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1075" windowHeight="9405" firstSheet="1" activeTab="1"/>
  </bookViews>
  <sheets>
    <sheet name="Total Expend Catagories" sheetId="12" r:id="rId1"/>
    <sheet name="Data" sheetId="7" r:id="rId2"/>
    <sheet name="Ratios - Total" sheetId="8" r:id="rId3"/>
    <sheet name="Ratios - Current" sheetId="10" r:id="rId4"/>
    <sheet name="Ratios - Capital" sheetId="11" r:id="rId5"/>
    <sheet name="Outcomes" sheetId="13" r:id="rId6"/>
    <sheet name="Documentation" sheetId="14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45621"/>
</workbook>
</file>

<file path=xl/calcChain.xml><?xml version="1.0" encoding="utf-8"?>
<calcChain xmlns="http://schemas.openxmlformats.org/spreadsheetml/2006/main">
  <c r="G3" i="7" l="1" a="1"/>
  <c r="G3" i="7" s="1"/>
  <c r="I3" i="7" s="1"/>
  <c r="H3" i="7" a="1"/>
  <c r="H3" i="7" s="1"/>
  <c r="G4" i="7" a="1"/>
  <c r="G4" i="7"/>
  <c r="H4" i="7" a="1"/>
  <c r="H4" i="7" s="1"/>
  <c r="G5" i="7" a="1"/>
  <c r="G5" i="7" s="1"/>
  <c r="I5" i="7" s="1"/>
  <c r="H5" i="7" a="1"/>
  <c r="H5" i="7"/>
  <c r="G6" i="7" a="1"/>
  <c r="G6" i="7" s="1"/>
  <c r="I6" i="7" s="1"/>
  <c r="H6" i="7" a="1"/>
  <c r="H6" i="7"/>
  <c r="G7" i="7" a="1"/>
  <c r="G7" i="7"/>
  <c r="I7" i="7" s="1"/>
  <c r="H7" i="7" a="1"/>
  <c r="H7" i="7"/>
  <c r="G8" i="7" a="1"/>
  <c r="G8" i="7" s="1"/>
  <c r="I8" i="7" s="1"/>
  <c r="H8" i="7" a="1"/>
  <c r="H8" i="7"/>
  <c r="G9" i="7" a="1"/>
  <c r="G9" i="7"/>
  <c r="H9" i="7" a="1"/>
  <c r="H9" i="7" s="1"/>
  <c r="G10" i="7" a="1"/>
  <c r="G10" i="7"/>
  <c r="H10" i="7" a="1"/>
  <c r="H10" i="7"/>
  <c r="I10" i="7"/>
  <c r="G11" i="7" a="1"/>
  <c r="G11" i="7" s="1"/>
  <c r="H11" i="7" a="1"/>
  <c r="H11" i="7" s="1"/>
  <c r="G12" i="7" a="1"/>
  <c r="G12" i="7"/>
  <c r="H12" i="7" a="1"/>
  <c r="H12" i="7" s="1"/>
  <c r="G13" i="7" a="1"/>
  <c r="G13" i="7" s="1"/>
  <c r="I13" i="7" s="1"/>
  <c r="H13" i="7" a="1"/>
  <c r="H13" i="7"/>
  <c r="G14" i="7" a="1"/>
  <c r="G14" i="7" s="1"/>
  <c r="I14" i="7" s="1"/>
  <c r="H14" i="7" a="1"/>
  <c r="H14" i="7"/>
  <c r="G15" i="7" a="1"/>
  <c r="G15" i="7"/>
  <c r="I15" i="7" s="1"/>
  <c r="H15" i="7" a="1"/>
  <c r="H15" i="7"/>
  <c r="G16" i="7" a="1"/>
  <c r="G16" i="7" s="1"/>
  <c r="I16" i="7" s="1"/>
  <c r="H16" i="7" a="1"/>
  <c r="H16" i="7"/>
  <c r="G17" i="7" a="1"/>
  <c r="G17" i="7"/>
  <c r="H17" i="7" a="1"/>
  <c r="H17" i="7" s="1"/>
  <c r="G18" i="7" a="1"/>
  <c r="G18" i="7"/>
  <c r="H18" i="7" a="1"/>
  <c r="H18" i="7"/>
  <c r="I18" i="7"/>
  <c r="G19" i="7" a="1"/>
  <c r="G19" i="7" s="1"/>
  <c r="H19" i="7" a="1"/>
  <c r="H19" i="7" s="1"/>
  <c r="G20" i="7" a="1"/>
  <c r="G20" i="7"/>
  <c r="H20" i="7" a="1"/>
  <c r="H20" i="7" s="1"/>
  <c r="G21" i="7" a="1"/>
  <c r="G21" i="7" s="1"/>
  <c r="I21" i="7" s="1"/>
  <c r="H21" i="7" a="1"/>
  <c r="H21" i="7"/>
  <c r="G22" i="7" a="1"/>
  <c r="G22" i="7" s="1"/>
  <c r="I22" i="7" s="1"/>
  <c r="H22" i="7" a="1"/>
  <c r="H22" i="7"/>
  <c r="G23" i="7" a="1"/>
  <c r="G23" i="7"/>
  <c r="I23" i="7" s="1"/>
  <c r="H23" i="7" a="1"/>
  <c r="H23" i="7"/>
  <c r="G24" i="7" a="1"/>
  <c r="G24" i="7"/>
  <c r="H24" i="7" a="1"/>
  <c r="H24" i="7"/>
  <c r="I24" i="7"/>
  <c r="G25" i="7" a="1"/>
  <c r="G25" i="7"/>
  <c r="I25" i="7" s="1"/>
  <c r="H25" i="7" a="1"/>
  <c r="H25" i="7" s="1"/>
  <c r="G26" i="7" a="1"/>
  <c r="G26" i="7"/>
  <c r="H26" i="7" a="1"/>
  <c r="H26" i="7"/>
  <c r="I26" i="7"/>
  <c r="G27" i="7" a="1"/>
  <c r="G27" i="7" s="1"/>
  <c r="I27" i="7" s="1"/>
  <c r="H27" i="7" a="1"/>
  <c r="H27" i="7" s="1"/>
  <c r="G28" i="7" a="1"/>
  <c r="G28" i="7"/>
  <c r="H28" i="7" a="1"/>
  <c r="H28" i="7" s="1"/>
  <c r="G29" i="7" a="1"/>
  <c r="G29" i="7" s="1"/>
  <c r="I29" i="7" s="1"/>
  <c r="H29" i="7" a="1"/>
  <c r="H29" i="7"/>
  <c r="G30" i="7" a="1"/>
  <c r="G30" i="7" s="1"/>
  <c r="I30" i="7" s="1"/>
  <c r="H30" i="7" a="1"/>
  <c r="H30" i="7"/>
  <c r="G31" i="7" a="1"/>
  <c r="G31" i="7"/>
  <c r="I31" i="7" s="1"/>
  <c r="H31" i="7" a="1"/>
  <c r="H31" i="7"/>
  <c r="G32" i="7" a="1"/>
  <c r="G32" i="7"/>
  <c r="H32" i="7" a="1"/>
  <c r="H32" i="7"/>
  <c r="I32" i="7"/>
  <c r="G33" i="7" a="1"/>
  <c r="G33" i="7"/>
  <c r="I33" i="7" s="1"/>
  <c r="H33" i="7" a="1"/>
  <c r="H33" i="7"/>
  <c r="G34" i="7" a="1"/>
  <c r="G34" i="7"/>
  <c r="H34" i="7" a="1"/>
  <c r="H34" i="7"/>
  <c r="I34" i="7"/>
  <c r="G35" i="7" a="1"/>
  <c r="G35" i="7" s="1"/>
  <c r="H35" i="7" a="1"/>
  <c r="H35" i="7" s="1"/>
  <c r="G36" i="7" a="1"/>
  <c r="G36" i="7"/>
  <c r="I36" i="7" s="1"/>
  <c r="H36" i="7" a="1"/>
  <c r="H36" i="7" s="1"/>
  <c r="G37" i="7" a="1"/>
  <c r="G37" i="7" s="1"/>
  <c r="I37" i="7" s="1"/>
  <c r="H37" i="7" a="1"/>
  <c r="H37" i="7"/>
  <c r="G38" i="7" a="1"/>
  <c r="G38" i="7" s="1"/>
  <c r="I38" i="7" s="1"/>
  <c r="H38" i="7" a="1"/>
  <c r="H38" i="7"/>
  <c r="G39" i="7" a="1"/>
  <c r="G39" i="7"/>
  <c r="I39" i="7" s="1"/>
  <c r="H39" i="7" a="1"/>
  <c r="H39" i="7"/>
  <c r="G40" i="7" a="1"/>
  <c r="G40" i="7"/>
  <c r="H40" i="7" a="1"/>
  <c r="H40" i="7"/>
  <c r="I40" i="7"/>
  <c r="G41" i="7" a="1"/>
  <c r="G41" i="7"/>
  <c r="I41" i="7" s="1"/>
  <c r="H41" i="7" a="1"/>
  <c r="H41" i="7"/>
  <c r="G42" i="7" a="1"/>
  <c r="G42" i="7"/>
  <c r="H42" i="7" a="1"/>
  <c r="H42" i="7"/>
  <c r="I42" i="7"/>
  <c r="G43" i="7" a="1"/>
  <c r="G43" i="7" s="1"/>
  <c r="I43" i="7" s="1"/>
  <c r="H43" i="7" a="1"/>
  <c r="H43" i="7" s="1"/>
  <c r="G44" i="7" a="1"/>
  <c r="G44" i="7"/>
  <c r="H44" i="7" a="1"/>
  <c r="H44" i="7" s="1"/>
  <c r="G45" i="7" a="1"/>
  <c r="G45" i="7" s="1"/>
  <c r="I45" i="7" s="1"/>
  <c r="H45" i="7" a="1"/>
  <c r="H45" i="7"/>
  <c r="G46" i="7" a="1"/>
  <c r="G46" i="7" s="1"/>
  <c r="I46" i="7" s="1"/>
  <c r="H46" i="7" a="1"/>
  <c r="H46" i="7"/>
  <c r="G47" i="7" a="1"/>
  <c r="G47" i="7"/>
  <c r="I47" i="7" s="1"/>
  <c r="H47" i="7" a="1"/>
  <c r="H47" i="7"/>
  <c r="G48" i="7" a="1"/>
  <c r="G48" i="7"/>
  <c r="H48" i="7" a="1"/>
  <c r="H48" i="7"/>
  <c r="I48" i="7"/>
  <c r="G49" i="7" a="1"/>
  <c r="G49" i="7"/>
  <c r="H49" i="7" a="1"/>
  <c r="H49" i="7" s="1"/>
  <c r="G50" i="7" a="1"/>
  <c r="G50" i="7"/>
  <c r="H50" i="7" a="1"/>
  <c r="H50" i="7"/>
  <c r="I50" i="7"/>
  <c r="G51" i="7" a="1"/>
  <c r="G51" i="7" s="1"/>
  <c r="H51" i="7" a="1"/>
  <c r="H51" i="7" s="1"/>
  <c r="G52" i="7" a="1"/>
  <c r="G52" i="7"/>
  <c r="I52" i="7" s="1"/>
  <c r="H52" i="7" a="1"/>
  <c r="H52" i="7" s="1"/>
  <c r="G53" i="7" a="1"/>
  <c r="G53" i="7" s="1"/>
  <c r="I53" i="7" s="1"/>
  <c r="H53" i="7" a="1"/>
  <c r="H53" i="7"/>
  <c r="G2" i="7" a="1"/>
  <c r="G2" i="7" s="1"/>
  <c r="C53" i="7" a="1"/>
  <c r="C53" i="7" s="1"/>
  <c r="C52" i="7" a="1"/>
  <c r="C52" i="7" s="1"/>
  <c r="C51" i="7" a="1"/>
  <c r="C51" i="7"/>
  <c r="C50" i="7" a="1"/>
  <c r="C50" i="7"/>
  <c r="C49" i="7" a="1"/>
  <c r="C49" i="7" s="1"/>
  <c r="C48" i="7" a="1"/>
  <c r="C48" i="7" s="1"/>
  <c r="C47" i="7" a="1"/>
  <c r="C47" i="7"/>
  <c r="C46" i="7" a="1"/>
  <c r="C46" i="7"/>
  <c r="C45" i="7" a="1"/>
  <c r="C45" i="7" s="1"/>
  <c r="C44" i="7" a="1"/>
  <c r="C44" i="7" s="1"/>
  <c r="C43" i="7" a="1"/>
  <c r="C43" i="7"/>
  <c r="C42" i="7" a="1"/>
  <c r="C42" i="7"/>
  <c r="C41" i="7" a="1"/>
  <c r="C41" i="7" s="1"/>
  <c r="C40" i="7" a="1"/>
  <c r="C40" i="7" s="1"/>
  <c r="C39" i="7" a="1"/>
  <c r="C39" i="7"/>
  <c r="C38" i="7" a="1"/>
  <c r="C38" i="7"/>
  <c r="C37" i="7" a="1"/>
  <c r="C37" i="7" s="1"/>
  <c r="C36" i="7" a="1"/>
  <c r="C36" i="7" s="1"/>
  <c r="C35" i="7" a="1"/>
  <c r="C35" i="7"/>
  <c r="C34" i="7" a="1"/>
  <c r="C34" i="7"/>
  <c r="C33" i="7" a="1"/>
  <c r="C33" i="7" s="1"/>
  <c r="C32" i="7" a="1"/>
  <c r="C32" i="7" s="1"/>
  <c r="C31" i="7" a="1"/>
  <c r="C31" i="7"/>
  <c r="C30" i="7" a="1"/>
  <c r="C30" i="7"/>
  <c r="C29" i="7" a="1"/>
  <c r="C29" i="7" s="1"/>
  <c r="C28" i="7" a="1"/>
  <c r="C28" i="7" s="1"/>
  <c r="C27" i="7" a="1"/>
  <c r="C27" i="7"/>
  <c r="C26" i="7" a="1"/>
  <c r="C26" i="7"/>
  <c r="C25" i="7" a="1"/>
  <c r="C25" i="7" s="1"/>
  <c r="C24" i="7" a="1"/>
  <c r="C24" i="7" s="1"/>
  <c r="C23" i="7" a="1"/>
  <c r="C23" i="7"/>
  <c r="C22" i="7" a="1"/>
  <c r="C22" i="7"/>
  <c r="C21" i="7" a="1"/>
  <c r="C21" i="7" s="1"/>
  <c r="C20" i="7" a="1"/>
  <c r="C20" i="7" s="1"/>
  <c r="C19" i="7" a="1"/>
  <c r="C19" i="7"/>
  <c r="C18" i="7" a="1"/>
  <c r="C18" i="7"/>
  <c r="C17" i="7" a="1"/>
  <c r="C17" i="7" s="1"/>
  <c r="C7" i="7" a="1"/>
  <c r="C7" i="7" s="1"/>
  <c r="C16" i="7" a="1"/>
  <c r="C16" i="7"/>
  <c r="C15" i="7" a="1"/>
  <c r="C15" i="7"/>
  <c r="C14" i="7" a="1"/>
  <c r="C14" i="7" s="1"/>
  <c r="C13" i="7" a="1"/>
  <c r="C13" i="7" s="1"/>
  <c r="C12" i="7" a="1"/>
  <c r="C12" i="7"/>
  <c r="C11" i="7" a="1"/>
  <c r="C11" i="7" s="1"/>
  <c r="C10" i="7" a="1"/>
  <c r="C10" i="7" s="1"/>
  <c r="C9" i="7" a="1"/>
  <c r="C9" i="7" s="1"/>
  <c r="C8" i="7" a="1"/>
  <c r="C8" i="7" s="1"/>
  <c r="C6" i="7" a="1"/>
  <c r="C6" i="7" s="1"/>
  <c r="C5" i="7" a="1"/>
  <c r="C5" i="7" s="1"/>
  <c r="C4" i="7" a="1"/>
  <c r="C4" i="7" s="1"/>
  <c r="C3" i="7" a="1"/>
  <c r="C3" i="7" s="1"/>
  <c r="C2" i="7" a="1"/>
  <c r="C2" i="7" s="1"/>
  <c r="H2" i="7" a="1"/>
  <c r="H2" i="7" s="1"/>
  <c r="C15" i="12" a="1"/>
  <c r="C15" i="12"/>
  <c r="C13" i="12" a="1"/>
  <c r="C13" i="12"/>
  <c r="D12" i="12" a="1"/>
  <c r="D12" i="12" s="1"/>
  <c r="C12" i="12" a="1"/>
  <c r="C12" i="12" s="1"/>
  <c r="D11" i="12" a="1"/>
  <c r="D11" i="12"/>
  <c r="C11" i="12" a="1"/>
  <c r="C11" i="12"/>
  <c r="D10" i="12" a="1"/>
  <c r="D10" i="12" s="1"/>
  <c r="C10" i="12" a="1"/>
  <c r="C10" i="12" s="1"/>
  <c r="D9" i="12" a="1"/>
  <c r="D9" i="12"/>
  <c r="C9" i="12" a="1"/>
  <c r="C9" i="12"/>
  <c r="D8" i="12" a="1"/>
  <c r="D8" i="12" s="1"/>
  <c r="C8" i="12" a="1"/>
  <c r="C8" i="12" s="1"/>
  <c r="D7" i="12" a="1"/>
  <c r="D7" i="12"/>
  <c r="C7" i="12" a="1"/>
  <c r="C7" i="12"/>
  <c r="D6" i="12" a="1"/>
  <c r="D6" i="12" s="1"/>
  <c r="C6" i="12" a="1"/>
  <c r="C6" i="12" s="1"/>
  <c r="D5" i="12" a="1"/>
  <c r="D5" i="12"/>
  <c r="C5" i="12" a="1"/>
  <c r="C5" i="12"/>
  <c r="D4" i="12" a="1"/>
  <c r="D4" i="12" s="1"/>
  <c r="C4" i="12" a="1"/>
  <c r="C4" i="12" s="1"/>
  <c r="D3" i="12" a="1"/>
  <c r="D3" i="12"/>
  <c r="C3" i="12" a="1"/>
  <c r="C3" i="12"/>
  <c r="D2" i="12" a="1"/>
  <c r="D2" i="12" s="1"/>
  <c r="C2" i="12" a="1"/>
  <c r="C2" i="12" s="1"/>
  <c r="D14" i="12" a="1"/>
  <c r="D14" i="12"/>
  <c r="D53" i="12" a="1"/>
  <c r="D53" i="12"/>
  <c r="C53" i="12" a="1"/>
  <c r="C53" i="12" s="1"/>
  <c r="D52" i="12" a="1"/>
  <c r="D52" i="12" s="1"/>
  <c r="C52" i="12" a="1"/>
  <c r="C52" i="12"/>
  <c r="D51" i="12" a="1"/>
  <c r="D51" i="12"/>
  <c r="C51" i="12" a="1"/>
  <c r="C51" i="12" s="1"/>
  <c r="D50" i="12" a="1"/>
  <c r="D50" i="12" s="1"/>
  <c r="C50" i="12" a="1"/>
  <c r="C50" i="12"/>
  <c r="D49" i="12" a="1"/>
  <c r="D49" i="12"/>
  <c r="C49" i="12" a="1"/>
  <c r="C49" i="12" s="1"/>
  <c r="D48" i="12" a="1"/>
  <c r="D48" i="12" s="1"/>
  <c r="C48" i="12" a="1"/>
  <c r="C48" i="12"/>
  <c r="D47" i="12" a="1"/>
  <c r="D47" i="12"/>
  <c r="C47" i="12" a="1"/>
  <c r="C47" i="12" s="1"/>
  <c r="D46" i="12" a="1"/>
  <c r="D46" i="12" s="1"/>
  <c r="C46" i="12" a="1"/>
  <c r="C46" i="12"/>
  <c r="D45" i="12" a="1"/>
  <c r="D45" i="12"/>
  <c r="C45" i="12" a="1"/>
  <c r="C45" i="12" s="1"/>
  <c r="D44" i="12" a="1"/>
  <c r="D44" i="12" s="1"/>
  <c r="C44" i="12" a="1"/>
  <c r="C44" i="12"/>
  <c r="D43" i="12" a="1"/>
  <c r="D43" i="12"/>
  <c r="C43" i="12" a="1"/>
  <c r="C43" i="12" s="1"/>
  <c r="D42" i="12" a="1"/>
  <c r="D42" i="12" s="1"/>
  <c r="C42" i="12" a="1"/>
  <c r="C42" i="12"/>
  <c r="D41" i="12" a="1"/>
  <c r="D41" i="12"/>
  <c r="C41" i="12" a="1"/>
  <c r="C41" i="12" s="1"/>
  <c r="D40" i="12" a="1"/>
  <c r="D40" i="12" s="1"/>
  <c r="C40" i="12" a="1"/>
  <c r="C40" i="12"/>
  <c r="D39" i="12" a="1"/>
  <c r="D39" i="12"/>
  <c r="C39" i="12" a="1"/>
  <c r="C39" i="12" s="1"/>
  <c r="D38" i="12" a="1"/>
  <c r="D38" i="12" s="1"/>
  <c r="C38" i="12" a="1"/>
  <c r="C38" i="12"/>
  <c r="D37" i="12" a="1"/>
  <c r="D37" i="12"/>
  <c r="C37" i="12" a="1"/>
  <c r="C37" i="12" s="1"/>
  <c r="D36" i="12" a="1"/>
  <c r="D36" i="12" s="1"/>
  <c r="C36" i="12" a="1"/>
  <c r="C36" i="12"/>
  <c r="D35" i="12" a="1"/>
  <c r="D35" i="12"/>
  <c r="C35" i="12" a="1"/>
  <c r="C35" i="12" s="1"/>
  <c r="D34" i="12" a="1"/>
  <c r="D34" i="12" s="1"/>
  <c r="C34" i="12" a="1"/>
  <c r="C34" i="12"/>
  <c r="D33" i="12" a="1"/>
  <c r="D33" i="12"/>
  <c r="C33" i="12" a="1"/>
  <c r="C33" i="12" s="1"/>
  <c r="D32" i="12" a="1"/>
  <c r="D32" i="12" s="1"/>
  <c r="C32" i="12" a="1"/>
  <c r="C32" i="12"/>
  <c r="D31" i="12" a="1"/>
  <c r="D31" i="12"/>
  <c r="C31" i="12" a="1"/>
  <c r="C31" i="12" s="1"/>
  <c r="D30" i="12" a="1"/>
  <c r="D30" i="12" s="1"/>
  <c r="C30" i="12" a="1"/>
  <c r="C30" i="12"/>
  <c r="D29" i="12" a="1"/>
  <c r="D29" i="12"/>
  <c r="C29" i="12" a="1"/>
  <c r="C29" i="12" s="1"/>
  <c r="D28" i="12" a="1"/>
  <c r="D28" i="12" s="1"/>
  <c r="C28" i="12" a="1"/>
  <c r="C28" i="12"/>
  <c r="D27" i="12" a="1"/>
  <c r="D27" i="12"/>
  <c r="C27" i="12" a="1"/>
  <c r="C27" i="12" s="1"/>
  <c r="D26" i="12" a="1"/>
  <c r="D26" i="12" s="1"/>
  <c r="C26" i="12" a="1"/>
  <c r="C26" i="12"/>
  <c r="D25" i="12" a="1"/>
  <c r="D25" i="12"/>
  <c r="C25" i="12" a="1"/>
  <c r="C25" i="12" s="1"/>
  <c r="D24" i="12" a="1"/>
  <c r="D24" i="12" s="1"/>
  <c r="C24" i="12" a="1"/>
  <c r="C24" i="12"/>
  <c r="D23" i="12" a="1"/>
  <c r="D23" i="12"/>
  <c r="C23" i="12" a="1"/>
  <c r="C23" i="12" s="1"/>
  <c r="D22" i="12" a="1"/>
  <c r="D22" i="12" s="1"/>
  <c r="C22" i="12" a="1"/>
  <c r="C22" i="12"/>
  <c r="D21" i="12" a="1"/>
  <c r="D21" i="12"/>
  <c r="C21" i="12" a="1"/>
  <c r="C21" i="12" s="1"/>
  <c r="D20" i="12" a="1"/>
  <c r="D20" i="12" s="1"/>
  <c r="C20" i="12" a="1"/>
  <c r="C20" i="12"/>
  <c r="D19" i="12" a="1"/>
  <c r="D19" i="12" s="1"/>
  <c r="C19" i="12" a="1"/>
  <c r="C19" i="12" s="1"/>
  <c r="D18" i="12" a="1"/>
  <c r="D18" i="12" s="1"/>
  <c r="C18" i="12" a="1"/>
  <c r="C18" i="12" s="1"/>
  <c r="D17" i="12" a="1"/>
  <c r="D17" i="12" s="1"/>
  <c r="C17" i="12" a="1"/>
  <c r="C17" i="12" s="1"/>
  <c r="D16" i="12" a="1"/>
  <c r="D16" i="12" s="1"/>
  <c r="C16" i="12" a="1"/>
  <c r="C16" i="12" s="1"/>
  <c r="D15" i="12" a="1"/>
  <c r="D15" i="12" s="1"/>
  <c r="D13" i="12" a="1"/>
  <c r="D13" i="12" s="1"/>
  <c r="C14" i="12" a="1"/>
  <c r="C14" i="12" s="1"/>
  <c r="K53" i="7" a="1"/>
  <c r="K53" i="7" s="1"/>
  <c r="J53" i="7" a="1"/>
  <c r="J53" i="7" s="1"/>
  <c r="K52" i="7" a="1"/>
  <c r="K52" i="7" s="1"/>
  <c r="J52" i="7" a="1"/>
  <c r="J52" i="7" s="1"/>
  <c r="K51" i="7" a="1"/>
  <c r="K51" i="7" s="1"/>
  <c r="J51" i="7" a="1"/>
  <c r="J51" i="7" s="1"/>
  <c r="K50" i="7" a="1"/>
  <c r="K50" i="7" s="1"/>
  <c r="J50" i="7" a="1"/>
  <c r="J50" i="7" s="1"/>
  <c r="K49" i="7" a="1"/>
  <c r="K49" i="7" s="1"/>
  <c r="J49" i="7" a="1"/>
  <c r="J49" i="7" s="1"/>
  <c r="K48" i="7" a="1"/>
  <c r="K48" i="7" s="1"/>
  <c r="J48" i="7" a="1"/>
  <c r="J48" i="7" s="1"/>
  <c r="K47" i="7" a="1"/>
  <c r="K47" i="7" s="1"/>
  <c r="J47" i="7" a="1"/>
  <c r="J47" i="7" s="1"/>
  <c r="K46" i="7" a="1"/>
  <c r="K46" i="7" s="1"/>
  <c r="J46" i="7" a="1"/>
  <c r="J46" i="7" s="1"/>
  <c r="K45" i="7" a="1"/>
  <c r="K45" i="7" s="1"/>
  <c r="J45" i="7" a="1"/>
  <c r="J45" i="7" s="1"/>
  <c r="K44" i="7" a="1"/>
  <c r="K44" i="7" s="1"/>
  <c r="J44" i="7" a="1"/>
  <c r="J44" i="7" s="1"/>
  <c r="K43" i="7" a="1"/>
  <c r="K43" i="7" s="1"/>
  <c r="J43" i="7" a="1"/>
  <c r="J43" i="7" s="1"/>
  <c r="K42" i="7" a="1"/>
  <c r="K42" i="7" s="1"/>
  <c r="J42" i="7" a="1"/>
  <c r="J42" i="7" s="1"/>
  <c r="K41" i="7" a="1"/>
  <c r="K41" i="7" s="1"/>
  <c r="J41" i="7" a="1"/>
  <c r="J41" i="7" s="1"/>
  <c r="K40" i="7" a="1"/>
  <c r="K40" i="7" s="1"/>
  <c r="J40" i="7" a="1"/>
  <c r="J40" i="7" s="1"/>
  <c r="K39" i="7" a="1"/>
  <c r="K39" i="7" s="1"/>
  <c r="J39" i="7" a="1"/>
  <c r="J39" i="7" s="1"/>
  <c r="K38" i="7" a="1"/>
  <c r="K38" i="7" s="1"/>
  <c r="J38" i="7" a="1"/>
  <c r="J38" i="7" s="1"/>
  <c r="K37" i="7" a="1"/>
  <c r="K37" i="7" s="1"/>
  <c r="J37" i="7" a="1"/>
  <c r="J37" i="7" s="1"/>
  <c r="K36" i="7" a="1"/>
  <c r="K36" i="7" s="1"/>
  <c r="J36" i="7" a="1"/>
  <c r="J36" i="7" s="1"/>
  <c r="K35" i="7" a="1"/>
  <c r="K35" i="7" s="1"/>
  <c r="J35" i="7" a="1"/>
  <c r="J35" i="7" s="1"/>
  <c r="K34" i="7" a="1"/>
  <c r="K34" i="7" s="1"/>
  <c r="J34" i="7" a="1"/>
  <c r="J34" i="7" s="1"/>
  <c r="K33" i="7" a="1"/>
  <c r="K33" i="7" s="1"/>
  <c r="J33" i="7" a="1"/>
  <c r="J33" i="7" s="1"/>
  <c r="K32" i="7" a="1"/>
  <c r="K32" i="7" s="1"/>
  <c r="J32" i="7" a="1"/>
  <c r="J32" i="7" s="1"/>
  <c r="K31" i="7" a="1"/>
  <c r="K31" i="7" s="1"/>
  <c r="J31" i="7" a="1"/>
  <c r="J31" i="7" s="1"/>
  <c r="K30" i="7" a="1"/>
  <c r="K30" i="7" s="1"/>
  <c r="J30" i="7" a="1"/>
  <c r="J30" i="7" s="1"/>
  <c r="K29" i="7" a="1"/>
  <c r="K29" i="7" s="1"/>
  <c r="J29" i="7" a="1"/>
  <c r="J29" i="7" s="1"/>
  <c r="K28" i="7" a="1"/>
  <c r="K28" i="7" s="1"/>
  <c r="J28" i="7" a="1"/>
  <c r="J28" i="7" s="1"/>
  <c r="K27" i="7" a="1"/>
  <c r="K27" i="7" s="1"/>
  <c r="J27" i="7" a="1"/>
  <c r="J27" i="7" s="1"/>
  <c r="K26" i="7" a="1"/>
  <c r="K26" i="7" s="1"/>
  <c r="J26" i="7" a="1"/>
  <c r="J26" i="7" s="1"/>
  <c r="K25" i="7" a="1"/>
  <c r="K25" i="7" s="1"/>
  <c r="J25" i="7" a="1"/>
  <c r="J25" i="7" s="1"/>
  <c r="K24" i="7" a="1"/>
  <c r="K24" i="7" s="1"/>
  <c r="J24" i="7" a="1"/>
  <c r="J24" i="7" s="1"/>
  <c r="K23" i="7" a="1"/>
  <c r="K23" i="7" s="1"/>
  <c r="J23" i="7" a="1"/>
  <c r="J23" i="7" s="1"/>
  <c r="K22" i="7" a="1"/>
  <c r="K22" i="7" s="1"/>
  <c r="J22" i="7" a="1"/>
  <c r="J22" i="7" s="1"/>
  <c r="K21" i="7" a="1"/>
  <c r="K21" i="7" s="1"/>
  <c r="J21" i="7" a="1"/>
  <c r="J21" i="7" s="1"/>
  <c r="K20" i="7" a="1"/>
  <c r="K20" i="7" s="1"/>
  <c r="J20" i="7" a="1"/>
  <c r="J20" i="7" s="1"/>
  <c r="K19" i="7" a="1"/>
  <c r="K19" i="7" s="1"/>
  <c r="J19" i="7" a="1"/>
  <c r="J19" i="7" s="1"/>
  <c r="K18" i="7" a="1"/>
  <c r="K18" i="7" s="1"/>
  <c r="J18" i="7" a="1"/>
  <c r="J18" i="7" s="1"/>
  <c r="K17" i="7" a="1"/>
  <c r="K17" i="7" s="1"/>
  <c r="J17" i="7" a="1"/>
  <c r="J17" i="7" s="1"/>
  <c r="K16" i="7" a="1"/>
  <c r="K16" i="7" s="1"/>
  <c r="K6" i="7" a="1"/>
  <c r="K6" i="7" s="1"/>
  <c r="J16" i="7" a="1"/>
  <c r="J16" i="7" s="1"/>
  <c r="K15" i="7" a="1"/>
  <c r="K15" i="7" s="1"/>
  <c r="J15" i="7" a="1"/>
  <c r="J15" i="7" s="1"/>
  <c r="K14" i="7" a="1"/>
  <c r="K14" i="7" s="1"/>
  <c r="J14" i="7" a="1"/>
  <c r="J14" i="7" s="1"/>
  <c r="K13" i="7" a="1"/>
  <c r="K13" i="7" s="1"/>
  <c r="J13" i="7" a="1"/>
  <c r="J13" i="7" s="1"/>
  <c r="K12" i="7" a="1"/>
  <c r="K12" i="7" s="1"/>
  <c r="J12" i="7" a="1"/>
  <c r="J12" i="7" s="1"/>
  <c r="K11" i="7" a="1"/>
  <c r="K11" i="7" s="1"/>
  <c r="J11" i="7" a="1"/>
  <c r="J11" i="7" s="1"/>
  <c r="K10" i="7" a="1"/>
  <c r="K10" i="7" s="1"/>
  <c r="J10" i="7" a="1"/>
  <c r="J10" i="7" s="1"/>
  <c r="K9" i="7" a="1"/>
  <c r="K9" i="7" s="1"/>
  <c r="J9" i="7" a="1"/>
  <c r="J9" i="7" s="1"/>
  <c r="K8" i="7" a="1"/>
  <c r="K8" i="7" s="1"/>
  <c r="J8" i="7" a="1"/>
  <c r="J8" i="7" s="1"/>
  <c r="K7" i="7" a="1"/>
  <c r="K7" i="7" s="1"/>
  <c r="J7" i="7" a="1"/>
  <c r="J7" i="7" s="1"/>
  <c r="J6" i="7" a="1"/>
  <c r="J6" i="7" s="1"/>
  <c r="K5" i="7" a="1"/>
  <c r="K5" i="7" s="1"/>
  <c r="J5" i="7" a="1"/>
  <c r="J5" i="7" s="1"/>
  <c r="K4" i="7" a="1"/>
  <c r="K4" i="7" s="1"/>
  <c r="J4" i="7" a="1"/>
  <c r="J4" i="7" s="1"/>
  <c r="K3" i="7" a="1"/>
  <c r="K3" i="7" s="1"/>
  <c r="J3" i="7" a="1"/>
  <c r="J3" i="7" s="1"/>
  <c r="K2" i="7" a="1"/>
  <c r="K2" i="7" s="1"/>
  <c r="J2" i="7" a="1"/>
  <c r="J2" i="7" s="1"/>
  <c r="I19" i="7" l="1"/>
  <c r="I49" i="7"/>
  <c r="I20" i="7"/>
  <c r="I51" i="7"/>
  <c r="I44" i="7"/>
  <c r="I28" i="7"/>
  <c r="I9" i="7"/>
  <c r="I4" i="7"/>
  <c r="I35" i="7"/>
  <c r="I17" i="7"/>
  <c r="I12" i="7"/>
  <c r="I11" i="7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2" i="13"/>
  <c r="F3" i="7" l="1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/>
  <c r="F50" i="7" a="1"/>
  <c r="F50" i="7" s="1"/>
  <c r="F51" i="7" a="1"/>
  <c r="F51" i="7" s="1"/>
  <c r="F52" i="7" a="1"/>
  <c r="F52" i="7" s="1"/>
  <c r="F53" i="7" a="1"/>
  <c r="F53" i="7" s="1"/>
  <c r="F2" i="7" a="1"/>
  <c r="F2" i="7" s="1"/>
  <c r="I2" i="7" l="1"/>
  <c r="U35" i="8"/>
  <c r="U5" i="10"/>
  <c r="U14" i="8"/>
  <c r="U17" i="10"/>
  <c r="U26" i="10"/>
  <c r="U51" i="8"/>
  <c r="U21" i="10"/>
  <c r="W38" i="8"/>
  <c r="U38" i="8"/>
  <c r="U50" i="10"/>
  <c r="U50" i="8"/>
  <c r="Q6" i="10"/>
  <c r="Q10" i="8"/>
  <c r="Q49" i="10"/>
  <c r="Q17" i="8"/>
  <c r="U9" i="10"/>
  <c r="U42" i="8"/>
  <c r="U8" i="10"/>
  <c r="U27" i="8"/>
  <c r="Q39" i="10"/>
  <c r="Q40" i="8"/>
  <c r="U30" i="10"/>
  <c r="U39" i="8"/>
  <c r="Q52" i="10"/>
  <c r="Q13" i="8"/>
  <c r="U13" i="8"/>
  <c r="W52" i="10"/>
  <c r="U52" i="10"/>
  <c r="U4" i="10"/>
  <c r="U5" i="8"/>
  <c r="W4" i="10"/>
  <c r="U25" i="10"/>
  <c r="W25" i="10"/>
  <c r="U24" i="8"/>
  <c r="U32" i="8"/>
  <c r="U33" i="10"/>
  <c r="Q37" i="8"/>
  <c r="Q41" i="10"/>
  <c r="Q41" i="8"/>
  <c r="U28" i="10"/>
  <c r="U16" i="8"/>
  <c r="Q29" i="10"/>
  <c r="Q25" i="8"/>
  <c r="U14" i="10"/>
  <c r="U37" i="8"/>
  <c r="W14" i="10"/>
  <c r="U6" i="8"/>
  <c r="U53" i="10"/>
  <c r="W53" i="10"/>
  <c r="U3" i="10"/>
  <c r="U46" i="8"/>
  <c r="W12" i="10"/>
  <c r="U12" i="10"/>
  <c r="U26" i="8"/>
  <c r="U54" i="10"/>
  <c r="W54" i="10"/>
  <c r="U3" i="8"/>
  <c r="U11" i="10"/>
  <c r="U43" i="8"/>
  <c r="Q49" i="8"/>
  <c r="U41" i="10"/>
  <c r="W41" i="8"/>
  <c r="W41" i="10"/>
  <c r="U41" i="8"/>
  <c r="U39" i="10"/>
  <c r="W40" i="8"/>
  <c r="U40" i="8"/>
  <c r="Q45" i="8"/>
  <c r="W11" i="8"/>
  <c r="U11" i="8"/>
  <c r="U44" i="10"/>
  <c r="Q48" i="10"/>
  <c r="Q12" i="8"/>
  <c r="Q21" i="10"/>
  <c r="Q38" i="8"/>
  <c r="U18" i="10"/>
  <c r="U18" i="8"/>
  <c r="W18" i="10"/>
  <c r="W18" i="8"/>
  <c r="Q51" i="10"/>
  <c r="Q28" i="8"/>
  <c r="U10" i="10"/>
  <c r="W47" i="8"/>
  <c r="W10" i="10"/>
  <c r="U47" i="8"/>
  <c r="W12" i="8"/>
  <c r="U12" i="8"/>
  <c r="U48" i="10"/>
  <c r="W48" i="10"/>
  <c r="U7" i="10"/>
  <c r="U54" i="8"/>
  <c r="W51" i="10"/>
  <c r="U28" i="8"/>
  <c r="U51" i="10"/>
  <c r="U29" i="10"/>
  <c r="W25" i="8"/>
  <c r="W29" i="10"/>
  <c r="U25" i="8"/>
  <c r="W9" i="8"/>
  <c r="W20" i="10"/>
  <c r="U9" i="8"/>
  <c r="U20" i="10"/>
  <c r="W17" i="8"/>
  <c r="W49" i="10"/>
  <c r="U17" i="8"/>
  <c r="U49" i="10"/>
  <c r="W19" i="10"/>
  <c r="U19" i="10"/>
  <c r="U31" i="8"/>
  <c r="Q34" i="10"/>
  <c r="Q48" i="8"/>
  <c r="U21" i="8"/>
  <c r="W16" i="10"/>
  <c r="U16" i="10"/>
  <c r="Q7" i="10"/>
  <c r="Q54" i="8"/>
  <c r="Q35" i="10"/>
  <c r="Q52" i="8"/>
  <c r="U45" i="10"/>
  <c r="U15" i="8"/>
  <c r="U40" i="10"/>
  <c r="U23" i="8"/>
  <c r="U36" i="10"/>
  <c r="U45" i="8"/>
  <c r="U34" i="10"/>
  <c r="U48" i="8"/>
  <c r="W34" i="10"/>
  <c r="W48" i="8"/>
  <c r="Q23" i="8"/>
  <c r="U47" i="10"/>
  <c r="U33" i="8"/>
  <c r="Q42" i="10"/>
  <c r="Q20" i="8"/>
  <c r="Q29" i="8"/>
  <c r="Q15" i="10"/>
  <c r="Q44" i="8"/>
  <c r="Q50" i="8"/>
  <c r="U35" i="10"/>
  <c r="U52" i="8"/>
  <c r="Q43" i="10"/>
  <c r="Q8" i="8"/>
  <c r="U38" i="10"/>
  <c r="U4" i="8"/>
  <c r="W10" i="8"/>
  <c r="U10" i="8"/>
  <c r="U6" i="10"/>
  <c r="U24" i="10"/>
  <c r="U49" i="8"/>
  <c r="U22" i="8"/>
  <c r="U13" i="10"/>
  <c r="U36" i="8"/>
  <c r="U22" i="10"/>
  <c r="W23" i="10"/>
  <c r="U19" i="8"/>
  <c r="U23" i="10"/>
  <c r="U27" i="10"/>
  <c r="W30" i="8"/>
  <c r="U30" i="8"/>
  <c r="U37" i="10"/>
  <c r="U53" i="8"/>
  <c r="W53" i="8"/>
  <c r="Q10" i="10"/>
  <c r="Q47" i="8"/>
  <c r="Q26" i="10"/>
  <c r="U32" i="10"/>
  <c r="U34" i="8"/>
  <c r="W34" i="8"/>
  <c r="Q4" i="10"/>
  <c r="U20" i="8"/>
  <c r="U42" i="10"/>
  <c r="W42" i="10"/>
  <c r="W46" i="10"/>
  <c r="U46" i="10"/>
  <c r="U7" i="8"/>
  <c r="U31" i="10"/>
  <c r="U29" i="8"/>
  <c r="W29" i="8"/>
  <c r="U15" i="10"/>
  <c r="W15" i="10"/>
  <c r="U44" i="8"/>
  <c r="W8" i="8"/>
  <c r="U43" i="10"/>
  <c r="W43" i="10"/>
  <c r="U8" i="8"/>
  <c r="Q12" i="10"/>
  <c r="Q26" i="8"/>
  <c r="Q54" i="10"/>
  <c r="Q11" i="10"/>
  <c r="Q4" i="8"/>
  <c r="W37" i="10"/>
  <c r="Q45" i="10"/>
  <c r="W3" i="8"/>
  <c r="Q27" i="10"/>
  <c r="W54" i="8"/>
  <c r="Q18" i="10"/>
  <c r="W21" i="8"/>
  <c r="W46" i="8"/>
  <c r="W39" i="8"/>
  <c r="Q36" i="8"/>
  <c r="Q7" i="8"/>
  <c r="Q32" i="10"/>
  <c r="W6" i="8"/>
  <c r="W26" i="10"/>
  <c r="Q11" i="8"/>
  <c r="W42" i="8"/>
  <c r="W45" i="8"/>
  <c r="W24" i="8"/>
  <c r="Q47" i="10"/>
  <c r="Q19" i="10"/>
  <c r="N33" i="10" l="1"/>
  <c r="N32" i="8"/>
  <c r="Q33" i="10"/>
  <c r="Q32" i="8"/>
  <c r="W32" i="8"/>
  <c r="W33" i="10"/>
  <c r="N27" i="8"/>
  <c r="N8" i="10"/>
  <c r="Q27" i="8"/>
  <c r="Q8" i="10"/>
  <c r="W27" i="8"/>
  <c r="W8" i="10"/>
  <c r="N40" i="10"/>
  <c r="N23" i="8"/>
  <c r="W40" i="10"/>
  <c r="W23" i="8"/>
  <c r="Q40" i="10"/>
  <c r="N17" i="10"/>
  <c r="N14" i="8"/>
  <c r="Q17" i="10"/>
  <c r="W17" i="10"/>
  <c r="Q14" i="8"/>
  <c r="W14" i="8"/>
  <c r="N35" i="8"/>
  <c r="N5" i="10"/>
  <c r="Q35" i="8"/>
  <c r="W35" i="8"/>
  <c r="W5" i="10"/>
  <c r="Q5" i="10"/>
  <c r="L43" i="10"/>
  <c r="L8" i="8"/>
  <c r="L31" i="10"/>
  <c r="L29" i="8"/>
  <c r="L46" i="10"/>
  <c r="L7" i="8"/>
  <c r="L25" i="10"/>
  <c r="L24" i="8"/>
  <c r="L15" i="10"/>
  <c r="L44" i="8"/>
  <c r="L42" i="10"/>
  <c r="L20" i="8"/>
  <c r="N28" i="10"/>
  <c r="N16" i="8"/>
  <c r="Q28" i="10"/>
  <c r="W28" i="10"/>
  <c r="Q16" i="8"/>
  <c r="W16" i="8"/>
  <c r="N50" i="10"/>
  <c r="N50" i="8"/>
  <c r="W50" i="10"/>
  <c r="Q50" i="10"/>
  <c r="W50" i="8"/>
  <c r="N4" i="10"/>
  <c r="N5" i="8"/>
  <c r="N13" i="10"/>
  <c r="N22" i="8"/>
  <c r="N23" i="10"/>
  <c r="N19" i="8"/>
  <c r="L40" i="10"/>
  <c r="L23" i="8"/>
  <c r="L45" i="10"/>
  <c r="L15" i="8"/>
  <c r="L32" i="10"/>
  <c r="L34" i="8"/>
  <c r="G44" i="11"/>
  <c r="L23" i="10"/>
  <c r="L19" i="8"/>
  <c r="L13" i="10"/>
  <c r="L22" i="8"/>
  <c r="L4" i="10"/>
  <c r="L5" i="8"/>
  <c r="W19" i="8"/>
  <c r="Q53" i="8"/>
  <c r="W45" i="10"/>
  <c r="Q15" i="8"/>
  <c r="Q21" i="8"/>
  <c r="N42" i="10"/>
  <c r="N20" i="8"/>
  <c r="N31" i="10"/>
  <c r="N29" i="8"/>
  <c r="N15" i="10"/>
  <c r="N44" i="8"/>
  <c r="N43" i="10"/>
  <c r="N8" i="8"/>
  <c r="L5" i="10"/>
  <c r="L35" i="8"/>
  <c r="L17" i="10"/>
  <c r="L14" i="8"/>
  <c r="L33" i="10"/>
  <c r="L32" i="8"/>
  <c r="Q43" i="8"/>
  <c r="W32" i="10"/>
  <c r="W36" i="8"/>
  <c r="Q31" i="10"/>
  <c r="W33" i="8"/>
  <c r="Q36" i="10"/>
  <c r="W11" i="10"/>
  <c r="Q16" i="10"/>
  <c r="W30" i="10"/>
  <c r="N20" i="10"/>
  <c r="N9" i="8"/>
  <c r="N41" i="10"/>
  <c r="N41" i="8"/>
  <c r="N6" i="10"/>
  <c r="N10" i="8"/>
  <c r="N52" i="10"/>
  <c r="N13" i="8"/>
  <c r="N49" i="10"/>
  <c r="N17" i="8"/>
  <c r="N40" i="8"/>
  <c r="N39" i="10"/>
  <c r="L51" i="10"/>
  <c r="L28" i="8"/>
  <c r="L7" i="10"/>
  <c r="L54" i="8"/>
  <c r="L48" i="10"/>
  <c r="L12" i="8"/>
  <c r="L48" i="8"/>
  <c r="L34" i="10"/>
  <c r="L10" i="10"/>
  <c r="L47" i="8"/>
  <c r="L36" i="10"/>
  <c r="L45" i="8"/>
  <c r="Q53" i="10"/>
  <c r="W44" i="8"/>
  <c r="W31" i="10"/>
  <c r="W7" i="8"/>
  <c r="Q25" i="10"/>
  <c r="W6" i="10"/>
  <c r="Q22" i="8"/>
  <c r="Q19" i="8"/>
  <c r="W44" i="10"/>
  <c r="W39" i="10"/>
  <c r="Q9" i="8"/>
  <c r="N24" i="10"/>
  <c r="N49" i="8"/>
  <c r="N22" i="10"/>
  <c r="N36" i="8"/>
  <c r="N27" i="10"/>
  <c r="N30" i="8"/>
  <c r="N37" i="10"/>
  <c r="N53" i="8"/>
  <c r="L18" i="10"/>
  <c r="L18" i="8"/>
  <c r="L16" i="10"/>
  <c r="L21" i="8"/>
  <c r="L44" i="10"/>
  <c r="L11" i="8"/>
  <c r="L47" i="10"/>
  <c r="L33" i="8"/>
  <c r="W13" i="10"/>
  <c r="W49" i="8"/>
  <c r="Q24" i="10"/>
  <c r="N29" i="10"/>
  <c r="N25" i="8"/>
  <c r="N9" i="10"/>
  <c r="N42" i="8"/>
  <c r="N51" i="8"/>
  <c r="N26" i="10"/>
  <c r="N30" i="10"/>
  <c r="N39" i="8"/>
  <c r="N21" i="10"/>
  <c r="N38" i="8"/>
  <c r="N35" i="10"/>
  <c r="N52" i="8"/>
  <c r="N38" i="10"/>
  <c r="N4" i="8"/>
  <c r="L11" i="10"/>
  <c r="L43" i="8"/>
  <c r="L54" i="10"/>
  <c r="L3" i="8"/>
  <c r="L12" i="10"/>
  <c r="L26" i="8"/>
  <c r="L3" i="10"/>
  <c r="L46" i="8"/>
  <c r="L53" i="10"/>
  <c r="L6" i="8"/>
  <c r="L14" i="10"/>
  <c r="L37" i="8"/>
  <c r="L19" i="10"/>
  <c r="L31" i="8"/>
  <c r="W4" i="8"/>
  <c r="Q39" i="8"/>
  <c r="Q42" i="8"/>
  <c r="N31" i="8"/>
  <c r="N19" i="10"/>
  <c r="N14" i="10"/>
  <c r="N37" i="8"/>
  <c r="N53" i="10"/>
  <c r="N6" i="8"/>
  <c r="N3" i="10"/>
  <c r="N46" i="8"/>
  <c r="N26" i="8"/>
  <c r="N12" i="10"/>
  <c r="N54" i="10"/>
  <c r="N3" i="8"/>
  <c r="N43" i="8"/>
  <c r="N11" i="10"/>
  <c r="L38" i="10"/>
  <c r="L4" i="8"/>
  <c r="L35" i="10"/>
  <c r="L52" i="8"/>
  <c r="L38" i="8"/>
  <c r="L21" i="10"/>
  <c r="L39" i="8"/>
  <c r="L30" i="10"/>
  <c r="L26" i="10"/>
  <c r="L51" i="8"/>
  <c r="L9" i="10"/>
  <c r="L42" i="8"/>
  <c r="L29" i="10"/>
  <c r="L25" i="8"/>
  <c r="Q46" i="8"/>
  <c r="W27" i="10"/>
  <c r="W38" i="10"/>
  <c r="W52" i="8"/>
  <c r="Q30" i="10"/>
  <c r="W31" i="8"/>
  <c r="Q9" i="10"/>
  <c r="W43" i="8"/>
  <c r="W37" i="8"/>
  <c r="Q14" i="10"/>
  <c r="W5" i="8"/>
  <c r="W21" i="10"/>
  <c r="N47" i="10"/>
  <c r="N33" i="8"/>
  <c r="N44" i="10"/>
  <c r="N11" i="8"/>
  <c r="N34" i="8"/>
  <c r="N32" i="10"/>
  <c r="N16" i="10"/>
  <c r="N21" i="8"/>
  <c r="N18" i="10"/>
  <c r="N18" i="8"/>
  <c r="N45" i="10"/>
  <c r="N15" i="8"/>
  <c r="L37" i="10"/>
  <c r="L53" i="8"/>
  <c r="L27" i="10"/>
  <c r="L30" i="8"/>
  <c r="L22" i="10"/>
  <c r="L36" i="8"/>
  <c r="L24" i="10"/>
  <c r="L49" i="8"/>
  <c r="Q3" i="10"/>
  <c r="Q34" i="8"/>
  <c r="W47" i="10"/>
  <c r="Q31" i="8"/>
  <c r="Q18" i="8"/>
  <c r="Q33" i="8"/>
  <c r="N25" i="10"/>
  <c r="N24" i="8"/>
  <c r="N46" i="10"/>
  <c r="N7" i="8"/>
  <c r="L50" i="10"/>
  <c r="L50" i="8"/>
  <c r="L8" i="10"/>
  <c r="L27" i="8"/>
  <c r="L28" i="10"/>
  <c r="L16" i="8"/>
  <c r="Q6" i="8"/>
  <c r="Q24" i="8"/>
  <c r="W22" i="8"/>
  <c r="Q37" i="10"/>
  <c r="N36" i="10"/>
  <c r="N45" i="8"/>
  <c r="N10" i="10"/>
  <c r="N47" i="8"/>
  <c r="N34" i="10"/>
  <c r="N48" i="8"/>
  <c r="N48" i="10"/>
  <c r="N12" i="8"/>
  <c r="N7" i="10"/>
  <c r="N54" i="8"/>
  <c r="N51" i="10"/>
  <c r="N28" i="8"/>
  <c r="L40" i="8"/>
  <c r="L39" i="10"/>
  <c r="L49" i="10"/>
  <c r="L17" i="8"/>
  <c r="L52" i="10"/>
  <c r="L13" i="8"/>
  <c r="L6" i="10"/>
  <c r="L10" i="8"/>
  <c r="L41" i="10"/>
  <c r="L41" i="8"/>
  <c r="L20" i="10"/>
  <c r="L9" i="8"/>
  <c r="Q3" i="8"/>
  <c r="W20" i="8"/>
  <c r="Q5" i="8"/>
  <c r="Q51" i="8"/>
  <c r="W22" i="10"/>
  <c r="W24" i="10"/>
  <c r="Q13" i="10"/>
  <c r="W35" i="10"/>
  <c r="Q46" i="10"/>
  <c r="W36" i="10"/>
  <c r="W15" i="8"/>
  <c r="Q23" i="10"/>
  <c r="W28" i="8"/>
  <c r="W7" i="10"/>
  <c r="Q38" i="10"/>
  <c r="Q30" i="8"/>
  <c r="Q44" i="10"/>
  <c r="W26" i="8"/>
  <c r="W3" i="10"/>
  <c r="Q20" i="10"/>
  <c r="W13" i="8"/>
  <c r="Q22" i="10"/>
  <c r="W9" i="10"/>
  <c r="W51" i="8"/>
  <c r="S3" i="8"/>
  <c r="H11" i="10"/>
  <c r="E4" i="8"/>
  <c r="J5" i="10"/>
  <c r="E51" i="10"/>
  <c r="H39" i="10"/>
  <c r="E49" i="11"/>
  <c r="J54" i="10"/>
  <c r="H52" i="8"/>
  <c r="J27" i="10"/>
  <c r="E7" i="10"/>
  <c r="H49" i="10"/>
  <c r="H15" i="10"/>
  <c r="J26" i="8"/>
  <c r="H21" i="10"/>
  <c r="E23" i="10"/>
  <c r="H27" i="8"/>
  <c r="J48" i="10"/>
  <c r="H13" i="8"/>
  <c r="E21" i="8"/>
  <c r="H3" i="10"/>
  <c r="H30" i="10"/>
  <c r="E36" i="8"/>
  <c r="J34" i="10"/>
  <c r="E6" i="10"/>
  <c r="J7" i="8"/>
  <c r="E6" i="8"/>
  <c r="E26" i="10"/>
  <c r="H28" i="10"/>
  <c r="H10" i="10"/>
  <c r="E41" i="8"/>
  <c r="J11" i="8"/>
  <c r="H37" i="8"/>
  <c r="J9" i="10"/>
  <c r="H33" i="10"/>
  <c r="J45" i="8"/>
  <c r="H20" i="10"/>
  <c r="H24" i="8"/>
  <c r="E47" i="10"/>
  <c r="H31" i="8"/>
  <c r="E29" i="10"/>
  <c r="H5" i="8"/>
  <c r="H40" i="10"/>
  <c r="J33" i="10" l="1"/>
  <c r="E32" i="8"/>
  <c r="E12" i="8"/>
  <c r="H28" i="8"/>
  <c r="J20" i="10"/>
  <c r="E19" i="10"/>
  <c r="E21" i="10"/>
  <c r="H53" i="10"/>
  <c r="H9" i="10"/>
  <c r="E30" i="8"/>
  <c r="H32" i="8"/>
  <c r="E49" i="10"/>
  <c r="E31" i="10"/>
  <c r="E29" i="8"/>
  <c r="E13" i="11"/>
  <c r="E14" i="8"/>
  <c r="J17" i="10"/>
  <c r="E17" i="10"/>
  <c r="E9" i="11"/>
  <c r="E13" i="10"/>
  <c r="J50" i="8"/>
  <c r="H50" i="10"/>
  <c r="E39" i="11"/>
  <c r="E20" i="8"/>
  <c r="J42" i="10"/>
  <c r="H20" i="8"/>
  <c r="J20" i="8"/>
  <c r="J8" i="8"/>
  <c r="E51" i="8"/>
  <c r="J5" i="8"/>
  <c r="E3" i="11"/>
  <c r="E8" i="10"/>
  <c r="H36" i="10"/>
  <c r="E25" i="10"/>
  <c r="H47" i="10"/>
  <c r="H51" i="8"/>
  <c r="E52" i="10"/>
  <c r="H41" i="10"/>
  <c r="C44" i="11"/>
  <c r="J53" i="10"/>
  <c r="E5" i="10"/>
  <c r="E36" i="10"/>
  <c r="H25" i="10"/>
  <c r="E3" i="8"/>
  <c r="E11" i="11"/>
  <c r="E18" i="11"/>
  <c r="E48" i="11"/>
  <c r="H9" i="8"/>
  <c r="H44" i="8"/>
  <c r="J14" i="10"/>
  <c r="H5" i="10"/>
  <c r="E54" i="10"/>
  <c r="J24" i="8"/>
  <c r="E22" i="10"/>
  <c r="E23" i="11"/>
  <c r="J21" i="10"/>
  <c r="E41" i="11"/>
  <c r="E11" i="8"/>
  <c r="J49" i="10"/>
  <c r="E39" i="8"/>
  <c r="H17" i="8"/>
  <c r="E27" i="11"/>
  <c r="E26" i="11"/>
  <c r="J39" i="8"/>
  <c r="J8" i="10"/>
  <c r="J13" i="8"/>
  <c r="E19" i="11"/>
  <c r="J30" i="10"/>
  <c r="H12" i="8"/>
  <c r="H16" i="10"/>
  <c r="E22" i="11"/>
  <c r="J52" i="10"/>
  <c r="H26" i="8"/>
  <c r="H6" i="8"/>
  <c r="J36" i="8"/>
  <c r="J32" i="8"/>
  <c r="E23" i="8"/>
  <c r="E28" i="8"/>
  <c r="E48" i="10"/>
  <c r="E26" i="8"/>
  <c r="J44" i="8"/>
  <c r="E35" i="10"/>
  <c r="E27" i="10"/>
  <c r="J4" i="10"/>
  <c r="H52" i="10"/>
  <c r="E6" i="11"/>
  <c r="S47" i="10"/>
  <c r="V47" i="10" s="1"/>
  <c r="G47" i="10"/>
  <c r="C47" i="10"/>
  <c r="O47" i="10"/>
  <c r="T47" i="10"/>
  <c r="C52" i="11"/>
  <c r="G52" i="11"/>
  <c r="E37" i="11"/>
  <c r="J45" i="10"/>
  <c r="E15" i="8"/>
  <c r="H15" i="8"/>
  <c r="J15" i="8"/>
  <c r="H45" i="10"/>
  <c r="E45" i="10"/>
  <c r="E32" i="10"/>
  <c r="H34" i="8"/>
  <c r="J34" i="8"/>
  <c r="J32" i="10"/>
  <c r="E34" i="8"/>
  <c r="H32" i="10"/>
  <c r="E31" i="11"/>
  <c r="O40" i="8"/>
  <c r="S40" i="8"/>
  <c r="V40" i="8" s="1"/>
  <c r="C40" i="8"/>
  <c r="G40" i="8"/>
  <c r="T40" i="8"/>
  <c r="E28" i="11"/>
  <c r="J18" i="8"/>
  <c r="E18" i="8"/>
  <c r="J18" i="10"/>
  <c r="H18" i="10"/>
  <c r="H18" i="8"/>
  <c r="E18" i="10"/>
  <c r="E38" i="11"/>
  <c r="E53" i="8"/>
  <c r="J37" i="10"/>
  <c r="E37" i="10"/>
  <c r="J53" i="8"/>
  <c r="H37" i="10"/>
  <c r="H53" i="8"/>
  <c r="C13" i="8"/>
  <c r="S13" i="8"/>
  <c r="V13" i="8" s="1"/>
  <c r="G13" i="8"/>
  <c r="O13" i="8"/>
  <c r="T13" i="8"/>
  <c r="C43" i="11"/>
  <c r="G43" i="11"/>
  <c r="J49" i="8"/>
  <c r="E49" i="8"/>
  <c r="H49" i="8"/>
  <c r="E24" i="10"/>
  <c r="E14" i="11"/>
  <c r="J24" i="10"/>
  <c r="H24" i="10"/>
  <c r="O31" i="10"/>
  <c r="C31" i="10"/>
  <c r="G31" i="10"/>
  <c r="S31" i="10"/>
  <c r="V31" i="10" s="1"/>
  <c r="T31" i="10"/>
  <c r="C30" i="8"/>
  <c r="S30" i="8"/>
  <c r="V30" i="8" s="1"/>
  <c r="O30" i="8"/>
  <c r="G30" i="8"/>
  <c r="T30" i="8"/>
  <c r="G44" i="8"/>
  <c r="C44" i="8"/>
  <c r="S44" i="8"/>
  <c r="V44" i="8" s="1"/>
  <c r="O44" i="8"/>
  <c r="T44" i="8"/>
  <c r="G31" i="11"/>
  <c r="C31" i="11"/>
  <c r="G8" i="11"/>
  <c r="C8" i="11"/>
  <c r="S29" i="10"/>
  <c r="V29" i="10" s="1"/>
  <c r="G29" i="10"/>
  <c r="O29" i="10"/>
  <c r="C29" i="10"/>
  <c r="T29" i="10"/>
  <c r="C26" i="11"/>
  <c r="G26" i="11"/>
  <c r="G17" i="11"/>
  <c r="C17" i="11"/>
  <c r="S18" i="10"/>
  <c r="V18" i="10" s="1"/>
  <c r="G18" i="10"/>
  <c r="O18" i="10"/>
  <c r="C18" i="10"/>
  <c r="T18" i="10"/>
  <c r="G52" i="8"/>
  <c r="C52" i="8"/>
  <c r="O52" i="8"/>
  <c r="S52" i="8"/>
  <c r="V52" i="8" s="1"/>
  <c r="T52" i="8"/>
  <c r="G29" i="8"/>
  <c r="C29" i="8"/>
  <c r="O29" i="8"/>
  <c r="S29" i="8"/>
  <c r="V29" i="8" s="1"/>
  <c r="T29" i="8"/>
  <c r="G35" i="11"/>
  <c r="C35" i="11"/>
  <c r="O38" i="10"/>
  <c r="C38" i="10"/>
  <c r="S38" i="10"/>
  <c r="V38" i="10" s="1"/>
  <c r="G38" i="10"/>
  <c r="T38" i="10"/>
  <c r="H7" i="8"/>
  <c r="E43" i="8"/>
  <c r="H46" i="8"/>
  <c r="H19" i="10"/>
  <c r="J43" i="10"/>
  <c r="S25" i="10"/>
  <c r="V25" i="10" s="1"/>
  <c r="G25" i="10"/>
  <c r="O25" i="10"/>
  <c r="C25" i="10"/>
  <c r="T25" i="10"/>
  <c r="S34" i="10"/>
  <c r="V34" i="10" s="1"/>
  <c r="G34" i="10"/>
  <c r="C34" i="10"/>
  <c r="O34" i="10"/>
  <c r="T34" i="10"/>
  <c r="G36" i="8"/>
  <c r="C36" i="8"/>
  <c r="O36" i="8"/>
  <c r="S36" i="8"/>
  <c r="V36" i="8" s="1"/>
  <c r="T36" i="8"/>
  <c r="S38" i="8"/>
  <c r="V38" i="8" s="1"/>
  <c r="O38" i="8"/>
  <c r="C38" i="8"/>
  <c r="G38" i="8"/>
  <c r="T38" i="8"/>
  <c r="O54" i="10"/>
  <c r="C54" i="10"/>
  <c r="G54" i="10"/>
  <c r="S54" i="10"/>
  <c r="V54" i="10" s="1"/>
  <c r="T54" i="10"/>
  <c r="H54" i="8"/>
  <c r="E20" i="11"/>
  <c r="E42" i="11"/>
  <c r="J54" i="8"/>
  <c r="H14" i="10"/>
  <c r="E10" i="8"/>
  <c r="G21" i="11"/>
  <c r="C21" i="11"/>
  <c r="G9" i="8"/>
  <c r="S9" i="8"/>
  <c r="V9" i="8" s="1"/>
  <c r="O9" i="8"/>
  <c r="C9" i="8"/>
  <c r="T9" i="8"/>
  <c r="G14" i="11"/>
  <c r="C14" i="11"/>
  <c r="G11" i="11"/>
  <c r="C11" i="11"/>
  <c r="C20" i="8"/>
  <c r="O20" i="8"/>
  <c r="S20" i="8"/>
  <c r="V20" i="8" s="1"/>
  <c r="G20" i="8"/>
  <c r="T20" i="8"/>
  <c r="C47" i="8"/>
  <c r="S47" i="8"/>
  <c r="V47" i="8" s="1"/>
  <c r="O47" i="8"/>
  <c r="G47" i="8"/>
  <c r="T47" i="8"/>
  <c r="G29" i="11"/>
  <c r="C29" i="11"/>
  <c r="S6" i="10"/>
  <c r="V6" i="10" s="1"/>
  <c r="G6" i="10"/>
  <c r="C6" i="10"/>
  <c r="O6" i="10"/>
  <c r="T6" i="10"/>
  <c r="C18" i="11"/>
  <c r="G18" i="11"/>
  <c r="G19" i="8"/>
  <c r="O19" i="8"/>
  <c r="S19" i="8"/>
  <c r="V19" i="8" s="1"/>
  <c r="C19" i="8"/>
  <c r="T19" i="8"/>
  <c r="C45" i="11"/>
  <c r="G45" i="11"/>
  <c r="S50" i="10"/>
  <c r="V50" i="10" s="1"/>
  <c r="G50" i="10"/>
  <c r="O50" i="10"/>
  <c r="C50" i="10"/>
  <c r="T50" i="10"/>
  <c r="O35" i="10"/>
  <c r="C35" i="10"/>
  <c r="S35" i="10"/>
  <c r="V35" i="10" s="1"/>
  <c r="G35" i="10"/>
  <c r="T35" i="10"/>
  <c r="G49" i="11"/>
  <c r="C49" i="11"/>
  <c r="O51" i="10"/>
  <c r="C51" i="10"/>
  <c r="G51" i="10"/>
  <c r="S51" i="10"/>
  <c r="V51" i="10" s="1"/>
  <c r="T51" i="10"/>
  <c r="C53" i="8"/>
  <c r="G53" i="8"/>
  <c r="S53" i="8"/>
  <c r="V53" i="8" s="1"/>
  <c r="O53" i="8"/>
  <c r="T53" i="8"/>
  <c r="J38" i="8"/>
  <c r="J29" i="10"/>
  <c r="H51" i="10"/>
  <c r="E48" i="8"/>
  <c r="E47" i="8"/>
  <c r="E50" i="11"/>
  <c r="J27" i="8"/>
  <c r="H46" i="10"/>
  <c r="E34" i="11"/>
  <c r="J36" i="10"/>
  <c r="E16" i="10"/>
  <c r="H44" i="10"/>
  <c r="J17" i="8"/>
  <c r="J9" i="8"/>
  <c r="E11" i="10"/>
  <c r="E12" i="10"/>
  <c r="E53" i="10"/>
  <c r="E14" i="10"/>
  <c r="E16" i="11"/>
  <c r="J46" i="10"/>
  <c r="E38" i="10"/>
  <c r="H38" i="8"/>
  <c r="E33" i="11"/>
  <c r="H42" i="8"/>
  <c r="E25" i="8"/>
  <c r="J44" i="10"/>
  <c r="H36" i="8"/>
  <c r="J30" i="8"/>
  <c r="E39" i="10"/>
  <c r="E45" i="11"/>
  <c r="H10" i="8"/>
  <c r="H41" i="8"/>
  <c r="E9" i="8"/>
  <c r="J14" i="8"/>
  <c r="H43" i="10"/>
  <c r="E15" i="10"/>
  <c r="H31" i="10"/>
  <c r="J47" i="8"/>
  <c r="H23" i="10"/>
  <c r="H22" i="8"/>
  <c r="H50" i="8"/>
  <c r="J6" i="8"/>
  <c r="J37" i="8"/>
  <c r="E35" i="8"/>
  <c r="E44" i="11"/>
  <c r="E27" i="8"/>
  <c r="C33" i="8"/>
  <c r="O33" i="8"/>
  <c r="S33" i="8"/>
  <c r="V33" i="8" s="1"/>
  <c r="G33" i="8"/>
  <c r="T33" i="8"/>
  <c r="O14" i="10"/>
  <c r="C14" i="10"/>
  <c r="S14" i="10"/>
  <c r="V14" i="10" s="1"/>
  <c r="G14" i="10"/>
  <c r="T14" i="10"/>
  <c r="S26" i="10"/>
  <c r="V26" i="10" s="1"/>
  <c r="G26" i="10"/>
  <c r="O26" i="10"/>
  <c r="C26" i="10"/>
  <c r="T26" i="10"/>
  <c r="S32" i="10"/>
  <c r="V32" i="10" s="1"/>
  <c r="G32" i="10"/>
  <c r="O32" i="10"/>
  <c r="C32" i="10"/>
  <c r="T32" i="10"/>
  <c r="C50" i="8"/>
  <c r="G50" i="8"/>
  <c r="S50" i="8"/>
  <c r="V50" i="8" s="1"/>
  <c r="O50" i="8"/>
  <c r="T50" i="8"/>
  <c r="G28" i="8"/>
  <c r="C28" i="8"/>
  <c r="O28" i="8"/>
  <c r="S28" i="8"/>
  <c r="V28" i="8" s="1"/>
  <c r="T28" i="8"/>
  <c r="G25" i="8"/>
  <c r="O25" i="8"/>
  <c r="C25" i="8"/>
  <c r="S25" i="8"/>
  <c r="V25" i="8" s="1"/>
  <c r="T25" i="8"/>
  <c r="G41" i="11"/>
  <c r="C41" i="11"/>
  <c r="C12" i="8"/>
  <c r="G12" i="8"/>
  <c r="S12" i="8"/>
  <c r="V12" i="8" s="1"/>
  <c r="O12" i="8"/>
  <c r="T12" i="8"/>
  <c r="G54" i="11"/>
  <c r="C54" i="11"/>
  <c r="G22" i="11"/>
  <c r="C22" i="11"/>
  <c r="C41" i="8"/>
  <c r="S41" i="8"/>
  <c r="V41" i="8" s="1"/>
  <c r="O41" i="8"/>
  <c r="G41" i="8"/>
  <c r="T41" i="8"/>
  <c r="C48" i="11"/>
  <c r="G48" i="11"/>
  <c r="C23" i="11"/>
  <c r="G23" i="11"/>
  <c r="S5" i="10"/>
  <c r="V5" i="10" s="1"/>
  <c r="G5" i="10"/>
  <c r="O5" i="10"/>
  <c r="C5" i="10"/>
  <c r="T5" i="10"/>
  <c r="C4" i="8"/>
  <c r="S4" i="8"/>
  <c r="V4" i="8" s="1"/>
  <c r="O4" i="8"/>
  <c r="G4" i="8"/>
  <c r="T4" i="8"/>
  <c r="E15" i="11"/>
  <c r="E17" i="11"/>
  <c r="O40" i="10"/>
  <c r="G40" i="10"/>
  <c r="C40" i="10"/>
  <c r="S40" i="10"/>
  <c r="V40" i="10" s="1"/>
  <c r="T40" i="10"/>
  <c r="G53" i="11"/>
  <c r="C53" i="11"/>
  <c r="C42" i="11"/>
  <c r="G42" i="11"/>
  <c r="S48" i="8"/>
  <c r="V48" i="8" s="1"/>
  <c r="O48" i="8"/>
  <c r="G48" i="8"/>
  <c r="C48" i="8"/>
  <c r="T48" i="8"/>
  <c r="C32" i="11"/>
  <c r="G32" i="11"/>
  <c r="O52" i="10"/>
  <c r="C52" i="10"/>
  <c r="G52" i="10"/>
  <c r="S52" i="10"/>
  <c r="V52" i="10" s="1"/>
  <c r="T52" i="10"/>
  <c r="S8" i="10"/>
  <c r="V8" i="10" s="1"/>
  <c r="G8" i="10"/>
  <c r="O8" i="10"/>
  <c r="C8" i="10"/>
  <c r="T8" i="10"/>
  <c r="C12" i="11"/>
  <c r="G12" i="11"/>
  <c r="G19" i="11"/>
  <c r="C19" i="11"/>
  <c r="O7" i="10"/>
  <c r="C7" i="10"/>
  <c r="S7" i="10"/>
  <c r="V7" i="10" s="1"/>
  <c r="G7" i="10"/>
  <c r="T7" i="10"/>
  <c r="C3" i="8"/>
  <c r="V3" i="8"/>
  <c r="O3" i="8"/>
  <c r="G3" i="8"/>
  <c r="T3" i="8"/>
  <c r="S39" i="10"/>
  <c r="V39" i="10" s="1"/>
  <c r="G39" i="10"/>
  <c r="O39" i="10"/>
  <c r="C39" i="10"/>
  <c r="T39" i="10"/>
  <c r="J4" i="8"/>
  <c r="J51" i="8"/>
  <c r="H7" i="10"/>
  <c r="H48" i="10"/>
  <c r="H34" i="10"/>
  <c r="E10" i="10"/>
  <c r="J23" i="8"/>
  <c r="J7" i="10"/>
  <c r="H33" i="8"/>
  <c r="J10" i="8"/>
  <c r="H54" i="10"/>
  <c r="E3" i="10"/>
  <c r="E53" i="11"/>
  <c r="J15" i="10"/>
  <c r="J25" i="10"/>
  <c r="E36" i="11"/>
  <c r="E38" i="8"/>
  <c r="H39" i="8"/>
  <c r="E29" i="11"/>
  <c r="E21" i="11"/>
  <c r="H30" i="8"/>
  <c r="J22" i="10"/>
  <c r="E40" i="8"/>
  <c r="E17" i="8"/>
  <c r="E13" i="8"/>
  <c r="H6" i="10"/>
  <c r="E41" i="10"/>
  <c r="E8" i="8"/>
  <c r="E44" i="8"/>
  <c r="E24" i="11"/>
  <c r="E42" i="10"/>
  <c r="J28" i="8"/>
  <c r="J47" i="10"/>
  <c r="E30" i="11"/>
  <c r="H4" i="10"/>
  <c r="J46" i="8"/>
  <c r="J11" i="10"/>
  <c r="E10" i="11"/>
  <c r="H14" i="8"/>
  <c r="H8" i="10"/>
  <c r="E33" i="10"/>
  <c r="G47" i="11"/>
  <c r="C47" i="11"/>
  <c r="G10" i="8"/>
  <c r="C10" i="8"/>
  <c r="S10" i="8"/>
  <c r="V10" i="8" s="1"/>
  <c r="O10" i="8"/>
  <c r="T10" i="8"/>
  <c r="O22" i="10"/>
  <c r="C22" i="10"/>
  <c r="S22" i="10"/>
  <c r="V22" i="10" s="1"/>
  <c r="G22" i="10"/>
  <c r="T22" i="10"/>
  <c r="O48" i="10"/>
  <c r="C48" i="10"/>
  <c r="G48" i="10"/>
  <c r="S48" i="10"/>
  <c r="V48" i="10" s="1"/>
  <c r="T48" i="10"/>
  <c r="C25" i="11"/>
  <c r="G25" i="11"/>
  <c r="E54" i="8"/>
  <c r="H47" i="8"/>
  <c r="E46" i="8"/>
  <c r="H38" i="10"/>
  <c r="H25" i="8"/>
  <c r="J10" i="10"/>
  <c r="O36" i="10"/>
  <c r="C36" i="10"/>
  <c r="G36" i="10"/>
  <c r="S36" i="10"/>
  <c r="V36" i="10" s="1"/>
  <c r="T36" i="10"/>
  <c r="S41" i="10"/>
  <c r="V41" i="10" s="1"/>
  <c r="G41" i="10"/>
  <c r="O41" i="10"/>
  <c r="C41" i="10"/>
  <c r="T41" i="10"/>
  <c r="S28" i="10"/>
  <c r="V28" i="10" s="1"/>
  <c r="G28" i="10"/>
  <c r="C28" i="10"/>
  <c r="O28" i="10"/>
  <c r="T28" i="10"/>
  <c r="C51" i="8"/>
  <c r="G51" i="8"/>
  <c r="S51" i="8"/>
  <c r="V51" i="8" s="1"/>
  <c r="O51" i="8"/>
  <c r="T51" i="8"/>
  <c r="O3" i="10"/>
  <c r="C3" i="10"/>
  <c r="G3" i="10"/>
  <c r="S3" i="10"/>
  <c r="V3" i="10" s="1"/>
  <c r="T3" i="10"/>
  <c r="O21" i="10"/>
  <c r="C21" i="10"/>
  <c r="S21" i="10"/>
  <c r="V21" i="10" s="1"/>
  <c r="G21" i="10"/>
  <c r="T21" i="10"/>
  <c r="G17" i="8"/>
  <c r="O17" i="8"/>
  <c r="C17" i="8"/>
  <c r="S17" i="8"/>
  <c r="V17" i="8" s="1"/>
  <c r="T17" i="8"/>
  <c r="C8" i="8"/>
  <c r="G8" i="8"/>
  <c r="S8" i="8"/>
  <c r="V8" i="8" s="1"/>
  <c r="O8" i="8"/>
  <c r="T8" i="8"/>
  <c r="H21" i="8"/>
  <c r="E19" i="8"/>
  <c r="E50" i="8"/>
  <c r="J31" i="8"/>
  <c r="C23" i="8"/>
  <c r="S23" i="8"/>
  <c r="V23" i="8" s="1"/>
  <c r="O23" i="8"/>
  <c r="G23" i="8"/>
  <c r="T23" i="8"/>
  <c r="G45" i="8"/>
  <c r="S45" i="8"/>
  <c r="V45" i="8" s="1"/>
  <c r="O45" i="8"/>
  <c r="C45" i="8"/>
  <c r="T45" i="8"/>
  <c r="O49" i="8"/>
  <c r="S49" i="8"/>
  <c r="V49" i="8" s="1"/>
  <c r="C49" i="8"/>
  <c r="G49" i="8"/>
  <c r="T49" i="8"/>
  <c r="G34" i="8"/>
  <c r="C34" i="8"/>
  <c r="O34" i="8"/>
  <c r="S34" i="8"/>
  <c r="V34" i="8" s="1"/>
  <c r="T34" i="8"/>
  <c r="G46" i="8"/>
  <c r="S46" i="8"/>
  <c r="V46" i="8" s="1"/>
  <c r="O46" i="8"/>
  <c r="C46" i="8"/>
  <c r="T46" i="8"/>
  <c r="C7" i="11"/>
  <c r="G7" i="11"/>
  <c r="O27" i="10"/>
  <c r="C27" i="10"/>
  <c r="G27" i="10"/>
  <c r="S27" i="10"/>
  <c r="V27" i="10" s="1"/>
  <c r="T27" i="10"/>
  <c r="H48" i="8"/>
  <c r="J28" i="10"/>
  <c r="E25" i="11"/>
  <c r="H13" i="10"/>
  <c r="J3" i="10"/>
  <c r="E16" i="8"/>
  <c r="J19" i="10"/>
  <c r="C19" i="10"/>
  <c r="S19" i="10"/>
  <c r="V19" i="10" s="1"/>
  <c r="G19" i="10"/>
  <c r="O19" i="10"/>
  <c r="T19" i="10"/>
  <c r="O24" i="8"/>
  <c r="C24" i="8"/>
  <c r="S24" i="8"/>
  <c r="V24" i="8" s="1"/>
  <c r="G24" i="8"/>
  <c r="T24" i="8"/>
  <c r="C40" i="11"/>
  <c r="G40" i="11"/>
  <c r="S44" i="10"/>
  <c r="V44" i="10" s="1"/>
  <c r="G44" i="10"/>
  <c r="O44" i="10"/>
  <c r="C44" i="10"/>
  <c r="T44" i="10"/>
  <c r="G16" i="8"/>
  <c r="S16" i="8"/>
  <c r="V16" i="8" s="1"/>
  <c r="O16" i="8"/>
  <c r="C16" i="8"/>
  <c r="T16" i="8"/>
  <c r="G3" i="11"/>
  <c r="C3" i="11"/>
  <c r="C31" i="8"/>
  <c r="S31" i="8"/>
  <c r="V31" i="8" s="1"/>
  <c r="O31" i="8"/>
  <c r="G31" i="8"/>
  <c r="T31" i="8"/>
  <c r="G4" i="11"/>
  <c r="C4" i="11"/>
  <c r="G11" i="8"/>
  <c r="C11" i="8"/>
  <c r="S11" i="8"/>
  <c r="V11" i="8" s="1"/>
  <c r="O11" i="8"/>
  <c r="T11" i="8"/>
  <c r="C20" i="11"/>
  <c r="G20" i="11"/>
  <c r="G9" i="11"/>
  <c r="C9" i="11"/>
  <c r="O53" i="10"/>
  <c r="C53" i="10"/>
  <c r="S53" i="10"/>
  <c r="V53" i="10" s="1"/>
  <c r="G53" i="10"/>
  <c r="T53" i="10"/>
  <c r="O46" i="10"/>
  <c r="G46" i="10"/>
  <c r="S46" i="10"/>
  <c r="V46" i="10" s="1"/>
  <c r="C46" i="10"/>
  <c r="T46" i="10"/>
  <c r="C13" i="11"/>
  <c r="G13" i="11"/>
  <c r="G33" i="11"/>
  <c r="C33" i="11"/>
  <c r="O16" i="10"/>
  <c r="C16" i="10"/>
  <c r="S16" i="10"/>
  <c r="V16" i="10" s="1"/>
  <c r="G16" i="10"/>
  <c r="T16" i="10"/>
  <c r="G27" i="8"/>
  <c r="S27" i="8"/>
  <c r="V27" i="8" s="1"/>
  <c r="C27" i="8"/>
  <c r="O27" i="8"/>
  <c r="T27" i="8"/>
  <c r="S12" i="10"/>
  <c r="V12" i="10" s="1"/>
  <c r="G12" i="10"/>
  <c r="C12" i="10"/>
  <c r="O12" i="10"/>
  <c r="T12" i="10"/>
  <c r="O15" i="10"/>
  <c r="C15" i="10"/>
  <c r="G15" i="10"/>
  <c r="S15" i="10"/>
  <c r="V15" i="10" s="1"/>
  <c r="T15" i="10"/>
  <c r="G54" i="8"/>
  <c r="S54" i="8"/>
  <c r="V54" i="8" s="1"/>
  <c r="O54" i="8"/>
  <c r="C54" i="8"/>
  <c r="T54" i="8"/>
  <c r="C37" i="11"/>
  <c r="G37" i="11"/>
  <c r="G35" i="8"/>
  <c r="C35" i="8"/>
  <c r="O35" i="8"/>
  <c r="S35" i="8"/>
  <c r="V35" i="8" s="1"/>
  <c r="T35" i="8"/>
  <c r="C15" i="11"/>
  <c r="G15" i="11"/>
  <c r="J38" i="10"/>
  <c r="J26" i="10"/>
  <c r="E46" i="11"/>
  <c r="E34" i="10"/>
  <c r="H45" i="8"/>
  <c r="J40" i="10"/>
  <c r="J48" i="8"/>
  <c r="E32" i="11"/>
  <c r="E33" i="8"/>
  <c r="J6" i="10"/>
  <c r="H43" i="8"/>
  <c r="H3" i="8"/>
  <c r="E12" i="11"/>
  <c r="E8" i="11"/>
  <c r="E37" i="8"/>
  <c r="E31" i="8"/>
  <c r="J29" i="8"/>
  <c r="H4" i="8"/>
  <c r="E52" i="8"/>
  <c r="E9" i="10"/>
  <c r="H29" i="10"/>
  <c r="J21" i="8"/>
  <c r="E35" i="11"/>
  <c r="H22" i="10"/>
  <c r="J22" i="8"/>
  <c r="E47" i="11"/>
  <c r="H8" i="8"/>
  <c r="H29" i="8"/>
  <c r="H42" i="10"/>
  <c r="J51" i="10"/>
  <c r="J33" i="8"/>
  <c r="E22" i="8"/>
  <c r="E4" i="10"/>
  <c r="E50" i="10"/>
  <c r="H16" i="8"/>
  <c r="J43" i="8"/>
  <c r="H17" i="10"/>
  <c r="E40" i="10"/>
  <c r="C51" i="11"/>
  <c r="G51" i="11"/>
  <c r="G27" i="11"/>
  <c r="C27" i="11"/>
  <c r="S33" i="10"/>
  <c r="V33" i="10" s="1"/>
  <c r="G33" i="10"/>
  <c r="C33" i="10"/>
  <c r="O33" i="10"/>
  <c r="T33" i="10"/>
  <c r="S9" i="10"/>
  <c r="V9" i="10" s="1"/>
  <c r="G9" i="10"/>
  <c r="C9" i="10"/>
  <c r="O9" i="10"/>
  <c r="T9" i="10"/>
  <c r="G39" i="11"/>
  <c r="C39" i="11"/>
  <c r="O13" i="10"/>
  <c r="C13" i="10"/>
  <c r="S13" i="10"/>
  <c r="V13" i="10" s="1"/>
  <c r="G13" i="10"/>
  <c r="T13" i="10"/>
  <c r="C6" i="8"/>
  <c r="G6" i="8"/>
  <c r="S6" i="8"/>
  <c r="V6" i="8" s="1"/>
  <c r="O6" i="8"/>
  <c r="T6" i="8"/>
  <c r="C7" i="8"/>
  <c r="G7" i="8"/>
  <c r="S7" i="8"/>
  <c r="V7" i="8" s="1"/>
  <c r="O7" i="8"/>
  <c r="T7" i="8"/>
  <c r="O17" i="10"/>
  <c r="C17" i="10"/>
  <c r="G17" i="10"/>
  <c r="S17" i="10"/>
  <c r="V17" i="10" s="1"/>
  <c r="T17" i="10"/>
  <c r="O30" i="10"/>
  <c r="G30" i="10"/>
  <c r="S30" i="10"/>
  <c r="V30" i="10" s="1"/>
  <c r="C30" i="10"/>
  <c r="T30" i="10"/>
  <c r="C21" i="8"/>
  <c r="O21" i="8"/>
  <c r="G21" i="8"/>
  <c r="S21" i="8"/>
  <c r="V21" i="8" s="1"/>
  <c r="T21" i="8"/>
  <c r="C30" i="11"/>
  <c r="G30" i="11"/>
  <c r="G26" i="8"/>
  <c r="C26" i="8"/>
  <c r="S26" i="8"/>
  <c r="V26" i="8" s="1"/>
  <c r="O26" i="8"/>
  <c r="T26" i="8"/>
  <c r="C45" i="10"/>
  <c r="S45" i="10"/>
  <c r="V45" i="10" s="1"/>
  <c r="O45" i="10"/>
  <c r="G45" i="10"/>
  <c r="T45" i="10"/>
  <c r="G38" i="11"/>
  <c r="C38" i="11"/>
  <c r="S11" i="10"/>
  <c r="V11" i="10" s="1"/>
  <c r="G11" i="10"/>
  <c r="O11" i="10"/>
  <c r="C11" i="10"/>
  <c r="T11" i="10"/>
  <c r="J52" i="8"/>
  <c r="J42" i="8"/>
  <c r="E7" i="11"/>
  <c r="E43" i="11"/>
  <c r="J35" i="8"/>
  <c r="E7" i="8"/>
  <c r="E24" i="8"/>
  <c r="H11" i="8"/>
  <c r="E51" i="11"/>
  <c r="J40" i="8"/>
  <c r="J41" i="8"/>
  <c r="E54" i="11"/>
  <c r="H12" i="10"/>
  <c r="J31" i="10"/>
  <c r="H35" i="10"/>
  <c r="E30" i="10"/>
  <c r="H26" i="10"/>
  <c r="E4" i="11"/>
  <c r="J16" i="10"/>
  <c r="H27" i="10"/>
  <c r="J13" i="10"/>
  <c r="H40" i="8"/>
  <c r="E5" i="11"/>
  <c r="E20" i="10"/>
  <c r="J50" i="10"/>
  <c r="E43" i="10"/>
  <c r="J12" i="8"/>
  <c r="H19" i="8"/>
  <c r="E5" i="8"/>
  <c r="E52" i="11"/>
  <c r="E28" i="10"/>
  <c r="J3" i="8"/>
  <c r="J12" i="10"/>
  <c r="H35" i="8"/>
  <c r="H23" i="8"/>
  <c r="E40" i="11"/>
  <c r="G50" i="11"/>
  <c r="C50" i="11"/>
  <c r="S24" i="10"/>
  <c r="V24" i="10" s="1"/>
  <c r="G24" i="10"/>
  <c r="C24" i="10"/>
  <c r="O24" i="10"/>
  <c r="T24" i="10"/>
  <c r="S49" i="10"/>
  <c r="V49" i="10" s="1"/>
  <c r="G49" i="10"/>
  <c r="C49" i="10"/>
  <c r="O49" i="10"/>
  <c r="T49" i="10"/>
  <c r="S43" i="10"/>
  <c r="V43" i="10" s="1"/>
  <c r="G43" i="10"/>
  <c r="O43" i="10"/>
  <c r="C43" i="10"/>
  <c r="T43" i="10"/>
  <c r="J25" i="8"/>
  <c r="J19" i="8"/>
  <c r="C34" i="11"/>
  <c r="G34" i="11"/>
  <c r="G37" i="8"/>
  <c r="O37" i="8"/>
  <c r="C37" i="8"/>
  <c r="S37" i="8"/>
  <c r="V37" i="8" s="1"/>
  <c r="T37" i="8"/>
  <c r="C10" i="11"/>
  <c r="G10" i="11"/>
  <c r="J16" i="8"/>
  <c r="E42" i="8"/>
  <c r="J23" i="10"/>
  <c r="C16" i="11"/>
  <c r="G16" i="11"/>
  <c r="C6" i="11"/>
  <c r="G6" i="11"/>
  <c r="G18" i="8"/>
  <c r="S18" i="8"/>
  <c r="V18" i="8" s="1"/>
  <c r="C18" i="8"/>
  <c r="O18" i="8"/>
  <c r="T18" i="8"/>
  <c r="O4" i="10"/>
  <c r="C4" i="10"/>
  <c r="S4" i="10"/>
  <c r="V4" i="10" s="1"/>
  <c r="G4" i="10"/>
  <c r="T4" i="10"/>
  <c r="C5" i="8"/>
  <c r="G5" i="8"/>
  <c r="O5" i="8"/>
  <c r="S5" i="8"/>
  <c r="V5" i="8" s="1"/>
  <c r="T5" i="8"/>
  <c r="S20" i="10"/>
  <c r="V20" i="10" s="1"/>
  <c r="G20" i="10"/>
  <c r="O20" i="10"/>
  <c r="C20" i="10"/>
  <c r="T20" i="10"/>
  <c r="C32" i="8"/>
  <c r="S32" i="8"/>
  <c r="V32" i="8" s="1"/>
  <c r="O32" i="8"/>
  <c r="G32" i="8"/>
  <c r="T32" i="8"/>
  <c r="C42" i="8"/>
  <c r="G42" i="8"/>
  <c r="S42" i="8"/>
  <c r="V42" i="8" s="1"/>
  <c r="O42" i="8"/>
  <c r="T42" i="8"/>
  <c r="O42" i="10"/>
  <c r="C42" i="10"/>
  <c r="S42" i="10"/>
  <c r="V42" i="10" s="1"/>
  <c r="G42" i="10"/>
  <c r="T42" i="10"/>
  <c r="C10" i="10"/>
  <c r="S10" i="10"/>
  <c r="V10" i="10" s="1"/>
  <c r="G10" i="10"/>
  <c r="O10" i="10"/>
  <c r="T10" i="10"/>
  <c r="C22" i="8"/>
  <c r="S22" i="8"/>
  <c r="V22" i="8" s="1"/>
  <c r="O22" i="8"/>
  <c r="G22" i="8"/>
  <c r="T22" i="8"/>
  <c r="G5" i="11"/>
  <c r="C5" i="11"/>
  <c r="C14" i="8"/>
  <c r="S14" i="8"/>
  <c r="V14" i="8" s="1"/>
  <c r="O14" i="8"/>
  <c r="G14" i="8"/>
  <c r="T14" i="8"/>
  <c r="C39" i="8"/>
  <c r="S39" i="8"/>
  <c r="V39" i="8" s="1"/>
  <c r="O39" i="8"/>
  <c r="G39" i="8"/>
  <c r="T39" i="8"/>
  <c r="G24" i="11"/>
  <c r="C24" i="11"/>
  <c r="S23" i="10"/>
  <c r="V23" i="10" s="1"/>
  <c r="G23" i="10"/>
  <c r="O23" i="10"/>
  <c r="C23" i="10"/>
  <c r="T23" i="10"/>
  <c r="C28" i="11"/>
  <c r="G28" i="11"/>
  <c r="C36" i="11"/>
  <c r="G36" i="11"/>
  <c r="C15" i="8"/>
  <c r="S15" i="8"/>
  <c r="V15" i="8" s="1"/>
  <c r="O15" i="8"/>
  <c r="G15" i="8"/>
  <c r="T15" i="8"/>
  <c r="G46" i="11"/>
  <c r="C46" i="11"/>
  <c r="O37" i="10"/>
  <c r="C37" i="10"/>
  <c r="S37" i="10"/>
  <c r="V37" i="10" s="1"/>
  <c r="G37" i="10"/>
  <c r="T37" i="10"/>
  <c r="G43" i="8"/>
  <c r="C43" i="8"/>
  <c r="S43" i="8"/>
  <c r="V43" i="8" s="1"/>
  <c r="O43" i="8"/>
  <c r="T43" i="8"/>
  <c r="J35" i="10"/>
  <c r="E45" i="8"/>
  <c r="E46" i="10"/>
  <c r="E44" i="10"/>
  <c r="J39" i="10"/>
  <c r="J41" i="10"/>
</calcChain>
</file>

<file path=xl/sharedStrings.xml><?xml version="1.0" encoding="utf-8"?>
<sst xmlns="http://schemas.openxmlformats.org/spreadsheetml/2006/main" count="735" uniqueCount="159">
  <si>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</si>
  <si>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</si>
  <si>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</si>
  <si>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</si>
  <si>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</si>
  <si>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</si>
  <si>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</si>
  <si>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</si>
  <si>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</si>
  <si>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</si>
  <si>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</si>
  <si>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</si>
  <si>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</si>
  <si>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</si>
  <si>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</si>
  <si>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</si>
  <si>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</si>
  <si>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</si>
  <si>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</si>
  <si>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</si>
  <si>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</si>
  <si>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</si>
  <si>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</si>
  <si>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</si>
  <si>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</si>
  <si>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</si>
  <si>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</si>
  <si>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</si>
  <si>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</si>
  <si>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</si>
  <si>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</si>
  <si>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</si>
  <si>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</si>
  <si>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</si>
  <si>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</si>
  <si>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</si>
  <si>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</si>
  <si>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</si>
  <si>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</si>
  <si>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</si>
  <si>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</si>
  <si>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</si>
  <si>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</si>
  <si>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</si>
  <si>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</si>
  <si>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</si>
  <si>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</si>
  <si>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</si>
  <si>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</si>
  <si>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</si>
  <si>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</si>
  <si>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</si>
  <si>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</si>
  <si>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</si>
  <si>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</si>
  <si>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</si>
  <si>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</si>
  <si>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</si>
  <si>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</si>
  <si>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</si>
  <si>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</si>
  <si>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</si>
  <si>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</si>
  <si>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</si>
  <si>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</si>
  <si>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</si>
  <si>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</si>
  <si>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</si>
  <si>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</si>
  <si>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</si>
  <si>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</si>
  <si>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</si>
  <si>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</si>
  <si>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</si>
  <si>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</si>
  <si>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</si>
  <si>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</si>
  <si>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</si>
  <si>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</si>
  <si>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</si>
  <si>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</si>
  <si>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</si>
  <si>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</si>
  <si>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</si>
  <si>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</si>
  <si>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</si>
  <si>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</si>
  <si>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</si>
  <si>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</si>
  <si>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</si>
  <si>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</si>
  <si>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</si>
  <si>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</si>
  <si>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</si>
  <si>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</si>
  <si>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</si>
  <si>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</si>
  <si>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</si>
  <si>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</si>
  <si>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</si>
  <si>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</si>
  <si>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</si>
  <si>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</si>
  <si>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</si>
  <si>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</si>
  <si>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</si>
  <si>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</si>
  <si>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</si>
  <si>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</si>
  <si>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</si>
  <si>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Recipients Per Capita</t>
  </si>
  <si>
    <t>Payroll Per Expenditure</t>
  </si>
  <si>
    <t>Payroll Per Recipient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</si>
  <si>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</si>
  <si>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</si>
  <si>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</si>
  <si>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</si>
  <si>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</si>
  <si>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</si>
  <si>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</si>
  <si>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</si>
  <si>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</si>
  <si>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</si>
  <si>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</si>
  <si>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</si>
  <si>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</si>
  <si>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</si>
  <si>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</si>
  <si>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</si>
  <si>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</si>
  <si>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</si>
  <si>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>Employment</t>
  </si>
  <si>
    <t>Payroll Per Employee</t>
  </si>
  <si>
    <t>Non-Payroll Per Employee</t>
  </si>
  <si>
    <t>Units</t>
  </si>
  <si>
    <t xml:space="preserve">Term </t>
  </si>
  <si>
    <t xml:space="preserve">Elementary and Secondary Specific </t>
  </si>
  <si>
    <t>Source</t>
  </si>
  <si>
    <t>Notes</t>
  </si>
  <si>
    <t>U.S. and state population</t>
  </si>
  <si>
    <t>U.S. BEA 1972 - 2012 based on Census Bureau midyear population Estimates. (Last Updated March 25, 2015). Accessed through BEA Regional Data: SA1 Personal Income Summary: Personal Income, Population, Per Capita Personal Income</t>
  </si>
  <si>
    <t>Expenditures</t>
  </si>
  <si>
    <t xml:space="preserve">Elementary and Secondary Education State and Local Expenditure </t>
  </si>
  <si>
    <t>March 2012 Payroll * 10</t>
  </si>
  <si>
    <t>U.S. Census: See payroll and employment 1940 - 2012 data - STATE AND LOCAL GOVERNMENT: EMPLOYMENT AND PAYROLL DATA, BY STATE AND BY FUNCTION: MARCH 2012 Payroll</t>
  </si>
  <si>
    <t>Updated</t>
  </si>
  <si>
    <t xml:space="preserve">March 2012 Full Time Equivalent Employment </t>
  </si>
  <si>
    <t>U.S. Census: See payroll and employment 1940 - 2012 data - STATE AND LOCAL GOVERNMENT: EMPLOYMENT AND PAYROLL DATA, BY STATE AND BY FUNCTION: MARCH 2012 employment</t>
  </si>
  <si>
    <t xml:space="preserve">U.S. Census - See expenditure 1972 -2012 Data. Census catagories: Correctional Institutions (04) and Other Corrections (05). Current expenditures (E), construction (F) and other capital outlays (G). </t>
  </si>
  <si>
    <t xml:space="preserve">Correctional Institutions (04)  </t>
  </si>
  <si>
    <t>Other Corrections (05)</t>
  </si>
  <si>
    <t>NA</t>
  </si>
  <si>
    <t>Prisoners and Parollees</t>
  </si>
  <si>
    <t xml:space="preserve">U.S. Bureau of Justice Statistics. "Prisoners in 2012: Trends in Admissions and Releases, 1991-2012". Appendix table 6. Total state and federal prisoners, by sex, December 31, 2011 and 2012. </t>
  </si>
  <si>
    <t>U.S. Bureau of Justice Statistics. "Probation and Parole In The United States, 2012". "Appendix table 2. Adults on probation, 2012" and "Appendix table 4. Adults on parole, 2012"</t>
  </si>
  <si>
    <t>Outcomes</t>
  </si>
  <si>
    <t xml:space="preserve">Percent capacity </t>
  </si>
  <si>
    <t xml:space="preserve">Bureau of Justice Statistics, National Prisoner Statistics Program, 2012. Appendix Table 9: Custody Population as a percent of Highest capacity (Highest of rated, operational or design capacity). </t>
  </si>
  <si>
    <t xml:space="preserve">Custody population as a percent of highest capacity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</si>
</sst>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0" xfId="0" applyNumberFormat="1"/>
    <xf numFmtId="0" fontId="2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quotePrefix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0" fillId="0" borderId="5" xfId="0" applyBorder="1"/>
    <xf numFmtId="0" fontId="2" fillId="0" borderId="0" xfId="0" applyFont="1" applyBorder="1"/>
    <xf numFmtId="0" fontId="0" fillId="0" borderId="0" xfId="0" applyAlignment="1">
      <alignment wrapText="1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JS%20-%20Corrections%20Pop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JS%20-%20Prison%20facility%20capacity%20(201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saftey/40-12_employ_safte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saftey/72-12_expend_safte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tion Population"/>
      <sheetName val="Sheet2"/>
      <sheetName val="Sheet3"/>
    </sheetNames>
    <sheetDataSet>
      <sheetData sheetId="0">
        <row r="2">
          <cell r="A2" t="str">
            <v>US</v>
          </cell>
          <cell r="F2">
            <v>6185334</v>
          </cell>
        </row>
        <row r="3">
          <cell r="A3" t="str">
            <v>AL</v>
          </cell>
          <cell r="F3">
            <v>101945</v>
          </cell>
        </row>
        <row r="4">
          <cell r="A4" t="str">
            <v>AK</v>
          </cell>
          <cell r="F4">
            <v>14365</v>
          </cell>
        </row>
        <row r="5">
          <cell r="A5" t="str">
            <v>AZ</v>
          </cell>
          <cell r="F5">
            <v>123197</v>
          </cell>
        </row>
        <row r="6">
          <cell r="A6" t="str">
            <v>AR</v>
          </cell>
          <cell r="F6">
            <v>69363</v>
          </cell>
        </row>
        <row r="7">
          <cell r="A7" t="str">
            <v>CA</v>
          </cell>
          <cell r="F7">
            <v>544154</v>
          </cell>
        </row>
        <row r="8">
          <cell r="A8" t="str">
            <v>CO</v>
          </cell>
          <cell r="F8">
            <v>107401</v>
          </cell>
        </row>
        <row r="9">
          <cell r="A9" t="str">
            <v>CT</v>
          </cell>
          <cell r="F9">
            <v>69348</v>
          </cell>
        </row>
        <row r="10">
          <cell r="A10" t="str">
            <v>DE</v>
          </cell>
          <cell r="F10">
            <v>23662</v>
          </cell>
        </row>
        <row r="11">
          <cell r="A11" t="str">
            <v>DC</v>
          </cell>
          <cell r="F11">
            <v>14859</v>
          </cell>
        </row>
        <row r="12">
          <cell r="A12" t="str">
            <v>FL</v>
          </cell>
          <cell r="F12">
            <v>351173</v>
          </cell>
        </row>
        <row r="13">
          <cell r="A13" t="str">
            <v>GA</v>
          </cell>
          <cell r="F13">
            <v>538163</v>
          </cell>
        </row>
        <row r="14">
          <cell r="A14" t="str">
            <v>HI</v>
          </cell>
          <cell r="F14">
            <v>29853</v>
          </cell>
        </row>
        <row r="15">
          <cell r="A15" t="str">
            <v>ID</v>
          </cell>
          <cell r="F15">
            <v>41235</v>
          </cell>
        </row>
        <row r="16">
          <cell r="A16" t="str">
            <v>IL</v>
          </cell>
          <cell r="F16">
            <v>200998</v>
          </cell>
        </row>
        <row r="17">
          <cell r="A17" t="str">
            <v>IN</v>
          </cell>
          <cell r="F17">
            <v>163952</v>
          </cell>
        </row>
        <row r="18">
          <cell r="A18" t="str">
            <v>IA</v>
          </cell>
          <cell r="F18">
            <v>43007</v>
          </cell>
        </row>
        <row r="19">
          <cell r="A19" t="str">
            <v>KS</v>
          </cell>
          <cell r="F19">
            <v>32289</v>
          </cell>
        </row>
        <row r="20">
          <cell r="A20" t="str">
            <v>KY</v>
          </cell>
          <cell r="F20">
            <v>91949</v>
          </cell>
        </row>
        <row r="21">
          <cell r="A21" t="str">
            <v>LA</v>
          </cell>
          <cell r="F21">
            <v>110017</v>
          </cell>
        </row>
        <row r="22">
          <cell r="A22" t="str">
            <v>ME</v>
          </cell>
          <cell r="F22">
            <v>9288</v>
          </cell>
        </row>
        <row r="23">
          <cell r="A23" t="str">
            <v>MD</v>
          </cell>
          <cell r="F23">
            <v>131118</v>
          </cell>
        </row>
        <row r="24">
          <cell r="A24" t="str">
            <v>MA</v>
          </cell>
          <cell r="F24">
            <v>82187</v>
          </cell>
        </row>
        <row r="25">
          <cell r="A25" t="str">
            <v>MI</v>
          </cell>
          <cell r="F25">
            <v>252218</v>
          </cell>
        </row>
        <row r="26">
          <cell r="A26" t="str">
            <v>MN</v>
          </cell>
          <cell r="F26">
            <v>123202</v>
          </cell>
        </row>
        <row r="27">
          <cell r="A27" t="str">
            <v>MS</v>
          </cell>
          <cell r="F27">
            <v>58912</v>
          </cell>
        </row>
        <row r="28">
          <cell r="A28" t="str">
            <v>MO</v>
          </cell>
          <cell r="F28">
            <v>109299</v>
          </cell>
        </row>
        <row r="29">
          <cell r="A29" t="str">
            <v>MT</v>
          </cell>
          <cell r="F29">
            <v>14442</v>
          </cell>
        </row>
        <row r="30">
          <cell r="A30" t="str">
            <v>NE</v>
          </cell>
          <cell r="F30">
            <v>21730</v>
          </cell>
        </row>
        <row r="31">
          <cell r="A31" t="str">
            <v>NV</v>
          </cell>
          <cell r="F31">
            <v>29852</v>
          </cell>
        </row>
        <row r="32">
          <cell r="A32" t="str">
            <v>NH</v>
          </cell>
          <cell r="F32">
            <v>9113</v>
          </cell>
        </row>
        <row r="33">
          <cell r="A33" t="str">
            <v>NJ</v>
          </cell>
          <cell r="F33">
            <v>153142</v>
          </cell>
        </row>
        <row r="34">
          <cell r="A34" t="str">
            <v>NM</v>
          </cell>
          <cell r="F34">
            <v>29537</v>
          </cell>
        </row>
        <row r="35">
          <cell r="A35" t="str">
            <v>NY</v>
          </cell>
          <cell r="F35">
            <v>214524</v>
          </cell>
        </row>
        <row r="36">
          <cell r="A36" t="str">
            <v>NC</v>
          </cell>
          <cell r="F36">
            <v>141359</v>
          </cell>
        </row>
        <row r="37">
          <cell r="A37" t="str">
            <v>ND</v>
          </cell>
          <cell r="F37">
            <v>6515</v>
          </cell>
        </row>
        <row r="38">
          <cell r="A38" t="str">
            <v>OH</v>
          </cell>
          <cell r="F38">
            <v>316121</v>
          </cell>
        </row>
        <row r="39">
          <cell r="A39" t="str">
            <v>OK</v>
          </cell>
          <cell r="F39">
            <v>52132</v>
          </cell>
        </row>
        <row r="40">
          <cell r="A40" t="str">
            <v>OR</v>
          </cell>
          <cell r="F40">
            <v>74771</v>
          </cell>
        </row>
        <row r="41">
          <cell r="A41" t="str">
            <v>PA</v>
          </cell>
          <cell r="F41">
            <v>323557</v>
          </cell>
        </row>
        <row r="42">
          <cell r="A42" t="str">
            <v>RI</v>
          </cell>
          <cell r="F42">
            <v>28341</v>
          </cell>
        </row>
        <row r="43">
          <cell r="A43" t="str">
            <v>SC</v>
          </cell>
          <cell r="F43">
            <v>62065</v>
          </cell>
        </row>
        <row r="44">
          <cell r="A44" t="str">
            <v>SD</v>
          </cell>
          <cell r="F44">
            <v>13233</v>
          </cell>
        </row>
        <row r="45">
          <cell r="A45" t="str">
            <v>TN</v>
          </cell>
          <cell r="F45">
            <v>102401</v>
          </cell>
        </row>
        <row r="46">
          <cell r="A46" t="str">
            <v>TX</v>
          </cell>
          <cell r="F46">
            <v>680840</v>
          </cell>
        </row>
        <row r="47">
          <cell r="A47" t="str">
            <v>UT</v>
          </cell>
          <cell r="F47">
            <v>21807</v>
          </cell>
        </row>
        <row r="48">
          <cell r="A48" t="str">
            <v>VT</v>
          </cell>
          <cell r="F48">
            <v>9175</v>
          </cell>
        </row>
        <row r="49">
          <cell r="A49" t="str">
            <v>VA</v>
          </cell>
          <cell r="F49">
            <v>89854</v>
          </cell>
        </row>
        <row r="50">
          <cell r="A50" t="str">
            <v>WA</v>
          </cell>
          <cell r="F50">
            <v>109922</v>
          </cell>
        </row>
        <row r="51">
          <cell r="A51" t="str">
            <v>WV</v>
          </cell>
          <cell r="F51">
            <v>17712</v>
          </cell>
        </row>
        <row r="52">
          <cell r="A52" t="str">
            <v>WI</v>
          </cell>
          <cell r="F52">
            <v>88762</v>
          </cell>
        </row>
        <row r="53">
          <cell r="A53" t="str">
            <v>WY</v>
          </cell>
          <cell r="F53">
            <v>7863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B5" t="str">
            <v>Alabama</v>
          </cell>
          <cell r="C5" t="str">
            <v>.</v>
          </cell>
          <cell r="D5">
            <v>26339</v>
          </cell>
          <cell r="E5">
            <v>13403</v>
          </cell>
          <cell r="F5">
            <v>26230</v>
          </cell>
          <cell r="G5">
            <v>195.7</v>
          </cell>
          <cell r="H5">
            <v>99.6</v>
          </cell>
        </row>
        <row r="6">
          <cell r="B6" t="str">
            <v>Alaska</v>
          </cell>
          <cell r="C6">
            <v>3058</v>
          </cell>
          <cell r="D6">
            <v>3206</v>
          </cell>
          <cell r="E6" t="str">
            <v>.</v>
          </cell>
          <cell r="F6">
            <v>4575</v>
          </cell>
          <cell r="G6">
            <v>149.6</v>
          </cell>
          <cell r="H6">
            <v>142.69999999999999</v>
          </cell>
        </row>
        <row r="7">
          <cell r="B7" t="str">
            <v>Arizona</v>
          </cell>
          <cell r="C7">
            <v>36681</v>
          </cell>
          <cell r="D7">
            <v>41770</v>
          </cell>
          <cell r="E7">
            <v>36681</v>
          </cell>
          <cell r="F7">
            <v>33578</v>
          </cell>
          <cell r="G7">
            <v>91.5</v>
          </cell>
          <cell r="H7">
            <v>80.400000000000006</v>
          </cell>
        </row>
        <row r="8">
          <cell r="B8" t="str">
            <v>Arkansas</v>
          </cell>
          <cell r="C8">
            <v>14407</v>
          </cell>
          <cell r="D8">
            <v>14462</v>
          </cell>
          <cell r="E8">
            <v>13863</v>
          </cell>
          <cell r="F8">
            <v>14043</v>
          </cell>
          <cell r="G8">
            <v>101.3</v>
          </cell>
          <cell r="H8">
            <v>97.1</v>
          </cell>
        </row>
        <row r="9">
          <cell r="B9" t="str">
            <v>California</v>
          </cell>
          <cell r="C9" t="str">
            <v>.</v>
          </cell>
          <cell r="D9">
            <v>123362</v>
          </cell>
          <cell r="E9">
            <v>84130</v>
          </cell>
          <cell r="F9">
            <v>132935</v>
          </cell>
          <cell r="G9">
            <v>158</v>
          </cell>
          <cell r="H9">
            <v>107.8</v>
          </cell>
        </row>
        <row r="10">
          <cell r="B10" t="str">
            <v>Colorado</v>
          </cell>
          <cell r="C10" t="str">
            <v>.</v>
          </cell>
          <cell r="D10">
            <v>14221</v>
          </cell>
          <cell r="E10">
            <v>13178</v>
          </cell>
          <cell r="F10">
            <v>16389</v>
          </cell>
          <cell r="G10">
            <v>124.4</v>
          </cell>
          <cell r="H10">
            <v>115.2</v>
          </cell>
        </row>
        <row r="11">
          <cell r="B11" t="str">
            <v>Connecticut</v>
          </cell>
          <cell r="C11" t="str">
            <v>.</v>
          </cell>
          <cell r="D11" t="str">
            <v>.</v>
          </cell>
          <cell r="E11" t="str">
            <v>.</v>
          </cell>
          <cell r="F11">
            <v>16347</v>
          </cell>
          <cell r="G11" t="str">
            <v>.</v>
          </cell>
          <cell r="H11" t="str">
            <v>.</v>
          </cell>
        </row>
        <row r="12">
          <cell r="B12" t="str">
            <v>Delaware</v>
          </cell>
          <cell r="C12">
            <v>5669</v>
          </cell>
          <cell r="D12">
            <v>5210</v>
          </cell>
          <cell r="E12">
            <v>4161</v>
          </cell>
          <cell r="F12">
            <v>6730</v>
          </cell>
          <cell r="G12">
            <v>161.69999999999999</v>
          </cell>
          <cell r="H12">
            <v>118.7</v>
          </cell>
        </row>
        <row r="13">
          <cell r="B13" t="str">
            <v>District of Columbia</v>
          </cell>
          <cell r="C13" t="str">
            <v>.</v>
          </cell>
          <cell r="D13" t="str">
            <v>.</v>
          </cell>
          <cell r="E13" t="str">
            <v>.</v>
          </cell>
          <cell r="F13" t="str">
            <v>.</v>
          </cell>
          <cell r="G13" t="str">
            <v>.</v>
          </cell>
          <cell r="H13" t="str">
            <v>.</v>
          </cell>
        </row>
        <row r="14">
          <cell r="B14" t="str">
            <v>Florida</v>
          </cell>
          <cell r="C14" t="str">
            <v>.</v>
          </cell>
          <cell r="D14">
            <v>113874</v>
          </cell>
          <cell r="E14" t="str">
            <v>.</v>
          </cell>
          <cell r="F14">
            <v>99835</v>
          </cell>
          <cell r="G14">
            <v>87.7</v>
          </cell>
          <cell r="H14">
            <v>87.7</v>
          </cell>
        </row>
        <row r="15">
          <cell r="B15" t="str">
            <v>Georgia</v>
          </cell>
          <cell r="C15">
            <v>61184</v>
          </cell>
          <cell r="D15">
            <v>56064</v>
          </cell>
          <cell r="E15" t="str">
            <v>.</v>
          </cell>
          <cell r="F15">
            <v>55178</v>
          </cell>
          <cell r="G15">
            <v>98.4</v>
          </cell>
          <cell r="H15">
            <v>90.2</v>
          </cell>
        </row>
        <row r="16">
          <cell r="B16" t="str">
            <v>Hawaii</v>
          </cell>
          <cell r="C16" t="str">
            <v>.</v>
          </cell>
          <cell r="D16">
            <v>3327</v>
          </cell>
          <cell r="E16">
            <v>2291</v>
          </cell>
          <cell r="F16">
            <v>3661</v>
          </cell>
          <cell r="G16">
            <v>159.80000000000001</v>
          </cell>
          <cell r="H16">
            <v>110</v>
          </cell>
        </row>
        <row r="17">
          <cell r="B17" t="str">
            <v>Idaho</v>
          </cell>
          <cell r="C17" t="str">
            <v>.</v>
          </cell>
          <cell r="D17">
            <v>7270</v>
          </cell>
          <cell r="E17">
            <v>7442</v>
          </cell>
          <cell r="F17">
            <v>7715</v>
          </cell>
          <cell r="G17">
            <v>106.1</v>
          </cell>
          <cell r="H17">
            <v>103.7</v>
          </cell>
        </row>
        <row r="18">
          <cell r="B18" t="str">
            <v>Illinois</v>
          </cell>
          <cell r="C18">
            <v>33804</v>
          </cell>
          <cell r="D18">
            <v>52159</v>
          </cell>
          <cell r="E18">
            <v>33804</v>
          </cell>
          <cell r="F18">
            <v>49348</v>
          </cell>
          <cell r="G18">
            <v>146</v>
          </cell>
          <cell r="H18">
            <v>94.6</v>
          </cell>
        </row>
        <row r="19">
          <cell r="B19" t="str">
            <v>Indiana</v>
          </cell>
          <cell r="C19" t="str">
            <v>.</v>
          </cell>
          <cell r="D19">
            <v>29683</v>
          </cell>
          <cell r="E19" t="str">
            <v>.</v>
          </cell>
          <cell r="F19">
            <v>23783</v>
          </cell>
          <cell r="G19">
            <v>80.099999999999994</v>
          </cell>
          <cell r="H19">
            <v>80.099999999999994</v>
          </cell>
        </row>
        <row r="20">
          <cell r="B20" t="str">
            <v>Iowa</v>
          </cell>
          <cell r="C20" t="str">
            <v>.</v>
          </cell>
          <cell r="D20" t="str">
            <v>.</v>
          </cell>
          <cell r="E20">
            <v>7209</v>
          </cell>
          <cell r="F20">
            <v>8735</v>
          </cell>
          <cell r="G20">
            <v>121.2</v>
          </cell>
          <cell r="H20">
            <v>121.2</v>
          </cell>
        </row>
        <row r="21">
          <cell r="B21" t="str">
            <v>Kansas</v>
          </cell>
          <cell r="C21">
            <v>9180</v>
          </cell>
          <cell r="D21">
            <v>9233</v>
          </cell>
          <cell r="E21">
            <v>9164</v>
          </cell>
          <cell r="F21">
            <v>9422</v>
          </cell>
          <cell r="G21">
            <v>102.8</v>
          </cell>
          <cell r="H21">
            <v>102</v>
          </cell>
        </row>
        <row r="22">
          <cell r="B22" t="str">
            <v>Kentucky</v>
          </cell>
          <cell r="C22">
            <v>12982</v>
          </cell>
          <cell r="D22">
            <v>13212</v>
          </cell>
          <cell r="E22">
            <v>13807</v>
          </cell>
          <cell r="F22">
            <v>12186</v>
          </cell>
          <cell r="G22">
            <v>93.9</v>
          </cell>
          <cell r="H22">
            <v>88.3</v>
          </cell>
        </row>
        <row r="23">
          <cell r="B23" t="str">
            <v>Louisiana</v>
          </cell>
          <cell r="C23">
            <v>18599</v>
          </cell>
          <cell r="D23">
            <v>18858</v>
          </cell>
          <cell r="E23" t="str">
            <v>.</v>
          </cell>
          <cell r="F23">
            <v>18601</v>
          </cell>
          <cell r="G23">
            <v>100</v>
          </cell>
          <cell r="H23">
            <v>98.6</v>
          </cell>
        </row>
        <row r="24">
          <cell r="B24" t="str">
            <v>Maine</v>
          </cell>
          <cell r="C24">
            <v>2339</v>
          </cell>
          <cell r="D24">
            <v>2133</v>
          </cell>
          <cell r="E24">
            <v>2339</v>
          </cell>
          <cell r="F24">
            <v>1977</v>
          </cell>
          <cell r="G24">
            <v>92.7</v>
          </cell>
          <cell r="H24">
            <v>84.5</v>
          </cell>
        </row>
        <row r="25">
          <cell r="B25" t="str">
            <v>Maryland</v>
          </cell>
          <cell r="C25" t="str">
            <v>.</v>
          </cell>
          <cell r="D25">
            <v>24554</v>
          </cell>
          <cell r="E25" t="str">
            <v>.</v>
          </cell>
          <cell r="F25">
            <v>21783</v>
          </cell>
          <cell r="G25">
            <v>88.7</v>
          </cell>
          <cell r="H25">
            <v>88.7</v>
          </cell>
        </row>
        <row r="26">
          <cell r="B26" t="str">
            <v>Massachusetts</v>
          </cell>
          <cell r="C26" t="str">
            <v>.</v>
          </cell>
          <cell r="D26" t="str">
            <v>.</v>
          </cell>
          <cell r="E26">
            <v>8029</v>
          </cell>
          <cell r="F26">
            <v>11127</v>
          </cell>
          <cell r="G26">
            <v>138.6</v>
          </cell>
          <cell r="H26">
            <v>138.6</v>
          </cell>
        </row>
        <row r="27">
          <cell r="B27" t="str">
            <v>Michigan</v>
          </cell>
          <cell r="C27">
            <v>45116</v>
          </cell>
          <cell r="D27">
            <v>44284</v>
          </cell>
          <cell r="E27" t="str">
            <v>.</v>
          </cell>
          <cell r="F27">
            <v>43594</v>
          </cell>
          <cell r="G27">
            <v>98.4</v>
          </cell>
          <cell r="H27">
            <v>96.6</v>
          </cell>
        </row>
        <row r="28">
          <cell r="B28" t="str">
            <v>Minnesota</v>
          </cell>
          <cell r="C28" t="str">
            <v>.</v>
          </cell>
          <cell r="D28">
            <v>9099</v>
          </cell>
          <cell r="E28" t="str">
            <v>.</v>
          </cell>
          <cell r="F28">
            <v>9421</v>
          </cell>
          <cell r="G28">
            <v>103.5</v>
          </cell>
          <cell r="H28">
            <v>103.5</v>
          </cell>
        </row>
        <row r="29">
          <cell r="B29" t="str">
            <v>Mississippi</v>
          </cell>
          <cell r="C29" t="str">
            <v>.</v>
          </cell>
          <cell r="D29">
            <v>25611</v>
          </cell>
          <cell r="E29" t="str">
            <v>.</v>
          </cell>
          <cell r="F29">
            <v>15791</v>
          </cell>
          <cell r="G29">
            <v>61.7</v>
          </cell>
          <cell r="H29">
            <v>61.7</v>
          </cell>
        </row>
        <row r="30">
          <cell r="B30" t="str">
            <v>Missouri</v>
          </cell>
          <cell r="C30" t="str">
            <v>.</v>
          </cell>
          <cell r="D30">
            <v>31386</v>
          </cell>
          <cell r="E30" t="str">
            <v>.</v>
          </cell>
          <cell r="F30">
            <v>31205</v>
          </cell>
          <cell r="G30">
            <v>99.4</v>
          </cell>
          <cell r="H30">
            <v>99.4</v>
          </cell>
        </row>
        <row r="31">
          <cell r="B31" t="str">
            <v>Montana</v>
          </cell>
          <cell r="C31">
            <v>3378</v>
          </cell>
          <cell r="D31" t="str">
            <v>.</v>
          </cell>
          <cell r="E31" t="str">
            <v>.</v>
          </cell>
          <cell r="F31">
            <v>1677</v>
          </cell>
          <cell r="G31">
            <v>49.6</v>
          </cell>
          <cell r="H31">
            <v>49.6</v>
          </cell>
        </row>
        <row r="32">
          <cell r="B32" t="str">
            <v>Nebraska</v>
          </cell>
          <cell r="C32" t="str">
            <v>.</v>
          </cell>
          <cell r="D32">
            <v>3969</v>
          </cell>
          <cell r="E32">
            <v>3175</v>
          </cell>
          <cell r="F32">
            <v>4721</v>
          </cell>
          <cell r="G32">
            <v>148.69999999999999</v>
          </cell>
          <cell r="H32">
            <v>118.9</v>
          </cell>
        </row>
        <row r="33">
          <cell r="B33" t="str">
            <v>Nevada</v>
          </cell>
          <cell r="C33" t="str">
            <v>.</v>
          </cell>
          <cell r="D33">
            <v>11432</v>
          </cell>
          <cell r="E33" t="str">
            <v>.</v>
          </cell>
          <cell r="F33">
            <v>12594</v>
          </cell>
          <cell r="G33">
            <v>110.2</v>
          </cell>
          <cell r="H33">
            <v>110.2</v>
          </cell>
        </row>
        <row r="34">
          <cell r="B34" t="str">
            <v>New Hampshire</v>
          </cell>
          <cell r="C34" t="str">
            <v>.</v>
          </cell>
          <cell r="D34">
            <v>2568</v>
          </cell>
          <cell r="E34">
            <v>2190</v>
          </cell>
          <cell r="F34">
            <v>2568</v>
          </cell>
          <cell r="G34">
            <v>117.3</v>
          </cell>
          <cell r="H34">
            <v>100</v>
          </cell>
        </row>
        <row r="35">
          <cell r="B35" t="str">
            <v>New Jersey</v>
          </cell>
          <cell r="C35">
            <v>20256</v>
          </cell>
          <cell r="D35">
            <v>21119</v>
          </cell>
          <cell r="E35">
            <v>22728</v>
          </cell>
          <cell r="F35">
            <v>20333</v>
          </cell>
          <cell r="G35">
            <v>100.4</v>
          </cell>
          <cell r="H35">
            <v>89.5</v>
          </cell>
        </row>
        <row r="36">
          <cell r="B36" t="str">
            <v>New Mexico</v>
          </cell>
          <cell r="C36">
            <v>6192</v>
          </cell>
          <cell r="D36">
            <v>7111</v>
          </cell>
          <cell r="E36">
            <v>7111</v>
          </cell>
          <cell r="F36">
            <v>3641</v>
          </cell>
          <cell r="G36">
            <v>58.8</v>
          </cell>
          <cell r="H36">
            <v>51.2</v>
          </cell>
        </row>
        <row r="37">
          <cell r="B37" t="str">
            <v>New York</v>
          </cell>
          <cell r="C37">
            <v>53164</v>
          </cell>
          <cell r="D37">
            <v>54066</v>
          </cell>
          <cell r="E37">
            <v>52587</v>
          </cell>
          <cell r="F37">
            <v>54058</v>
          </cell>
          <cell r="G37">
            <v>102.8</v>
          </cell>
          <cell r="H37">
            <v>100</v>
          </cell>
        </row>
        <row r="38">
          <cell r="B38" t="str">
            <v>North Carolina</v>
          </cell>
          <cell r="C38" t="str">
            <v>.</v>
          </cell>
          <cell r="D38">
            <v>36670</v>
          </cell>
          <cell r="E38">
            <v>31304</v>
          </cell>
          <cell r="F38">
            <v>37378</v>
          </cell>
          <cell r="G38">
            <v>119.4</v>
          </cell>
          <cell r="H38">
            <v>101.9</v>
          </cell>
        </row>
        <row r="39">
          <cell r="B39" t="str">
            <v>North Dakota</v>
          </cell>
          <cell r="C39">
            <v>1044</v>
          </cell>
          <cell r="D39">
            <v>991</v>
          </cell>
          <cell r="E39">
            <v>1044</v>
          </cell>
          <cell r="F39">
            <v>1413</v>
          </cell>
          <cell r="G39">
            <v>142.6</v>
          </cell>
          <cell r="H39">
            <v>135.30000000000001</v>
          </cell>
        </row>
        <row r="40">
          <cell r="B40" t="str">
            <v>Ohio</v>
          </cell>
          <cell r="C40">
            <v>38450</v>
          </cell>
          <cell r="D40" t="str">
            <v>.</v>
          </cell>
          <cell r="E40" t="str">
            <v>.</v>
          </cell>
          <cell r="F40">
            <v>45529</v>
          </cell>
          <cell r="G40">
            <v>118.4</v>
          </cell>
          <cell r="H40">
            <v>118.4</v>
          </cell>
        </row>
        <row r="41">
          <cell r="B41" t="str">
            <v>Oklahoma</v>
          </cell>
          <cell r="C41">
            <v>18130</v>
          </cell>
          <cell r="D41" t="str">
            <v>.</v>
          </cell>
          <cell r="E41" t="str">
            <v>.</v>
          </cell>
          <cell r="F41">
            <v>17947</v>
          </cell>
          <cell r="G41">
            <v>99</v>
          </cell>
          <cell r="H41">
            <v>99</v>
          </cell>
        </row>
        <row r="42">
          <cell r="B42" t="str">
            <v>Oregon</v>
          </cell>
          <cell r="C42" t="str">
            <v>.</v>
          </cell>
          <cell r="D42" t="str">
            <v>.</v>
          </cell>
          <cell r="E42">
            <v>14362</v>
          </cell>
          <cell r="F42">
            <v>14123</v>
          </cell>
          <cell r="G42">
            <v>98.3</v>
          </cell>
          <cell r="H42">
            <v>98.3</v>
          </cell>
        </row>
        <row r="43">
          <cell r="B43" t="str">
            <v>Pennsylvania</v>
          </cell>
          <cell r="C43">
            <v>48579</v>
          </cell>
          <cell r="D43">
            <v>48579</v>
          </cell>
          <cell r="E43">
            <v>48579</v>
          </cell>
          <cell r="F43">
            <v>49009</v>
          </cell>
          <cell r="G43">
            <v>100.9</v>
          </cell>
          <cell r="H43">
            <v>100.9</v>
          </cell>
        </row>
        <row r="44">
          <cell r="B44" t="str">
            <v>Rhode Island</v>
          </cell>
          <cell r="C44">
            <v>3989</v>
          </cell>
          <cell r="D44">
            <v>3774</v>
          </cell>
          <cell r="E44">
            <v>3973</v>
          </cell>
          <cell r="F44">
            <v>3042</v>
          </cell>
          <cell r="G44">
            <v>76.599999999999994</v>
          </cell>
          <cell r="H44">
            <v>76.3</v>
          </cell>
        </row>
        <row r="45">
          <cell r="B45" t="str">
            <v>South Carolina</v>
          </cell>
          <cell r="C45" t="str">
            <v>.</v>
          </cell>
          <cell r="D45">
            <v>24031</v>
          </cell>
          <cell r="E45" t="str">
            <v>.</v>
          </cell>
          <cell r="F45">
            <v>21867</v>
          </cell>
          <cell r="G45">
            <v>91</v>
          </cell>
          <cell r="H45">
            <v>91</v>
          </cell>
        </row>
        <row r="46">
          <cell r="B46" t="str">
            <v>South Dakota</v>
          </cell>
          <cell r="C46" t="str">
            <v>.</v>
          </cell>
          <cell r="D46">
            <v>3676</v>
          </cell>
          <cell r="E46" t="str">
            <v>.</v>
          </cell>
          <cell r="F46">
            <v>3582</v>
          </cell>
          <cell r="G46">
            <v>97.4</v>
          </cell>
          <cell r="H46">
            <v>97.4</v>
          </cell>
        </row>
        <row r="47">
          <cell r="B47" t="str">
            <v>Tennessee</v>
          </cell>
          <cell r="C47">
            <v>20762</v>
          </cell>
          <cell r="D47">
            <v>20241</v>
          </cell>
          <cell r="E47" t="str">
            <v>.</v>
          </cell>
          <cell r="F47">
            <v>14652</v>
          </cell>
          <cell r="G47">
            <v>72.400000000000006</v>
          </cell>
          <cell r="H47">
            <v>70.599999999999994</v>
          </cell>
        </row>
        <row r="48">
          <cell r="B48" t="str">
            <v>Texas</v>
          </cell>
          <cell r="C48">
            <v>166298</v>
          </cell>
          <cell r="D48">
            <v>159816</v>
          </cell>
          <cell r="E48">
            <v>166298</v>
          </cell>
          <cell r="F48">
            <v>136578</v>
          </cell>
          <cell r="G48">
            <v>85.5</v>
          </cell>
          <cell r="H48">
            <v>82.1</v>
          </cell>
        </row>
        <row r="49">
          <cell r="B49" t="str">
            <v>United States</v>
          </cell>
          <cell r="C49" t="str">
            <v>.</v>
          </cell>
          <cell r="D49" t="str">
            <v>.</v>
          </cell>
          <cell r="E49" t="str">
            <v>.</v>
          </cell>
          <cell r="F49" t="str">
            <v>.</v>
          </cell>
          <cell r="G49" t="str">
            <v>.</v>
          </cell>
          <cell r="H49" t="str">
            <v>.</v>
          </cell>
        </row>
        <row r="50">
          <cell r="B50" t="str">
            <v>Utah</v>
          </cell>
          <cell r="C50" t="str">
            <v>.</v>
          </cell>
          <cell r="D50">
            <v>7030</v>
          </cell>
          <cell r="E50">
            <v>7270</v>
          </cell>
          <cell r="F50">
            <v>5309</v>
          </cell>
          <cell r="G50">
            <v>75.5</v>
          </cell>
          <cell r="H50">
            <v>73</v>
          </cell>
        </row>
        <row r="51">
          <cell r="B51" t="str">
            <v>Vermont</v>
          </cell>
          <cell r="C51">
            <v>1681</v>
          </cell>
          <cell r="D51">
            <v>1681</v>
          </cell>
          <cell r="E51">
            <v>1322</v>
          </cell>
          <cell r="F51">
            <v>1530</v>
          </cell>
          <cell r="G51">
            <v>115.7</v>
          </cell>
          <cell r="H51">
            <v>91</v>
          </cell>
        </row>
        <row r="52">
          <cell r="B52" t="str">
            <v>Virginia</v>
          </cell>
          <cell r="C52">
            <v>30712</v>
          </cell>
          <cell r="D52" t="str">
            <v>.</v>
          </cell>
          <cell r="E52" t="str">
            <v>.</v>
          </cell>
          <cell r="F52">
            <v>28149</v>
          </cell>
          <cell r="G52">
            <v>91.7</v>
          </cell>
          <cell r="H52">
            <v>91.7</v>
          </cell>
        </row>
        <row r="53">
          <cell r="B53" t="str">
            <v>Washington</v>
          </cell>
          <cell r="C53">
            <v>16421</v>
          </cell>
          <cell r="D53">
            <v>15948</v>
          </cell>
          <cell r="E53" t="str">
            <v>.</v>
          </cell>
          <cell r="F53">
            <v>16919</v>
          </cell>
          <cell r="G53">
            <v>106.1</v>
          </cell>
          <cell r="H53">
            <v>103</v>
          </cell>
        </row>
        <row r="54">
          <cell r="B54" t="str">
            <v>West Virginia</v>
          </cell>
          <cell r="C54">
            <v>4560</v>
          </cell>
          <cell r="D54">
            <v>5390</v>
          </cell>
          <cell r="E54">
            <v>4560</v>
          </cell>
          <cell r="F54">
            <v>5335</v>
          </cell>
          <cell r="G54">
            <v>117</v>
          </cell>
          <cell r="H54">
            <v>99</v>
          </cell>
        </row>
        <row r="55">
          <cell r="B55" t="str">
            <v>Wisconsin</v>
          </cell>
          <cell r="C55" t="str">
            <v>.</v>
          </cell>
          <cell r="D55" t="str">
            <v>.</v>
          </cell>
          <cell r="E55">
            <v>17136</v>
          </cell>
          <cell r="F55">
            <v>22401</v>
          </cell>
          <cell r="G55">
            <v>130.69999999999999</v>
          </cell>
          <cell r="H55">
            <v>130.69999999999999</v>
          </cell>
        </row>
        <row r="56">
          <cell r="B56" t="str">
            <v>Wyoming</v>
          </cell>
          <cell r="C56">
            <v>2288</v>
          </cell>
          <cell r="D56">
            <v>2288</v>
          </cell>
          <cell r="E56">
            <v>2407</v>
          </cell>
          <cell r="F56">
            <v>1951</v>
          </cell>
          <cell r="G56">
            <v>85.3</v>
          </cell>
          <cell r="H56">
            <v>81.099999999999994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40-12_employ_saftey"/>
    </sheetNames>
    <sheetDataSet>
      <sheetData sheetId="0">
        <row r="2">
          <cell r="B2">
            <v>1970</v>
          </cell>
          <cell r="E2" t="str">
            <v>US</v>
          </cell>
          <cell r="F2">
            <v>141665</v>
          </cell>
          <cell r="G2">
            <v>99593000</v>
          </cell>
        </row>
        <row r="3">
          <cell r="B3">
            <v>1970</v>
          </cell>
          <cell r="E3" t="str">
            <v>AL</v>
          </cell>
          <cell r="F3">
            <v>1416</v>
          </cell>
          <cell r="G3">
            <v>691000</v>
          </cell>
        </row>
        <row r="4">
          <cell r="B4">
            <v>1970</v>
          </cell>
          <cell r="E4" t="str">
            <v>AK</v>
          </cell>
          <cell r="F4">
            <v>371</v>
          </cell>
          <cell r="G4">
            <v>349000</v>
          </cell>
        </row>
        <row r="5">
          <cell r="B5">
            <v>1970</v>
          </cell>
          <cell r="E5" t="str">
            <v>AZ</v>
          </cell>
          <cell r="F5">
            <v>998</v>
          </cell>
          <cell r="G5">
            <v>606000</v>
          </cell>
        </row>
        <row r="6">
          <cell r="B6">
            <v>1970</v>
          </cell>
          <cell r="E6" t="str">
            <v>AR</v>
          </cell>
          <cell r="F6">
            <v>428</v>
          </cell>
          <cell r="G6">
            <v>194000</v>
          </cell>
        </row>
        <row r="7">
          <cell r="B7">
            <v>1970</v>
          </cell>
          <cell r="E7" t="str">
            <v>CA</v>
          </cell>
          <cell r="F7">
            <v>24108</v>
          </cell>
          <cell r="G7">
            <v>21044000</v>
          </cell>
        </row>
        <row r="8">
          <cell r="B8">
            <v>1970</v>
          </cell>
          <cell r="E8" t="str">
            <v>CO</v>
          </cell>
          <cell r="F8">
            <v>1460</v>
          </cell>
          <cell r="G8">
            <v>979000</v>
          </cell>
        </row>
        <row r="9">
          <cell r="B9">
            <v>1970</v>
          </cell>
          <cell r="E9" t="str">
            <v>CT</v>
          </cell>
          <cell r="F9">
            <v>1994</v>
          </cell>
          <cell r="G9">
            <v>1556000</v>
          </cell>
        </row>
        <row r="10">
          <cell r="B10">
            <v>1970</v>
          </cell>
          <cell r="E10" t="str">
            <v>DE</v>
          </cell>
          <cell r="F10">
            <v>509</v>
          </cell>
          <cell r="G10">
            <v>343000</v>
          </cell>
        </row>
        <row r="11">
          <cell r="B11">
            <v>1970</v>
          </cell>
          <cell r="E11" t="str">
            <v>DC</v>
          </cell>
          <cell r="F11">
            <v>1573</v>
          </cell>
          <cell r="G11">
            <v>1315000</v>
          </cell>
        </row>
        <row r="12">
          <cell r="B12">
            <v>1970</v>
          </cell>
          <cell r="E12" t="str">
            <v>FL</v>
          </cell>
          <cell r="F12">
            <v>4792</v>
          </cell>
          <cell r="G12">
            <v>2919000</v>
          </cell>
        </row>
        <row r="13">
          <cell r="B13">
            <v>1970</v>
          </cell>
          <cell r="E13" t="str">
            <v>GA</v>
          </cell>
          <cell r="F13">
            <v>3199</v>
          </cell>
          <cell r="G13">
            <v>1688000</v>
          </cell>
        </row>
        <row r="14">
          <cell r="B14">
            <v>1970</v>
          </cell>
          <cell r="E14" t="str">
            <v>HI</v>
          </cell>
          <cell r="F14">
            <v>459</v>
          </cell>
          <cell r="G14">
            <v>321000</v>
          </cell>
        </row>
        <row r="15">
          <cell r="B15">
            <v>1970</v>
          </cell>
          <cell r="E15" t="str">
            <v>ID</v>
          </cell>
          <cell r="F15">
            <v>272</v>
          </cell>
          <cell r="G15">
            <v>159000</v>
          </cell>
        </row>
        <row r="16">
          <cell r="B16">
            <v>1970</v>
          </cell>
          <cell r="E16" t="str">
            <v>IL</v>
          </cell>
          <cell r="F16">
            <v>6523</v>
          </cell>
          <cell r="G16">
            <v>4552000</v>
          </cell>
        </row>
        <row r="17">
          <cell r="B17">
            <v>1970</v>
          </cell>
          <cell r="E17" t="str">
            <v>IN</v>
          </cell>
          <cell r="F17">
            <v>2176</v>
          </cell>
          <cell r="G17">
            <v>1311000</v>
          </cell>
        </row>
        <row r="18">
          <cell r="B18">
            <v>1970</v>
          </cell>
          <cell r="E18" t="str">
            <v>IA</v>
          </cell>
          <cell r="F18">
            <v>1353</v>
          </cell>
          <cell r="G18">
            <v>790000</v>
          </cell>
        </row>
        <row r="19">
          <cell r="B19">
            <v>1970</v>
          </cell>
          <cell r="E19" t="str">
            <v>KS</v>
          </cell>
          <cell r="F19">
            <v>1252</v>
          </cell>
          <cell r="G19">
            <v>738000</v>
          </cell>
        </row>
        <row r="20">
          <cell r="B20">
            <v>1970</v>
          </cell>
          <cell r="E20" t="str">
            <v>KY</v>
          </cell>
          <cell r="F20">
            <v>1559</v>
          </cell>
          <cell r="G20">
            <v>701000</v>
          </cell>
        </row>
        <row r="21">
          <cell r="B21">
            <v>1970</v>
          </cell>
          <cell r="E21" t="str">
            <v>LA</v>
          </cell>
          <cell r="F21">
            <v>1816</v>
          </cell>
          <cell r="G21">
            <v>992000</v>
          </cell>
        </row>
        <row r="22">
          <cell r="B22">
            <v>1970</v>
          </cell>
          <cell r="E22" t="str">
            <v>ME</v>
          </cell>
          <cell r="F22">
            <v>668</v>
          </cell>
          <cell r="G22">
            <v>400000</v>
          </cell>
        </row>
        <row r="23">
          <cell r="B23">
            <v>1970</v>
          </cell>
          <cell r="E23" t="str">
            <v>MD</v>
          </cell>
          <cell r="F23">
            <v>4041</v>
          </cell>
          <cell r="G23">
            <v>3107000</v>
          </cell>
        </row>
        <row r="24">
          <cell r="B24">
            <v>1970</v>
          </cell>
          <cell r="E24" t="str">
            <v>MA</v>
          </cell>
          <cell r="F24">
            <v>4126</v>
          </cell>
          <cell r="G24">
            <v>3092000</v>
          </cell>
        </row>
        <row r="25">
          <cell r="B25">
            <v>1970</v>
          </cell>
          <cell r="E25" t="str">
            <v>MI</v>
          </cell>
          <cell r="F25">
            <v>4781</v>
          </cell>
          <cell r="G25">
            <v>3796000</v>
          </cell>
        </row>
        <row r="26">
          <cell r="B26">
            <v>1970</v>
          </cell>
          <cell r="E26" t="str">
            <v>MN</v>
          </cell>
          <cell r="F26">
            <v>2337</v>
          </cell>
          <cell r="G26">
            <v>1753000</v>
          </cell>
        </row>
        <row r="27">
          <cell r="B27">
            <v>1970</v>
          </cell>
          <cell r="E27" t="str">
            <v>MS</v>
          </cell>
          <cell r="F27">
            <v>492</v>
          </cell>
          <cell r="G27">
            <v>212000</v>
          </cell>
        </row>
        <row r="28">
          <cell r="B28">
            <v>1970</v>
          </cell>
          <cell r="E28" t="str">
            <v>MO</v>
          </cell>
          <cell r="F28">
            <v>2611</v>
          </cell>
          <cell r="G28">
            <v>1358000</v>
          </cell>
        </row>
        <row r="29">
          <cell r="B29">
            <v>1970</v>
          </cell>
          <cell r="E29" t="str">
            <v>MT</v>
          </cell>
          <cell r="F29">
            <v>467</v>
          </cell>
          <cell r="G29">
            <v>257000</v>
          </cell>
        </row>
        <row r="30">
          <cell r="B30">
            <v>1970</v>
          </cell>
          <cell r="E30" t="str">
            <v>NE</v>
          </cell>
          <cell r="F30">
            <v>632</v>
          </cell>
          <cell r="G30">
            <v>340000</v>
          </cell>
        </row>
        <row r="31">
          <cell r="B31">
            <v>1970</v>
          </cell>
          <cell r="E31" t="str">
            <v>NV</v>
          </cell>
          <cell r="F31">
            <v>625</v>
          </cell>
          <cell r="G31">
            <v>443000</v>
          </cell>
        </row>
        <row r="32">
          <cell r="B32">
            <v>1970</v>
          </cell>
          <cell r="E32" t="str">
            <v>NH</v>
          </cell>
          <cell r="F32">
            <v>355</v>
          </cell>
          <cell r="G32">
            <v>203000</v>
          </cell>
        </row>
        <row r="33">
          <cell r="B33">
            <v>1970</v>
          </cell>
          <cell r="E33" t="str">
            <v>NJ</v>
          </cell>
          <cell r="F33">
            <v>5561</v>
          </cell>
          <cell r="G33">
            <v>3901000</v>
          </cell>
        </row>
        <row r="34">
          <cell r="B34">
            <v>1970</v>
          </cell>
          <cell r="E34" t="str">
            <v>NM</v>
          </cell>
          <cell r="F34">
            <v>621</v>
          </cell>
          <cell r="G34">
            <v>320000</v>
          </cell>
        </row>
        <row r="35">
          <cell r="B35">
            <v>1970</v>
          </cell>
          <cell r="E35" t="str">
            <v>NY</v>
          </cell>
          <cell r="F35">
            <v>17965</v>
          </cell>
          <cell r="G35">
            <v>14376000</v>
          </cell>
        </row>
        <row r="36">
          <cell r="B36">
            <v>1970</v>
          </cell>
          <cell r="E36" t="str">
            <v>NC</v>
          </cell>
          <cell r="F36">
            <v>4455</v>
          </cell>
          <cell r="G36">
            <v>2494000</v>
          </cell>
        </row>
        <row r="37">
          <cell r="B37">
            <v>1970</v>
          </cell>
          <cell r="E37" t="str">
            <v>ND</v>
          </cell>
          <cell r="F37">
            <v>202</v>
          </cell>
          <cell r="G37">
            <v>113000</v>
          </cell>
        </row>
        <row r="38">
          <cell r="B38">
            <v>1970</v>
          </cell>
          <cell r="E38" t="str">
            <v>OH</v>
          </cell>
          <cell r="F38">
            <v>5991</v>
          </cell>
          <cell r="G38">
            <v>3727000</v>
          </cell>
        </row>
        <row r="39">
          <cell r="B39">
            <v>1970</v>
          </cell>
          <cell r="E39" t="str">
            <v>OK</v>
          </cell>
          <cell r="F39">
            <v>1102</v>
          </cell>
          <cell r="G39">
            <v>519000</v>
          </cell>
        </row>
        <row r="40">
          <cell r="B40">
            <v>1970</v>
          </cell>
          <cell r="E40" t="str">
            <v>OR</v>
          </cell>
          <cell r="F40">
            <v>1977</v>
          </cell>
          <cell r="G40">
            <v>1398000</v>
          </cell>
        </row>
        <row r="41">
          <cell r="B41">
            <v>1970</v>
          </cell>
          <cell r="E41" t="str">
            <v>PA</v>
          </cell>
          <cell r="F41">
            <v>6130</v>
          </cell>
          <cell r="G41">
            <v>4309000</v>
          </cell>
        </row>
        <row r="42">
          <cell r="B42">
            <v>1970</v>
          </cell>
          <cell r="E42" t="str">
            <v>RI</v>
          </cell>
          <cell r="F42">
            <v>435</v>
          </cell>
          <cell r="G42">
            <v>375000</v>
          </cell>
        </row>
        <row r="43">
          <cell r="B43">
            <v>1970</v>
          </cell>
          <cell r="E43" t="str">
            <v>SC</v>
          </cell>
          <cell r="F43">
            <v>1310</v>
          </cell>
          <cell r="G43">
            <v>680000</v>
          </cell>
        </row>
        <row r="44">
          <cell r="B44">
            <v>1970</v>
          </cell>
          <cell r="E44" t="str">
            <v>SD</v>
          </cell>
          <cell r="F44">
            <v>286</v>
          </cell>
          <cell r="G44">
            <v>145000</v>
          </cell>
        </row>
        <row r="45">
          <cell r="B45">
            <v>1970</v>
          </cell>
          <cell r="E45" t="str">
            <v>TN</v>
          </cell>
          <cell r="F45">
            <v>2506</v>
          </cell>
          <cell r="G45">
            <v>1298000</v>
          </cell>
        </row>
        <row r="46">
          <cell r="B46">
            <v>1970</v>
          </cell>
          <cell r="E46" t="str">
            <v>TX</v>
          </cell>
          <cell r="F46">
            <v>4905</v>
          </cell>
          <cell r="G46">
            <v>2627000</v>
          </cell>
        </row>
        <row r="47">
          <cell r="B47">
            <v>1970</v>
          </cell>
          <cell r="E47" t="str">
            <v>UT</v>
          </cell>
          <cell r="F47">
            <v>526</v>
          </cell>
          <cell r="G47">
            <v>322000</v>
          </cell>
        </row>
        <row r="48">
          <cell r="B48">
            <v>1970</v>
          </cell>
          <cell r="E48" t="str">
            <v>VT</v>
          </cell>
          <cell r="F48">
            <v>407</v>
          </cell>
          <cell r="G48">
            <v>303000</v>
          </cell>
        </row>
        <row r="49">
          <cell r="B49">
            <v>1970</v>
          </cell>
          <cell r="E49" t="str">
            <v>VA</v>
          </cell>
          <cell r="F49">
            <v>3360</v>
          </cell>
          <cell r="G49">
            <v>1959000</v>
          </cell>
        </row>
        <row r="50">
          <cell r="B50">
            <v>1970</v>
          </cell>
          <cell r="E50" t="str">
            <v>WA</v>
          </cell>
          <cell r="F50">
            <v>2929</v>
          </cell>
          <cell r="G50">
            <v>2069000</v>
          </cell>
        </row>
        <row r="51">
          <cell r="B51">
            <v>1970</v>
          </cell>
          <cell r="E51" t="str">
            <v>WV</v>
          </cell>
          <cell r="F51">
            <v>641</v>
          </cell>
          <cell r="G51">
            <v>266000</v>
          </cell>
        </row>
        <row r="52">
          <cell r="B52">
            <v>1970</v>
          </cell>
          <cell r="E52" t="str">
            <v>WI</v>
          </cell>
          <cell r="F52">
            <v>2732</v>
          </cell>
          <cell r="G52">
            <v>2095000</v>
          </cell>
        </row>
        <row r="53">
          <cell r="B53">
            <v>1970</v>
          </cell>
          <cell r="E53" t="str">
            <v>WY</v>
          </cell>
          <cell r="F53">
            <v>231</v>
          </cell>
          <cell r="G53">
            <v>115000</v>
          </cell>
        </row>
        <row r="54">
          <cell r="B54">
            <v>1971</v>
          </cell>
          <cell r="E54" t="str">
            <v>US</v>
          </cell>
          <cell r="F54">
            <v>150760</v>
          </cell>
          <cell r="G54">
            <v>114887000</v>
          </cell>
        </row>
        <row r="55">
          <cell r="B55">
            <v>1971</v>
          </cell>
          <cell r="E55" t="str">
            <v>AL</v>
          </cell>
          <cell r="F55">
            <v>1415</v>
          </cell>
          <cell r="G55">
            <v>727000</v>
          </cell>
        </row>
        <row r="56">
          <cell r="B56">
            <v>1971</v>
          </cell>
          <cell r="E56" t="str">
            <v>AK</v>
          </cell>
          <cell r="F56">
            <v>374</v>
          </cell>
          <cell r="G56">
            <v>393000</v>
          </cell>
        </row>
        <row r="57">
          <cell r="B57">
            <v>1971</v>
          </cell>
          <cell r="E57" t="str">
            <v>AZ</v>
          </cell>
          <cell r="F57">
            <v>1144</v>
          </cell>
          <cell r="G57">
            <v>761000</v>
          </cell>
        </row>
        <row r="58">
          <cell r="B58">
            <v>1971</v>
          </cell>
          <cell r="E58" t="str">
            <v>AR</v>
          </cell>
          <cell r="F58">
            <v>486</v>
          </cell>
          <cell r="G58">
            <v>216000</v>
          </cell>
        </row>
        <row r="59">
          <cell r="B59">
            <v>1971</v>
          </cell>
          <cell r="E59" t="str">
            <v>CA</v>
          </cell>
          <cell r="F59">
            <v>24469</v>
          </cell>
          <cell r="G59">
            <v>22678000</v>
          </cell>
        </row>
        <row r="60">
          <cell r="B60">
            <v>1971</v>
          </cell>
          <cell r="E60" t="str">
            <v>CO</v>
          </cell>
          <cell r="F60">
            <v>1868</v>
          </cell>
          <cell r="G60">
            <v>1382000</v>
          </cell>
        </row>
        <row r="61">
          <cell r="B61">
            <v>1971</v>
          </cell>
          <cell r="E61" t="str">
            <v>CT</v>
          </cell>
          <cell r="F61">
            <v>1920</v>
          </cell>
          <cell r="G61">
            <v>1561000</v>
          </cell>
        </row>
        <row r="62">
          <cell r="B62">
            <v>1971</v>
          </cell>
          <cell r="E62" t="str">
            <v>DE</v>
          </cell>
          <cell r="F62">
            <v>545</v>
          </cell>
          <cell r="G62">
            <v>468000</v>
          </cell>
        </row>
        <row r="63">
          <cell r="B63">
            <v>1971</v>
          </cell>
          <cell r="E63" t="str">
            <v>DC</v>
          </cell>
          <cell r="F63">
            <v>1563</v>
          </cell>
          <cell r="G63">
            <v>1549000</v>
          </cell>
        </row>
        <row r="64">
          <cell r="B64">
            <v>1971</v>
          </cell>
          <cell r="E64" t="str">
            <v>FL</v>
          </cell>
          <cell r="F64">
            <v>5978</v>
          </cell>
          <cell r="G64">
            <v>3780000</v>
          </cell>
        </row>
        <row r="65">
          <cell r="B65">
            <v>1971</v>
          </cell>
          <cell r="E65" t="str">
            <v>GA</v>
          </cell>
          <cell r="F65">
            <v>3411</v>
          </cell>
          <cell r="G65">
            <v>1868000</v>
          </cell>
        </row>
        <row r="66">
          <cell r="B66">
            <v>1971</v>
          </cell>
          <cell r="E66" t="str">
            <v>HI</v>
          </cell>
          <cell r="F66">
            <v>502</v>
          </cell>
          <cell r="G66">
            <v>401000</v>
          </cell>
        </row>
        <row r="67">
          <cell r="B67">
            <v>1971</v>
          </cell>
          <cell r="E67" t="str">
            <v>ID</v>
          </cell>
          <cell r="F67">
            <v>369</v>
          </cell>
          <cell r="G67">
            <v>215000</v>
          </cell>
        </row>
        <row r="68">
          <cell r="B68">
            <v>1971</v>
          </cell>
          <cell r="E68" t="str">
            <v>IL</v>
          </cell>
          <cell r="F68">
            <v>6725</v>
          </cell>
          <cell r="G68">
            <v>4865000</v>
          </cell>
        </row>
        <row r="69">
          <cell r="B69">
            <v>1971</v>
          </cell>
          <cell r="E69" t="str">
            <v>IN</v>
          </cell>
          <cell r="F69">
            <v>2808</v>
          </cell>
          <cell r="G69">
            <v>1621000</v>
          </cell>
        </row>
        <row r="70">
          <cell r="B70">
            <v>1971</v>
          </cell>
          <cell r="E70" t="str">
            <v>IA</v>
          </cell>
          <cell r="F70">
            <v>1423</v>
          </cell>
          <cell r="G70">
            <v>893000</v>
          </cell>
        </row>
        <row r="71">
          <cell r="B71">
            <v>1971</v>
          </cell>
          <cell r="E71" t="str">
            <v>KS</v>
          </cell>
          <cell r="F71">
            <v>1305</v>
          </cell>
          <cell r="G71">
            <v>844000</v>
          </cell>
        </row>
        <row r="72">
          <cell r="B72">
            <v>1971</v>
          </cell>
          <cell r="E72" t="str">
            <v>KY</v>
          </cell>
          <cell r="F72">
            <v>1683</v>
          </cell>
          <cell r="G72">
            <v>868000</v>
          </cell>
        </row>
        <row r="73">
          <cell r="B73">
            <v>1971</v>
          </cell>
          <cell r="E73" t="str">
            <v>LA</v>
          </cell>
          <cell r="F73">
            <v>2085</v>
          </cell>
          <cell r="G73">
            <v>1139000</v>
          </cell>
        </row>
        <row r="74">
          <cell r="B74">
            <v>1971</v>
          </cell>
          <cell r="E74" t="str">
            <v>ME</v>
          </cell>
          <cell r="F74">
            <v>686</v>
          </cell>
          <cell r="G74">
            <v>412000</v>
          </cell>
        </row>
        <row r="75">
          <cell r="B75">
            <v>1971</v>
          </cell>
          <cell r="E75" t="str">
            <v>MD</v>
          </cell>
          <cell r="F75">
            <v>4855</v>
          </cell>
          <cell r="G75">
            <v>3742000</v>
          </cell>
        </row>
        <row r="76">
          <cell r="B76">
            <v>1971</v>
          </cell>
          <cell r="E76" t="str">
            <v>MA</v>
          </cell>
          <cell r="F76">
            <v>4234</v>
          </cell>
          <cell r="G76">
            <v>3472000</v>
          </cell>
        </row>
        <row r="77">
          <cell r="B77">
            <v>1971</v>
          </cell>
          <cell r="E77" t="str">
            <v>MI</v>
          </cell>
          <cell r="F77">
            <v>5030</v>
          </cell>
          <cell r="G77">
            <v>4416000</v>
          </cell>
        </row>
        <row r="78">
          <cell r="B78">
            <v>1971</v>
          </cell>
          <cell r="E78" t="str">
            <v>MN</v>
          </cell>
          <cell r="F78">
            <v>2563</v>
          </cell>
          <cell r="G78">
            <v>1984000</v>
          </cell>
        </row>
        <row r="79">
          <cell r="B79">
            <v>1971</v>
          </cell>
          <cell r="E79" t="str">
            <v>MS</v>
          </cell>
          <cell r="F79">
            <v>560</v>
          </cell>
          <cell r="G79">
            <v>261000</v>
          </cell>
        </row>
        <row r="80">
          <cell r="B80">
            <v>1971</v>
          </cell>
          <cell r="E80" t="str">
            <v>MO</v>
          </cell>
          <cell r="F80">
            <v>2828</v>
          </cell>
          <cell r="G80">
            <v>1635000</v>
          </cell>
        </row>
        <row r="81">
          <cell r="B81">
            <v>1971</v>
          </cell>
          <cell r="E81" t="str">
            <v>MT</v>
          </cell>
          <cell r="F81">
            <v>501</v>
          </cell>
          <cell r="G81">
            <v>303000</v>
          </cell>
        </row>
        <row r="82">
          <cell r="B82">
            <v>1971</v>
          </cell>
          <cell r="E82" t="str">
            <v>NE</v>
          </cell>
          <cell r="F82">
            <v>624</v>
          </cell>
          <cell r="G82">
            <v>370000</v>
          </cell>
        </row>
        <row r="83">
          <cell r="B83">
            <v>1971</v>
          </cell>
          <cell r="E83" t="str">
            <v>NV</v>
          </cell>
          <cell r="F83">
            <v>682</v>
          </cell>
          <cell r="G83">
            <v>539000</v>
          </cell>
        </row>
        <row r="84">
          <cell r="B84">
            <v>1971</v>
          </cell>
          <cell r="E84" t="str">
            <v>NH</v>
          </cell>
          <cell r="F84">
            <v>371</v>
          </cell>
          <cell r="G84">
            <v>220000</v>
          </cell>
        </row>
        <row r="85">
          <cell r="B85">
            <v>1971</v>
          </cell>
          <cell r="E85" t="str">
            <v>NJ</v>
          </cell>
          <cell r="F85">
            <v>5834</v>
          </cell>
          <cell r="G85">
            <v>4425000</v>
          </cell>
        </row>
        <row r="86">
          <cell r="B86">
            <v>1971</v>
          </cell>
          <cell r="E86" t="str">
            <v>NM</v>
          </cell>
          <cell r="F86">
            <v>634</v>
          </cell>
          <cell r="G86">
            <v>333000</v>
          </cell>
        </row>
        <row r="87">
          <cell r="B87">
            <v>1971</v>
          </cell>
          <cell r="E87" t="str">
            <v>NY</v>
          </cell>
          <cell r="F87">
            <v>18141</v>
          </cell>
          <cell r="G87">
            <v>19114000</v>
          </cell>
        </row>
        <row r="88">
          <cell r="B88">
            <v>1971</v>
          </cell>
          <cell r="E88" t="str">
            <v>NC</v>
          </cell>
          <cell r="F88">
            <v>4853</v>
          </cell>
          <cell r="G88">
            <v>2931000</v>
          </cell>
        </row>
        <row r="89">
          <cell r="B89">
            <v>1971</v>
          </cell>
          <cell r="E89" t="str">
            <v>ND</v>
          </cell>
          <cell r="F89">
            <v>213</v>
          </cell>
          <cell r="G89">
            <v>129000</v>
          </cell>
        </row>
        <row r="90">
          <cell r="B90">
            <v>1971</v>
          </cell>
          <cell r="E90" t="str">
            <v>OH</v>
          </cell>
          <cell r="F90">
            <v>6053</v>
          </cell>
          <cell r="G90">
            <v>4139000</v>
          </cell>
        </row>
        <row r="91">
          <cell r="B91">
            <v>1971</v>
          </cell>
          <cell r="E91" t="str">
            <v>OK</v>
          </cell>
          <cell r="F91">
            <v>1756</v>
          </cell>
          <cell r="G91">
            <v>845000</v>
          </cell>
        </row>
        <row r="92">
          <cell r="B92">
            <v>1971</v>
          </cell>
          <cell r="E92" t="str">
            <v>OR</v>
          </cell>
          <cell r="F92">
            <v>1845</v>
          </cell>
          <cell r="G92">
            <v>1433000</v>
          </cell>
        </row>
        <row r="93">
          <cell r="B93">
            <v>1971</v>
          </cell>
          <cell r="E93" t="str">
            <v>PA</v>
          </cell>
          <cell r="F93">
            <v>6272</v>
          </cell>
          <cell r="G93">
            <v>4452000</v>
          </cell>
        </row>
        <row r="94">
          <cell r="B94">
            <v>1971</v>
          </cell>
          <cell r="E94" t="str">
            <v>RI</v>
          </cell>
          <cell r="F94">
            <v>419</v>
          </cell>
          <cell r="G94">
            <v>373000</v>
          </cell>
        </row>
        <row r="95">
          <cell r="B95">
            <v>1971</v>
          </cell>
          <cell r="E95" t="str">
            <v>SC</v>
          </cell>
          <cell r="F95">
            <v>1536</v>
          </cell>
          <cell r="G95">
            <v>821000</v>
          </cell>
        </row>
        <row r="96">
          <cell r="B96">
            <v>1971</v>
          </cell>
          <cell r="E96" t="str">
            <v>SD</v>
          </cell>
          <cell r="F96">
            <v>277</v>
          </cell>
          <cell r="G96">
            <v>166000</v>
          </cell>
        </row>
        <row r="97">
          <cell r="B97">
            <v>1971</v>
          </cell>
          <cell r="E97" t="str">
            <v>TN</v>
          </cell>
          <cell r="F97">
            <v>2662</v>
          </cell>
          <cell r="G97">
            <v>1341000</v>
          </cell>
        </row>
        <row r="98">
          <cell r="B98">
            <v>1971</v>
          </cell>
          <cell r="E98" t="str">
            <v>TX</v>
          </cell>
          <cell r="F98">
            <v>5650</v>
          </cell>
          <cell r="G98">
            <v>3066000</v>
          </cell>
        </row>
        <row r="99">
          <cell r="B99">
            <v>1971</v>
          </cell>
          <cell r="E99" t="str">
            <v>UT</v>
          </cell>
          <cell r="F99">
            <v>556</v>
          </cell>
          <cell r="G99">
            <v>352000</v>
          </cell>
        </row>
        <row r="100">
          <cell r="B100">
            <v>1971</v>
          </cell>
          <cell r="E100" t="str">
            <v>VT</v>
          </cell>
          <cell r="F100">
            <v>636</v>
          </cell>
          <cell r="G100">
            <v>330000</v>
          </cell>
        </row>
        <row r="101">
          <cell r="B101">
            <v>1971</v>
          </cell>
          <cell r="E101" t="str">
            <v>VA</v>
          </cell>
          <cell r="F101">
            <v>3548</v>
          </cell>
          <cell r="G101">
            <v>2090000</v>
          </cell>
        </row>
        <row r="102">
          <cell r="B102">
            <v>1971</v>
          </cell>
          <cell r="E102" t="str">
            <v>WA</v>
          </cell>
          <cell r="F102">
            <v>3316</v>
          </cell>
          <cell r="G102">
            <v>2408000</v>
          </cell>
        </row>
        <row r="103">
          <cell r="B103">
            <v>1971</v>
          </cell>
          <cell r="E103" t="str">
            <v>WV</v>
          </cell>
          <cell r="F103">
            <v>727</v>
          </cell>
          <cell r="G103">
            <v>339000</v>
          </cell>
        </row>
        <row r="104">
          <cell r="B104">
            <v>1971</v>
          </cell>
          <cell r="E104" t="str">
            <v>WI</v>
          </cell>
          <cell r="F104">
            <v>2592</v>
          </cell>
          <cell r="G104">
            <v>2128000</v>
          </cell>
        </row>
        <row r="105">
          <cell r="B105">
            <v>1971</v>
          </cell>
          <cell r="E105" t="str">
            <v>WY</v>
          </cell>
          <cell r="F105">
            <v>233</v>
          </cell>
          <cell r="G105">
            <v>118000</v>
          </cell>
        </row>
        <row r="106">
          <cell r="B106">
            <v>1972</v>
          </cell>
          <cell r="E106" t="str">
            <v>US</v>
          </cell>
          <cell r="F106">
            <v>164581</v>
          </cell>
          <cell r="G106">
            <v>131259517</v>
          </cell>
        </row>
        <row r="107">
          <cell r="B107">
            <v>1972</v>
          </cell>
          <cell r="E107" t="str">
            <v>AL</v>
          </cell>
          <cell r="F107">
            <v>1526</v>
          </cell>
          <cell r="G107">
            <v>872054</v>
          </cell>
        </row>
        <row r="108">
          <cell r="B108">
            <v>1972</v>
          </cell>
          <cell r="E108" t="str">
            <v>AK</v>
          </cell>
          <cell r="F108">
            <v>364</v>
          </cell>
          <cell r="G108">
            <v>469117</v>
          </cell>
        </row>
        <row r="109">
          <cell r="B109">
            <v>1972</v>
          </cell>
          <cell r="E109" t="str">
            <v>AZ</v>
          </cell>
          <cell r="F109">
            <v>1222</v>
          </cell>
          <cell r="G109">
            <v>873929</v>
          </cell>
        </row>
        <row r="110">
          <cell r="B110">
            <v>1972</v>
          </cell>
          <cell r="E110" t="str">
            <v>AR</v>
          </cell>
          <cell r="F110">
            <v>665</v>
          </cell>
          <cell r="G110">
            <v>324321</v>
          </cell>
        </row>
        <row r="111">
          <cell r="B111">
            <v>1972</v>
          </cell>
          <cell r="E111" t="str">
            <v>CA</v>
          </cell>
          <cell r="F111">
            <v>27952</v>
          </cell>
          <cell r="G111">
            <v>28211416</v>
          </cell>
        </row>
        <row r="112">
          <cell r="B112">
            <v>1972</v>
          </cell>
          <cell r="E112" t="str">
            <v>CO</v>
          </cell>
          <cell r="F112">
            <v>1770</v>
          </cell>
          <cell r="G112">
            <v>1346266</v>
          </cell>
        </row>
        <row r="113">
          <cell r="B113">
            <v>1972</v>
          </cell>
          <cell r="E113" t="str">
            <v>CT</v>
          </cell>
          <cell r="F113">
            <v>2057</v>
          </cell>
          <cell r="G113">
            <v>1687138</v>
          </cell>
        </row>
        <row r="114">
          <cell r="B114">
            <v>1972</v>
          </cell>
          <cell r="E114" t="str">
            <v>DE</v>
          </cell>
          <cell r="F114">
            <v>690</v>
          </cell>
          <cell r="G114">
            <v>533679</v>
          </cell>
        </row>
        <row r="115">
          <cell r="B115">
            <v>1972</v>
          </cell>
          <cell r="E115" t="str">
            <v>DC</v>
          </cell>
          <cell r="F115">
            <v>1839</v>
          </cell>
          <cell r="G115">
            <v>1582367</v>
          </cell>
        </row>
        <row r="116">
          <cell r="B116">
            <v>1972</v>
          </cell>
          <cell r="E116" t="str">
            <v>FL</v>
          </cell>
          <cell r="F116">
            <v>7554</v>
          </cell>
          <cell r="G116">
            <v>4890054</v>
          </cell>
        </row>
        <row r="117">
          <cell r="B117">
            <v>1972</v>
          </cell>
          <cell r="E117" t="str">
            <v>GA</v>
          </cell>
          <cell r="F117">
            <v>3794</v>
          </cell>
          <cell r="G117">
            <v>2325321</v>
          </cell>
        </row>
        <row r="118">
          <cell r="B118">
            <v>1972</v>
          </cell>
          <cell r="E118" t="str">
            <v>HI</v>
          </cell>
          <cell r="F118">
            <v>440</v>
          </cell>
          <cell r="G118">
            <v>364432</v>
          </cell>
        </row>
        <row r="119">
          <cell r="B119">
            <v>1972</v>
          </cell>
          <cell r="E119" t="str">
            <v>ID</v>
          </cell>
          <cell r="F119">
            <v>390</v>
          </cell>
          <cell r="G119">
            <v>243593</v>
          </cell>
        </row>
        <row r="120">
          <cell r="B120">
            <v>1972</v>
          </cell>
          <cell r="E120" t="str">
            <v>IL</v>
          </cell>
          <cell r="F120">
            <v>7163</v>
          </cell>
          <cell r="G120">
            <v>5607772</v>
          </cell>
        </row>
        <row r="121">
          <cell r="B121">
            <v>1972</v>
          </cell>
          <cell r="E121" t="str">
            <v>IN</v>
          </cell>
          <cell r="F121">
            <v>2801</v>
          </cell>
          <cell r="G121">
            <v>1846610</v>
          </cell>
        </row>
        <row r="122">
          <cell r="B122">
            <v>1972</v>
          </cell>
          <cell r="E122" t="str">
            <v>IA</v>
          </cell>
          <cell r="F122">
            <v>1302</v>
          </cell>
          <cell r="G122">
            <v>922376</v>
          </cell>
        </row>
        <row r="123">
          <cell r="B123">
            <v>1972</v>
          </cell>
          <cell r="E123" t="str">
            <v>KS</v>
          </cell>
          <cell r="F123">
            <v>1318</v>
          </cell>
          <cell r="G123">
            <v>846875</v>
          </cell>
        </row>
        <row r="124">
          <cell r="B124">
            <v>1972</v>
          </cell>
          <cell r="E124" t="str">
            <v>KY</v>
          </cell>
          <cell r="F124">
            <v>1505</v>
          </cell>
          <cell r="G124">
            <v>832084</v>
          </cell>
        </row>
        <row r="125">
          <cell r="B125">
            <v>1972</v>
          </cell>
          <cell r="E125" t="str">
            <v>LA</v>
          </cell>
          <cell r="F125">
            <v>2231</v>
          </cell>
          <cell r="G125">
            <v>1207881</v>
          </cell>
        </row>
        <row r="126">
          <cell r="B126">
            <v>1972</v>
          </cell>
          <cell r="E126" t="str">
            <v>ME</v>
          </cell>
          <cell r="F126">
            <v>730</v>
          </cell>
          <cell r="G126">
            <v>507360</v>
          </cell>
        </row>
        <row r="127">
          <cell r="B127">
            <v>1972</v>
          </cell>
          <cell r="E127" t="str">
            <v>MD</v>
          </cell>
          <cell r="F127">
            <v>4943</v>
          </cell>
          <cell r="G127">
            <v>4552402</v>
          </cell>
        </row>
        <row r="128">
          <cell r="B128">
            <v>1972</v>
          </cell>
          <cell r="E128" t="str">
            <v>MA</v>
          </cell>
          <cell r="F128">
            <v>4435</v>
          </cell>
          <cell r="G128">
            <v>3670893</v>
          </cell>
        </row>
        <row r="129">
          <cell r="B129">
            <v>1972</v>
          </cell>
          <cell r="E129" t="str">
            <v>MI</v>
          </cell>
          <cell r="F129">
            <v>5055</v>
          </cell>
          <cell r="G129">
            <v>4775384</v>
          </cell>
        </row>
        <row r="130">
          <cell r="B130">
            <v>1972</v>
          </cell>
          <cell r="E130" t="str">
            <v>MN</v>
          </cell>
          <cell r="F130">
            <v>2558</v>
          </cell>
          <cell r="G130">
            <v>2227143</v>
          </cell>
        </row>
        <row r="131">
          <cell r="B131">
            <v>1972</v>
          </cell>
          <cell r="E131" t="str">
            <v>MS</v>
          </cell>
          <cell r="F131">
            <v>579</v>
          </cell>
          <cell r="G131">
            <v>278076</v>
          </cell>
        </row>
        <row r="132">
          <cell r="B132">
            <v>1972</v>
          </cell>
          <cell r="E132" t="str">
            <v>MO</v>
          </cell>
          <cell r="F132">
            <v>2863</v>
          </cell>
          <cell r="G132">
            <v>1738692</v>
          </cell>
        </row>
        <row r="133">
          <cell r="B133">
            <v>1972</v>
          </cell>
          <cell r="E133" t="str">
            <v>MT</v>
          </cell>
          <cell r="F133">
            <v>492</v>
          </cell>
          <cell r="G133">
            <v>327964</v>
          </cell>
        </row>
        <row r="134">
          <cell r="B134">
            <v>1972</v>
          </cell>
          <cell r="E134" t="str">
            <v>NE</v>
          </cell>
          <cell r="F134">
            <v>799</v>
          </cell>
          <cell r="G134">
            <v>497310</v>
          </cell>
        </row>
        <row r="135">
          <cell r="B135">
            <v>1972</v>
          </cell>
          <cell r="E135" t="str">
            <v>NV</v>
          </cell>
          <cell r="F135">
            <v>792</v>
          </cell>
          <cell r="G135">
            <v>669024</v>
          </cell>
        </row>
        <row r="136">
          <cell r="B136">
            <v>1972</v>
          </cell>
          <cell r="E136" t="str">
            <v>NH</v>
          </cell>
          <cell r="F136">
            <v>467</v>
          </cell>
          <cell r="G136">
            <v>291487</v>
          </cell>
        </row>
        <row r="137">
          <cell r="B137">
            <v>1972</v>
          </cell>
          <cell r="E137" t="str">
            <v>NJ</v>
          </cell>
          <cell r="F137">
            <v>6510</v>
          </cell>
          <cell r="G137">
            <v>5327015</v>
          </cell>
        </row>
        <row r="138">
          <cell r="B138">
            <v>1972</v>
          </cell>
          <cell r="E138" t="str">
            <v>NM</v>
          </cell>
          <cell r="F138">
            <v>727</v>
          </cell>
          <cell r="G138">
            <v>465623</v>
          </cell>
        </row>
        <row r="139">
          <cell r="B139">
            <v>1972</v>
          </cell>
          <cell r="E139" t="str">
            <v>NY</v>
          </cell>
          <cell r="F139">
            <v>18978</v>
          </cell>
          <cell r="G139">
            <v>17595530</v>
          </cell>
        </row>
        <row r="140">
          <cell r="B140">
            <v>1972</v>
          </cell>
          <cell r="E140" t="str">
            <v>NC</v>
          </cell>
          <cell r="F140">
            <v>5333</v>
          </cell>
          <cell r="G140">
            <v>3429462</v>
          </cell>
        </row>
        <row r="141">
          <cell r="B141">
            <v>1972</v>
          </cell>
          <cell r="E141" t="str">
            <v>ND</v>
          </cell>
          <cell r="F141">
            <v>215</v>
          </cell>
          <cell r="G141">
            <v>149659</v>
          </cell>
        </row>
        <row r="142">
          <cell r="B142">
            <v>1972</v>
          </cell>
          <cell r="E142" t="str">
            <v>OH</v>
          </cell>
          <cell r="F142">
            <v>7060</v>
          </cell>
          <cell r="G142">
            <v>5595782</v>
          </cell>
        </row>
        <row r="143">
          <cell r="B143">
            <v>1972</v>
          </cell>
          <cell r="E143" t="str">
            <v>OK</v>
          </cell>
          <cell r="F143">
            <v>1663</v>
          </cell>
          <cell r="G143">
            <v>827913</v>
          </cell>
        </row>
        <row r="144">
          <cell r="B144">
            <v>1972</v>
          </cell>
          <cell r="E144" t="str">
            <v>OR</v>
          </cell>
          <cell r="F144">
            <v>1970</v>
          </cell>
          <cell r="G144">
            <v>1664869</v>
          </cell>
        </row>
        <row r="145">
          <cell r="B145">
            <v>1972</v>
          </cell>
          <cell r="E145" t="str">
            <v>PA</v>
          </cell>
          <cell r="F145">
            <v>7491</v>
          </cell>
          <cell r="G145">
            <v>5784267</v>
          </cell>
        </row>
        <row r="146">
          <cell r="B146">
            <v>1972</v>
          </cell>
          <cell r="E146" t="str">
            <v>RI</v>
          </cell>
          <cell r="F146">
            <v>649</v>
          </cell>
          <cell r="G146">
            <v>582573</v>
          </cell>
        </row>
        <row r="147">
          <cell r="B147">
            <v>1972</v>
          </cell>
          <cell r="E147" t="str">
            <v>SC</v>
          </cell>
          <cell r="F147">
            <v>1903</v>
          </cell>
          <cell r="G147">
            <v>1068770</v>
          </cell>
        </row>
        <row r="148">
          <cell r="B148">
            <v>1972</v>
          </cell>
          <cell r="E148" t="str">
            <v>SD</v>
          </cell>
          <cell r="F148">
            <v>289</v>
          </cell>
          <cell r="G148">
            <v>171003</v>
          </cell>
        </row>
        <row r="149">
          <cell r="B149">
            <v>1972</v>
          </cell>
          <cell r="E149" t="str">
            <v>TN</v>
          </cell>
          <cell r="F149">
            <v>2960</v>
          </cell>
          <cell r="G149">
            <v>1633479</v>
          </cell>
        </row>
        <row r="150">
          <cell r="B150">
            <v>1972</v>
          </cell>
          <cell r="E150" t="str">
            <v>TX</v>
          </cell>
          <cell r="F150">
            <v>6397</v>
          </cell>
          <cell r="G150">
            <v>3839743</v>
          </cell>
        </row>
        <row r="151">
          <cell r="B151">
            <v>1972</v>
          </cell>
          <cell r="E151" t="str">
            <v>UT</v>
          </cell>
          <cell r="F151">
            <v>553</v>
          </cell>
          <cell r="G151">
            <v>448510</v>
          </cell>
        </row>
        <row r="152">
          <cell r="B152">
            <v>1972</v>
          </cell>
          <cell r="E152" t="str">
            <v>VT</v>
          </cell>
          <cell r="F152">
            <v>426</v>
          </cell>
          <cell r="G152">
            <v>354009</v>
          </cell>
        </row>
        <row r="153">
          <cell r="B153">
            <v>1972</v>
          </cell>
          <cell r="E153" t="str">
            <v>VA</v>
          </cell>
          <cell r="F153">
            <v>4067</v>
          </cell>
          <cell r="G153">
            <v>2485597</v>
          </cell>
        </row>
        <row r="154">
          <cell r="B154">
            <v>1972</v>
          </cell>
          <cell r="E154" t="str">
            <v>WA</v>
          </cell>
          <cell r="F154">
            <v>3381</v>
          </cell>
          <cell r="G154">
            <v>2441240</v>
          </cell>
        </row>
        <row r="155">
          <cell r="B155">
            <v>1972</v>
          </cell>
          <cell r="E155" t="str">
            <v>WV</v>
          </cell>
          <cell r="F155">
            <v>880</v>
          </cell>
          <cell r="G155">
            <v>443054</v>
          </cell>
        </row>
        <row r="156">
          <cell r="B156">
            <v>1972</v>
          </cell>
          <cell r="E156" t="str">
            <v>WI</v>
          </cell>
          <cell r="F156">
            <v>2601</v>
          </cell>
          <cell r="G156">
            <v>2294433</v>
          </cell>
        </row>
        <row r="157">
          <cell r="B157">
            <v>1972</v>
          </cell>
          <cell r="E157" t="str">
            <v>WY</v>
          </cell>
          <cell r="F157">
            <v>232</v>
          </cell>
          <cell r="G157">
            <v>133966</v>
          </cell>
        </row>
        <row r="158">
          <cell r="B158">
            <v>1973</v>
          </cell>
          <cell r="E158" t="str">
            <v>US</v>
          </cell>
          <cell r="F158">
            <v>172958</v>
          </cell>
          <cell r="G158">
            <v>146359000</v>
          </cell>
        </row>
        <row r="159">
          <cell r="B159">
            <v>1973</v>
          </cell>
          <cell r="E159" t="str">
            <v>AL</v>
          </cell>
          <cell r="F159">
            <v>1678</v>
          </cell>
          <cell r="G159">
            <v>996000</v>
          </cell>
        </row>
        <row r="160">
          <cell r="B160">
            <v>1973</v>
          </cell>
          <cell r="E160" t="str">
            <v>AK</v>
          </cell>
          <cell r="F160">
            <v>406</v>
          </cell>
          <cell r="G160">
            <v>439000</v>
          </cell>
        </row>
        <row r="161">
          <cell r="B161">
            <v>1973</v>
          </cell>
          <cell r="E161" t="str">
            <v>AZ</v>
          </cell>
          <cell r="F161">
            <v>1482</v>
          </cell>
          <cell r="G161">
            <v>1161000</v>
          </cell>
        </row>
        <row r="162">
          <cell r="B162">
            <v>1973</v>
          </cell>
          <cell r="E162" t="str">
            <v>AR</v>
          </cell>
          <cell r="F162">
            <v>743</v>
          </cell>
          <cell r="G162">
            <v>441000</v>
          </cell>
        </row>
        <row r="163">
          <cell r="B163">
            <v>1973</v>
          </cell>
          <cell r="E163" t="str">
            <v>CA</v>
          </cell>
          <cell r="F163">
            <v>28356</v>
          </cell>
          <cell r="G163">
            <v>27934000</v>
          </cell>
        </row>
        <row r="164">
          <cell r="B164">
            <v>1973</v>
          </cell>
          <cell r="E164" t="str">
            <v>CO</v>
          </cell>
          <cell r="F164">
            <v>2127</v>
          </cell>
          <cell r="G164">
            <v>1836000</v>
          </cell>
        </row>
        <row r="165">
          <cell r="B165">
            <v>1973</v>
          </cell>
          <cell r="E165" t="str">
            <v>CT</v>
          </cell>
          <cell r="F165">
            <v>2218</v>
          </cell>
          <cell r="G165">
            <v>1807000</v>
          </cell>
        </row>
        <row r="166">
          <cell r="B166">
            <v>1973</v>
          </cell>
          <cell r="E166" t="str">
            <v>DE</v>
          </cell>
          <cell r="F166">
            <v>660</v>
          </cell>
          <cell r="G166">
            <v>574000</v>
          </cell>
        </row>
        <row r="167">
          <cell r="B167">
            <v>1973</v>
          </cell>
          <cell r="E167" t="str">
            <v>DC</v>
          </cell>
          <cell r="F167">
            <v>1816</v>
          </cell>
          <cell r="G167">
            <v>2146000</v>
          </cell>
        </row>
        <row r="168">
          <cell r="B168">
            <v>1973</v>
          </cell>
          <cell r="E168" t="str">
            <v>FL</v>
          </cell>
          <cell r="F168">
            <v>8506</v>
          </cell>
          <cell r="G168">
            <v>6687000</v>
          </cell>
        </row>
        <row r="169">
          <cell r="B169">
            <v>1973</v>
          </cell>
          <cell r="E169" t="str">
            <v>GA</v>
          </cell>
          <cell r="F169">
            <v>4244</v>
          </cell>
          <cell r="G169">
            <v>2883000</v>
          </cell>
        </row>
        <row r="170">
          <cell r="B170">
            <v>1973</v>
          </cell>
          <cell r="E170" t="str">
            <v>HI</v>
          </cell>
          <cell r="F170">
            <v>427</v>
          </cell>
          <cell r="G170">
            <v>394000</v>
          </cell>
        </row>
        <row r="171">
          <cell r="B171">
            <v>1973</v>
          </cell>
          <cell r="E171" t="str">
            <v>ID</v>
          </cell>
          <cell r="F171">
            <v>340</v>
          </cell>
          <cell r="G171">
            <v>222000</v>
          </cell>
        </row>
        <row r="172">
          <cell r="B172">
            <v>1973</v>
          </cell>
          <cell r="E172" t="str">
            <v>IL</v>
          </cell>
          <cell r="F172">
            <v>6937</v>
          </cell>
          <cell r="G172">
            <v>5960000</v>
          </cell>
        </row>
        <row r="173">
          <cell r="B173">
            <v>1973</v>
          </cell>
          <cell r="E173" t="str">
            <v>IN</v>
          </cell>
          <cell r="F173">
            <v>2901</v>
          </cell>
          <cell r="G173">
            <v>1969000</v>
          </cell>
        </row>
        <row r="174">
          <cell r="B174">
            <v>1973</v>
          </cell>
          <cell r="E174" t="str">
            <v>IA</v>
          </cell>
          <cell r="F174">
            <v>1295</v>
          </cell>
          <cell r="G174">
            <v>1035000</v>
          </cell>
        </row>
        <row r="175">
          <cell r="B175">
            <v>1973</v>
          </cell>
          <cell r="E175" t="str">
            <v>KS</v>
          </cell>
          <cell r="F175">
            <v>1444</v>
          </cell>
          <cell r="G175">
            <v>966000</v>
          </cell>
        </row>
        <row r="176">
          <cell r="B176">
            <v>1973</v>
          </cell>
          <cell r="E176" t="str">
            <v>KY</v>
          </cell>
          <cell r="F176">
            <v>1666</v>
          </cell>
          <cell r="G176">
            <v>1136000</v>
          </cell>
        </row>
        <row r="177">
          <cell r="B177">
            <v>1973</v>
          </cell>
          <cell r="E177" t="str">
            <v>LA</v>
          </cell>
          <cell r="F177">
            <v>2479</v>
          </cell>
          <cell r="G177">
            <v>1404000</v>
          </cell>
        </row>
        <row r="178">
          <cell r="B178">
            <v>1973</v>
          </cell>
          <cell r="E178" t="str">
            <v>ME</v>
          </cell>
          <cell r="F178">
            <v>785</v>
          </cell>
          <cell r="G178">
            <v>586000</v>
          </cell>
        </row>
        <row r="179">
          <cell r="B179">
            <v>1973</v>
          </cell>
          <cell r="E179" t="str">
            <v>MD</v>
          </cell>
          <cell r="F179">
            <v>5196</v>
          </cell>
          <cell r="G179">
            <v>4963000</v>
          </cell>
        </row>
        <row r="180">
          <cell r="B180">
            <v>1973</v>
          </cell>
          <cell r="E180" t="str">
            <v>MA</v>
          </cell>
          <cell r="F180">
            <v>4509</v>
          </cell>
          <cell r="G180">
            <v>3931000</v>
          </cell>
        </row>
        <row r="181">
          <cell r="B181">
            <v>1973</v>
          </cell>
          <cell r="E181" t="str">
            <v>MI</v>
          </cell>
          <cell r="F181">
            <v>5407</v>
          </cell>
          <cell r="G181">
            <v>5375000</v>
          </cell>
        </row>
        <row r="182">
          <cell r="B182">
            <v>1973</v>
          </cell>
          <cell r="E182" t="str">
            <v>MN</v>
          </cell>
          <cell r="F182">
            <v>2431</v>
          </cell>
          <cell r="G182">
            <v>2203000</v>
          </cell>
        </row>
        <row r="183">
          <cell r="B183">
            <v>1973</v>
          </cell>
          <cell r="E183" t="str">
            <v>MS</v>
          </cell>
          <cell r="F183">
            <v>768</v>
          </cell>
          <cell r="G183">
            <v>440000</v>
          </cell>
        </row>
        <row r="184">
          <cell r="B184">
            <v>1973</v>
          </cell>
          <cell r="E184" t="str">
            <v>MO</v>
          </cell>
          <cell r="F184">
            <v>2995</v>
          </cell>
          <cell r="G184">
            <v>2030000</v>
          </cell>
        </row>
        <row r="185">
          <cell r="B185">
            <v>1973</v>
          </cell>
          <cell r="E185" t="str">
            <v>MT</v>
          </cell>
          <cell r="F185">
            <v>525</v>
          </cell>
          <cell r="G185">
            <v>361000</v>
          </cell>
        </row>
        <row r="186">
          <cell r="B186">
            <v>1973</v>
          </cell>
          <cell r="E186" t="str">
            <v>NE</v>
          </cell>
          <cell r="F186">
            <v>884</v>
          </cell>
          <cell r="G186">
            <v>613000</v>
          </cell>
        </row>
        <row r="187">
          <cell r="B187">
            <v>1973</v>
          </cell>
          <cell r="E187" t="str">
            <v>NV</v>
          </cell>
          <cell r="F187">
            <v>823</v>
          </cell>
          <cell r="G187">
            <v>752000</v>
          </cell>
        </row>
        <row r="188">
          <cell r="B188">
            <v>1973</v>
          </cell>
          <cell r="E188" t="str">
            <v>NH</v>
          </cell>
          <cell r="F188">
            <v>496</v>
          </cell>
          <cell r="G188">
            <v>335000</v>
          </cell>
        </row>
        <row r="189">
          <cell r="B189">
            <v>1973</v>
          </cell>
          <cell r="E189" t="str">
            <v>NJ</v>
          </cell>
          <cell r="F189">
            <v>7072</v>
          </cell>
          <cell r="G189">
            <v>6117000</v>
          </cell>
        </row>
        <row r="190">
          <cell r="B190">
            <v>1973</v>
          </cell>
          <cell r="E190" t="str">
            <v>NM</v>
          </cell>
          <cell r="F190">
            <v>642</v>
          </cell>
          <cell r="G190">
            <v>449000</v>
          </cell>
        </row>
        <row r="191">
          <cell r="B191">
            <v>1973</v>
          </cell>
          <cell r="E191" t="str">
            <v>NY</v>
          </cell>
          <cell r="F191">
            <v>18654</v>
          </cell>
          <cell r="G191">
            <v>18729000</v>
          </cell>
        </row>
        <row r="192">
          <cell r="B192">
            <v>1973</v>
          </cell>
          <cell r="E192" t="str">
            <v>NC</v>
          </cell>
          <cell r="F192">
            <v>5889</v>
          </cell>
          <cell r="G192">
            <v>4122000</v>
          </cell>
        </row>
        <row r="193">
          <cell r="B193">
            <v>1973</v>
          </cell>
          <cell r="E193" t="str">
            <v>ND</v>
          </cell>
          <cell r="F193">
            <v>231</v>
          </cell>
          <cell r="G193">
            <v>148000</v>
          </cell>
        </row>
        <row r="194">
          <cell r="B194">
            <v>1973</v>
          </cell>
          <cell r="E194" t="str">
            <v>OH</v>
          </cell>
          <cell r="F194">
            <v>7831</v>
          </cell>
          <cell r="G194">
            <v>6266000</v>
          </cell>
        </row>
        <row r="195">
          <cell r="B195">
            <v>1973</v>
          </cell>
          <cell r="E195" t="str">
            <v>OK</v>
          </cell>
          <cell r="F195">
            <v>1554</v>
          </cell>
          <cell r="G195">
            <v>843000</v>
          </cell>
        </row>
        <row r="196">
          <cell r="B196">
            <v>1973</v>
          </cell>
          <cell r="E196" t="str">
            <v>OR</v>
          </cell>
          <cell r="F196">
            <v>2041</v>
          </cell>
          <cell r="G196">
            <v>1748000</v>
          </cell>
        </row>
        <row r="197">
          <cell r="B197">
            <v>1973</v>
          </cell>
          <cell r="E197" t="str">
            <v>PA</v>
          </cell>
          <cell r="F197">
            <v>7743</v>
          </cell>
          <cell r="G197">
            <v>6524000</v>
          </cell>
        </row>
        <row r="198">
          <cell r="B198">
            <v>1973</v>
          </cell>
          <cell r="E198" t="str">
            <v>RI</v>
          </cell>
          <cell r="F198">
            <v>608</v>
          </cell>
          <cell r="G198">
            <v>599000</v>
          </cell>
        </row>
        <row r="199">
          <cell r="B199">
            <v>1973</v>
          </cell>
          <cell r="E199" t="str">
            <v>SC</v>
          </cell>
          <cell r="F199">
            <v>2090</v>
          </cell>
          <cell r="G199">
            <v>1349000</v>
          </cell>
        </row>
        <row r="200">
          <cell r="B200">
            <v>1973</v>
          </cell>
          <cell r="E200" t="str">
            <v>SD</v>
          </cell>
          <cell r="F200">
            <v>281</v>
          </cell>
          <cell r="G200">
            <v>179000</v>
          </cell>
        </row>
        <row r="201">
          <cell r="B201">
            <v>1973</v>
          </cell>
          <cell r="E201" t="str">
            <v>TN</v>
          </cell>
          <cell r="F201">
            <v>3274</v>
          </cell>
          <cell r="G201">
            <v>2015000</v>
          </cell>
        </row>
        <row r="202">
          <cell r="B202">
            <v>1973</v>
          </cell>
          <cell r="E202" t="str">
            <v>TX</v>
          </cell>
          <cell r="F202">
            <v>7237</v>
          </cell>
          <cell r="G202">
            <v>4730000</v>
          </cell>
        </row>
        <row r="203">
          <cell r="B203">
            <v>1973</v>
          </cell>
          <cell r="E203" t="str">
            <v>UT</v>
          </cell>
          <cell r="F203">
            <v>661</v>
          </cell>
          <cell r="G203">
            <v>460000</v>
          </cell>
        </row>
        <row r="204">
          <cell r="B204">
            <v>1973</v>
          </cell>
          <cell r="E204" t="str">
            <v>VT</v>
          </cell>
          <cell r="F204">
            <v>419</v>
          </cell>
          <cell r="G204">
            <v>350000</v>
          </cell>
        </row>
        <row r="205">
          <cell r="B205">
            <v>1973</v>
          </cell>
          <cell r="E205" t="str">
            <v>VA</v>
          </cell>
          <cell r="F205">
            <v>4519</v>
          </cell>
          <cell r="G205">
            <v>3946000</v>
          </cell>
        </row>
        <row r="206">
          <cell r="B206">
            <v>1973</v>
          </cell>
          <cell r="E206" t="str">
            <v>WA</v>
          </cell>
          <cell r="F206">
            <v>3621</v>
          </cell>
          <cell r="G206">
            <v>2862000</v>
          </cell>
        </row>
        <row r="207">
          <cell r="B207">
            <v>1973</v>
          </cell>
          <cell r="E207" t="str">
            <v>WV</v>
          </cell>
          <cell r="F207">
            <v>965</v>
          </cell>
          <cell r="G207">
            <v>486000</v>
          </cell>
        </row>
        <row r="208">
          <cell r="B208">
            <v>1973</v>
          </cell>
          <cell r="E208" t="str">
            <v>WI</v>
          </cell>
          <cell r="F208">
            <v>2825</v>
          </cell>
          <cell r="G208">
            <v>2712000</v>
          </cell>
        </row>
        <row r="209">
          <cell r="B209">
            <v>1973</v>
          </cell>
          <cell r="E209" t="str">
            <v>WY</v>
          </cell>
          <cell r="F209">
            <v>257</v>
          </cell>
          <cell r="G209">
            <v>147000</v>
          </cell>
        </row>
        <row r="210">
          <cell r="B210">
            <v>1974</v>
          </cell>
          <cell r="E210" t="str">
            <v>US</v>
          </cell>
          <cell r="F210">
            <v>184521</v>
          </cell>
          <cell r="G210">
            <v>169200000</v>
          </cell>
        </row>
        <row r="211">
          <cell r="B211">
            <v>1974</v>
          </cell>
          <cell r="E211" t="str">
            <v>AL</v>
          </cell>
          <cell r="F211">
            <v>1867</v>
          </cell>
          <cell r="G211">
            <v>1319000</v>
          </cell>
        </row>
        <row r="212">
          <cell r="B212">
            <v>1974</v>
          </cell>
          <cell r="E212" t="str">
            <v>AK</v>
          </cell>
          <cell r="F212">
            <v>563</v>
          </cell>
          <cell r="G212">
            <v>679000</v>
          </cell>
        </row>
        <row r="213">
          <cell r="B213">
            <v>1974</v>
          </cell>
          <cell r="E213" t="str">
            <v>AZ</v>
          </cell>
          <cell r="F213">
            <v>1928</v>
          </cell>
          <cell r="G213">
            <v>1653000</v>
          </cell>
        </row>
        <row r="214">
          <cell r="B214">
            <v>1974</v>
          </cell>
          <cell r="E214" t="str">
            <v>AR</v>
          </cell>
          <cell r="F214">
            <v>799</v>
          </cell>
          <cell r="G214">
            <v>515000</v>
          </cell>
        </row>
        <row r="215">
          <cell r="B215">
            <v>1974</v>
          </cell>
          <cell r="E215" t="str">
            <v>CA</v>
          </cell>
          <cell r="F215">
            <v>30484</v>
          </cell>
          <cell r="G215">
            <v>33616000</v>
          </cell>
        </row>
        <row r="216">
          <cell r="B216">
            <v>1974</v>
          </cell>
          <cell r="E216" t="str">
            <v>CO</v>
          </cell>
          <cell r="F216">
            <v>2237</v>
          </cell>
          <cell r="G216">
            <v>2242000</v>
          </cell>
        </row>
        <row r="217">
          <cell r="B217">
            <v>1974</v>
          </cell>
          <cell r="E217" t="str">
            <v>CT</v>
          </cell>
          <cell r="F217">
            <v>2121</v>
          </cell>
          <cell r="G217">
            <v>1916000</v>
          </cell>
        </row>
        <row r="218">
          <cell r="B218">
            <v>1974</v>
          </cell>
          <cell r="E218" t="str">
            <v>DE</v>
          </cell>
          <cell r="F218">
            <v>645</v>
          </cell>
          <cell r="G218">
            <v>608000</v>
          </cell>
        </row>
        <row r="219">
          <cell r="B219">
            <v>1974</v>
          </cell>
          <cell r="E219" t="str">
            <v>DC</v>
          </cell>
          <cell r="F219">
            <v>1893</v>
          </cell>
          <cell r="G219">
            <v>2098000</v>
          </cell>
        </row>
        <row r="220">
          <cell r="B220">
            <v>1974</v>
          </cell>
          <cell r="E220" t="str">
            <v>FL</v>
          </cell>
          <cell r="F220">
            <v>9872</v>
          </cell>
          <cell r="G220">
            <v>8431000</v>
          </cell>
        </row>
        <row r="221">
          <cell r="B221">
            <v>1974</v>
          </cell>
          <cell r="E221" t="str">
            <v>GA</v>
          </cell>
          <cell r="F221">
            <v>4194</v>
          </cell>
          <cell r="G221">
            <v>3157000</v>
          </cell>
        </row>
        <row r="222">
          <cell r="B222">
            <v>1974</v>
          </cell>
          <cell r="E222" t="str">
            <v>HI</v>
          </cell>
          <cell r="F222">
            <v>432</v>
          </cell>
          <cell r="G222">
            <v>462000</v>
          </cell>
        </row>
        <row r="223">
          <cell r="B223">
            <v>1974</v>
          </cell>
          <cell r="E223" t="str">
            <v>ID</v>
          </cell>
          <cell r="F223">
            <v>381</v>
          </cell>
          <cell r="G223">
            <v>255000</v>
          </cell>
        </row>
        <row r="224">
          <cell r="B224">
            <v>1974</v>
          </cell>
          <cell r="E224" t="str">
            <v>IL</v>
          </cell>
          <cell r="F224">
            <v>7337</v>
          </cell>
          <cell r="G224">
            <v>6799000</v>
          </cell>
        </row>
        <row r="225">
          <cell r="B225">
            <v>1974</v>
          </cell>
          <cell r="E225" t="str">
            <v>IN</v>
          </cell>
          <cell r="F225">
            <v>3246</v>
          </cell>
          <cell r="G225">
            <v>2490000</v>
          </cell>
        </row>
        <row r="226">
          <cell r="B226">
            <v>1974</v>
          </cell>
          <cell r="E226" t="str">
            <v>IA</v>
          </cell>
          <cell r="F226">
            <v>1449</v>
          </cell>
          <cell r="G226">
            <v>1341000</v>
          </cell>
        </row>
        <row r="227">
          <cell r="B227">
            <v>1974</v>
          </cell>
          <cell r="E227" t="str">
            <v>KS</v>
          </cell>
          <cell r="F227">
            <v>1628</v>
          </cell>
          <cell r="G227">
            <v>1176000</v>
          </cell>
        </row>
        <row r="228">
          <cell r="B228">
            <v>1974</v>
          </cell>
          <cell r="E228" t="str">
            <v>KY</v>
          </cell>
          <cell r="F228">
            <v>1882</v>
          </cell>
          <cell r="G228">
            <v>1173000</v>
          </cell>
        </row>
        <row r="229">
          <cell r="B229">
            <v>1974</v>
          </cell>
          <cell r="E229" t="str">
            <v>LA</v>
          </cell>
          <cell r="F229">
            <v>2403</v>
          </cell>
          <cell r="G229">
            <v>1558000</v>
          </cell>
        </row>
        <row r="230">
          <cell r="B230">
            <v>1974</v>
          </cell>
          <cell r="E230" t="str">
            <v>ME</v>
          </cell>
          <cell r="F230">
            <v>817</v>
          </cell>
          <cell r="G230">
            <v>647000</v>
          </cell>
        </row>
        <row r="231">
          <cell r="B231">
            <v>1974</v>
          </cell>
          <cell r="E231" t="str">
            <v>MD</v>
          </cell>
          <cell r="F231">
            <v>5291</v>
          </cell>
          <cell r="G231">
            <v>5314000</v>
          </cell>
        </row>
        <row r="232">
          <cell r="B232">
            <v>1974</v>
          </cell>
          <cell r="E232" t="str">
            <v>MA</v>
          </cell>
          <cell r="F232">
            <v>4226</v>
          </cell>
          <cell r="G232">
            <v>4024000</v>
          </cell>
        </row>
        <row r="233">
          <cell r="B233">
            <v>1974</v>
          </cell>
          <cell r="E233" t="str">
            <v>MI</v>
          </cell>
          <cell r="F233">
            <v>5489</v>
          </cell>
          <cell r="G233">
            <v>5817000</v>
          </cell>
        </row>
        <row r="234">
          <cell r="B234">
            <v>1974</v>
          </cell>
          <cell r="E234" t="str">
            <v>MN</v>
          </cell>
          <cell r="F234">
            <v>2642</v>
          </cell>
          <cell r="G234">
            <v>2621000</v>
          </cell>
        </row>
        <row r="235">
          <cell r="B235">
            <v>1974</v>
          </cell>
          <cell r="E235" t="str">
            <v>MS</v>
          </cell>
          <cell r="F235">
            <v>906</v>
          </cell>
          <cell r="G235">
            <v>576000</v>
          </cell>
        </row>
        <row r="236">
          <cell r="B236">
            <v>1974</v>
          </cell>
          <cell r="E236" t="str">
            <v>MO</v>
          </cell>
          <cell r="F236">
            <v>3079</v>
          </cell>
          <cell r="G236">
            <v>2161000</v>
          </cell>
        </row>
        <row r="237">
          <cell r="B237">
            <v>1974</v>
          </cell>
          <cell r="E237" t="str">
            <v>MT</v>
          </cell>
          <cell r="F237">
            <v>534</v>
          </cell>
          <cell r="G237">
            <v>414000</v>
          </cell>
        </row>
        <row r="238">
          <cell r="B238">
            <v>1974</v>
          </cell>
          <cell r="E238" t="str">
            <v>NE</v>
          </cell>
          <cell r="F238">
            <v>912</v>
          </cell>
          <cell r="G238">
            <v>742000</v>
          </cell>
        </row>
        <row r="239">
          <cell r="B239">
            <v>1974</v>
          </cell>
          <cell r="E239" t="str">
            <v>NV</v>
          </cell>
          <cell r="F239">
            <v>875</v>
          </cell>
          <cell r="G239">
            <v>889000</v>
          </cell>
        </row>
        <row r="240">
          <cell r="B240">
            <v>1974</v>
          </cell>
          <cell r="E240" t="str">
            <v>NH</v>
          </cell>
          <cell r="F240">
            <v>525</v>
          </cell>
          <cell r="G240">
            <v>420000</v>
          </cell>
        </row>
        <row r="241">
          <cell r="B241">
            <v>1974</v>
          </cell>
          <cell r="E241" t="str">
            <v>NJ</v>
          </cell>
          <cell r="F241">
            <v>7171</v>
          </cell>
          <cell r="G241">
            <v>6576000</v>
          </cell>
        </row>
        <row r="242">
          <cell r="B242">
            <v>1974</v>
          </cell>
          <cell r="E242" t="str">
            <v>NM</v>
          </cell>
          <cell r="F242">
            <v>708</v>
          </cell>
          <cell r="G242">
            <v>544000</v>
          </cell>
        </row>
        <row r="243">
          <cell r="B243">
            <v>1974</v>
          </cell>
          <cell r="E243" t="str">
            <v>NY</v>
          </cell>
          <cell r="F243">
            <v>20848</v>
          </cell>
          <cell r="G243">
            <v>22683000</v>
          </cell>
        </row>
        <row r="244">
          <cell r="B244">
            <v>1974</v>
          </cell>
          <cell r="E244" t="str">
            <v>NC</v>
          </cell>
          <cell r="F244">
            <v>5641</v>
          </cell>
          <cell r="G244">
            <v>4377000</v>
          </cell>
        </row>
        <row r="245">
          <cell r="B245">
            <v>1974</v>
          </cell>
          <cell r="E245" t="str">
            <v>ND</v>
          </cell>
          <cell r="F245">
            <v>215</v>
          </cell>
          <cell r="G245">
            <v>156000</v>
          </cell>
        </row>
        <row r="246">
          <cell r="B246">
            <v>1974</v>
          </cell>
          <cell r="E246" t="str">
            <v>OH</v>
          </cell>
          <cell r="F246">
            <v>7918</v>
          </cell>
          <cell r="G246">
            <v>7026000</v>
          </cell>
        </row>
        <row r="247">
          <cell r="B247">
            <v>1974</v>
          </cell>
          <cell r="E247" t="str">
            <v>OK</v>
          </cell>
          <cell r="F247">
            <v>1745</v>
          </cell>
          <cell r="G247">
            <v>1220000</v>
          </cell>
        </row>
        <row r="248">
          <cell r="B248">
            <v>1974</v>
          </cell>
          <cell r="E248" t="str">
            <v>OR</v>
          </cell>
          <cell r="F248">
            <v>2048</v>
          </cell>
          <cell r="G248">
            <v>1817000</v>
          </cell>
        </row>
        <row r="249">
          <cell r="B249">
            <v>1974</v>
          </cell>
          <cell r="E249" t="str">
            <v>PA</v>
          </cell>
          <cell r="F249">
            <v>8146</v>
          </cell>
          <cell r="G249">
            <v>7382000</v>
          </cell>
        </row>
        <row r="250">
          <cell r="B250">
            <v>1974</v>
          </cell>
          <cell r="E250" t="str">
            <v>RI</v>
          </cell>
          <cell r="F250">
            <v>685</v>
          </cell>
          <cell r="G250">
            <v>696000</v>
          </cell>
        </row>
        <row r="251">
          <cell r="B251">
            <v>1974</v>
          </cell>
          <cell r="E251" t="str">
            <v>SC</v>
          </cell>
          <cell r="F251">
            <v>2368</v>
          </cell>
          <cell r="G251">
            <v>1719000</v>
          </cell>
        </row>
        <row r="252">
          <cell r="B252">
            <v>1974</v>
          </cell>
          <cell r="E252" t="str">
            <v>SD</v>
          </cell>
          <cell r="F252">
            <v>326</v>
          </cell>
          <cell r="G252">
            <v>230000</v>
          </cell>
        </row>
        <row r="253">
          <cell r="B253">
            <v>1974</v>
          </cell>
          <cell r="E253" t="str">
            <v>TN</v>
          </cell>
          <cell r="F253">
            <v>3505</v>
          </cell>
          <cell r="G253">
            <v>2323000</v>
          </cell>
        </row>
        <row r="254">
          <cell r="B254">
            <v>1974</v>
          </cell>
          <cell r="E254" t="str">
            <v>TX</v>
          </cell>
          <cell r="F254">
            <v>7582</v>
          </cell>
          <cell r="G254">
            <v>5216000</v>
          </cell>
        </row>
        <row r="255">
          <cell r="B255">
            <v>1974</v>
          </cell>
          <cell r="E255" t="str">
            <v>UT</v>
          </cell>
          <cell r="F255">
            <v>760</v>
          </cell>
          <cell r="G255">
            <v>622000</v>
          </cell>
        </row>
        <row r="256">
          <cell r="B256">
            <v>1974</v>
          </cell>
          <cell r="E256" t="str">
            <v>VT</v>
          </cell>
          <cell r="F256">
            <v>383</v>
          </cell>
          <cell r="G256">
            <v>331000</v>
          </cell>
        </row>
        <row r="257">
          <cell r="B257">
            <v>1974</v>
          </cell>
          <cell r="E257" t="str">
            <v>VA</v>
          </cell>
          <cell r="F257">
            <v>5349</v>
          </cell>
          <cell r="G257">
            <v>3847000</v>
          </cell>
        </row>
        <row r="258">
          <cell r="B258">
            <v>1974</v>
          </cell>
          <cell r="E258" t="str">
            <v>WA</v>
          </cell>
          <cell r="F258">
            <v>4039</v>
          </cell>
          <cell r="G258">
            <v>3466000</v>
          </cell>
        </row>
        <row r="259">
          <cell r="B259">
            <v>1974</v>
          </cell>
          <cell r="E259" t="str">
            <v>WV</v>
          </cell>
          <cell r="F259">
            <v>1179</v>
          </cell>
          <cell r="G259">
            <v>649000</v>
          </cell>
        </row>
        <row r="260">
          <cell r="B260">
            <v>1974</v>
          </cell>
          <cell r="E260" t="str">
            <v>WI</v>
          </cell>
          <cell r="F260">
            <v>2992</v>
          </cell>
          <cell r="G260">
            <v>3037000</v>
          </cell>
        </row>
        <row r="261">
          <cell r="B261">
            <v>1974</v>
          </cell>
          <cell r="E261" t="str">
            <v>WY</v>
          </cell>
          <cell r="F261">
            <v>256</v>
          </cell>
          <cell r="G261">
            <v>171000</v>
          </cell>
        </row>
        <row r="262">
          <cell r="B262">
            <v>1975</v>
          </cell>
          <cell r="E262" t="str">
            <v>US</v>
          </cell>
          <cell r="F262">
            <v>193775</v>
          </cell>
          <cell r="G262">
            <v>187796000</v>
          </cell>
        </row>
        <row r="263">
          <cell r="B263">
            <v>1975</v>
          </cell>
          <cell r="E263" t="str">
            <v>AL</v>
          </cell>
          <cell r="F263">
            <v>2029</v>
          </cell>
          <cell r="G263">
            <v>1676000</v>
          </cell>
        </row>
        <row r="264">
          <cell r="B264">
            <v>1975</v>
          </cell>
          <cell r="E264" t="str">
            <v>AK</v>
          </cell>
          <cell r="F264">
            <v>545</v>
          </cell>
          <cell r="G264">
            <v>781000</v>
          </cell>
        </row>
        <row r="265">
          <cell r="B265">
            <v>1975</v>
          </cell>
          <cell r="E265" t="str">
            <v>AZ</v>
          </cell>
          <cell r="F265">
            <v>2245</v>
          </cell>
          <cell r="G265">
            <v>1971000</v>
          </cell>
        </row>
        <row r="266">
          <cell r="B266">
            <v>1975</v>
          </cell>
          <cell r="E266" t="str">
            <v>AR</v>
          </cell>
          <cell r="F266">
            <v>956</v>
          </cell>
          <cell r="G266">
            <v>659000</v>
          </cell>
        </row>
        <row r="267">
          <cell r="B267">
            <v>1975</v>
          </cell>
          <cell r="E267" t="str">
            <v>CA</v>
          </cell>
          <cell r="F267">
            <v>30727</v>
          </cell>
          <cell r="G267">
            <v>35823000</v>
          </cell>
        </row>
        <row r="268">
          <cell r="B268">
            <v>1975</v>
          </cell>
          <cell r="E268" t="str">
            <v>CO</v>
          </cell>
          <cell r="F268">
            <v>2193</v>
          </cell>
          <cell r="G268">
            <v>2347000</v>
          </cell>
        </row>
        <row r="269">
          <cell r="B269">
            <v>1975</v>
          </cell>
          <cell r="E269" t="str">
            <v>CT</v>
          </cell>
          <cell r="F269">
            <v>1773</v>
          </cell>
          <cell r="G269">
            <v>1808000</v>
          </cell>
        </row>
        <row r="270">
          <cell r="B270">
            <v>1975</v>
          </cell>
          <cell r="E270" t="str">
            <v>DE</v>
          </cell>
          <cell r="F270">
            <v>682</v>
          </cell>
          <cell r="G270">
            <v>640000</v>
          </cell>
        </row>
        <row r="271">
          <cell r="B271">
            <v>1975</v>
          </cell>
          <cell r="E271" t="str">
            <v>DC</v>
          </cell>
          <cell r="F271">
            <v>1758</v>
          </cell>
          <cell r="G271">
            <v>2426000</v>
          </cell>
        </row>
        <row r="272">
          <cell r="B272">
            <v>1975</v>
          </cell>
          <cell r="E272" t="str">
            <v>FL</v>
          </cell>
          <cell r="F272">
            <v>11343</v>
          </cell>
          <cell r="G272">
            <v>9158000</v>
          </cell>
        </row>
        <row r="273">
          <cell r="B273">
            <v>1975</v>
          </cell>
          <cell r="E273" t="str">
            <v>GA</v>
          </cell>
          <cell r="F273">
            <v>4529</v>
          </cell>
          <cell r="G273">
            <v>3464000</v>
          </cell>
        </row>
        <row r="274">
          <cell r="B274">
            <v>1975</v>
          </cell>
          <cell r="E274" t="str">
            <v>HI</v>
          </cell>
          <cell r="F274">
            <v>544</v>
          </cell>
          <cell r="G274">
            <v>642000</v>
          </cell>
        </row>
        <row r="275">
          <cell r="B275">
            <v>1975</v>
          </cell>
          <cell r="E275" t="str">
            <v>ID</v>
          </cell>
          <cell r="F275">
            <v>448</v>
          </cell>
          <cell r="G275">
            <v>383000</v>
          </cell>
        </row>
        <row r="276">
          <cell r="B276">
            <v>1975</v>
          </cell>
          <cell r="E276" t="str">
            <v>IL</v>
          </cell>
          <cell r="F276">
            <v>7571</v>
          </cell>
          <cell r="G276">
            <v>7481000</v>
          </cell>
        </row>
        <row r="277">
          <cell r="B277">
            <v>1975</v>
          </cell>
          <cell r="E277" t="str">
            <v>IN</v>
          </cell>
          <cell r="F277">
            <v>3577</v>
          </cell>
          <cell r="G277">
            <v>3069000</v>
          </cell>
        </row>
        <row r="278">
          <cell r="B278">
            <v>1975</v>
          </cell>
          <cell r="E278" t="str">
            <v>IA</v>
          </cell>
          <cell r="F278">
            <v>1385</v>
          </cell>
          <cell r="G278">
            <v>1392000</v>
          </cell>
        </row>
        <row r="279">
          <cell r="B279">
            <v>1975</v>
          </cell>
          <cell r="E279" t="str">
            <v>KS</v>
          </cell>
          <cell r="F279">
            <v>1631</v>
          </cell>
          <cell r="G279">
            <v>1221000</v>
          </cell>
        </row>
        <row r="280">
          <cell r="B280">
            <v>1975</v>
          </cell>
          <cell r="E280" t="str">
            <v>KY</v>
          </cell>
          <cell r="F280">
            <v>2032</v>
          </cell>
          <cell r="G280">
            <v>1437000</v>
          </cell>
        </row>
        <row r="281">
          <cell r="B281">
            <v>1975</v>
          </cell>
          <cell r="E281" t="str">
            <v>LA</v>
          </cell>
          <cell r="F281">
            <v>2940</v>
          </cell>
          <cell r="G281">
            <v>2070000</v>
          </cell>
        </row>
        <row r="282">
          <cell r="B282">
            <v>1975</v>
          </cell>
          <cell r="E282" t="str">
            <v>ME</v>
          </cell>
          <cell r="F282">
            <v>751</v>
          </cell>
          <cell r="G282">
            <v>598000</v>
          </cell>
        </row>
        <row r="283">
          <cell r="B283">
            <v>1975</v>
          </cell>
          <cell r="E283" t="str">
            <v>MD</v>
          </cell>
          <cell r="F283">
            <v>5435</v>
          </cell>
          <cell r="G283">
            <v>5781000</v>
          </cell>
        </row>
        <row r="284">
          <cell r="B284">
            <v>1975</v>
          </cell>
          <cell r="E284" t="str">
            <v>MA</v>
          </cell>
          <cell r="F284">
            <v>4592</v>
          </cell>
          <cell r="G284">
            <v>4656000</v>
          </cell>
        </row>
        <row r="285">
          <cell r="B285">
            <v>1975</v>
          </cell>
          <cell r="E285" t="str">
            <v>MI</v>
          </cell>
          <cell r="F285">
            <v>6577</v>
          </cell>
          <cell r="G285">
            <v>7215000</v>
          </cell>
        </row>
        <row r="286">
          <cell r="B286">
            <v>1975</v>
          </cell>
          <cell r="E286" t="str">
            <v>MN</v>
          </cell>
          <cell r="F286">
            <v>2703</v>
          </cell>
          <cell r="G286">
            <v>3017000</v>
          </cell>
        </row>
        <row r="287">
          <cell r="B287">
            <v>1975</v>
          </cell>
          <cell r="E287" t="str">
            <v>MS</v>
          </cell>
          <cell r="F287">
            <v>1044</v>
          </cell>
          <cell r="G287">
            <v>688000</v>
          </cell>
        </row>
        <row r="288">
          <cell r="B288">
            <v>1975</v>
          </cell>
          <cell r="E288" t="str">
            <v>MO</v>
          </cell>
          <cell r="F288">
            <v>3878</v>
          </cell>
          <cell r="G288">
            <v>2911000</v>
          </cell>
        </row>
        <row r="289">
          <cell r="B289">
            <v>1975</v>
          </cell>
          <cell r="E289" t="str">
            <v>MT</v>
          </cell>
          <cell r="F289">
            <v>585</v>
          </cell>
          <cell r="G289">
            <v>561000</v>
          </cell>
        </row>
        <row r="290">
          <cell r="B290">
            <v>1975</v>
          </cell>
          <cell r="E290" t="str">
            <v>NE</v>
          </cell>
          <cell r="F290">
            <v>1257</v>
          </cell>
          <cell r="G290">
            <v>1005000</v>
          </cell>
        </row>
        <row r="291">
          <cell r="B291">
            <v>1975</v>
          </cell>
          <cell r="E291" t="str">
            <v>NV</v>
          </cell>
          <cell r="F291">
            <v>992</v>
          </cell>
          <cell r="G291">
            <v>1101000</v>
          </cell>
        </row>
        <row r="292">
          <cell r="B292">
            <v>1975</v>
          </cell>
          <cell r="E292" t="str">
            <v>NH</v>
          </cell>
          <cell r="F292">
            <v>520</v>
          </cell>
          <cell r="G292">
            <v>427000</v>
          </cell>
        </row>
        <row r="293">
          <cell r="B293">
            <v>1975</v>
          </cell>
          <cell r="E293" t="str">
            <v>NJ</v>
          </cell>
          <cell r="F293">
            <v>7928</v>
          </cell>
          <cell r="G293">
            <v>7689000</v>
          </cell>
        </row>
        <row r="294">
          <cell r="B294">
            <v>1975</v>
          </cell>
          <cell r="E294" t="str">
            <v>NM</v>
          </cell>
          <cell r="F294">
            <v>731</v>
          </cell>
          <cell r="G294">
            <v>596000</v>
          </cell>
        </row>
        <row r="295">
          <cell r="B295">
            <v>1975</v>
          </cell>
          <cell r="E295" t="str">
            <v>NY</v>
          </cell>
          <cell r="F295">
            <v>20560</v>
          </cell>
          <cell r="G295">
            <v>23430000</v>
          </cell>
        </row>
        <row r="296">
          <cell r="B296">
            <v>1975</v>
          </cell>
          <cell r="E296" t="str">
            <v>NC</v>
          </cell>
          <cell r="F296">
            <v>5433</v>
          </cell>
          <cell r="G296">
            <v>4251000</v>
          </cell>
        </row>
        <row r="297">
          <cell r="B297">
            <v>1975</v>
          </cell>
          <cell r="E297" t="str">
            <v>ND</v>
          </cell>
          <cell r="F297">
            <v>258</v>
          </cell>
          <cell r="G297">
            <v>205000</v>
          </cell>
        </row>
        <row r="298">
          <cell r="B298">
            <v>1975</v>
          </cell>
          <cell r="E298" t="str">
            <v>OH</v>
          </cell>
          <cell r="F298">
            <v>8549</v>
          </cell>
          <cell r="G298">
            <v>7679000</v>
          </cell>
        </row>
        <row r="299">
          <cell r="B299">
            <v>1975</v>
          </cell>
          <cell r="E299" t="str">
            <v>OK</v>
          </cell>
          <cell r="F299">
            <v>2455</v>
          </cell>
          <cell r="G299">
            <v>1625000</v>
          </cell>
        </row>
        <row r="300">
          <cell r="B300">
            <v>1975</v>
          </cell>
          <cell r="E300" t="str">
            <v>OR</v>
          </cell>
          <cell r="F300">
            <v>2313</v>
          </cell>
          <cell r="G300">
            <v>2162000</v>
          </cell>
        </row>
        <row r="301">
          <cell r="B301">
            <v>1975</v>
          </cell>
          <cell r="E301" t="str">
            <v>PA</v>
          </cell>
          <cell r="F301">
            <v>8517</v>
          </cell>
          <cell r="G301">
            <v>8285000</v>
          </cell>
        </row>
        <row r="302">
          <cell r="B302">
            <v>1975</v>
          </cell>
          <cell r="E302" t="str">
            <v>RI</v>
          </cell>
          <cell r="F302">
            <v>647</v>
          </cell>
          <cell r="G302">
            <v>801000</v>
          </cell>
        </row>
        <row r="303">
          <cell r="B303">
            <v>1975</v>
          </cell>
          <cell r="E303" t="str">
            <v>SC</v>
          </cell>
          <cell r="F303">
            <v>2820</v>
          </cell>
          <cell r="G303">
            <v>2184000</v>
          </cell>
        </row>
        <row r="304">
          <cell r="B304">
            <v>1975</v>
          </cell>
          <cell r="E304" t="str">
            <v>SD</v>
          </cell>
          <cell r="F304">
            <v>317</v>
          </cell>
          <cell r="G304">
            <v>247000</v>
          </cell>
        </row>
        <row r="305">
          <cell r="B305">
            <v>1975</v>
          </cell>
          <cell r="E305" t="str">
            <v>TN</v>
          </cell>
          <cell r="F305">
            <v>3470</v>
          </cell>
          <cell r="G305">
            <v>2671000</v>
          </cell>
        </row>
        <row r="306">
          <cell r="B306">
            <v>1975</v>
          </cell>
          <cell r="E306" t="str">
            <v>TX</v>
          </cell>
          <cell r="F306">
            <v>7897</v>
          </cell>
          <cell r="G306">
            <v>6437000</v>
          </cell>
        </row>
        <row r="307">
          <cell r="B307">
            <v>1975</v>
          </cell>
          <cell r="E307" t="str">
            <v>UT</v>
          </cell>
          <cell r="F307">
            <v>888</v>
          </cell>
          <cell r="G307">
            <v>814000</v>
          </cell>
        </row>
        <row r="308">
          <cell r="B308">
            <v>1975</v>
          </cell>
          <cell r="E308" t="str">
            <v>VT</v>
          </cell>
          <cell r="F308">
            <v>457</v>
          </cell>
          <cell r="G308">
            <v>405000</v>
          </cell>
        </row>
        <row r="309">
          <cell r="B309">
            <v>1975</v>
          </cell>
          <cell r="E309" t="str">
            <v>VA</v>
          </cell>
          <cell r="F309">
            <v>4883</v>
          </cell>
          <cell r="G309">
            <v>3697000</v>
          </cell>
        </row>
        <row r="310">
          <cell r="B310">
            <v>1975</v>
          </cell>
          <cell r="E310" t="str">
            <v>WA</v>
          </cell>
          <cell r="F310">
            <v>3964</v>
          </cell>
          <cell r="G310">
            <v>3956000</v>
          </cell>
        </row>
        <row r="311">
          <cell r="B311">
            <v>1975</v>
          </cell>
          <cell r="E311" t="str">
            <v>WV</v>
          </cell>
          <cell r="F311">
            <v>902</v>
          </cell>
          <cell r="G311">
            <v>546000</v>
          </cell>
        </row>
        <row r="312">
          <cell r="B312">
            <v>1975</v>
          </cell>
          <cell r="E312" t="str">
            <v>WI</v>
          </cell>
          <cell r="F312">
            <v>3275</v>
          </cell>
          <cell r="G312">
            <v>3506000</v>
          </cell>
        </row>
        <row r="313">
          <cell r="B313">
            <v>1975</v>
          </cell>
          <cell r="E313" t="str">
            <v>WY</v>
          </cell>
          <cell r="F313">
            <v>269</v>
          </cell>
          <cell r="G313">
            <v>197000</v>
          </cell>
        </row>
        <row r="314">
          <cell r="B314">
            <v>1976</v>
          </cell>
          <cell r="E314" t="str">
            <v>US</v>
          </cell>
          <cell r="F314">
            <v>205996</v>
          </cell>
          <cell r="G314">
            <v>214935000</v>
          </cell>
        </row>
        <row r="315">
          <cell r="B315">
            <v>1976</v>
          </cell>
          <cell r="E315" t="str">
            <v>AL</v>
          </cell>
          <cell r="F315">
            <v>2211</v>
          </cell>
          <cell r="G315">
            <v>1846000</v>
          </cell>
        </row>
        <row r="316">
          <cell r="B316">
            <v>1976</v>
          </cell>
          <cell r="E316" t="str">
            <v>AK</v>
          </cell>
          <cell r="F316">
            <v>555</v>
          </cell>
          <cell r="G316">
            <v>856000</v>
          </cell>
        </row>
        <row r="317">
          <cell r="B317">
            <v>1976</v>
          </cell>
          <cell r="E317" t="str">
            <v>AZ</v>
          </cell>
          <cell r="F317">
            <v>2137</v>
          </cell>
          <cell r="G317">
            <v>2156000</v>
          </cell>
        </row>
        <row r="318">
          <cell r="B318">
            <v>1976</v>
          </cell>
          <cell r="E318" t="str">
            <v>AR</v>
          </cell>
          <cell r="F318">
            <v>1153</v>
          </cell>
          <cell r="G318">
            <v>808000</v>
          </cell>
        </row>
        <row r="319">
          <cell r="B319">
            <v>1976</v>
          </cell>
          <cell r="E319" t="str">
            <v>CA</v>
          </cell>
          <cell r="F319">
            <v>31136</v>
          </cell>
          <cell r="G319">
            <v>41631000</v>
          </cell>
        </row>
        <row r="320">
          <cell r="B320">
            <v>1976</v>
          </cell>
          <cell r="E320" t="str">
            <v>CO</v>
          </cell>
          <cell r="F320">
            <v>2336</v>
          </cell>
          <cell r="G320">
            <v>2695000</v>
          </cell>
        </row>
        <row r="321">
          <cell r="B321">
            <v>1976</v>
          </cell>
          <cell r="E321" t="str">
            <v>CT</v>
          </cell>
          <cell r="F321">
            <v>1858</v>
          </cell>
          <cell r="G321">
            <v>1674000</v>
          </cell>
        </row>
        <row r="322">
          <cell r="B322">
            <v>1976</v>
          </cell>
          <cell r="E322" t="str">
            <v>DE</v>
          </cell>
          <cell r="F322">
            <v>781</v>
          </cell>
          <cell r="G322">
            <v>826000</v>
          </cell>
        </row>
        <row r="323">
          <cell r="B323">
            <v>1976</v>
          </cell>
          <cell r="E323" t="str">
            <v>DC</v>
          </cell>
          <cell r="F323">
            <v>2183</v>
          </cell>
          <cell r="G323">
            <v>2996000</v>
          </cell>
        </row>
        <row r="324">
          <cell r="B324">
            <v>1976</v>
          </cell>
          <cell r="E324" t="str">
            <v>FL</v>
          </cell>
          <cell r="F324">
            <v>12018</v>
          </cell>
          <cell r="G324">
            <v>11507000</v>
          </cell>
        </row>
        <row r="325">
          <cell r="B325">
            <v>1976</v>
          </cell>
          <cell r="E325" t="str">
            <v>GA</v>
          </cell>
          <cell r="F325">
            <v>5168</v>
          </cell>
          <cell r="G325">
            <v>4016000</v>
          </cell>
        </row>
        <row r="326">
          <cell r="B326">
            <v>1976</v>
          </cell>
          <cell r="E326" t="str">
            <v>HI</v>
          </cell>
          <cell r="F326">
            <v>680</v>
          </cell>
          <cell r="G326">
            <v>780000</v>
          </cell>
        </row>
        <row r="327">
          <cell r="B327">
            <v>1976</v>
          </cell>
          <cell r="E327" t="str">
            <v>ID</v>
          </cell>
          <cell r="F327">
            <v>538</v>
          </cell>
          <cell r="G327">
            <v>436000</v>
          </cell>
        </row>
        <row r="328">
          <cell r="B328">
            <v>1976</v>
          </cell>
          <cell r="E328" t="str">
            <v>IL</v>
          </cell>
          <cell r="F328">
            <v>8164</v>
          </cell>
          <cell r="G328">
            <v>8206000</v>
          </cell>
        </row>
        <row r="329">
          <cell r="B329">
            <v>1976</v>
          </cell>
          <cell r="E329" t="str">
            <v>IN</v>
          </cell>
          <cell r="F329">
            <v>3537</v>
          </cell>
          <cell r="G329">
            <v>3328000</v>
          </cell>
        </row>
        <row r="330">
          <cell r="B330">
            <v>1976</v>
          </cell>
          <cell r="E330" t="str">
            <v>IA</v>
          </cell>
          <cell r="F330">
            <v>1720</v>
          </cell>
          <cell r="G330">
            <v>1745000</v>
          </cell>
        </row>
        <row r="331">
          <cell r="B331">
            <v>1976</v>
          </cell>
          <cell r="E331" t="str">
            <v>KS</v>
          </cell>
          <cell r="F331">
            <v>1878</v>
          </cell>
          <cell r="G331">
            <v>1597000</v>
          </cell>
        </row>
        <row r="332">
          <cell r="B332">
            <v>1976</v>
          </cell>
          <cell r="E332" t="str">
            <v>KY</v>
          </cell>
          <cell r="F332">
            <v>2131</v>
          </cell>
          <cell r="G332">
            <v>1644000</v>
          </cell>
        </row>
        <row r="333">
          <cell r="B333">
            <v>1976</v>
          </cell>
          <cell r="E333" t="str">
            <v>LA</v>
          </cell>
          <cell r="F333">
            <v>2934</v>
          </cell>
          <cell r="G333">
            <v>2159000</v>
          </cell>
        </row>
        <row r="334">
          <cell r="B334">
            <v>1976</v>
          </cell>
          <cell r="E334" t="str">
            <v>ME</v>
          </cell>
          <cell r="F334">
            <v>694</v>
          </cell>
          <cell r="G334">
            <v>605000</v>
          </cell>
        </row>
        <row r="335">
          <cell r="B335">
            <v>1976</v>
          </cell>
          <cell r="E335" t="str">
            <v>MD</v>
          </cell>
          <cell r="F335">
            <v>5652</v>
          </cell>
          <cell r="G335">
            <v>6071000</v>
          </cell>
        </row>
        <row r="336">
          <cell r="B336">
            <v>1976</v>
          </cell>
          <cell r="E336" t="str">
            <v>MA</v>
          </cell>
          <cell r="F336">
            <v>4696</v>
          </cell>
          <cell r="G336">
            <v>4666000</v>
          </cell>
        </row>
        <row r="337">
          <cell r="B337">
            <v>1976</v>
          </cell>
          <cell r="E337" t="str">
            <v>MI</v>
          </cell>
          <cell r="F337">
            <v>7128</v>
          </cell>
          <cell r="G337">
            <v>8586000</v>
          </cell>
        </row>
        <row r="338">
          <cell r="B338">
            <v>1976</v>
          </cell>
          <cell r="E338" t="str">
            <v>MN</v>
          </cell>
          <cell r="F338">
            <v>2738</v>
          </cell>
          <cell r="G338">
            <v>3289000</v>
          </cell>
        </row>
        <row r="339">
          <cell r="B339">
            <v>1976</v>
          </cell>
          <cell r="E339" t="str">
            <v>MS</v>
          </cell>
          <cell r="F339">
            <v>1186</v>
          </cell>
          <cell r="G339">
            <v>733000</v>
          </cell>
        </row>
        <row r="340">
          <cell r="B340">
            <v>1976</v>
          </cell>
          <cell r="E340" t="str">
            <v>MO</v>
          </cell>
          <cell r="F340">
            <v>4040</v>
          </cell>
          <cell r="G340">
            <v>3263000</v>
          </cell>
        </row>
        <row r="341">
          <cell r="B341">
            <v>1976</v>
          </cell>
          <cell r="E341" t="str">
            <v>MT</v>
          </cell>
          <cell r="F341">
            <v>601</v>
          </cell>
          <cell r="G341">
            <v>608000</v>
          </cell>
        </row>
        <row r="342">
          <cell r="B342">
            <v>1976</v>
          </cell>
          <cell r="E342" t="str">
            <v>NE</v>
          </cell>
          <cell r="F342">
            <v>1215</v>
          </cell>
          <cell r="G342">
            <v>986000</v>
          </cell>
        </row>
        <row r="343">
          <cell r="B343">
            <v>1976</v>
          </cell>
          <cell r="E343" t="str">
            <v>NV</v>
          </cell>
          <cell r="F343">
            <v>930</v>
          </cell>
          <cell r="G343">
            <v>1111000</v>
          </cell>
        </row>
        <row r="344">
          <cell r="B344">
            <v>1976</v>
          </cell>
          <cell r="E344" t="str">
            <v>NH</v>
          </cell>
          <cell r="F344">
            <v>559</v>
          </cell>
          <cell r="G344">
            <v>456000</v>
          </cell>
        </row>
        <row r="345">
          <cell r="B345">
            <v>1976</v>
          </cell>
          <cell r="E345" t="str">
            <v>NJ</v>
          </cell>
          <cell r="F345">
            <v>8329</v>
          </cell>
          <cell r="G345">
            <v>8468000</v>
          </cell>
        </row>
        <row r="346">
          <cell r="B346">
            <v>1976</v>
          </cell>
          <cell r="E346" t="str">
            <v>NM</v>
          </cell>
          <cell r="F346">
            <v>816</v>
          </cell>
          <cell r="G346">
            <v>751000</v>
          </cell>
        </row>
        <row r="347">
          <cell r="B347">
            <v>1976</v>
          </cell>
          <cell r="E347" t="str">
            <v>NY</v>
          </cell>
          <cell r="F347">
            <v>21101</v>
          </cell>
          <cell r="G347">
            <v>26365000</v>
          </cell>
        </row>
        <row r="348">
          <cell r="B348">
            <v>1976</v>
          </cell>
          <cell r="E348" t="str">
            <v>NC</v>
          </cell>
          <cell r="F348">
            <v>5458</v>
          </cell>
          <cell r="G348">
            <v>4847000</v>
          </cell>
        </row>
        <row r="349">
          <cell r="B349">
            <v>1976</v>
          </cell>
          <cell r="E349" t="str">
            <v>ND</v>
          </cell>
          <cell r="F349">
            <v>267</v>
          </cell>
          <cell r="G349">
            <v>230000</v>
          </cell>
        </row>
        <row r="350">
          <cell r="B350">
            <v>1976</v>
          </cell>
          <cell r="E350" t="str">
            <v>OH</v>
          </cell>
          <cell r="F350">
            <v>8982</v>
          </cell>
          <cell r="G350">
            <v>8905000</v>
          </cell>
        </row>
        <row r="351">
          <cell r="B351">
            <v>1976</v>
          </cell>
          <cell r="E351" t="str">
            <v>OK</v>
          </cell>
          <cell r="F351">
            <v>2766</v>
          </cell>
          <cell r="G351">
            <v>2151000</v>
          </cell>
        </row>
        <row r="352">
          <cell r="B352">
            <v>1976</v>
          </cell>
          <cell r="E352" t="str">
            <v>OR</v>
          </cell>
          <cell r="F352">
            <v>2509</v>
          </cell>
          <cell r="G352">
            <v>2702000</v>
          </cell>
        </row>
        <row r="353">
          <cell r="B353">
            <v>1976</v>
          </cell>
          <cell r="E353" t="str">
            <v>PA</v>
          </cell>
          <cell r="F353">
            <v>8784</v>
          </cell>
          <cell r="G353">
            <v>9083000</v>
          </cell>
        </row>
        <row r="354">
          <cell r="B354">
            <v>1976</v>
          </cell>
          <cell r="E354" t="str">
            <v>RI</v>
          </cell>
          <cell r="F354">
            <v>668</v>
          </cell>
          <cell r="G354">
            <v>809000</v>
          </cell>
        </row>
        <row r="355">
          <cell r="B355">
            <v>1976</v>
          </cell>
          <cell r="E355" t="str">
            <v>SC</v>
          </cell>
          <cell r="F355">
            <v>2936</v>
          </cell>
          <cell r="G355">
            <v>2367000</v>
          </cell>
        </row>
        <row r="356">
          <cell r="B356">
            <v>1976</v>
          </cell>
          <cell r="E356" t="str">
            <v>SD</v>
          </cell>
          <cell r="F356">
            <v>367</v>
          </cell>
          <cell r="G356">
            <v>304000</v>
          </cell>
        </row>
        <row r="357">
          <cell r="B357">
            <v>1976</v>
          </cell>
          <cell r="E357" t="str">
            <v>TN</v>
          </cell>
          <cell r="F357">
            <v>3719</v>
          </cell>
          <cell r="G357">
            <v>2713000</v>
          </cell>
        </row>
        <row r="358">
          <cell r="B358">
            <v>1976</v>
          </cell>
          <cell r="E358" t="str">
            <v>TX</v>
          </cell>
          <cell r="F358">
            <v>8847</v>
          </cell>
          <cell r="G358">
            <v>7676000</v>
          </cell>
        </row>
        <row r="359">
          <cell r="B359">
            <v>1976</v>
          </cell>
          <cell r="E359" t="str">
            <v>UT</v>
          </cell>
          <cell r="F359">
            <v>894</v>
          </cell>
          <cell r="G359">
            <v>890000</v>
          </cell>
        </row>
        <row r="360">
          <cell r="B360">
            <v>1976</v>
          </cell>
          <cell r="E360" t="str">
            <v>VT</v>
          </cell>
          <cell r="F360">
            <v>401</v>
          </cell>
          <cell r="G360">
            <v>358000</v>
          </cell>
        </row>
        <row r="361">
          <cell r="B361">
            <v>1976</v>
          </cell>
          <cell r="E361" t="str">
            <v>VA</v>
          </cell>
          <cell r="F361">
            <v>7392</v>
          </cell>
          <cell r="G361">
            <v>5487000</v>
          </cell>
        </row>
        <row r="362">
          <cell r="B362">
            <v>1976</v>
          </cell>
          <cell r="E362" t="str">
            <v>WA</v>
          </cell>
          <cell r="F362">
            <v>4701</v>
          </cell>
          <cell r="G362">
            <v>4862000</v>
          </cell>
        </row>
        <row r="363">
          <cell r="B363">
            <v>1976</v>
          </cell>
          <cell r="E363" t="str">
            <v>WV</v>
          </cell>
          <cell r="F363">
            <v>934</v>
          </cell>
          <cell r="G363">
            <v>695000</v>
          </cell>
        </row>
        <row r="364">
          <cell r="B364">
            <v>1976</v>
          </cell>
          <cell r="E364" t="str">
            <v>WI</v>
          </cell>
          <cell r="F364">
            <v>3301</v>
          </cell>
          <cell r="G364">
            <v>3773000</v>
          </cell>
        </row>
        <row r="365">
          <cell r="B365">
            <v>1976</v>
          </cell>
          <cell r="E365" t="str">
            <v>WY</v>
          </cell>
          <cell r="F365">
            <v>267</v>
          </cell>
          <cell r="G365">
            <v>218000</v>
          </cell>
        </row>
        <row r="366">
          <cell r="B366">
            <v>1977</v>
          </cell>
          <cell r="E366" t="str">
            <v>US</v>
          </cell>
          <cell r="F366">
            <v>216826</v>
          </cell>
          <cell r="G366">
            <v>238133516</v>
          </cell>
        </row>
        <row r="367">
          <cell r="B367">
            <v>1977</v>
          </cell>
          <cell r="E367" t="str">
            <v>AL</v>
          </cell>
          <cell r="F367">
            <v>2353</v>
          </cell>
          <cell r="G367">
            <v>2242693</v>
          </cell>
        </row>
        <row r="368">
          <cell r="B368">
            <v>1977</v>
          </cell>
          <cell r="E368" t="str">
            <v>AK</v>
          </cell>
          <cell r="F368">
            <v>586</v>
          </cell>
          <cell r="G368">
            <v>941039</v>
          </cell>
        </row>
        <row r="369">
          <cell r="B369">
            <v>1977</v>
          </cell>
          <cell r="E369" t="str">
            <v>AZ</v>
          </cell>
          <cell r="F369">
            <v>2487</v>
          </cell>
          <cell r="G369">
            <v>2600490</v>
          </cell>
        </row>
        <row r="370">
          <cell r="B370">
            <v>1977</v>
          </cell>
          <cell r="E370" t="str">
            <v>AR</v>
          </cell>
          <cell r="F370">
            <v>1369</v>
          </cell>
          <cell r="G370">
            <v>1043807</v>
          </cell>
        </row>
        <row r="371">
          <cell r="B371">
            <v>1977</v>
          </cell>
          <cell r="E371" t="str">
            <v>CA</v>
          </cell>
          <cell r="F371">
            <v>31541</v>
          </cell>
          <cell r="G371">
            <v>43354615</v>
          </cell>
        </row>
        <row r="372">
          <cell r="B372">
            <v>1977</v>
          </cell>
          <cell r="E372" t="str">
            <v>CO</v>
          </cell>
          <cell r="F372">
            <v>2389</v>
          </cell>
          <cell r="G372">
            <v>2931399</v>
          </cell>
        </row>
        <row r="373">
          <cell r="B373">
            <v>1977</v>
          </cell>
          <cell r="E373" t="str">
            <v>CT</v>
          </cell>
          <cell r="F373">
            <v>3510</v>
          </cell>
          <cell r="G373">
            <v>3292091</v>
          </cell>
        </row>
        <row r="374">
          <cell r="B374">
            <v>1977</v>
          </cell>
          <cell r="E374" t="str">
            <v>DE</v>
          </cell>
          <cell r="F374">
            <v>848</v>
          </cell>
          <cell r="G374">
            <v>937180</v>
          </cell>
        </row>
        <row r="375">
          <cell r="B375">
            <v>1977</v>
          </cell>
          <cell r="E375" t="str">
            <v>DC</v>
          </cell>
          <cell r="F375">
            <v>2258</v>
          </cell>
          <cell r="G375">
            <v>3258950</v>
          </cell>
        </row>
        <row r="376">
          <cell r="B376">
            <v>1977</v>
          </cell>
          <cell r="E376" t="str">
            <v>FL</v>
          </cell>
          <cell r="F376">
            <v>11369</v>
          </cell>
          <cell r="G376">
            <v>11463017</v>
          </cell>
        </row>
        <row r="377">
          <cell r="B377">
            <v>1977</v>
          </cell>
          <cell r="E377" t="str">
            <v>GA</v>
          </cell>
          <cell r="F377">
            <v>5468</v>
          </cell>
          <cell r="G377">
            <v>4573685</v>
          </cell>
        </row>
        <row r="378">
          <cell r="B378">
            <v>1977</v>
          </cell>
          <cell r="E378" t="str">
            <v>HI</v>
          </cell>
          <cell r="F378">
            <v>573</v>
          </cell>
          <cell r="G378">
            <v>445482</v>
          </cell>
        </row>
        <row r="379">
          <cell r="B379">
            <v>1977</v>
          </cell>
          <cell r="E379" t="str">
            <v>ID</v>
          </cell>
          <cell r="F379">
            <v>545</v>
          </cell>
          <cell r="G379">
            <v>489550</v>
          </cell>
        </row>
        <row r="380">
          <cell r="B380">
            <v>1977</v>
          </cell>
          <cell r="E380" t="str">
            <v>IL</v>
          </cell>
          <cell r="F380">
            <v>5957</v>
          </cell>
          <cell r="G380">
            <v>6446069</v>
          </cell>
        </row>
        <row r="381">
          <cell r="B381">
            <v>1977</v>
          </cell>
          <cell r="E381" t="str">
            <v>IN</v>
          </cell>
          <cell r="F381">
            <v>2868</v>
          </cell>
          <cell r="G381">
            <v>2779362</v>
          </cell>
        </row>
        <row r="382">
          <cell r="B382">
            <v>1977</v>
          </cell>
          <cell r="E382" t="str">
            <v>IA</v>
          </cell>
          <cell r="F382">
            <v>2115</v>
          </cell>
          <cell r="G382">
            <v>2370575</v>
          </cell>
        </row>
        <row r="383">
          <cell r="B383">
            <v>1977</v>
          </cell>
          <cell r="E383" t="str">
            <v>KS</v>
          </cell>
          <cell r="F383">
            <v>1949</v>
          </cell>
          <cell r="G383">
            <v>1645894</v>
          </cell>
        </row>
        <row r="384">
          <cell r="B384">
            <v>1977</v>
          </cell>
          <cell r="E384" t="str">
            <v>KY</v>
          </cell>
          <cell r="F384">
            <v>2574</v>
          </cell>
          <cell r="G384">
            <v>2203898</v>
          </cell>
        </row>
        <row r="385">
          <cell r="B385">
            <v>1977</v>
          </cell>
          <cell r="E385" t="str">
            <v>LA</v>
          </cell>
          <cell r="F385">
            <v>4189</v>
          </cell>
          <cell r="G385">
            <v>3977582</v>
          </cell>
        </row>
        <row r="386">
          <cell r="B386">
            <v>1977</v>
          </cell>
          <cell r="E386" t="str">
            <v>ME</v>
          </cell>
          <cell r="F386">
            <v>785</v>
          </cell>
          <cell r="G386">
            <v>679836</v>
          </cell>
        </row>
        <row r="387">
          <cell r="B387">
            <v>1977</v>
          </cell>
          <cell r="E387" t="str">
            <v>MD</v>
          </cell>
          <cell r="F387">
            <v>6007</v>
          </cell>
          <cell r="G387">
            <v>6910376</v>
          </cell>
        </row>
        <row r="388">
          <cell r="B388">
            <v>1977</v>
          </cell>
          <cell r="E388" t="str">
            <v>MA</v>
          </cell>
          <cell r="F388">
            <v>4659</v>
          </cell>
          <cell r="G388">
            <v>4907478</v>
          </cell>
        </row>
        <row r="389">
          <cell r="B389">
            <v>1977</v>
          </cell>
          <cell r="E389" t="str">
            <v>MI</v>
          </cell>
          <cell r="F389">
            <v>8148</v>
          </cell>
          <cell r="G389">
            <v>10560963</v>
          </cell>
        </row>
        <row r="390">
          <cell r="B390">
            <v>1977</v>
          </cell>
          <cell r="E390" t="str">
            <v>MN</v>
          </cell>
          <cell r="F390">
            <v>2957</v>
          </cell>
          <cell r="G390">
            <v>3787660</v>
          </cell>
        </row>
        <row r="391">
          <cell r="B391">
            <v>1977</v>
          </cell>
          <cell r="E391" t="str">
            <v>MS</v>
          </cell>
          <cell r="F391">
            <v>1243</v>
          </cell>
          <cell r="G391">
            <v>925428</v>
          </cell>
        </row>
        <row r="392">
          <cell r="B392">
            <v>1977</v>
          </cell>
          <cell r="E392" t="str">
            <v>MO</v>
          </cell>
          <cell r="F392">
            <v>4243</v>
          </cell>
          <cell r="G392">
            <v>3491304</v>
          </cell>
        </row>
        <row r="393">
          <cell r="B393">
            <v>1977</v>
          </cell>
          <cell r="E393" t="str">
            <v>MT</v>
          </cell>
          <cell r="F393">
            <v>732</v>
          </cell>
          <cell r="G393">
            <v>735899</v>
          </cell>
        </row>
        <row r="394">
          <cell r="B394">
            <v>1977</v>
          </cell>
          <cell r="E394" t="str">
            <v>NE</v>
          </cell>
          <cell r="F394">
            <v>1263</v>
          </cell>
          <cell r="G394">
            <v>1079111</v>
          </cell>
        </row>
        <row r="395">
          <cell r="B395">
            <v>1977</v>
          </cell>
          <cell r="E395" t="str">
            <v>NV</v>
          </cell>
          <cell r="F395">
            <v>1032</v>
          </cell>
          <cell r="G395">
            <v>1224964</v>
          </cell>
        </row>
        <row r="396">
          <cell r="B396">
            <v>1977</v>
          </cell>
          <cell r="E396" t="str">
            <v>NH</v>
          </cell>
          <cell r="F396">
            <v>538</v>
          </cell>
          <cell r="G396">
            <v>470291</v>
          </cell>
        </row>
        <row r="397">
          <cell r="B397">
            <v>1977</v>
          </cell>
          <cell r="E397" t="str">
            <v>NJ</v>
          </cell>
          <cell r="F397">
            <v>8876</v>
          </cell>
          <cell r="G397">
            <v>9416494</v>
          </cell>
        </row>
        <row r="398">
          <cell r="B398">
            <v>1977</v>
          </cell>
          <cell r="E398" t="str">
            <v>NM</v>
          </cell>
          <cell r="F398">
            <v>889</v>
          </cell>
          <cell r="G398">
            <v>782233</v>
          </cell>
        </row>
        <row r="399">
          <cell r="B399">
            <v>1977</v>
          </cell>
          <cell r="E399" t="str">
            <v>NY</v>
          </cell>
          <cell r="F399">
            <v>22017</v>
          </cell>
          <cell r="G399">
            <v>28486400</v>
          </cell>
        </row>
        <row r="400">
          <cell r="B400">
            <v>1977</v>
          </cell>
          <cell r="E400" t="str">
            <v>NC</v>
          </cell>
          <cell r="F400">
            <v>6705</v>
          </cell>
          <cell r="G400">
            <v>6478049</v>
          </cell>
        </row>
        <row r="401">
          <cell r="B401">
            <v>1977</v>
          </cell>
          <cell r="E401" t="str">
            <v>ND</v>
          </cell>
          <cell r="F401">
            <v>323</v>
          </cell>
          <cell r="G401">
            <v>294488</v>
          </cell>
        </row>
        <row r="402">
          <cell r="B402">
            <v>1977</v>
          </cell>
          <cell r="E402" t="str">
            <v>OH</v>
          </cell>
          <cell r="F402">
            <v>9262</v>
          </cell>
          <cell r="G402">
            <v>9310368</v>
          </cell>
        </row>
        <row r="403">
          <cell r="B403">
            <v>1977</v>
          </cell>
          <cell r="E403" t="str">
            <v>OK</v>
          </cell>
          <cell r="F403">
            <v>2919</v>
          </cell>
          <cell r="G403">
            <v>2210277</v>
          </cell>
        </row>
        <row r="404">
          <cell r="B404">
            <v>1977</v>
          </cell>
          <cell r="E404" t="str">
            <v>OR</v>
          </cell>
          <cell r="F404">
            <v>2867</v>
          </cell>
          <cell r="G404">
            <v>3289891</v>
          </cell>
        </row>
        <row r="405">
          <cell r="B405">
            <v>1977</v>
          </cell>
          <cell r="E405" t="str">
            <v>PA</v>
          </cell>
          <cell r="F405">
            <v>9314</v>
          </cell>
          <cell r="G405">
            <v>10483168</v>
          </cell>
        </row>
        <row r="406">
          <cell r="B406">
            <v>1977</v>
          </cell>
          <cell r="E406" t="str">
            <v>RI</v>
          </cell>
          <cell r="F406">
            <v>794</v>
          </cell>
          <cell r="G406">
            <v>1004639</v>
          </cell>
        </row>
        <row r="407">
          <cell r="B407">
            <v>1977</v>
          </cell>
          <cell r="E407" t="str">
            <v>SC</v>
          </cell>
          <cell r="F407">
            <v>3196</v>
          </cell>
          <cell r="G407">
            <v>2677801</v>
          </cell>
        </row>
        <row r="408">
          <cell r="B408">
            <v>1977</v>
          </cell>
          <cell r="E408" t="str">
            <v>SD</v>
          </cell>
          <cell r="F408">
            <v>394</v>
          </cell>
          <cell r="G408">
            <v>353732</v>
          </cell>
        </row>
        <row r="409">
          <cell r="B409">
            <v>1977</v>
          </cell>
          <cell r="E409" t="str">
            <v>TN</v>
          </cell>
          <cell r="F409">
            <v>4244</v>
          </cell>
          <cell r="G409">
            <v>3399170</v>
          </cell>
        </row>
        <row r="410">
          <cell r="B410">
            <v>1977</v>
          </cell>
          <cell r="E410" t="str">
            <v>TX</v>
          </cell>
          <cell r="F410">
            <v>9041</v>
          </cell>
          <cell r="G410">
            <v>8402639</v>
          </cell>
        </row>
        <row r="411">
          <cell r="B411">
            <v>1977</v>
          </cell>
          <cell r="E411" t="str">
            <v>UT</v>
          </cell>
          <cell r="F411">
            <v>885</v>
          </cell>
          <cell r="G411">
            <v>959310</v>
          </cell>
        </row>
        <row r="412">
          <cell r="B412">
            <v>1977</v>
          </cell>
          <cell r="E412" t="str">
            <v>VT</v>
          </cell>
          <cell r="F412">
            <v>488</v>
          </cell>
          <cell r="G412">
            <v>463119</v>
          </cell>
        </row>
        <row r="413">
          <cell r="B413">
            <v>1977</v>
          </cell>
          <cell r="E413" t="str">
            <v>VA</v>
          </cell>
          <cell r="F413">
            <v>8288</v>
          </cell>
          <cell r="G413">
            <v>7502498</v>
          </cell>
        </row>
        <row r="414">
          <cell r="B414">
            <v>1977</v>
          </cell>
          <cell r="E414" t="str">
            <v>WA</v>
          </cell>
          <cell r="F414">
            <v>4902</v>
          </cell>
          <cell r="G414">
            <v>5543327</v>
          </cell>
        </row>
        <row r="415">
          <cell r="B415">
            <v>1977</v>
          </cell>
          <cell r="E415" t="str">
            <v>WV</v>
          </cell>
          <cell r="F415">
            <v>928</v>
          </cell>
          <cell r="G415">
            <v>700947</v>
          </cell>
        </row>
        <row r="416">
          <cell r="B416">
            <v>1977</v>
          </cell>
          <cell r="E416" t="str">
            <v>WI</v>
          </cell>
          <cell r="F416">
            <v>3649</v>
          </cell>
          <cell r="G416">
            <v>4344958</v>
          </cell>
        </row>
        <row r="417">
          <cell r="B417">
            <v>1977</v>
          </cell>
          <cell r="E417" t="str">
            <v>WY</v>
          </cell>
          <cell r="F417">
            <v>290</v>
          </cell>
          <cell r="G417">
            <v>259320</v>
          </cell>
        </row>
        <row r="418">
          <cell r="B418">
            <v>1978</v>
          </cell>
          <cell r="E418" t="str">
            <v>US</v>
          </cell>
          <cell r="F418">
            <v>222190</v>
          </cell>
          <cell r="G418">
            <v>256670000</v>
          </cell>
        </row>
        <row r="419">
          <cell r="B419">
            <v>1978</v>
          </cell>
          <cell r="E419" t="str">
            <v>AL</v>
          </cell>
          <cell r="F419">
            <v>2752</v>
          </cell>
          <cell r="G419">
            <v>2792000</v>
          </cell>
        </row>
        <row r="420">
          <cell r="B420">
            <v>1978</v>
          </cell>
          <cell r="E420" t="str">
            <v>AK</v>
          </cell>
          <cell r="F420">
            <v>589</v>
          </cell>
          <cell r="G420">
            <v>1048000</v>
          </cell>
        </row>
        <row r="421">
          <cell r="B421">
            <v>1978</v>
          </cell>
          <cell r="E421" t="str">
            <v>AZ</v>
          </cell>
          <cell r="F421">
            <v>2880</v>
          </cell>
          <cell r="G421">
            <v>3240000</v>
          </cell>
        </row>
        <row r="422">
          <cell r="B422">
            <v>1978</v>
          </cell>
          <cell r="E422" t="str">
            <v>AR</v>
          </cell>
          <cell r="F422">
            <v>1248</v>
          </cell>
          <cell r="G422">
            <v>996000</v>
          </cell>
        </row>
        <row r="423">
          <cell r="B423">
            <v>1978</v>
          </cell>
          <cell r="E423" t="str">
            <v>CA</v>
          </cell>
          <cell r="F423">
            <v>29970</v>
          </cell>
          <cell r="G423">
            <v>42847000</v>
          </cell>
        </row>
        <row r="424">
          <cell r="B424">
            <v>1978</v>
          </cell>
          <cell r="E424" t="str">
            <v>CO</v>
          </cell>
          <cell r="F424">
            <v>2599</v>
          </cell>
          <cell r="G424">
            <v>3239000</v>
          </cell>
        </row>
        <row r="425">
          <cell r="B425">
            <v>1978</v>
          </cell>
          <cell r="E425" t="str">
            <v>CT</v>
          </cell>
          <cell r="F425">
            <v>3023</v>
          </cell>
          <cell r="G425">
            <v>3638000</v>
          </cell>
        </row>
        <row r="426">
          <cell r="B426">
            <v>1978</v>
          </cell>
          <cell r="E426" t="str">
            <v>DE</v>
          </cell>
          <cell r="F426">
            <v>905</v>
          </cell>
          <cell r="G426">
            <v>1028000</v>
          </cell>
        </row>
        <row r="427">
          <cell r="B427">
            <v>1978</v>
          </cell>
          <cell r="E427" t="str">
            <v>DC</v>
          </cell>
          <cell r="F427">
            <v>2143</v>
          </cell>
          <cell r="G427">
            <v>3306000</v>
          </cell>
        </row>
        <row r="428">
          <cell r="B428">
            <v>1978</v>
          </cell>
          <cell r="E428" t="str">
            <v>FL</v>
          </cell>
          <cell r="F428">
            <v>11619</v>
          </cell>
          <cell r="G428">
            <v>12561000</v>
          </cell>
        </row>
        <row r="429">
          <cell r="B429">
            <v>1978</v>
          </cell>
          <cell r="E429" t="str">
            <v>GA</v>
          </cell>
          <cell r="F429">
            <v>5513</v>
          </cell>
          <cell r="G429">
            <v>4801000</v>
          </cell>
        </row>
        <row r="430">
          <cell r="B430">
            <v>1978</v>
          </cell>
          <cell r="E430" t="str">
            <v>HI</v>
          </cell>
          <cell r="F430">
            <v>592</v>
          </cell>
          <cell r="G430">
            <v>476000</v>
          </cell>
        </row>
        <row r="431">
          <cell r="B431">
            <v>1978</v>
          </cell>
          <cell r="E431" t="str">
            <v>ID</v>
          </cell>
          <cell r="F431">
            <v>546</v>
          </cell>
          <cell r="G431">
            <v>550000</v>
          </cell>
        </row>
        <row r="432">
          <cell r="B432">
            <v>1978</v>
          </cell>
          <cell r="E432" t="str">
            <v>IL</v>
          </cell>
          <cell r="F432">
            <v>7622</v>
          </cell>
          <cell r="G432">
            <v>8795000</v>
          </cell>
        </row>
        <row r="433">
          <cell r="B433">
            <v>1978</v>
          </cell>
          <cell r="E433" t="str">
            <v>IN</v>
          </cell>
          <cell r="F433">
            <v>3648</v>
          </cell>
          <cell r="G433">
            <v>3784000</v>
          </cell>
        </row>
        <row r="434">
          <cell r="B434">
            <v>1978</v>
          </cell>
          <cell r="E434" t="str">
            <v>IA</v>
          </cell>
          <cell r="F434">
            <v>2282</v>
          </cell>
          <cell r="G434">
            <v>2501000</v>
          </cell>
        </row>
        <row r="435">
          <cell r="B435">
            <v>1978</v>
          </cell>
          <cell r="E435" t="str">
            <v>KS</v>
          </cell>
          <cell r="F435">
            <v>1910</v>
          </cell>
          <cell r="G435">
            <v>1723000</v>
          </cell>
        </row>
        <row r="436">
          <cell r="B436">
            <v>1978</v>
          </cell>
          <cell r="E436" t="str">
            <v>KY</v>
          </cell>
          <cell r="F436">
            <v>2646</v>
          </cell>
          <cell r="G436">
            <v>2287000</v>
          </cell>
        </row>
        <row r="437">
          <cell r="B437">
            <v>1978</v>
          </cell>
          <cell r="E437" t="str">
            <v>LA</v>
          </cell>
          <cell r="F437">
            <v>4309</v>
          </cell>
          <cell r="G437">
            <v>4282000</v>
          </cell>
        </row>
        <row r="438">
          <cell r="B438">
            <v>1978</v>
          </cell>
          <cell r="E438" t="str">
            <v>ME</v>
          </cell>
          <cell r="F438">
            <v>814</v>
          </cell>
          <cell r="G438">
            <v>795000</v>
          </cell>
        </row>
        <row r="439">
          <cell r="B439">
            <v>1978</v>
          </cell>
          <cell r="E439" t="str">
            <v>MD</v>
          </cell>
          <cell r="F439">
            <v>6104</v>
          </cell>
          <cell r="G439">
            <v>7484000</v>
          </cell>
        </row>
        <row r="440">
          <cell r="B440">
            <v>1978</v>
          </cell>
          <cell r="E440" t="str">
            <v>MA</v>
          </cell>
          <cell r="F440">
            <v>5067</v>
          </cell>
          <cell r="G440">
            <v>5903000</v>
          </cell>
        </row>
        <row r="441">
          <cell r="B441">
            <v>1978</v>
          </cell>
          <cell r="E441" t="str">
            <v>MI</v>
          </cell>
          <cell r="F441">
            <v>8719</v>
          </cell>
          <cell r="G441">
            <v>11882000</v>
          </cell>
        </row>
        <row r="442">
          <cell r="B442">
            <v>1978</v>
          </cell>
          <cell r="E442" t="str">
            <v>MN</v>
          </cell>
          <cell r="F442">
            <v>3150</v>
          </cell>
          <cell r="G442">
            <v>4247000</v>
          </cell>
        </row>
        <row r="443">
          <cell r="B443">
            <v>1978</v>
          </cell>
          <cell r="E443" t="str">
            <v>MS</v>
          </cell>
          <cell r="F443">
            <v>1381</v>
          </cell>
          <cell r="G443">
            <v>1045000</v>
          </cell>
        </row>
        <row r="444">
          <cell r="B444">
            <v>1978</v>
          </cell>
          <cell r="E444" t="str">
            <v>MO</v>
          </cell>
          <cell r="F444">
            <v>4203</v>
          </cell>
          <cell r="G444">
            <v>3736000</v>
          </cell>
        </row>
        <row r="445">
          <cell r="B445">
            <v>1978</v>
          </cell>
          <cell r="E445" t="str">
            <v>MT</v>
          </cell>
          <cell r="F445">
            <v>782</v>
          </cell>
          <cell r="G445">
            <v>821000</v>
          </cell>
        </row>
        <row r="446">
          <cell r="B446">
            <v>1978</v>
          </cell>
          <cell r="E446" t="str">
            <v>NE</v>
          </cell>
          <cell r="F446">
            <v>1319</v>
          </cell>
          <cell r="G446">
            <v>1228000</v>
          </cell>
        </row>
        <row r="447">
          <cell r="B447">
            <v>1978</v>
          </cell>
          <cell r="E447" t="str">
            <v>NV</v>
          </cell>
          <cell r="F447">
            <v>1245</v>
          </cell>
          <cell r="G447">
            <v>1519000</v>
          </cell>
        </row>
        <row r="448">
          <cell r="B448">
            <v>1978</v>
          </cell>
          <cell r="E448" t="str">
            <v>NH</v>
          </cell>
          <cell r="F448">
            <v>619</v>
          </cell>
          <cell r="G448">
            <v>635000</v>
          </cell>
        </row>
        <row r="449">
          <cell r="B449">
            <v>1978</v>
          </cell>
          <cell r="E449" t="str">
            <v>NJ</v>
          </cell>
          <cell r="F449">
            <v>9393</v>
          </cell>
          <cell r="G449">
            <v>10686000</v>
          </cell>
        </row>
        <row r="450">
          <cell r="B450">
            <v>1978</v>
          </cell>
          <cell r="E450" t="str">
            <v>NM</v>
          </cell>
          <cell r="F450">
            <v>880</v>
          </cell>
          <cell r="G450">
            <v>876000</v>
          </cell>
        </row>
        <row r="451">
          <cell r="B451">
            <v>1978</v>
          </cell>
          <cell r="E451" t="str">
            <v>NY</v>
          </cell>
          <cell r="F451">
            <v>20579</v>
          </cell>
          <cell r="G451">
            <v>27431000</v>
          </cell>
        </row>
        <row r="452">
          <cell r="B452">
            <v>1978</v>
          </cell>
          <cell r="E452" t="str">
            <v>NC</v>
          </cell>
          <cell r="F452">
            <v>7361</v>
          </cell>
          <cell r="G452">
            <v>8039000</v>
          </cell>
        </row>
        <row r="453">
          <cell r="B453">
            <v>1978</v>
          </cell>
          <cell r="E453" t="str">
            <v>ND</v>
          </cell>
          <cell r="F453">
            <v>276</v>
          </cell>
          <cell r="G453">
            <v>302000</v>
          </cell>
        </row>
        <row r="454">
          <cell r="B454">
            <v>1978</v>
          </cell>
          <cell r="E454" t="str">
            <v>OH</v>
          </cell>
          <cell r="F454">
            <v>9099</v>
          </cell>
          <cell r="G454">
            <v>9466000</v>
          </cell>
        </row>
        <row r="455">
          <cell r="B455">
            <v>1978</v>
          </cell>
          <cell r="E455" t="str">
            <v>OK</v>
          </cell>
          <cell r="F455">
            <v>3195</v>
          </cell>
          <cell r="G455">
            <v>2607000</v>
          </cell>
        </row>
        <row r="456">
          <cell r="B456">
            <v>1978</v>
          </cell>
          <cell r="E456" t="str">
            <v>OR</v>
          </cell>
          <cell r="F456">
            <v>3069</v>
          </cell>
          <cell r="G456">
            <v>3730000</v>
          </cell>
        </row>
        <row r="457">
          <cell r="B457">
            <v>1978</v>
          </cell>
          <cell r="E457" t="str">
            <v>PA</v>
          </cell>
          <cell r="F457">
            <v>9502</v>
          </cell>
          <cell r="G457">
            <v>11209000</v>
          </cell>
        </row>
        <row r="458">
          <cell r="B458">
            <v>1978</v>
          </cell>
          <cell r="E458" t="str">
            <v>RI</v>
          </cell>
          <cell r="F458">
            <v>823</v>
          </cell>
          <cell r="G458">
            <v>1181000</v>
          </cell>
        </row>
        <row r="459">
          <cell r="B459">
            <v>1978</v>
          </cell>
          <cell r="E459" t="str">
            <v>SC</v>
          </cell>
          <cell r="F459">
            <v>3466</v>
          </cell>
          <cell r="G459">
            <v>3149000</v>
          </cell>
        </row>
        <row r="460">
          <cell r="B460">
            <v>1978</v>
          </cell>
          <cell r="E460" t="str">
            <v>SD</v>
          </cell>
          <cell r="F460">
            <v>439</v>
          </cell>
          <cell r="G460">
            <v>432000</v>
          </cell>
        </row>
        <row r="461">
          <cell r="B461">
            <v>1978</v>
          </cell>
          <cell r="E461" t="str">
            <v>TN</v>
          </cell>
          <cell r="F461">
            <v>4406</v>
          </cell>
          <cell r="G461">
            <v>3836000</v>
          </cell>
        </row>
        <row r="462">
          <cell r="B462">
            <v>1978</v>
          </cell>
          <cell r="E462" t="str">
            <v>TX</v>
          </cell>
          <cell r="F462">
            <v>9521</v>
          </cell>
          <cell r="G462">
            <v>9314000</v>
          </cell>
        </row>
        <row r="463">
          <cell r="B463">
            <v>1978</v>
          </cell>
          <cell r="E463" t="str">
            <v>UT</v>
          </cell>
          <cell r="F463">
            <v>954</v>
          </cell>
          <cell r="G463">
            <v>1129000</v>
          </cell>
        </row>
        <row r="464">
          <cell r="B464">
            <v>1978</v>
          </cell>
          <cell r="E464" t="str">
            <v>VT</v>
          </cell>
          <cell r="F464">
            <v>453</v>
          </cell>
          <cell r="G464">
            <v>433000</v>
          </cell>
        </row>
        <row r="465">
          <cell r="B465">
            <v>1978</v>
          </cell>
          <cell r="E465" t="str">
            <v>VA</v>
          </cell>
          <cell r="F465">
            <v>8575</v>
          </cell>
          <cell r="G465">
            <v>7745000</v>
          </cell>
        </row>
        <row r="466">
          <cell r="B466">
            <v>1978</v>
          </cell>
          <cell r="E466" t="str">
            <v>WA</v>
          </cell>
          <cell r="F466">
            <v>4929</v>
          </cell>
          <cell r="G466">
            <v>5932000</v>
          </cell>
        </row>
        <row r="467">
          <cell r="B467">
            <v>1978</v>
          </cell>
          <cell r="E467" t="str">
            <v>WV</v>
          </cell>
          <cell r="F467">
            <v>958</v>
          </cell>
          <cell r="G467">
            <v>791000</v>
          </cell>
        </row>
        <row r="468">
          <cell r="B468">
            <v>1978</v>
          </cell>
          <cell r="E468" t="str">
            <v>WI</v>
          </cell>
          <cell r="F468">
            <v>3794</v>
          </cell>
          <cell r="G468">
            <v>4876000</v>
          </cell>
        </row>
        <row r="469">
          <cell r="B469">
            <v>1978</v>
          </cell>
          <cell r="E469" t="str">
            <v>WY</v>
          </cell>
          <cell r="F469">
            <v>319</v>
          </cell>
          <cell r="G469">
            <v>318000</v>
          </cell>
        </row>
        <row r="470">
          <cell r="B470">
            <v>1979</v>
          </cell>
          <cell r="E470" t="str">
            <v>US</v>
          </cell>
          <cell r="F470">
            <v>236155</v>
          </cell>
          <cell r="G470">
            <v>291099000</v>
          </cell>
        </row>
        <row r="471">
          <cell r="B471">
            <v>1979</v>
          </cell>
          <cell r="E471" t="str">
            <v>AL</v>
          </cell>
          <cell r="F471">
            <v>2790</v>
          </cell>
          <cell r="G471">
            <v>3089000</v>
          </cell>
        </row>
        <row r="472">
          <cell r="B472">
            <v>1979</v>
          </cell>
          <cell r="E472" t="str">
            <v>AK</v>
          </cell>
          <cell r="F472">
            <v>535</v>
          </cell>
          <cell r="G472">
            <v>1027000</v>
          </cell>
        </row>
        <row r="473">
          <cell r="B473">
            <v>1979</v>
          </cell>
          <cell r="E473" t="str">
            <v>AZ</v>
          </cell>
          <cell r="F473">
            <v>3300</v>
          </cell>
          <cell r="G473">
            <v>3952000</v>
          </cell>
        </row>
        <row r="474">
          <cell r="B474">
            <v>1979</v>
          </cell>
          <cell r="E474" t="str">
            <v>AR</v>
          </cell>
          <cell r="F474">
            <v>1344</v>
          </cell>
          <cell r="G474">
            <v>1110000</v>
          </cell>
        </row>
        <row r="475">
          <cell r="B475">
            <v>1979</v>
          </cell>
          <cell r="E475" t="str">
            <v>CA</v>
          </cell>
          <cell r="F475">
            <v>32410</v>
          </cell>
          <cell r="G475">
            <v>48487000</v>
          </cell>
        </row>
        <row r="476">
          <cell r="B476">
            <v>1979</v>
          </cell>
          <cell r="E476" t="str">
            <v>CO</v>
          </cell>
          <cell r="F476">
            <v>2614</v>
          </cell>
          <cell r="G476">
            <v>3504000</v>
          </cell>
        </row>
        <row r="477">
          <cell r="B477">
            <v>1979</v>
          </cell>
          <cell r="E477" t="str">
            <v>CT</v>
          </cell>
          <cell r="F477">
            <v>3163</v>
          </cell>
          <cell r="G477">
            <v>3974000</v>
          </cell>
        </row>
        <row r="478">
          <cell r="B478">
            <v>1979</v>
          </cell>
          <cell r="E478" t="str">
            <v>DE</v>
          </cell>
          <cell r="F478">
            <v>981</v>
          </cell>
          <cell r="G478">
            <v>1129000</v>
          </cell>
        </row>
        <row r="479">
          <cell r="B479">
            <v>1979</v>
          </cell>
          <cell r="E479" t="str">
            <v>DC</v>
          </cell>
          <cell r="F479">
            <v>2104</v>
          </cell>
          <cell r="G479">
            <v>3542000</v>
          </cell>
        </row>
        <row r="480">
          <cell r="B480">
            <v>1979</v>
          </cell>
          <cell r="E480" t="str">
            <v>FL</v>
          </cell>
          <cell r="F480">
            <v>13385</v>
          </cell>
          <cell r="G480">
            <v>14972000</v>
          </cell>
        </row>
        <row r="481">
          <cell r="B481">
            <v>1979</v>
          </cell>
          <cell r="E481" t="str">
            <v>GA</v>
          </cell>
          <cell r="F481">
            <v>6378</v>
          </cell>
          <cell r="G481">
            <v>4173000</v>
          </cell>
        </row>
        <row r="482">
          <cell r="B482">
            <v>1979</v>
          </cell>
          <cell r="E482" t="str">
            <v>HI</v>
          </cell>
          <cell r="F482">
            <v>638</v>
          </cell>
          <cell r="G482">
            <v>647000</v>
          </cell>
        </row>
        <row r="483">
          <cell r="B483">
            <v>1979</v>
          </cell>
          <cell r="E483" t="str">
            <v>ID</v>
          </cell>
          <cell r="F483">
            <v>605</v>
          </cell>
          <cell r="G483">
            <v>661000</v>
          </cell>
        </row>
        <row r="484">
          <cell r="B484">
            <v>1979</v>
          </cell>
          <cell r="E484" t="str">
            <v>IL</v>
          </cell>
          <cell r="F484">
            <v>9728</v>
          </cell>
          <cell r="G484">
            <v>11844000</v>
          </cell>
        </row>
        <row r="485">
          <cell r="B485">
            <v>1979</v>
          </cell>
          <cell r="E485" t="str">
            <v>IN</v>
          </cell>
          <cell r="F485">
            <v>7112</v>
          </cell>
          <cell r="G485">
            <v>8257000</v>
          </cell>
        </row>
        <row r="486">
          <cell r="B486">
            <v>1979</v>
          </cell>
          <cell r="E486" t="str">
            <v>IA</v>
          </cell>
          <cell r="F486">
            <v>1996</v>
          </cell>
          <cell r="G486">
            <v>2395000</v>
          </cell>
        </row>
        <row r="487">
          <cell r="B487">
            <v>1979</v>
          </cell>
          <cell r="E487" t="str">
            <v>KS</v>
          </cell>
          <cell r="F487">
            <v>1957</v>
          </cell>
          <cell r="G487">
            <v>2006000</v>
          </cell>
        </row>
        <row r="488">
          <cell r="B488">
            <v>1979</v>
          </cell>
          <cell r="E488" t="str">
            <v>KY</v>
          </cell>
          <cell r="F488">
            <v>2955</v>
          </cell>
          <cell r="G488">
            <v>3196000</v>
          </cell>
        </row>
        <row r="489">
          <cell r="B489">
            <v>1979</v>
          </cell>
          <cell r="E489" t="str">
            <v>LA</v>
          </cell>
          <cell r="F489">
            <v>4981</v>
          </cell>
          <cell r="G489">
            <v>5324000</v>
          </cell>
        </row>
        <row r="490">
          <cell r="B490">
            <v>1979</v>
          </cell>
          <cell r="E490" t="str">
            <v>ME</v>
          </cell>
          <cell r="F490">
            <v>884</v>
          </cell>
          <cell r="G490">
            <v>1006000</v>
          </cell>
        </row>
        <row r="491">
          <cell r="B491">
            <v>1979</v>
          </cell>
          <cell r="E491" t="str">
            <v>MD</v>
          </cell>
          <cell r="F491">
            <v>5862</v>
          </cell>
          <cell r="G491">
            <v>8200000</v>
          </cell>
        </row>
        <row r="492">
          <cell r="B492">
            <v>1979</v>
          </cell>
          <cell r="E492" t="str">
            <v>MA</v>
          </cell>
          <cell r="F492">
            <v>4845</v>
          </cell>
          <cell r="G492">
            <v>5835000</v>
          </cell>
        </row>
        <row r="493">
          <cell r="B493">
            <v>1979</v>
          </cell>
          <cell r="E493" t="str">
            <v>MI</v>
          </cell>
          <cell r="F493">
            <v>8444</v>
          </cell>
          <cell r="G493">
            <v>12889000</v>
          </cell>
        </row>
        <row r="494">
          <cell r="B494">
            <v>1979</v>
          </cell>
          <cell r="E494" t="str">
            <v>MN</v>
          </cell>
          <cell r="F494">
            <v>3249</v>
          </cell>
          <cell r="G494">
            <v>5044000</v>
          </cell>
        </row>
        <row r="495">
          <cell r="B495">
            <v>1979</v>
          </cell>
          <cell r="E495" t="str">
            <v>MS</v>
          </cell>
          <cell r="F495">
            <v>1517</v>
          </cell>
          <cell r="G495">
            <v>1170000</v>
          </cell>
        </row>
        <row r="496">
          <cell r="B496">
            <v>1979</v>
          </cell>
          <cell r="E496" t="str">
            <v>MO</v>
          </cell>
          <cell r="F496">
            <v>4283</v>
          </cell>
          <cell r="G496">
            <v>4297000</v>
          </cell>
        </row>
        <row r="497">
          <cell r="B497">
            <v>1979</v>
          </cell>
          <cell r="E497" t="str">
            <v>MT</v>
          </cell>
          <cell r="F497">
            <v>716</v>
          </cell>
          <cell r="G497">
            <v>795000</v>
          </cell>
        </row>
        <row r="498">
          <cell r="B498">
            <v>1979</v>
          </cell>
          <cell r="E498" t="str">
            <v>NE</v>
          </cell>
          <cell r="F498">
            <v>1657</v>
          </cell>
          <cell r="G498">
            <v>1635000</v>
          </cell>
        </row>
        <row r="499">
          <cell r="B499">
            <v>1979</v>
          </cell>
          <cell r="E499" t="str">
            <v>NV</v>
          </cell>
          <cell r="F499">
            <v>1315</v>
          </cell>
          <cell r="G499">
            <v>1812000</v>
          </cell>
        </row>
        <row r="500">
          <cell r="B500">
            <v>1979</v>
          </cell>
          <cell r="E500" t="str">
            <v>NH</v>
          </cell>
          <cell r="F500">
            <v>650</v>
          </cell>
          <cell r="G500">
            <v>699000</v>
          </cell>
        </row>
        <row r="501">
          <cell r="B501">
            <v>1979</v>
          </cell>
          <cell r="E501" t="str">
            <v>NJ</v>
          </cell>
          <cell r="F501">
            <v>9318</v>
          </cell>
          <cell r="G501">
            <v>11146000</v>
          </cell>
        </row>
        <row r="502">
          <cell r="B502">
            <v>1979</v>
          </cell>
          <cell r="E502" t="str">
            <v>NM</v>
          </cell>
          <cell r="F502">
            <v>1164</v>
          </cell>
          <cell r="G502">
            <v>1101000</v>
          </cell>
        </row>
        <row r="503">
          <cell r="B503">
            <v>1979</v>
          </cell>
          <cell r="E503" t="str">
            <v>NY</v>
          </cell>
          <cell r="F503">
            <v>20994</v>
          </cell>
          <cell r="G503">
            <v>30157000</v>
          </cell>
        </row>
        <row r="504">
          <cell r="B504">
            <v>1979</v>
          </cell>
          <cell r="E504" t="str">
            <v>NC</v>
          </cell>
          <cell r="F504">
            <v>7745</v>
          </cell>
          <cell r="G504">
            <v>8194000</v>
          </cell>
        </row>
        <row r="505">
          <cell r="B505">
            <v>1979</v>
          </cell>
          <cell r="E505" t="str">
            <v>ND</v>
          </cell>
          <cell r="F505">
            <v>340</v>
          </cell>
          <cell r="G505">
            <v>354000</v>
          </cell>
        </row>
        <row r="506">
          <cell r="B506">
            <v>1979</v>
          </cell>
          <cell r="E506" t="str">
            <v>OH</v>
          </cell>
          <cell r="F506">
            <v>9510</v>
          </cell>
          <cell r="G506">
            <v>11060000</v>
          </cell>
        </row>
        <row r="507">
          <cell r="B507">
            <v>1979</v>
          </cell>
          <cell r="E507" t="str">
            <v>OK</v>
          </cell>
          <cell r="F507">
            <v>3398</v>
          </cell>
          <cell r="G507">
            <v>3147000</v>
          </cell>
        </row>
        <row r="508">
          <cell r="B508">
            <v>1979</v>
          </cell>
          <cell r="E508" t="str">
            <v>OR</v>
          </cell>
          <cell r="F508">
            <v>3105</v>
          </cell>
          <cell r="G508">
            <v>4001000</v>
          </cell>
        </row>
        <row r="509">
          <cell r="B509">
            <v>1979</v>
          </cell>
          <cell r="E509" t="str">
            <v>PA</v>
          </cell>
          <cell r="F509">
            <v>9163</v>
          </cell>
          <cell r="G509">
            <v>11502000</v>
          </cell>
        </row>
        <row r="510">
          <cell r="B510">
            <v>1979</v>
          </cell>
          <cell r="E510" t="str">
            <v>RI</v>
          </cell>
          <cell r="F510">
            <v>899</v>
          </cell>
          <cell r="G510">
            <v>1289000</v>
          </cell>
        </row>
        <row r="511">
          <cell r="B511">
            <v>1979</v>
          </cell>
          <cell r="E511" t="str">
            <v>SC</v>
          </cell>
          <cell r="F511">
            <v>3630</v>
          </cell>
          <cell r="G511">
            <v>3709000</v>
          </cell>
        </row>
        <row r="512">
          <cell r="B512">
            <v>1979</v>
          </cell>
          <cell r="E512" t="str">
            <v>SD</v>
          </cell>
          <cell r="F512">
            <v>352</v>
          </cell>
          <cell r="G512">
            <v>372000</v>
          </cell>
        </row>
        <row r="513">
          <cell r="B513">
            <v>1979</v>
          </cell>
          <cell r="E513" t="str">
            <v>TN</v>
          </cell>
          <cell r="F513">
            <v>4812</v>
          </cell>
          <cell r="G513">
            <v>4551000</v>
          </cell>
        </row>
        <row r="514">
          <cell r="B514">
            <v>1979</v>
          </cell>
          <cell r="E514" t="str">
            <v>TX</v>
          </cell>
          <cell r="F514">
            <v>9939</v>
          </cell>
          <cell r="G514">
            <v>10599000</v>
          </cell>
        </row>
        <row r="515">
          <cell r="B515">
            <v>1979</v>
          </cell>
          <cell r="E515" t="str">
            <v>UT</v>
          </cell>
          <cell r="F515">
            <v>913</v>
          </cell>
          <cell r="G515">
            <v>1162000</v>
          </cell>
        </row>
        <row r="516">
          <cell r="B516">
            <v>1979</v>
          </cell>
          <cell r="E516" t="str">
            <v>VT</v>
          </cell>
          <cell r="F516">
            <v>370</v>
          </cell>
          <cell r="G516">
            <v>401000</v>
          </cell>
        </row>
        <row r="517">
          <cell r="B517">
            <v>1979</v>
          </cell>
          <cell r="E517" t="str">
            <v>VA</v>
          </cell>
          <cell r="F517">
            <v>8376</v>
          </cell>
          <cell r="G517">
            <v>8699000</v>
          </cell>
        </row>
        <row r="518">
          <cell r="B518">
            <v>1979</v>
          </cell>
          <cell r="E518" t="str">
            <v>WA</v>
          </cell>
          <cell r="F518">
            <v>4613</v>
          </cell>
          <cell r="G518">
            <v>6408000</v>
          </cell>
        </row>
        <row r="519">
          <cell r="B519">
            <v>1979</v>
          </cell>
          <cell r="E519" t="str">
            <v>WV</v>
          </cell>
          <cell r="F519">
            <v>959</v>
          </cell>
          <cell r="G519">
            <v>818000</v>
          </cell>
        </row>
        <row r="520">
          <cell r="B520">
            <v>1979</v>
          </cell>
          <cell r="E520" t="str">
            <v>WI</v>
          </cell>
          <cell r="F520">
            <v>3846</v>
          </cell>
          <cell r="G520">
            <v>5409000</v>
          </cell>
        </row>
        <row r="521">
          <cell r="B521">
            <v>1979</v>
          </cell>
          <cell r="E521" t="str">
            <v>WY</v>
          </cell>
          <cell r="F521">
            <v>311</v>
          </cell>
          <cell r="G521">
            <v>349000</v>
          </cell>
        </row>
        <row r="522">
          <cell r="B522">
            <v>1980</v>
          </cell>
          <cell r="E522" t="str">
            <v>US</v>
          </cell>
          <cell r="F522">
            <v>240200</v>
          </cell>
          <cell r="G522">
            <v>319176000</v>
          </cell>
        </row>
        <row r="523">
          <cell r="B523">
            <v>1980</v>
          </cell>
          <cell r="E523" t="str">
            <v>AL</v>
          </cell>
          <cell r="F523">
            <v>2841</v>
          </cell>
          <cell r="G523">
            <v>3409000</v>
          </cell>
        </row>
        <row r="524">
          <cell r="B524">
            <v>1980</v>
          </cell>
          <cell r="E524" t="str">
            <v>AK</v>
          </cell>
          <cell r="F524">
            <v>594</v>
          </cell>
          <cell r="G524">
            <v>1292000</v>
          </cell>
        </row>
        <row r="525">
          <cell r="B525">
            <v>1980</v>
          </cell>
          <cell r="E525" t="str">
            <v>AZ</v>
          </cell>
          <cell r="F525">
            <v>3094</v>
          </cell>
          <cell r="G525">
            <v>4509000</v>
          </cell>
        </row>
        <row r="526">
          <cell r="B526">
            <v>1980</v>
          </cell>
          <cell r="E526" t="str">
            <v>AR</v>
          </cell>
          <cell r="F526">
            <v>1447</v>
          </cell>
          <cell r="G526">
            <v>1344000</v>
          </cell>
        </row>
        <row r="527">
          <cell r="B527">
            <v>1980</v>
          </cell>
          <cell r="E527" t="str">
            <v>CA</v>
          </cell>
          <cell r="F527">
            <v>28101</v>
          </cell>
          <cell r="G527">
            <v>46800000</v>
          </cell>
        </row>
        <row r="528">
          <cell r="B528">
            <v>1980</v>
          </cell>
          <cell r="E528" t="str">
            <v>CO</v>
          </cell>
          <cell r="F528">
            <v>2705</v>
          </cell>
          <cell r="G528">
            <v>3909000</v>
          </cell>
        </row>
        <row r="529">
          <cell r="B529">
            <v>1980</v>
          </cell>
          <cell r="E529" t="str">
            <v>CT</v>
          </cell>
          <cell r="F529">
            <v>3347</v>
          </cell>
          <cell r="G529">
            <v>4544000</v>
          </cell>
        </row>
        <row r="530">
          <cell r="B530">
            <v>1980</v>
          </cell>
          <cell r="E530" t="str">
            <v>DE</v>
          </cell>
          <cell r="F530">
            <v>1003</v>
          </cell>
          <cell r="G530">
            <v>1413000</v>
          </cell>
        </row>
        <row r="531">
          <cell r="B531">
            <v>1980</v>
          </cell>
          <cell r="E531" t="str">
            <v>DC</v>
          </cell>
          <cell r="F531">
            <v>1770</v>
          </cell>
          <cell r="G531">
            <v>3146000</v>
          </cell>
        </row>
        <row r="532">
          <cell r="B532">
            <v>1980</v>
          </cell>
          <cell r="E532" t="str">
            <v>FL</v>
          </cell>
          <cell r="F532">
            <v>13190</v>
          </cell>
          <cell r="G532">
            <v>15232000</v>
          </cell>
        </row>
        <row r="533">
          <cell r="B533">
            <v>1980</v>
          </cell>
          <cell r="E533" t="str">
            <v>GA</v>
          </cell>
          <cell r="F533">
            <v>7172</v>
          </cell>
          <cell r="G533">
            <v>7544000</v>
          </cell>
        </row>
        <row r="534">
          <cell r="B534">
            <v>1980</v>
          </cell>
          <cell r="E534" t="str">
            <v>HI</v>
          </cell>
          <cell r="F534">
            <v>670</v>
          </cell>
          <cell r="G534">
            <v>776000</v>
          </cell>
        </row>
        <row r="535">
          <cell r="B535">
            <v>1980</v>
          </cell>
          <cell r="E535" t="str">
            <v>ID</v>
          </cell>
          <cell r="F535">
            <v>601</v>
          </cell>
          <cell r="G535">
            <v>719000</v>
          </cell>
        </row>
        <row r="536">
          <cell r="B536">
            <v>1980</v>
          </cell>
          <cell r="E536" t="str">
            <v>IL</v>
          </cell>
          <cell r="F536">
            <v>10909</v>
          </cell>
          <cell r="G536">
            <v>14501000</v>
          </cell>
        </row>
        <row r="537">
          <cell r="B537">
            <v>1980</v>
          </cell>
          <cell r="E537" t="str">
            <v>IN</v>
          </cell>
          <cell r="F537">
            <v>4595</v>
          </cell>
          <cell r="G537">
            <v>5459000</v>
          </cell>
        </row>
        <row r="538">
          <cell r="B538">
            <v>1980</v>
          </cell>
          <cell r="E538" t="str">
            <v>IA</v>
          </cell>
          <cell r="F538">
            <v>2233</v>
          </cell>
          <cell r="G538">
            <v>2921000</v>
          </cell>
        </row>
        <row r="539">
          <cell r="B539">
            <v>1980</v>
          </cell>
          <cell r="E539" t="str">
            <v>KS</v>
          </cell>
          <cell r="F539">
            <v>1956</v>
          </cell>
          <cell r="G539">
            <v>2213000</v>
          </cell>
        </row>
        <row r="540">
          <cell r="B540">
            <v>1980</v>
          </cell>
          <cell r="E540" t="str">
            <v>KY</v>
          </cell>
          <cell r="F540">
            <v>2960</v>
          </cell>
          <cell r="G540">
            <v>3144000</v>
          </cell>
        </row>
        <row r="541">
          <cell r="B541">
            <v>1980</v>
          </cell>
          <cell r="E541" t="str">
            <v>LA</v>
          </cell>
          <cell r="F541">
            <v>5394</v>
          </cell>
          <cell r="G541">
            <v>6544000</v>
          </cell>
        </row>
        <row r="542">
          <cell r="B542">
            <v>1980</v>
          </cell>
          <cell r="E542" t="str">
            <v>ME</v>
          </cell>
          <cell r="F542">
            <v>896</v>
          </cell>
          <cell r="G542">
            <v>1150000</v>
          </cell>
        </row>
        <row r="543">
          <cell r="B543">
            <v>1980</v>
          </cell>
          <cell r="E543" t="str">
            <v>MD</v>
          </cell>
          <cell r="F543">
            <v>6567</v>
          </cell>
          <cell r="G543">
            <v>9266000</v>
          </cell>
        </row>
        <row r="544">
          <cell r="B544">
            <v>1980</v>
          </cell>
          <cell r="E544" t="str">
            <v>MA</v>
          </cell>
          <cell r="F544">
            <v>4816</v>
          </cell>
          <cell r="G544">
            <v>6225000</v>
          </cell>
        </row>
        <row r="545">
          <cell r="B545">
            <v>1980</v>
          </cell>
          <cell r="E545" t="str">
            <v>MI</v>
          </cell>
          <cell r="F545">
            <v>9154</v>
          </cell>
          <cell r="G545">
            <v>14915000</v>
          </cell>
        </row>
        <row r="546">
          <cell r="B546">
            <v>1980</v>
          </cell>
          <cell r="E546" t="str">
            <v>MN</v>
          </cell>
          <cell r="F546">
            <v>3389</v>
          </cell>
          <cell r="G546">
            <v>5295000</v>
          </cell>
        </row>
        <row r="547">
          <cell r="B547">
            <v>1980</v>
          </cell>
          <cell r="E547" t="str">
            <v>MS</v>
          </cell>
          <cell r="F547">
            <v>2094</v>
          </cell>
          <cell r="G547">
            <v>1950000</v>
          </cell>
        </row>
        <row r="548">
          <cell r="B548">
            <v>1980</v>
          </cell>
          <cell r="E548" t="str">
            <v>MO</v>
          </cell>
          <cell r="F548">
            <v>4225</v>
          </cell>
          <cell r="G548">
            <v>4527000</v>
          </cell>
        </row>
        <row r="549">
          <cell r="B549">
            <v>1980</v>
          </cell>
          <cell r="E549" t="str">
            <v>MT</v>
          </cell>
          <cell r="F549">
            <v>699</v>
          </cell>
          <cell r="G549">
            <v>847000</v>
          </cell>
        </row>
        <row r="550">
          <cell r="B550">
            <v>1980</v>
          </cell>
          <cell r="E550" t="str">
            <v>NE</v>
          </cell>
          <cell r="F550">
            <v>1777</v>
          </cell>
          <cell r="G550">
            <v>2000000</v>
          </cell>
        </row>
        <row r="551">
          <cell r="B551">
            <v>1980</v>
          </cell>
          <cell r="E551" t="str">
            <v>NV</v>
          </cell>
          <cell r="F551">
            <v>1456</v>
          </cell>
          <cell r="G551">
            <v>2098000</v>
          </cell>
        </row>
        <row r="552">
          <cell r="B552">
            <v>1980</v>
          </cell>
          <cell r="E552" t="str">
            <v>NH</v>
          </cell>
          <cell r="F552">
            <v>697</v>
          </cell>
          <cell r="G552">
            <v>799000</v>
          </cell>
        </row>
        <row r="553">
          <cell r="B553">
            <v>1980</v>
          </cell>
          <cell r="E553" t="str">
            <v>NJ</v>
          </cell>
          <cell r="F553">
            <v>9739</v>
          </cell>
          <cell r="G553">
            <v>12482000</v>
          </cell>
        </row>
        <row r="554">
          <cell r="B554">
            <v>1980</v>
          </cell>
          <cell r="E554" t="str">
            <v>NM</v>
          </cell>
          <cell r="F554">
            <v>1420</v>
          </cell>
          <cell r="G554">
            <v>1713000</v>
          </cell>
        </row>
        <row r="555">
          <cell r="B555">
            <v>1980</v>
          </cell>
          <cell r="E555" t="str">
            <v>NY</v>
          </cell>
          <cell r="F555">
            <v>20151</v>
          </cell>
          <cell r="G555">
            <v>30574000</v>
          </cell>
        </row>
        <row r="556">
          <cell r="B556">
            <v>1980</v>
          </cell>
          <cell r="E556" t="str">
            <v>NC</v>
          </cell>
          <cell r="F556">
            <v>8394</v>
          </cell>
          <cell r="G556">
            <v>9820000</v>
          </cell>
        </row>
        <row r="557">
          <cell r="B557">
            <v>1980</v>
          </cell>
          <cell r="E557" t="str">
            <v>ND</v>
          </cell>
          <cell r="F557">
            <v>358</v>
          </cell>
          <cell r="G557">
            <v>398000</v>
          </cell>
        </row>
        <row r="558">
          <cell r="B558">
            <v>1980</v>
          </cell>
          <cell r="E558" t="str">
            <v>OH</v>
          </cell>
          <cell r="F558">
            <v>9848</v>
          </cell>
          <cell r="G558">
            <v>12016000</v>
          </cell>
        </row>
        <row r="559">
          <cell r="B559">
            <v>1980</v>
          </cell>
          <cell r="E559" t="str">
            <v>OK</v>
          </cell>
          <cell r="F559">
            <v>3716</v>
          </cell>
          <cell r="G559">
            <v>3825000</v>
          </cell>
        </row>
        <row r="560">
          <cell r="B560">
            <v>1980</v>
          </cell>
          <cell r="E560" t="str">
            <v>OR</v>
          </cell>
          <cell r="F560">
            <v>3180</v>
          </cell>
          <cell r="G560">
            <v>4410000</v>
          </cell>
        </row>
        <row r="561">
          <cell r="B561">
            <v>1980</v>
          </cell>
          <cell r="E561" t="str">
            <v>PA</v>
          </cell>
          <cell r="F561">
            <v>10104</v>
          </cell>
          <cell r="G561">
            <v>13635000</v>
          </cell>
        </row>
        <row r="562">
          <cell r="B562">
            <v>1980</v>
          </cell>
          <cell r="E562" t="str">
            <v>RI</v>
          </cell>
          <cell r="F562">
            <v>731</v>
          </cell>
          <cell r="G562">
            <v>1063000</v>
          </cell>
        </row>
        <row r="563">
          <cell r="B563">
            <v>1980</v>
          </cell>
          <cell r="E563" t="str">
            <v>SC</v>
          </cell>
          <cell r="F563">
            <v>3753</v>
          </cell>
          <cell r="G563">
            <v>4163000</v>
          </cell>
        </row>
        <row r="564">
          <cell r="B564">
            <v>1980</v>
          </cell>
          <cell r="E564" t="str">
            <v>SD</v>
          </cell>
          <cell r="F564">
            <v>383</v>
          </cell>
          <cell r="G564">
            <v>430000</v>
          </cell>
        </row>
        <row r="565">
          <cell r="B565">
            <v>1980</v>
          </cell>
          <cell r="E565" t="str">
            <v>TN</v>
          </cell>
          <cell r="F565">
            <v>5442</v>
          </cell>
          <cell r="G565">
            <v>5580000</v>
          </cell>
        </row>
        <row r="566">
          <cell r="B566">
            <v>1980</v>
          </cell>
          <cell r="E566" t="str">
            <v>TX</v>
          </cell>
          <cell r="F566">
            <v>11134</v>
          </cell>
          <cell r="G566">
            <v>12723000</v>
          </cell>
        </row>
        <row r="567">
          <cell r="B567">
            <v>1980</v>
          </cell>
          <cell r="E567" t="str">
            <v>UT</v>
          </cell>
          <cell r="F567">
            <v>965</v>
          </cell>
          <cell r="G567">
            <v>1495000</v>
          </cell>
        </row>
        <row r="568">
          <cell r="B568">
            <v>1980</v>
          </cell>
          <cell r="E568" t="str">
            <v>VT</v>
          </cell>
          <cell r="F568">
            <v>389</v>
          </cell>
          <cell r="G568">
            <v>476000</v>
          </cell>
        </row>
        <row r="569">
          <cell r="B569">
            <v>1980</v>
          </cell>
          <cell r="E569" t="str">
            <v>VA</v>
          </cell>
          <cell r="F569">
            <v>9390</v>
          </cell>
          <cell r="G569">
            <v>10617000</v>
          </cell>
        </row>
        <row r="570">
          <cell r="B570">
            <v>1980</v>
          </cell>
          <cell r="E570" t="str">
            <v>WA</v>
          </cell>
          <cell r="F570">
            <v>5404</v>
          </cell>
          <cell r="G570">
            <v>7802000</v>
          </cell>
        </row>
        <row r="571">
          <cell r="B571">
            <v>1980</v>
          </cell>
          <cell r="E571" t="str">
            <v>WV</v>
          </cell>
          <cell r="F571">
            <v>1025</v>
          </cell>
          <cell r="G571">
            <v>1099000</v>
          </cell>
        </row>
        <row r="572">
          <cell r="B572">
            <v>1980</v>
          </cell>
          <cell r="E572" t="str">
            <v>WI</v>
          </cell>
          <cell r="F572">
            <v>3988</v>
          </cell>
          <cell r="G572">
            <v>5916000</v>
          </cell>
        </row>
        <row r="573">
          <cell r="B573">
            <v>1980</v>
          </cell>
          <cell r="E573" t="str">
            <v>WY</v>
          </cell>
          <cell r="F573">
            <v>334</v>
          </cell>
          <cell r="G573">
            <v>424000</v>
          </cell>
        </row>
        <row r="574">
          <cell r="B574">
            <v>1981</v>
          </cell>
          <cell r="E574" t="str">
            <v>US</v>
          </cell>
          <cell r="F574">
            <v>258842</v>
          </cell>
          <cell r="G574">
            <v>376845000</v>
          </cell>
        </row>
        <row r="575">
          <cell r="B575">
            <v>1981</v>
          </cell>
          <cell r="E575" t="str">
            <v>AL</v>
          </cell>
          <cell r="F575">
            <v>3203</v>
          </cell>
          <cell r="G575">
            <v>3913000</v>
          </cell>
        </row>
        <row r="576">
          <cell r="B576">
            <v>1981</v>
          </cell>
          <cell r="E576" t="str">
            <v>AK</v>
          </cell>
          <cell r="F576">
            <v>643</v>
          </cell>
          <cell r="G576">
            <v>1556000</v>
          </cell>
        </row>
        <row r="577">
          <cell r="B577">
            <v>1981</v>
          </cell>
          <cell r="E577" t="str">
            <v>AZ</v>
          </cell>
          <cell r="F577">
            <v>3862</v>
          </cell>
          <cell r="G577">
            <v>5892000</v>
          </cell>
        </row>
        <row r="578">
          <cell r="B578">
            <v>1981</v>
          </cell>
          <cell r="E578" t="str">
            <v>AR</v>
          </cell>
          <cell r="F578">
            <v>1464</v>
          </cell>
          <cell r="G578">
            <v>1421000</v>
          </cell>
        </row>
        <row r="579">
          <cell r="B579">
            <v>1981</v>
          </cell>
          <cell r="E579" t="str">
            <v>CA</v>
          </cell>
          <cell r="F579">
            <v>30866</v>
          </cell>
          <cell r="G579">
            <v>56939000</v>
          </cell>
        </row>
        <row r="580">
          <cell r="B580">
            <v>1981</v>
          </cell>
          <cell r="E580" t="str">
            <v>CO</v>
          </cell>
          <cell r="F580">
            <v>3811</v>
          </cell>
          <cell r="G580">
            <v>6219000</v>
          </cell>
        </row>
        <row r="581">
          <cell r="B581">
            <v>1981</v>
          </cell>
          <cell r="E581" t="str">
            <v>CT</v>
          </cell>
          <cell r="F581">
            <v>3253</v>
          </cell>
          <cell r="G581">
            <v>4609000</v>
          </cell>
        </row>
        <row r="582">
          <cell r="B582">
            <v>1981</v>
          </cell>
          <cell r="E582" t="str">
            <v>DE</v>
          </cell>
          <cell r="F582">
            <v>1095</v>
          </cell>
          <cell r="G582">
            <v>1552000</v>
          </cell>
        </row>
        <row r="583">
          <cell r="B583">
            <v>1981</v>
          </cell>
          <cell r="E583" t="str">
            <v>DC</v>
          </cell>
          <cell r="F583">
            <v>1753</v>
          </cell>
          <cell r="G583">
            <v>3355000</v>
          </cell>
        </row>
        <row r="584">
          <cell r="B584">
            <v>1981</v>
          </cell>
          <cell r="E584" t="str">
            <v>FL</v>
          </cell>
          <cell r="F584">
            <v>14069</v>
          </cell>
          <cell r="G584">
            <v>16496000</v>
          </cell>
        </row>
        <row r="585">
          <cell r="B585">
            <v>1981</v>
          </cell>
          <cell r="E585" t="str">
            <v>GA</v>
          </cell>
          <cell r="F585">
            <v>7855</v>
          </cell>
          <cell r="G585">
            <v>8920000</v>
          </cell>
        </row>
        <row r="586">
          <cell r="B586">
            <v>1981</v>
          </cell>
          <cell r="E586" t="str">
            <v>HI</v>
          </cell>
          <cell r="F586">
            <v>728</v>
          </cell>
          <cell r="G586">
            <v>940000</v>
          </cell>
        </row>
        <row r="587">
          <cell r="B587">
            <v>1981</v>
          </cell>
          <cell r="E587" t="str">
            <v>ID</v>
          </cell>
          <cell r="F587">
            <v>676</v>
          </cell>
          <cell r="G587">
            <v>848000</v>
          </cell>
        </row>
        <row r="588">
          <cell r="B588">
            <v>1981</v>
          </cell>
          <cell r="E588" t="str">
            <v>IL</v>
          </cell>
          <cell r="F588">
            <v>11186</v>
          </cell>
          <cell r="G588">
            <v>16303000</v>
          </cell>
        </row>
        <row r="589">
          <cell r="B589">
            <v>1981</v>
          </cell>
          <cell r="E589" t="str">
            <v>IN</v>
          </cell>
          <cell r="F589">
            <v>4217</v>
          </cell>
          <cell r="G589">
            <v>5336000</v>
          </cell>
        </row>
        <row r="590">
          <cell r="B590">
            <v>1981</v>
          </cell>
          <cell r="E590" t="str">
            <v>IA</v>
          </cell>
          <cell r="F590">
            <v>2371</v>
          </cell>
          <cell r="G590">
            <v>3363000</v>
          </cell>
        </row>
        <row r="591">
          <cell r="B591">
            <v>1981</v>
          </cell>
          <cell r="E591" t="str">
            <v>KS</v>
          </cell>
          <cell r="F591">
            <v>2153</v>
          </cell>
          <cell r="G591">
            <v>2738000</v>
          </cell>
        </row>
        <row r="592">
          <cell r="B592">
            <v>1981</v>
          </cell>
          <cell r="E592" t="str">
            <v>KY</v>
          </cell>
          <cell r="F592">
            <v>2904</v>
          </cell>
          <cell r="G592">
            <v>3392000</v>
          </cell>
        </row>
        <row r="593">
          <cell r="B593">
            <v>1981</v>
          </cell>
          <cell r="E593" t="str">
            <v>LA</v>
          </cell>
          <cell r="F593">
            <v>5367</v>
          </cell>
          <cell r="G593">
            <v>7130000</v>
          </cell>
        </row>
        <row r="594">
          <cell r="B594">
            <v>1981</v>
          </cell>
          <cell r="E594" t="str">
            <v>ME</v>
          </cell>
          <cell r="F594">
            <v>986</v>
          </cell>
          <cell r="G594">
            <v>1210000</v>
          </cell>
        </row>
        <row r="595">
          <cell r="B595">
            <v>1981</v>
          </cell>
          <cell r="E595" t="str">
            <v>MD</v>
          </cell>
          <cell r="F595">
            <v>6935</v>
          </cell>
          <cell r="G595">
            <v>10412000</v>
          </cell>
        </row>
        <row r="596">
          <cell r="B596">
            <v>1981</v>
          </cell>
          <cell r="E596" t="str">
            <v>MA</v>
          </cell>
          <cell r="F596">
            <v>4562</v>
          </cell>
          <cell r="G596">
            <v>6087000</v>
          </cell>
        </row>
        <row r="597">
          <cell r="B597">
            <v>1981</v>
          </cell>
          <cell r="E597" t="str">
            <v>MI</v>
          </cell>
          <cell r="F597">
            <v>9334</v>
          </cell>
          <cell r="G597">
            <v>17052000</v>
          </cell>
        </row>
        <row r="598">
          <cell r="B598">
            <v>1981</v>
          </cell>
          <cell r="E598" t="str">
            <v>MN</v>
          </cell>
          <cell r="F598">
            <v>3276</v>
          </cell>
          <cell r="G598">
            <v>6804000</v>
          </cell>
        </row>
        <row r="599">
          <cell r="B599">
            <v>1981</v>
          </cell>
          <cell r="E599" t="str">
            <v>MS</v>
          </cell>
          <cell r="F599">
            <v>2002</v>
          </cell>
          <cell r="G599">
            <v>1884000</v>
          </cell>
        </row>
        <row r="600">
          <cell r="B600">
            <v>1981</v>
          </cell>
          <cell r="E600" t="str">
            <v>MO</v>
          </cell>
          <cell r="F600">
            <v>4352</v>
          </cell>
          <cell r="G600">
            <v>4795000</v>
          </cell>
        </row>
        <row r="601">
          <cell r="B601">
            <v>1981</v>
          </cell>
          <cell r="E601" t="str">
            <v>MT</v>
          </cell>
          <cell r="F601">
            <v>718</v>
          </cell>
          <cell r="G601">
            <v>990000</v>
          </cell>
        </row>
        <row r="602">
          <cell r="B602">
            <v>1981</v>
          </cell>
          <cell r="E602" t="str">
            <v>NE</v>
          </cell>
          <cell r="F602">
            <v>1857</v>
          </cell>
          <cell r="G602">
            <v>2127000</v>
          </cell>
        </row>
        <row r="603">
          <cell r="B603">
            <v>1981</v>
          </cell>
          <cell r="E603" t="str">
            <v>NV</v>
          </cell>
          <cell r="F603">
            <v>1490</v>
          </cell>
          <cell r="G603">
            <v>2357000</v>
          </cell>
        </row>
        <row r="604">
          <cell r="B604">
            <v>1981</v>
          </cell>
          <cell r="E604" t="str">
            <v>NH</v>
          </cell>
          <cell r="F604">
            <v>644</v>
          </cell>
          <cell r="G604">
            <v>833000</v>
          </cell>
        </row>
        <row r="605">
          <cell r="B605">
            <v>1981</v>
          </cell>
          <cell r="E605" t="str">
            <v>NJ</v>
          </cell>
          <cell r="F605">
            <v>10078</v>
          </cell>
          <cell r="G605">
            <v>13795000</v>
          </cell>
        </row>
        <row r="606">
          <cell r="B606">
            <v>1981</v>
          </cell>
          <cell r="E606" t="str">
            <v>NM</v>
          </cell>
          <cell r="F606">
            <v>1807</v>
          </cell>
          <cell r="G606">
            <v>1789000</v>
          </cell>
        </row>
        <row r="607">
          <cell r="B607">
            <v>1981</v>
          </cell>
          <cell r="E607" t="str">
            <v>NY</v>
          </cell>
          <cell r="F607">
            <v>28818</v>
          </cell>
          <cell r="G607">
            <v>48502000</v>
          </cell>
        </row>
        <row r="608">
          <cell r="B608">
            <v>1981</v>
          </cell>
          <cell r="E608" t="str">
            <v>NC</v>
          </cell>
          <cell r="F608">
            <v>8289</v>
          </cell>
          <cell r="G608">
            <v>10139000</v>
          </cell>
        </row>
        <row r="609">
          <cell r="B609">
            <v>1981</v>
          </cell>
          <cell r="E609" t="str">
            <v>ND</v>
          </cell>
          <cell r="F609">
            <v>351</v>
          </cell>
          <cell r="G609">
            <v>466000</v>
          </cell>
        </row>
        <row r="610">
          <cell r="B610">
            <v>1981</v>
          </cell>
          <cell r="E610" t="str">
            <v>OH</v>
          </cell>
          <cell r="F610">
            <v>9406</v>
          </cell>
          <cell r="G610">
            <v>11390000</v>
          </cell>
        </row>
        <row r="611">
          <cell r="B611">
            <v>1981</v>
          </cell>
          <cell r="E611" t="str">
            <v>OK</v>
          </cell>
          <cell r="F611">
            <v>3671</v>
          </cell>
          <cell r="G611">
            <v>4401000</v>
          </cell>
        </row>
        <row r="612">
          <cell r="B612">
            <v>1981</v>
          </cell>
          <cell r="E612" t="str">
            <v>OR</v>
          </cell>
          <cell r="F612">
            <v>3082</v>
          </cell>
          <cell r="G612">
            <v>4638000</v>
          </cell>
        </row>
        <row r="613">
          <cell r="B613">
            <v>1981</v>
          </cell>
          <cell r="E613" t="str">
            <v>PA</v>
          </cell>
          <cell r="F613">
            <v>10075</v>
          </cell>
          <cell r="G613">
            <v>14707000</v>
          </cell>
        </row>
        <row r="614">
          <cell r="B614">
            <v>1981</v>
          </cell>
          <cell r="E614" t="str">
            <v>RI</v>
          </cell>
          <cell r="F614">
            <v>940</v>
          </cell>
          <cell r="G614">
            <v>1582000</v>
          </cell>
        </row>
        <row r="615">
          <cell r="B615">
            <v>1981</v>
          </cell>
          <cell r="E615" t="str">
            <v>SC</v>
          </cell>
          <cell r="F615">
            <v>3881</v>
          </cell>
          <cell r="G615">
            <v>4691000</v>
          </cell>
        </row>
        <row r="616">
          <cell r="B616">
            <v>1981</v>
          </cell>
          <cell r="E616" t="str">
            <v>SD</v>
          </cell>
          <cell r="F616">
            <v>417</v>
          </cell>
          <cell r="G616">
            <v>492000</v>
          </cell>
        </row>
        <row r="617">
          <cell r="B617">
            <v>1981</v>
          </cell>
          <cell r="E617" t="str">
            <v>TN</v>
          </cell>
          <cell r="F617">
            <v>5540</v>
          </cell>
          <cell r="G617">
            <v>6046000</v>
          </cell>
        </row>
        <row r="618">
          <cell r="B618">
            <v>1981</v>
          </cell>
          <cell r="E618" t="str">
            <v>TX</v>
          </cell>
          <cell r="F618">
            <v>12111</v>
          </cell>
          <cell r="G618">
            <v>16565000</v>
          </cell>
        </row>
        <row r="619">
          <cell r="B619">
            <v>1981</v>
          </cell>
          <cell r="E619" t="str">
            <v>UT</v>
          </cell>
          <cell r="F619">
            <v>1116</v>
          </cell>
          <cell r="G619">
            <v>1655000</v>
          </cell>
        </row>
        <row r="620">
          <cell r="B620">
            <v>1981</v>
          </cell>
          <cell r="E620" t="str">
            <v>VT</v>
          </cell>
          <cell r="F620">
            <v>406</v>
          </cell>
          <cell r="G620">
            <v>531000</v>
          </cell>
        </row>
        <row r="621">
          <cell r="B621">
            <v>1981</v>
          </cell>
          <cell r="E621" t="str">
            <v>VA</v>
          </cell>
          <cell r="F621">
            <v>10078</v>
          </cell>
          <cell r="G621">
            <v>12734000</v>
          </cell>
        </row>
        <row r="622">
          <cell r="B622">
            <v>1981</v>
          </cell>
          <cell r="E622" t="str">
            <v>WA</v>
          </cell>
          <cell r="F622">
            <v>5483</v>
          </cell>
          <cell r="G622">
            <v>8775000</v>
          </cell>
        </row>
        <row r="623">
          <cell r="B623">
            <v>1981</v>
          </cell>
          <cell r="E623" t="str">
            <v>WV</v>
          </cell>
          <cell r="F623">
            <v>1059</v>
          </cell>
          <cell r="G623">
            <v>1061000</v>
          </cell>
        </row>
        <row r="624">
          <cell r="B624">
            <v>1981</v>
          </cell>
          <cell r="E624" t="str">
            <v>WI</v>
          </cell>
          <cell r="F624">
            <v>4064</v>
          </cell>
          <cell r="G624">
            <v>6572000</v>
          </cell>
        </row>
        <row r="625">
          <cell r="B625">
            <v>1981</v>
          </cell>
          <cell r="E625" t="str">
            <v>WY</v>
          </cell>
          <cell r="F625">
            <v>538</v>
          </cell>
          <cell r="G625">
            <v>816000</v>
          </cell>
        </row>
        <row r="626">
          <cell r="B626">
            <v>1982</v>
          </cell>
          <cell r="E626" t="str">
            <v>US</v>
          </cell>
          <cell r="F626">
            <v>276668</v>
          </cell>
          <cell r="G626">
            <v>435966041</v>
          </cell>
        </row>
        <row r="627">
          <cell r="B627">
            <v>1982</v>
          </cell>
          <cell r="E627" t="str">
            <v>AL</v>
          </cell>
          <cell r="F627">
            <v>3419</v>
          </cell>
          <cell r="G627">
            <v>4653968</v>
          </cell>
        </row>
        <row r="628">
          <cell r="B628">
            <v>1982</v>
          </cell>
          <cell r="E628" t="str">
            <v>AK</v>
          </cell>
          <cell r="F628">
            <v>782</v>
          </cell>
          <cell r="G628">
            <v>2025546</v>
          </cell>
        </row>
        <row r="629">
          <cell r="B629">
            <v>1982</v>
          </cell>
          <cell r="E629" t="str">
            <v>AZ</v>
          </cell>
          <cell r="F629">
            <v>4347</v>
          </cell>
          <cell r="G629">
            <v>7024692</v>
          </cell>
        </row>
        <row r="630">
          <cell r="B630">
            <v>1982</v>
          </cell>
          <cell r="E630" t="str">
            <v>AR</v>
          </cell>
          <cell r="F630">
            <v>1843</v>
          </cell>
          <cell r="G630">
            <v>1954384</v>
          </cell>
        </row>
        <row r="631">
          <cell r="B631">
            <v>1982</v>
          </cell>
          <cell r="E631" t="str">
            <v>CA</v>
          </cell>
          <cell r="F631">
            <v>31868</v>
          </cell>
          <cell r="G631">
            <v>60593682</v>
          </cell>
        </row>
        <row r="632">
          <cell r="B632">
            <v>1982</v>
          </cell>
          <cell r="E632" t="str">
            <v>CO</v>
          </cell>
          <cell r="F632">
            <v>2944</v>
          </cell>
          <cell r="G632">
            <v>5345456</v>
          </cell>
        </row>
        <row r="633">
          <cell r="B633">
            <v>1982</v>
          </cell>
          <cell r="E633" t="str">
            <v>CT</v>
          </cell>
          <cell r="F633">
            <v>3297</v>
          </cell>
          <cell r="G633">
            <v>5006408</v>
          </cell>
        </row>
        <row r="634">
          <cell r="B634">
            <v>1982</v>
          </cell>
          <cell r="E634" t="str">
            <v>DE</v>
          </cell>
          <cell r="F634">
            <v>1215</v>
          </cell>
          <cell r="G634">
            <v>1783540</v>
          </cell>
        </row>
        <row r="635">
          <cell r="B635">
            <v>1982</v>
          </cell>
          <cell r="E635" t="str">
            <v>DC</v>
          </cell>
          <cell r="F635">
            <v>2056</v>
          </cell>
          <cell r="G635">
            <v>4071023</v>
          </cell>
        </row>
        <row r="636">
          <cell r="B636">
            <v>1982</v>
          </cell>
          <cell r="E636" t="str">
            <v>FL</v>
          </cell>
          <cell r="F636">
            <v>16788</v>
          </cell>
          <cell r="G636">
            <v>25376307</v>
          </cell>
        </row>
        <row r="637">
          <cell r="B637">
            <v>1982</v>
          </cell>
          <cell r="E637" t="str">
            <v>GA</v>
          </cell>
          <cell r="F637">
            <v>8725</v>
          </cell>
          <cell r="G637">
            <v>10722571</v>
          </cell>
        </row>
        <row r="638">
          <cell r="B638">
            <v>1982</v>
          </cell>
          <cell r="E638" t="str">
            <v>HI</v>
          </cell>
          <cell r="F638">
            <v>860</v>
          </cell>
          <cell r="G638">
            <v>1143042</v>
          </cell>
        </row>
        <row r="639">
          <cell r="B639">
            <v>1982</v>
          </cell>
          <cell r="E639" t="str">
            <v>ID</v>
          </cell>
          <cell r="F639">
            <v>685</v>
          </cell>
          <cell r="G639">
            <v>967322</v>
          </cell>
        </row>
        <row r="640">
          <cell r="B640">
            <v>1982</v>
          </cell>
          <cell r="E640" t="str">
            <v>IL</v>
          </cell>
          <cell r="F640">
            <v>11247</v>
          </cell>
          <cell r="G640">
            <v>17658353</v>
          </cell>
        </row>
        <row r="641">
          <cell r="B641">
            <v>1982</v>
          </cell>
          <cell r="E641" t="str">
            <v>IN</v>
          </cell>
          <cell r="F641">
            <v>4640</v>
          </cell>
          <cell r="G641">
            <v>11234682</v>
          </cell>
        </row>
        <row r="642">
          <cell r="B642">
            <v>1982</v>
          </cell>
          <cell r="E642" t="str">
            <v>IA</v>
          </cell>
          <cell r="F642">
            <v>2362</v>
          </cell>
          <cell r="G642">
            <v>3422079</v>
          </cell>
        </row>
        <row r="643">
          <cell r="B643">
            <v>1982</v>
          </cell>
          <cell r="E643" t="str">
            <v>KS</v>
          </cell>
          <cell r="F643">
            <v>2168</v>
          </cell>
          <cell r="G643">
            <v>2920669</v>
          </cell>
        </row>
        <row r="644">
          <cell r="B644">
            <v>1982</v>
          </cell>
          <cell r="E644" t="str">
            <v>KY</v>
          </cell>
          <cell r="F644">
            <v>3444</v>
          </cell>
          <cell r="G644">
            <v>4225081</v>
          </cell>
        </row>
        <row r="645">
          <cell r="B645">
            <v>1982</v>
          </cell>
          <cell r="E645" t="str">
            <v>LA</v>
          </cell>
          <cell r="F645">
            <v>6070</v>
          </cell>
          <cell r="G645">
            <v>8338733</v>
          </cell>
        </row>
        <row r="646">
          <cell r="B646">
            <v>1982</v>
          </cell>
          <cell r="E646" t="str">
            <v>ME</v>
          </cell>
          <cell r="F646">
            <v>1025</v>
          </cell>
          <cell r="G646">
            <v>1411745</v>
          </cell>
        </row>
        <row r="647">
          <cell r="B647">
            <v>1982</v>
          </cell>
          <cell r="E647" t="str">
            <v>MD</v>
          </cell>
          <cell r="F647">
            <v>7649</v>
          </cell>
          <cell r="G647">
            <v>11868723</v>
          </cell>
        </row>
        <row r="648">
          <cell r="B648">
            <v>1982</v>
          </cell>
          <cell r="E648" t="str">
            <v>MA</v>
          </cell>
          <cell r="F648">
            <v>6571</v>
          </cell>
          <cell r="G648">
            <v>10236222</v>
          </cell>
        </row>
        <row r="649">
          <cell r="B649">
            <v>1982</v>
          </cell>
          <cell r="E649" t="str">
            <v>MI</v>
          </cell>
          <cell r="F649">
            <v>9179</v>
          </cell>
          <cell r="G649">
            <v>17687785</v>
          </cell>
        </row>
        <row r="650">
          <cell r="B650">
            <v>1982</v>
          </cell>
          <cell r="E650" t="str">
            <v>MN</v>
          </cell>
          <cell r="F650">
            <v>3449</v>
          </cell>
          <cell r="G650">
            <v>6440062</v>
          </cell>
        </row>
        <row r="651">
          <cell r="B651">
            <v>1982</v>
          </cell>
          <cell r="E651" t="str">
            <v>MS</v>
          </cell>
          <cell r="F651">
            <v>2054</v>
          </cell>
          <cell r="G651">
            <v>2036180</v>
          </cell>
        </row>
        <row r="652">
          <cell r="B652">
            <v>1982</v>
          </cell>
          <cell r="E652" t="str">
            <v>MO</v>
          </cell>
          <cell r="F652">
            <v>4386</v>
          </cell>
          <cell r="G652">
            <v>5243750</v>
          </cell>
        </row>
        <row r="653">
          <cell r="B653">
            <v>1982</v>
          </cell>
          <cell r="E653" t="str">
            <v>MT</v>
          </cell>
          <cell r="F653">
            <v>813</v>
          </cell>
          <cell r="G653">
            <v>1205692</v>
          </cell>
        </row>
        <row r="654">
          <cell r="B654">
            <v>1982</v>
          </cell>
          <cell r="E654" t="str">
            <v>NE</v>
          </cell>
          <cell r="F654">
            <v>1755</v>
          </cell>
          <cell r="G654">
            <v>2173395</v>
          </cell>
        </row>
        <row r="655">
          <cell r="B655">
            <v>1982</v>
          </cell>
          <cell r="E655" t="str">
            <v>NV</v>
          </cell>
          <cell r="F655">
            <v>1785</v>
          </cell>
          <cell r="G655">
            <v>3337883</v>
          </cell>
        </row>
        <row r="656">
          <cell r="B656">
            <v>1982</v>
          </cell>
          <cell r="E656" t="str">
            <v>NH</v>
          </cell>
          <cell r="F656">
            <v>666</v>
          </cell>
          <cell r="G656">
            <v>936182</v>
          </cell>
        </row>
        <row r="657">
          <cell r="B657">
            <v>1982</v>
          </cell>
          <cell r="E657" t="str">
            <v>NJ</v>
          </cell>
          <cell r="F657">
            <v>10221</v>
          </cell>
          <cell r="G657">
            <v>15058098</v>
          </cell>
        </row>
        <row r="658">
          <cell r="B658">
            <v>1982</v>
          </cell>
          <cell r="E658" t="str">
            <v>NM</v>
          </cell>
          <cell r="F658">
            <v>1949</v>
          </cell>
          <cell r="G658">
            <v>2697798</v>
          </cell>
        </row>
        <row r="659">
          <cell r="B659">
            <v>1982</v>
          </cell>
          <cell r="E659" t="str">
            <v>NY</v>
          </cell>
          <cell r="F659">
            <v>31905</v>
          </cell>
          <cell r="G659">
            <v>56051706</v>
          </cell>
        </row>
        <row r="660">
          <cell r="B660">
            <v>1982</v>
          </cell>
          <cell r="E660" t="str">
            <v>NC</v>
          </cell>
          <cell r="F660">
            <v>8587</v>
          </cell>
          <cell r="G660">
            <v>11010686</v>
          </cell>
        </row>
        <row r="661">
          <cell r="B661">
            <v>1982</v>
          </cell>
          <cell r="E661" t="str">
            <v>ND</v>
          </cell>
          <cell r="F661">
            <v>356</v>
          </cell>
          <cell r="G661">
            <v>506878</v>
          </cell>
        </row>
        <row r="662">
          <cell r="B662">
            <v>1982</v>
          </cell>
          <cell r="E662" t="str">
            <v>OH</v>
          </cell>
          <cell r="F662">
            <v>8989</v>
          </cell>
          <cell r="G662">
            <v>13360986</v>
          </cell>
        </row>
        <row r="663">
          <cell r="B663">
            <v>1982</v>
          </cell>
          <cell r="E663" t="str">
            <v>OK</v>
          </cell>
          <cell r="F663">
            <v>3885</v>
          </cell>
          <cell r="G663">
            <v>5357665</v>
          </cell>
        </row>
        <row r="664">
          <cell r="B664">
            <v>1982</v>
          </cell>
          <cell r="E664" t="str">
            <v>OR</v>
          </cell>
          <cell r="F664">
            <v>3209</v>
          </cell>
          <cell r="G664">
            <v>5038144</v>
          </cell>
        </row>
        <row r="665">
          <cell r="B665">
            <v>1982</v>
          </cell>
          <cell r="E665" t="str">
            <v>PA</v>
          </cell>
          <cell r="F665">
            <v>10313</v>
          </cell>
          <cell r="G665">
            <v>16148004</v>
          </cell>
        </row>
        <row r="666">
          <cell r="B666">
            <v>1982</v>
          </cell>
          <cell r="E666" t="str">
            <v>RI</v>
          </cell>
          <cell r="F666">
            <v>966</v>
          </cell>
          <cell r="G666">
            <v>1664406</v>
          </cell>
        </row>
        <row r="667">
          <cell r="B667">
            <v>1982</v>
          </cell>
          <cell r="E667" t="str">
            <v>SC</v>
          </cell>
          <cell r="F667">
            <v>3980</v>
          </cell>
          <cell r="G667">
            <v>4862423</v>
          </cell>
        </row>
        <row r="668">
          <cell r="B668">
            <v>1982</v>
          </cell>
          <cell r="E668" t="str">
            <v>SD</v>
          </cell>
          <cell r="F668">
            <v>415</v>
          </cell>
          <cell r="G668">
            <v>542368</v>
          </cell>
        </row>
        <row r="669">
          <cell r="B669">
            <v>1982</v>
          </cell>
          <cell r="E669" t="str">
            <v>TN</v>
          </cell>
          <cell r="F669">
            <v>5843</v>
          </cell>
          <cell r="G669">
            <v>6493547</v>
          </cell>
        </row>
        <row r="670">
          <cell r="B670">
            <v>1982</v>
          </cell>
          <cell r="E670" t="str">
            <v>TX</v>
          </cell>
          <cell r="F670">
            <v>14519</v>
          </cell>
          <cell r="G670">
            <v>21633838</v>
          </cell>
        </row>
        <row r="671">
          <cell r="B671">
            <v>1982</v>
          </cell>
          <cell r="E671" t="str">
            <v>UT</v>
          </cell>
          <cell r="F671">
            <v>1144</v>
          </cell>
          <cell r="G671">
            <v>1877625</v>
          </cell>
        </row>
        <row r="672">
          <cell r="B672">
            <v>1982</v>
          </cell>
          <cell r="E672" t="str">
            <v>VT</v>
          </cell>
          <cell r="F672">
            <v>469</v>
          </cell>
          <cell r="G672">
            <v>646884</v>
          </cell>
        </row>
        <row r="673">
          <cell r="B673">
            <v>1982</v>
          </cell>
          <cell r="E673" t="str">
            <v>VA</v>
          </cell>
          <cell r="F673">
            <v>10916</v>
          </cell>
          <cell r="G673">
            <v>14486386</v>
          </cell>
        </row>
        <row r="674">
          <cell r="B674">
            <v>1982</v>
          </cell>
          <cell r="E674" t="str">
            <v>WA</v>
          </cell>
          <cell r="F674">
            <v>4842</v>
          </cell>
          <cell r="G674">
            <v>7857285</v>
          </cell>
        </row>
        <row r="675">
          <cell r="B675">
            <v>1982</v>
          </cell>
          <cell r="E675" t="str">
            <v>WV</v>
          </cell>
          <cell r="F675">
            <v>1153</v>
          </cell>
          <cell r="G675">
            <v>1163313</v>
          </cell>
        </row>
        <row r="676">
          <cell r="B676">
            <v>1982</v>
          </cell>
          <cell r="E676" t="str">
            <v>WI</v>
          </cell>
          <cell r="F676">
            <v>4349</v>
          </cell>
          <cell r="G676">
            <v>7606467</v>
          </cell>
        </row>
        <row r="677">
          <cell r="B677">
            <v>1982</v>
          </cell>
          <cell r="E677" t="str">
            <v>WY</v>
          </cell>
          <cell r="F677">
            <v>566</v>
          </cell>
          <cell r="G677">
            <v>856377</v>
          </cell>
        </row>
        <row r="678">
          <cell r="B678">
            <v>1983</v>
          </cell>
          <cell r="E678" t="str">
            <v>US</v>
          </cell>
          <cell r="F678">
            <v>296645</v>
          </cell>
          <cell r="G678">
            <v>486504000</v>
          </cell>
        </row>
        <row r="679">
          <cell r="B679">
            <v>1983</v>
          </cell>
          <cell r="E679" t="str">
            <v>AL</v>
          </cell>
          <cell r="F679">
            <v>3850</v>
          </cell>
          <cell r="G679">
            <v>5292000</v>
          </cell>
        </row>
        <row r="680">
          <cell r="B680">
            <v>1983</v>
          </cell>
          <cell r="E680" t="str">
            <v>AK</v>
          </cell>
          <cell r="F680">
            <v>757</v>
          </cell>
          <cell r="G680">
            <v>2129000</v>
          </cell>
        </row>
        <row r="681">
          <cell r="B681">
            <v>1983</v>
          </cell>
          <cell r="E681" t="str">
            <v>AZ</v>
          </cell>
          <cell r="F681">
            <v>4448</v>
          </cell>
          <cell r="G681">
            <v>7275000</v>
          </cell>
        </row>
        <row r="682">
          <cell r="B682">
            <v>1983</v>
          </cell>
          <cell r="E682" t="str">
            <v>AR</v>
          </cell>
          <cell r="F682">
            <v>2060</v>
          </cell>
          <cell r="G682">
            <v>2341000</v>
          </cell>
        </row>
        <row r="683">
          <cell r="B683">
            <v>1983</v>
          </cell>
          <cell r="E683" t="str">
            <v>CA</v>
          </cell>
          <cell r="F683">
            <v>34888</v>
          </cell>
          <cell r="G683">
            <v>66708000</v>
          </cell>
        </row>
        <row r="684">
          <cell r="B684">
            <v>1983</v>
          </cell>
          <cell r="E684" t="str">
            <v>CO</v>
          </cell>
          <cell r="F684">
            <v>3451</v>
          </cell>
          <cell r="G684">
            <v>6225000</v>
          </cell>
        </row>
        <row r="685">
          <cell r="B685">
            <v>1983</v>
          </cell>
          <cell r="E685" t="str">
            <v>CT</v>
          </cell>
          <cell r="F685">
            <v>3330</v>
          </cell>
          <cell r="G685">
            <v>6681000</v>
          </cell>
        </row>
        <row r="686">
          <cell r="B686">
            <v>1983</v>
          </cell>
          <cell r="E686" t="str">
            <v>DE</v>
          </cell>
          <cell r="F686">
            <v>1343</v>
          </cell>
          <cell r="G686">
            <v>1970000</v>
          </cell>
        </row>
        <row r="687">
          <cell r="B687">
            <v>1983</v>
          </cell>
          <cell r="E687" t="str">
            <v>DC</v>
          </cell>
          <cell r="F687">
            <v>2171</v>
          </cell>
          <cell r="G687">
            <v>4978000</v>
          </cell>
        </row>
        <row r="688">
          <cell r="B688">
            <v>1983</v>
          </cell>
          <cell r="E688" t="str">
            <v>FL</v>
          </cell>
          <cell r="F688">
            <v>18356</v>
          </cell>
          <cell r="G688">
            <v>32432000</v>
          </cell>
        </row>
        <row r="689">
          <cell r="B689">
            <v>1983</v>
          </cell>
          <cell r="E689" t="str">
            <v>GA</v>
          </cell>
          <cell r="F689">
            <v>9748</v>
          </cell>
          <cell r="G689">
            <v>12706000</v>
          </cell>
        </row>
        <row r="690">
          <cell r="B690">
            <v>1983</v>
          </cell>
          <cell r="E690" t="str">
            <v>HI</v>
          </cell>
          <cell r="F690">
            <v>904</v>
          </cell>
          <cell r="G690">
            <v>1198000</v>
          </cell>
        </row>
        <row r="691">
          <cell r="B691">
            <v>1983</v>
          </cell>
          <cell r="E691" t="str">
            <v>ID</v>
          </cell>
          <cell r="F691">
            <v>690</v>
          </cell>
          <cell r="G691">
            <v>1007000</v>
          </cell>
        </row>
        <row r="692">
          <cell r="B692">
            <v>1983</v>
          </cell>
          <cell r="E692" t="str">
            <v>IL</v>
          </cell>
          <cell r="F692">
            <v>11608</v>
          </cell>
          <cell r="G692">
            <v>18450000</v>
          </cell>
        </row>
        <row r="693">
          <cell r="B693">
            <v>1983</v>
          </cell>
          <cell r="E693" t="str">
            <v>IN</v>
          </cell>
          <cell r="F693">
            <v>5189</v>
          </cell>
          <cell r="G693">
            <v>6519000</v>
          </cell>
        </row>
        <row r="694">
          <cell r="B694">
            <v>1983</v>
          </cell>
          <cell r="E694" t="str">
            <v>IA</v>
          </cell>
          <cell r="F694">
            <v>2411</v>
          </cell>
          <cell r="G694">
            <v>3780000</v>
          </cell>
        </row>
        <row r="695">
          <cell r="B695">
            <v>1983</v>
          </cell>
          <cell r="E695" t="str">
            <v>KS</v>
          </cell>
          <cell r="F695">
            <v>2252</v>
          </cell>
          <cell r="G695">
            <v>3001000</v>
          </cell>
        </row>
        <row r="696">
          <cell r="B696">
            <v>1983</v>
          </cell>
          <cell r="E696" t="str">
            <v>KY</v>
          </cell>
          <cell r="F696">
            <v>3854</v>
          </cell>
          <cell r="G696">
            <v>4793000</v>
          </cell>
        </row>
        <row r="697">
          <cell r="B697">
            <v>1983</v>
          </cell>
          <cell r="E697" t="str">
            <v>LA</v>
          </cell>
          <cell r="F697">
            <v>7247</v>
          </cell>
          <cell r="G697">
            <v>10234000</v>
          </cell>
        </row>
        <row r="698">
          <cell r="B698">
            <v>1983</v>
          </cell>
          <cell r="E698" t="str">
            <v>ME</v>
          </cell>
          <cell r="F698">
            <v>1096</v>
          </cell>
          <cell r="G698">
            <v>1608000</v>
          </cell>
        </row>
        <row r="699">
          <cell r="B699">
            <v>1983</v>
          </cell>
          <cell r="E699" t="str">
            <v>MD</v>
          </cell>
          <cell r="F699">
            <v>6710</v>
          </cell>
          <cell r="G699">
            <v>10883000</v>
          </cell>
        </row>
        <row r="700">
          <cell r="B700">
            <v>1983</v>
          </cell>
          <cell r="E700" t="str">
            <v>MA</v>
          </cell>
          <cell r="F700">
            <v>6944</v>
          </cell>
          <cell r="G700">
            <v>10916000</v>
          </cell>
        </row>
        <row r="701">
          <cell r="B701">
            <v>1983</v>
          </cell>
          <cell r="E701" t="str">
            <v>MI</v>
          </cell>
          <cell r="F701">
            <v>9631</v>
          </cell>
          <cell r="G701">
            <v>19150000</v>
          </cell>
        </row>
        <row r="702">
          <cell r="B702">
            <v>1983</v>
          </cell>
          <cell r="E702" t="str">
            <v>MN</v>
          </cell>
          <cell r="F702">
            <v>3706</v>
          </cell>
          <cell r="G702">
            <v>7373000</v>
          </cell>
        </row>
        <row r="703">
          <cell r="B703">
            <v>1983</v>
          </cell>
          <cell r="E703" t="str">
            <v>MS</v>
          </cell>
          <cell r="F703">
            <v>2309</v>
          </cell>
          <cell r="G703">
            <v>2511000</v>
          </cell>
        </row>
        <row r="704">
          <cell r="B704">
            <v>1983</v>
          </cell>
          <cell r="E704" t="str">
            <v>MO</v>
          </cell>
          <cell r="F704">
            <v>4364</v>
          </cell>
          <cell r="G704">
            <v>6044000</v>
          </cell>
        </row>
        <row r="705">
          <cell r="B705">
            <v>1983</v>
          </cell>
          <cell r="E705" t="str">
            <v>MT</v>
          </cell>
          <cell r="F705">
            <v>834</v>
          </cell>
          <cell r="G705">
            <v>1252000</v>
          </cell>
        </row>
        <row r="706">
          <cell r="B706">
            <v>1983</v>
          </cell>
          <cell r="E706" t="str">
            <v>NE</v>
          </cell>
          <cell r="F706">
            <v>1800</v>
          </cell>
          <cell r="G706">
            <v>2309000</v>
          </cell>
        </row>
        <row r="707">
          <cell r="B707">
            <v>1983</v>
          </cell>
          <cell r="E707" t="str">
            <v>NV</v>
          </cell>
          <cell r="F707">
            <v>1747</v>
          </cell>
          <cell r="G707">
            <v>3288000</v>
          </cell>
        </row>
        <row r="708">
          <cell r="B708">
            <v>1983</v>
          </cell>
          <cell r="E708" t="str">
            <v>NH</v>
          </cell>
          <cell r="F708">
            <v>729</v>
          </cell>
          <cell r="G708">
            <v>1068000</v>
          </cell>
        </row>
        <row r="709">
          <cell r="B709">
            <v>1983</v>
          </cell>
          <cell r="E709" t="str">
            <v>NJ</v>
          </cell>
          <cell r="F709">
            <v>11686</v>
          </cell>
          <cell r="G709">
            <v>18579000</v>
          </cell>
        </row>
        <row r="710">
          <cell r="B710">
            <v>1983</v>
          </cell>
          <cell r="E710" t="str">
            <v>NM</v>
          </cell>
          <cell r="F710">
            <v>2217</v>
          </cell>
          <cell r="G710">
            <v>3539000</v>
          </cell>
        </row>
        <row r="711">
          <cell r="B711">
            <v>1983</v>
          </cell>
          <cell r="E711" t="str">
            <v>NY</v>
          </cell>
          <cell r="F711">
            <v>35243</v>
          </cell>
          <cell r="G711">
            <v>68399000</v>
          </cell>
        </row>
        <row r="712">
          <cell r="B712">
            <v>1983</v>
          </cell>
          <cell r="E712" t="str">
            <v>NC</v>
          </cell>
          <cell r="F712">
            <v>9349</v>
          </cell>
          <cell r="G712">
            <v>12198000</v>
          </cell>
        </row>
        <row r="713">
          <cell r="B713">
            <v>1983</v>
          </cell>
          <cell r="E713" t="str">
            <v>ND</v>
          </cell>
          <cell r="F713">
            <v>440</v>
          </cell>
          <cell r="G713">
            <v>589000</v>
          </cell>
        </row>
        <row r="714">
          <cell r="B714">
            <v>1983</v>
          </cell>
          <cell r="E714" t="str">
            <v>OH</v>
          </cell>
          <cell r="F714">
            <v>9422</v>
          </cell>
          <cell r="G714">
            <v>13573000</v>
          </cell>
        </row>
        <row r="715">
          <cell r="B715">
            <v>1983</v>
          </cell>
          <cell r="E715" t="str">
            <v>OK</v>
          </cell>
          <cell r="F715">
            <v>4287</v>
          </cell>
          <cell r="G715">
            <v>5844000</v>
          </cell>
        </row>
        <row r="716">
          <cell r="B716">
            <v>1983</v>
          </cell>
          <cell r="E716" t="str">
            <v>OR</v>
          </cell>
          <cell r="F716">
            <v>3087</v>
          </cell>
          <cell r="G716">
            <v>6074000</v>
          </cell>
        </row>
        <row r="717">
          <cell r="B717">
            <v>1983</v>
          </cell>
          <cell r="E717" t="str">
            <v>PA</v>
          </cell>
          <cell r="F717">
            <v>10196</v>
          </cell>
          <cell r="G717">
            <v>16422000</v>
          </cell>
        </row>
        <row r="718">
          <cell r="B718">
            <v>1983</v>
          </cell>
          <cell r="E718" t="str">
            <v>RI</v>
          </cell>
          <cell r="F718">
            <v>951</v>
          </cell>
          <cell r="G718">
            <v>1614000</v>
          </cell>
        </row>
        <row r="719">
          <cell r="B719">
            <v>1983</v>
          </cell>
          <cell r="E719" t="str">
            <v>SC</v>
          </cell>
          <cell r="F719">
            <v>4178</v>
          </cell>
          <cell r="G719">
            <v>5362000</v>
          </cell>
        </row>
        <row r="720">
          <cell r="B720">
            <v>1983</v>
          </cell>
          <cell r="E720" t="str">
            <v>SD</v>
          </cell>
          <cell r="F720">
            <v>453</v>
          </cell>
          <cell r="G720">
            <v>582000</v>
          </cell>
        </row>
        <row r="721">
          <cell r="B721">
            <v>1983</v>
          </cell>
          <cell r="E721" t="str">
            <v>TN</v>
          </cell>
          <cell r="F721">
            <v>6016</v>
          </cell>
          <cell r="G721">
            <v>7124000</v>
          </cell>
        </row>
        <row r="722">
          <cell r="B722">
            <v>1983</v>
          </cell>
          <cell r="E722" t="str">
            <v>TX</v>
          </cell>
          <cell r="F722">
            <v>16618</v>
          </cell>
          <cell r="G722">
            <v>26339000</v>
          </cell>
        </row>
        <row r="723">
          <cell r="B723">
            <v>1983</v>
          </cell>
          <cell r="E723" t="str">
            <v>UT</v>
          </cell>
          <cell r="F723">
            <v>1274</v>
          </cell>
          <cell r="G723">
            <v>2146000</v>
          </cell>
        </row>
        <row r="724">
          <cell r="B724">
            <v>1983</v>
          </cell>
          <cell r="E724" t="str">
            <v>VT</v>
          </cell>
          <cell r="F724">
            <v>458</v>
          </cell>
          <cell r="G724">
            <v>680000</v>
          </cell>
        </row>
        <row r="725">
          <cell r="B725">
            <v>1983</v>
          </cell>
          <cell r="E725" t="str">
            <v>VA</v>
          </cell>
          <cell r="F725">
            <v>11168</v>
          </cell>
          <cell r="G725">
            <v>14667000</v>
          </cell>
        </row>
        <row r="726">
          <cell r="B726">
            <v>1983</v>
          </cell>
          <cell r="E726" t="str">
            <v>WA</v>
          </cell>
          <cell r="F726">
            <v>5044</v>
          </cell>
          <cell r="G726">
            <v>8650000</v>
          </cell>
        </row>
        <row r="727">
          <cell r="B727">
            <v>1983</v>
          </cell>
          <cell r="E727" t="str">
            <v>WV</v>
          </cell>
          <cell r="F727">
            <v>1077</v>
          </cell>
          <cell r="G727">
            <v>1063000</v>
          </cell>
        </row>
        <row r="728">
          <cell r="B728">
            <v>1983</v>
          </cell>
          <cell r="E728" t="str">
            <v>WI</v>
          </cell>
          <cell r="F728">
            <v>4497</v>
          </cell>
          <cell r="G728">
            <v>8062000</v>
          </cell>
        </row>
        <row r="729">
          <cell r="B729">
            <v>1983</v>
          </cell>
          <cell r="E729" t="str">
            <v>WY</v>
          </cell>
          <cell r="F729">
            <v>557</v>
          </cell>
          <cell r="G729">
            <v>852000</v>
          </cell>
        </row>
        <row r="730">
          <cell r="B730">
            <v>1984</v>
          </cell>
          <cell r="E730" t="str">
            <v>US</v>
          </cell>
          <cell r="F730">
            <v>324669</v>
          </cell>
          <cell r="G730">
            <v>556634000</v>
          </cell>
        </row>
        <row r="731">
          <cell r="B731">
            <v>1984</v>
          </cell>
          <cell r="E731" t="str">
            <v>AL</v>
          </cell>
          <cell r="F731">
            <v>4343</v>
          </cell>
          <cell r="G731">
            <v>6664000</v>
          </cell>
        </row>
        <row r="732">
          <cell r="B732">
            <v>1984</v>
          </cell>
          <cell r="E732" t="str">
            <v>AK</v>
          </cell>
          <cell r="F732">
            <v>931</v>
          </cell>
          <cell r="G732">
            <v>2720000</v>
          </cell>
        </row>
        <row r="733">
          <cell r="B733">
            <v>1984</v>
          </cell>
          <cell r="E733" t="str">
            <v>AZ</v>
          </cell>
          <cell r="F733">
            <v>4664</v>
          </cell>
          <cell r="G733">
            <v>7872000</v>
          </cell>
        </row>
        <row r="734">
          <cell r="B734">
            <v>1984</v>
          </cell>
          <cell r="E734" t="str">
            <v>AR</v>
          </cell>
          <cell r="F734">
            <v>2154</v>
          </cell>
          <cell r="G734">
            <v>2522000</v>
          </cell>
        </row>
        <row r="735">
          <cell r="B735">
            <v>1984</v>
          </cell>
          <cell r="E735" t="str">
            <v>CA</v>
          </cell>
          <cell r="F735">
            <v>38613</v>
          </cell>
          <cell r="G735">
            <v>71851000</v>
          </cell>
        </row>
        <row r="736">
          <cell r="B736">
            <v>1984</v>
          </cell>
          <cell r="E736" t="str">
            <v>CO</v>
          </cell>
          <cell r="F736">
            <v>3023</v>
          </cell>
          <cell r="G736">
            <v>6268000</v>
          </cell>
        </row>
        <row r="737">
          <cell r="B737">
            <v>1984</v>
          </cell>
          <cell r="E737" t="str">
            <v>CT</v>
          </cell>
          <cell r="F737">
            <v>3639</v>
          </cell>
          <cell r="G737">
            <v>8039000</v>
          </cell>
        </row>
        <row r="738">
          <cell r="B738">
            <v>1984</v>
          </cell>
          <cell r="E738" t="str">
            <v>DE</v>
          </cell>
          <cell r="F738">
            <v>1453</v>
          </cell>
          <cell r="G738">
            <v>2217000</v>
          </cell>
        </row>
        <row r="739">
          <cell r="B739">
            <v>1984</v>
          </cell>
          <cell r="E739" t="str">
            <v>DC</v>
          </cell>
          <cell r="F739">
            <v>3035</v>
          </cell>
          <cell r="G739">
            <v>6463000</v>
          </cell>
        </row>
        <row r="740">
          <cell r="B740">
            <v>1984</v>
          </cell>
          <cell r="E740" t="str">
            <v>FL</v>
          </cell>
          <cell r="F740">
            <v>20175</v>
          </cell>
          <cell r="G740">
            <v>32822000</v>
          </cell>
        </row>
        <row r="741">
          <cell r="B741">
            <v>1984</v>
          </cell>
          <cell r="E741" t="str">
            <v>GA</v>
          </cell>
          <cell r="F741">
            <v>9498</v>
          </cell>
          <cell r="G741">
            <v>13055000</v>
          </cell>
        </row>
        <row r="742">
          <cell r="B742">
            <v>1984</v>
          </cell>
          <cell r="E742" t="str">
            <v>HI</v>
          </cell>
          <cell r="F742">
            <v>955</v>
          </cell>
          <cell r="G742">
            <v>1388000</v>
          </cell>
        </row>
        <row r="743">
          <cell r="B743">
            <v>1984</v>
          </cell>
          <cell r="E743" t="str">
            <v>ID</v>
          </cell>
          <cell r="F743">
            <v>852</v>
          </cell>
          <cell r="G743">
            <v>1318000</v>
          </cell>
        </row>
        <row r="744">
          <cell r="B744">
            <v>1984</v>
          </cell>
          <cell r="E744" t="str">
            <v>IL</v>
          </cell>
          <cell r="F744">
            <v>13123</v>
          </cell>
          <cell r="G744">
            <v>21875000</v>
          </cell>
        </row>
        <row r="745">
          <cell r="B745">
            <v>1984</v>
          </cell>
          <cell r="E745" t="str">
            <v>IN</v>
          </cell>
          <cell r="F745">
            <v>5506</v>
          </cell>
          <cell r="G745">
            <v>7342000</v>
          </cell>
        </row>
        <row r="746">
          <cell r="B746">
            <v>1984</v>
          </cell>
          <cell r="E746" t="str">
            <v>IA</v>
          </cell>
          <cell r="F746">
            <v>2355</v>
          </cell>
          <cell r="G746">
            <v>3950000</v>
          </cell>
        </row>
        <row r="747">
          <cell r="B747">
            <v>1984</v>
          </cell>
          <cell r="E747" t="str">
            <v>KS</v>
          </cell>
          <cell r="F747">
            <v>2326</v>
          </cell>
          <cell r="G747">
            <v>3588000</v>
          </cell>
        </row>
        <row r="748">
          <cell r="B748">
            <v>1984</v>
          </cell>
          <cell r="E748" t="str">
            <v>KY</v>
          </cell>
          <cell r="F748">
            <v>3991</v>
          </cell>
          <cell r="G748">
            <v>5545000</v>
          </cell>
        </row>
        <row r="749">
          <cell r="B749">
            <v>1984</v>
          </cell>
          <cell r="E749" t="str">
            <v>LA</v>
          </cell>
          <cell r="F749">
            <v>7488</v>
          </cell>
          <cell r="G749">
            <v>10883000</v>
          </cell>
        </row>
        <row r="750">
          <cell r="B750">
            <v>1984</v>
          </cell>
          <cell r="E750" t="str">
            <v>ME</v>
          </cell>
          <cell r="F750">
            <v>1107</v>
          </cell>
          <cell r="G750">
            <v>1663000</v>
          </cell>
        </row>
        <row r="751">
          <cell r="B751">
            <v>1984</v>
          </cell>
          <cell r="E751" t="str">
            <v>MD</v>
          </cell>
          <cell r="F751">
            <v>8613</v>
          </cell>
          <cell r="G751">
            <v>15192000</v>
          </cell>
        </row>
        <row r="752">
          <cell r="B752">
            <v>1984</v>
          </cell>
          <cell r="E752" t="str">
            <v>MA</v>
          </cell>
          <cell r="F752">
            <v>6896</v>
          </cell>
          <cell r="G752">
            <v>12298000</v>
          </cell>
        </row>
        <row r="753">
          <cell r="B753">
            <v>1984</v>
          </cell>
          <cell r="E753" t="str">
            <v>MI</v>
          </cell>
          <cell r="F753">
            <v>10038</v>
          </cell>
          <cell r="G753">
            <v>21271000</v>
          </cell>
        </row>
        <row r="754">
          <cell r="B754">
            <v>1984</v>
          </cell>
          <cell r="E754" t="str">
            <v>MN</v>
          </cell>
          <cell r="F754">
            <v>3751</v>
          </cell>
          <cell r="G754">
            <v>8042000</v>
          </cell>
        </row>
        <row r="755">
          <cell r="B755">
            <v>1984</v>
          </cell>
          <cell r="E755" t="str">
            <v>MS</v>
          </cell>
          <cell r="F755">
            <v>2472</v>
          </cell>
          <cell r="G755">
            <v>2756000</v>
          </cell>
        </row>
        <row r="756">
          <cell r="B756">
            <v>1984</v>
          </cell>
          <cell r="E756" t="str">
            <v>MO</v>
          </cell>
          <cell r="F756">
            <v>5217</v>
          </cell>
          <cell r="G756">
            <v>7187000</v>
          </cell>
        </row>
        <row r="757">
          <cell r="B757">
            <v>1984</v>
          </cell>
          <cell r="E757" t="str">
            <v>MT</v>
          </cell>
          <cell r="F757">
            <v>855</v>
          </cell>
          <cell r="G757">
            <v>1356000</v>
          </cell>
        </row>
        <row r="758">
          <cell r="B758">
            <v>1984</v>
          </cell>
          <cell r="E758" t="str">
            <v>NE</v>
          </cell>
          <cell r="F758">
            <v>1958</v>
          </cell>
          <cell r="G758">
            <v>2683000</v>
          </cell>
        </row>
        <row r="759">
          <cell r="B759">
            <v>1984</v>
          </cell>
          <cell r="E759" t="str">
            <v>NV</v>
          </cell>
          <cell r="F759">
            <v>1721</v>
          </cell>
          <cell r="G759">
            <v>3395000</v>
          </cell>
        </row>
        <row r="760">
          <cell r="B760">
            <v>1984</v>
          </cell>
          <cell r="E760" t="str">
            <v>NH</v>
          </cell>
          <cell r="F760">
            <v>754</v>
          </cell>
          <cell r="G760">
            <v>1066000</v>
          </cell>
        </row>
        <row r="761">
          <cell r="B761">
            <v>1984</v>
          </cell>
          <cell r="E761" t="str">
            <v>NJ</v>
          </cell>
          <cell r="F761">
            <v>12467</v>
          </cell>
          <cell r="G761">
            <v>21224000</v>
          </cell>
        </row>
        <row r="762">
          <cell r="B762">
            <v>1984</v>
          </cell>
          <cell r="E762" t="str">
            <v>NM</v>
          </cell>
          <cell r="F762">
            <v>2660</v>
          </cell>
          <cell r="G762">
            <v>4006000</v>
          </cell>
        </row>
        <row r="763">
          <cell r="B763">
            <v>1984</v>
          </cell>
          <cell r="E763" t="str">
            <v>NY</v>
          </cell>
          <cell r="F763">
            <v>38156</v>
          </cell>
          <cell r="G763">
            <v>79772000</v>
          </cell>
        </row>
        <row r="764">
          <cell r="B764">
            <v>1984</v>
          </cell>
          <cell r="E764" t="str">
            <v>NC</v>
          </cell>
          <cell r="F764">
            <v>9602</v>
          </cell>
          <cell r="G764">
            <v>14173000</v>
          </cell>
        </row>
        <row r="765">
          <cell r="B765">
            <v>1984</v>
          </cell>
          <cell r="E765" t="str">
            <v>ND</v>
          </cell>
          <cell r="F765">
            <v>427</v>
          </cell>
          <cell r="G765">
            <v>599000</v>
          </cell>
        </row>
        <row r="766">
          <cell r="B766">
            <v>1984</v>
          </cell>
          <cell r="E766" t="str">
            <v>OH</v>
          </cell>
          <cell r="F766">
            <v>10142</v>
          </cell>
          <cell r="G766">
            <v>15500000</v>
          </cell>
        </row>
        <row r="767">
          <cell r="B767">
            <v>1984</v>
          </cell>
          <cell r="E767" t="str">
            <v>OK</v>
          </cell>
          <cell r="F767">
            <v>4435</v>
          </cell>
          <cell r="G767">
            <v>6199000</v>
          </cell>
        </row>
        <row r="768">
          <cell r="B768">
            <v>1984</v>
          </cell>
          <cell r="E768" t="str">
            <v>OR</v>
          </cell>
          <cell r="F768">
            <v>3175</v>
          </cell>
          <cell r="G768">
            <v>6564000</v>
          </cell>
        </row>
        <row r="769">
          <cell r="B769">
            <v>1984</v>
          </cell>
          <cell r="E769" t="str">
            <v>PA</v>
          </cell>
          <cell r="F769">
            <v>11574</v>
          </cell>
          <cell r="G769">
            <v>19932000</v>
          </cell>
        </row>
        <row r="770">
          <cell r="B770">
            <v>1984</v>
          </cell>
          <cell r="E770" t="str">
            <v>RI</v>
          </cell>
          <cell r="F770">
            <v>1200</v>
          </cell>
          <cell r="G770">
            <v>2354000</v>
          </cell>
        </row>
        <row r="771">
          <cell r="B771">
            <v>1984</v>
          </cell>
          <cell r="E771" t="str">
            <v>SC</v>
          </cell>
          <cell r="F771">
            <v>4601</v>
          </cell>
          <cell r="G771">
            <v>6189000</v>
          </cell>
        </row>
        <row r="772">
          <cell r="B772">
            <v>1984</v>
          </cell>
          <cell r="E772" t="str">
            <v>SD</v>
          </cell>
          <cell r="F772">
            <v>526</v>
          </cell>
          <cell r="G772">
            <v>696000</v>
          </cell>
        </row>
        <row r="773">
          <cell r="B773">
            <v>1984</v>
          </cell>
          <cell r="E773" t="str">
            <v>TN</v>
          </cell>
          <cell r="F773">
            <v>6557</v>
          </cell>
          <cell r="G773">
            <v>7877000</v>
          </cell>
        </row>
        <row r="774">
          <cell r="B774">
            <v>1984</v>
          </cell>
          <cell r="E774" t="str">
            <v>TX</v>
          </cell>
          <cell r="F774">
            <v>20914</v>
          </cell>
          <cell r="G774">
            <v>34715000</v>
          </cell>
        </row>
        <row r="775">
          <cell r="B775">
            <v>1984</v>
          </cell>
          <cell r="E775" t="str">
            <v>UT</v>
          </cell>
          <cell r="F775">
            <v>1576</v>
          </cell>
          <cell r="G775">
            <v>2706000</v>
          </cell>
        </row>
        <row r="776">
          <cell r="B776">
            <v>1984</v>
          </cell>
          <cell r="E776" t="str">
            <v>VT</v>
          </cell>
          <cell r="F776">
            <v>513</v>
          </cell>
          <cell r="G776">
            <v>806000</v>
          </cell>
        </row>
        <row r="777">
          <cell r="B777">
            <v>1984</v>
          </cell>
          <cell r="E777" t="str">
            <v>VA</v>
          </cell>
          <cell r="F777">
            <v>11639</v>
          </cell>
          <cell r="G777">
            <v>17512000</v>
          </cell>
        </row>
        <row r="778">
          <cell r="B778">
            <v>1984</v>
          </cell>
          <cell r="E778" t="str">
            <v>WA</v>
          </cell>
          <cell r="F778">
            <v>6570</v>
          </cell>
          <cell r="G778">
            <v>11767000</v>
          </cell>
        </row>
        <row r="779">
          <cell r="B779">
            <v>1984</v>
          </cell>
          <cell r="E779" t="str">
            <v>WV</v>
          </cell>
          <cell r="F779">
            <v>1187</v>
          </cell>
          <cell r="G779">
            <v>1225000</v>
          </cell>
        </row>
        <row r="780">
          <cell r="B780">
            <v>1984</v>
          </cell>
          <cell r="E780" t="str">
            <v>WI</v>
          </cell>
          <cell r="F780">
            <v>4628</v>
          </cell>
          <cell r="G780">
            <v>8566000</v>
          </cell>
        </row>
        <row r="781">
          <cell r="B781">
            <v>1984</v>
          </cell>
          <cell r="E781" t="str">
            <v>WY</v>
          </cell>
          <cell r="F781">
            <v>614</v>
          </cell>
          <cell r="G781">
            <v>937000</v>
          </cell>
        </row>
        <row r="782">
          <cell r="B782">
            <v>1985</v>
          </cell>
          <cell r="E782" t="str">
            <v>US</v>
          </cell>
          <cell r="F782">
            <v>347818</v>
          </cell>
          <cell r="G782">
            <v>639112000</v>
          </cell>
        </row>
        <row r="783">
          <cell r="B783">
            <v>1985</v>
          </cell>
          <cell r="E783" t="str">
            <v>AL</v>
          </cell>
          <cell r="F783">
            <v>4623</v>
          </cell>
          <cell r="G783">
            <v>7351000</v>
          </cell>
        </row>
        <row r="784">
          <cell r="B784">
            <v>1985</v>
          </cell>
          <cell r="E784" t="str">
            <v>AK</v>
          </cell>
          <cell r="F784">
            <v>1017</v>
          </cell>
          <cell r="G784">
            <v>3091000</v>
          </cell>
        </row>
        <row r="785">
          <cell r="B785">
            <v>1985</v>
          </cell>
          <cell r="E785" t="str">
            <v>AZ</v>
          </cell>
          <cell r="F785">
            <v>5609</v>
          </cell>
          <cell r="G785">
            <v>9812000</v>
          </cell>
        </row>
        <row r="786">
          <cell r="B786">
            <v>1985</v>
          </cell>
          <cell r="E786" t="str">
            <v>AR</v>
          </cell>
          <cell r="F786">
            <v>2313</v>
          </cell>
          <cell r="G786">
            <v>3109000</v>
          </cell>
        </row>
        <row r="787">
          <cell r="B787">
            <v>1985</v>
          </cell>
          <cell r="E787" t="str">
            <v>CA</v>
          </cell>
          <cell r="F787">
            <v>38817</v>
          </cell>
          <cell r="G787">
            <v>89688000</v>
          </cell>
        </row>
        <row r="788">
          <cell r="B788">
            <v>1985</v>
          </cell>
          <cell r="E788" t="str">
            <v>CO</v>
          </cell>
          <cell r="F788">
            <v>3422</v>
          </cell>
          <cell r="G788">
            <v>7512000</v>
          </cell>
        </row>
        <row r="789">
          <cell r="B789">
            <v>1985</v>
          </cell>
          <cell r="E789" t="str">
            <v>CT</v>
          </cell>
          <cell r="F789">
            <v>4686</v>
          </cell>
          <cell r="G789">
            <v>9953000</v>
          </cell>
        </row>
        <row r="790">
          <cell r="B790">
            <v>1985</v>
          </cell>
          <cell r="E790" t="str">
            <v>DE</v>
          </cell>
          <cell r="F790">
            <v>1418</v>
          </cell>
          <cell r="G790">
            <v>2358000</v>
          </cell>
        </row>
        <row r="791">
          <cell r="B791">
            <v>1985</v>
          </cell>
          <cell r="E791" t="str">
            <v>DC</v>
          </cell>
          <cell r="F791">
            <v>3304</v>
          </cell>
          <cell r="G791">
            <v>7524000</v>
          </cell>
        </row>
        <row r="792">
          <cell r="B792">
            <v>1985</v>
          </cell>
          <cell r="E792" t="str">
            <v>FL</v>
          </cell>
          <cell r="F792">
            <v>21192</v>
          </cell>
          <cell r="G792">
            <v>33753000</v>
          </cell>
        </row>
        <row r="793">
          <cell r="B793">
            <v>1985</v>
          </cell>
          <cell r="E793" t="str">
            <v>GA</v>
          </cell>
          <cell r="F793">
            <v>10039</v>
          </cell>
          <cell r="G793">
            <v>15187000</v>
          </cell>
        </row>
        <row r="794">
          <cell r="B794">
            <v>1985</v>
          </cell>
          <cell r="E794" t="str">
            <v>HI</v>
          </cell>
          <cell r="F794">
            <v>1044</v>
          </cell>
          <cell r="G794">
            <v>1528000</v>
          </cell>
        </row>
        <row r="795">
          <cell r="B795">
            <v>1985</v>
          </cell>
          <cell r="E795" t="str">
            <v>ID</v>
          </cell>
          <cell r="F795">
            <v>804</v>
          </cell>
          <cell r="G795">
            <v>1227000</v>
          </cell>
        </row>
        <row r="796">
          <cell r="B796">
            <v>1985</v>
          </cell>
          <cell r="E796" t="str">
            <v>IL</v>
          </cell>
          <cell r="F796">
            <v>14187</v>
          </cell>
          <cell r="G796">
            <v>24876000</v>
          </cell>
        </row>
        <row r="797">
          <cell r="B797">
            <v>1985</v>
          </cell>
          <cell r="E797" t="str">
            <v>IN</v>
          </cell>
          <cell r="F797">
            <v>6378</v>
          </cell>
          <cell r="G797">
            <v>8013000</v>
          </cell>
        </row>
        <row r="798">
          <cell r="B798">
            <v>1985</v>
          </cell>
          <cell r="E798" t="str">
            <v>IA</v>
          </cell>
          <cell r="F798">
            <v>2750</v>
          </cell>
          <cell r="G798">
            <v>4915000</v>
          </cell>
        </row>
        <row r="799">
          <cell r="B799">
            <v>1985</v>
          </cell>
          <cell r="E799" t="str">
            <v>KS</v>
          </cell>
          <cell r="F799">
            <v>2998</v>
          </cell>
          <cell r="G799">
            <v>4856000</v>
          </cell>
        </row>
        <row r="800">
          <cell r="B800">
            <v>1985</v>
          </cell>
          <cell r="E800" t="str">
            <v>KY</v>
          </cell>
          <cell r="F800">
            <v>5406</v>
          </cell>
          <cell r="G800">
            <v>7697000</v>
          </cell>
        </row>
        <row r="801">
          <cell r="B801">
            <v>1985</v>
          </cell>
          <cell r="E801" t="str">
            <v>LA</v>
          </cell>
          <cell r="F801">
            <v>7966</v>
          </cell>
          <cell r="G801">
            <v>14871000</v>
          </cell>
        </row>
        <row r="802">
          <cell r="B802">
            <v>1985</v>
          </cell>
          <cell r="E802" t="str">
            <v>ME</v>
          </cell>
          <cell r="F802">
            <v>1145</v>
          </cell>
          <cell r="G802">
            <v>1738000</v>
          </cell>
        </row>
        <row r="803">
          <cell r="B803">
            <v>1985</v>
          </cell>
          <cell r="E803" t="str">
            <v>MD</v>
          </cell>
          <cell r="F803">
            <v>8910</v>
          </cell>
          <cell r="G803">
            <v>16554000</v>
          </cell>
        </row>
        <row r="804">
          <cell r="B804">
            <v>1985</v>
          </cell>
          <cell r="E804" t="str">
            <v>MA</v>
          </cell>
          <cell r="F804">
            <v>7237</v>
          </cell>
          <cell r="G804">
            <v>13452000</v>
          </cell>
        </row>
        <row r="805">
          <cell r="B805">
            <v>1985</v>
          </cell>
          <cell r="E805" t="str">
            <v>MI</v>
          </cell>
          <cell r="F805">
            <v>11706</v>
          </cell>
          <cell r="G805">
            <v>25204000</v>
          </cell>
        </row>
        <row r="806">
          <cell r="B806">
            <v>1985</v>
          </cell>
          <cell r="E806" t="str">
            <v>MN</v>
          </cell>
          <cell r="F806">
            <v>3849</v>
          </cell>
          <cell r="G806">
            <v>8627000</v>
          </cell>
        </row>
        <row r="807">
          <cell r="B807">
            <v>1985</v>
          </cell>
          <cell r="E807" t="str">
            <v>MS</v>
          </cell>
          <cell r="F807">
            <v>2737</v>
          </cell>
          <cell r="G807">
            <v>3143000</v>
          </cell>
        </row>
        <row r="808">
          <cell r="B808">
            <v>1985</v>
          </cell>
          <cell r="E808" t="str">
            <v>MO</v>
          </cell>
          <cell r="F808">
            <v>5404</v>
          </cell>
          <cell r="G808">
            <v>7793000</v>
          </cell>
        </row>
        <row r="809">
          <cell r="B809">
            <v>1985</v>
          </cell>
          <cell r="E809" t="str">
            <v>MT</v>
          </cell>
          <cell r="F809">
            <v>907</v>
          </cell>
          <cell r="G809">
            <v>1442000</v>
          </cell>
        </row>
        <row r="810">
          <cell r="B810">
            <v>1985</v>
          </cell>
          <cell r="E810" t="str">
            <v>NE</v>
          </cell>
          <cell r="F810">
            <v>1830</v>
          </cell>
          <cell r="G810">
            <v>2529000</v>
          </cell>
        </row>
        <row r="811">
          <cell r="B811">
            <v>1985</v>
          </cell>
          <cell r="E811" t="str">
            <v>NV</v>
          </cell>
          <cell r="F811">
            <v>1855</v>
          </cell>
          <cell r="G811">
            <v>4008000</v>
          </cell>
        </row>
        <row r="812">
          <cell r="B812">
            <v>1985</v>
          </cell>
          <cell r="E812" t="str">
            <v>NH</v>
          </cell>
          <cell r="F812">
            <v>726</v>
          </cell>
          <cell r="G812">
            <v>1125000</v>
          </cell>
        </row>
        <row r="813">
          <cell r="B813">
            <v>1985</v>
          </cell>
          <cell r="E813" t="str">
            <v>NJ</v>
          </cell>
          <cell r="F813">
            <v>14011</v>
          </cell>
          <cell r="G813">
            <v>25888000</v>
          </cell>
        </row>
        <row r="814">
          <cell r="B814">
            <v>1985</v>
          </cell>
          <cell r="E814" t="str">
            <v>NM</v>
          </cell>
          <cell r="F814">
            <v>3056</v>
          </cell>
          <cell r="G814">
            <v>4736000</v>
          </cell>
        </row>
        <row r="815">
          <cell r="B815">
            <v>1985</v>
          </cell>
          <cell r="E815" t="str">
            <v>NY</v>
          </cell>
          <cell r="F815">
            <v>41432</v>
          </cell>
          <cell r="G815">
            <v>91805000</v>
          </cell>
        </row>
        <row r="816">
          <cell r="B816">
            <v>1985</v>
          </cell>
          <cell r="E816" t="str">
            <v>NC</v>
          </cell>
          <cell r="F816">
            <v>9695</v>
          </cell>
          <cell r="G816">
            <v>14867000</v>
          </cell>
        </row>
        <row r="817">
          <cell r="B817">
            <v>1985</v>
          </cell>
          <cell r="E817" t="str">
            <v>ND</v>
          </cell>
          <cell r="F817">
            <v>422</v>
          </cell>
          <cell r="G817">
            <v>617000</v>
          </cell>
        </row>
        <row r="818">
          <cell r="B818">
            <v>1985</v>
          </cell>
          <cell r="E818" t="str">
            <v>OH</v>
          </cell>
          <cell r="F818">
            <v>10574</v>
          </cell>
          <cell r="G818">
            <v>17342000</v>
          </cell>
        </row>
        <row r="819">
          <cell r="B819">
            <v>1985</v>
          </cell>
          <cell r="E819" t="str">
            <v>OK</v>
          </cell>
          <cell r="F819">
            <v>4315</v>
          </cell>
          <cell r="G819">
            <v>6606000</v>
          </cell>
        </row>
        <row r="820">
          <cell r="B820">
            <v>1985</v>
          </cell>
          <cell r="E820" t="str">
            <v>OR</v>
          </cell>
          <cell r="F820">
            <v>3364</v>
          </cell>
          <cell r="G820">
            <v>5890000</v>
          </cell>
        </row>
        <row r="821">
          <cell r="B821">
            <v>1985</v>
          </cell>
          <cell r="E821" t="str">
            <v>PA</v>
          </cell>
          <cell r="F821">
            <v>11549</v>
          </cell>
          <cell r="G821">
            <v>19923000</v>
          </cell>
        </row>
        <row r="822">
          <cell r="B822">
            <v>1985</v>
          </cell>
          <cell r="E822" t="str">
            <v>RI</v>
          </cell>
          <cell r="F822">
            <v>1021</v>
          </cell>
          <cell r="G822">
            <v>2055000</v>
          </cell>
        </row>
        <row r="823">
          <cell r="B823">
            <v>1985</v>
          </cell>
          <cell r="E823" t="str">
            <v>SC</v>
          </cell>
          <cell r="F823">
            <v>5088</v>
          </cell>
          <cell r="G823">
            <v>7083000</v>
          </cell>
        </row>
        <row r="824">
          <cell r="B824">
            <v>1985</v>
          </cell>
          <cell r="E824" t="str">
            <v>SD</v>
          </cell>
          <cell r="F824">
            <v>651</v>
          </cell>
          <cell r="G824">
            <v>842000</v>
          </cell>
        </row>
        <row r="825">
          <cell r="B825">
            <v>1985</v>
          </cell>
          <cell r="E825" t="str">
            <v>TN</v>
          </cell>
          <cell r="F825">
            <v>6989</v>
          </cell>
          <cell r="G825">
            <v>10471000</v>
          </cell>
        </row>
        <row r="826">
          <cell r="B826">
            <v>1985</v>
          </cell>
          <cell r="E826" t="str">
            <v>TX</v>
          </cell>
          <cell r="F826">
            <v>24351</v>
          </cell>
          <cell r="G826">
            <v>42594000</v>
          </cell>
        </row>
        <row r="827">
          <cell r="B827">
            <v>1985</v>
          </cell>
          <cell r="E827" t="str">
            <v>UT</v>
          </cell>
          <cell r="F827">
            <v>1619</v>
          </cell>
          <cell r="G827">
            <v>2944000</v>
          </cell>
        </row>
        <row r="828">
          <cell r="B828">
            <v>1985</v>
          </cell>
          <cell r="E828" t="str">
            <v>VT</v>
          </cell>
          <cell r="F828">
            <v>529</v>
          </cell>
          <cell r="G828">
            <v>857000</v>
          </cell>
        </row>
        <row r="829">
          <cell r="B829">
            <v>1985</v>
          </cell>
          <cell r="E829" t="str">
            <v>VA</v>
          </cell>
          <cell r="F829">
            <v>11446</v>
          </cell>
          <cell r="G829">
            <v>17725000</v>
          </cell>
        </row>
        <row r="830">
          <cell r="B830">
            <v>1985</v>
          </cell>
          <cell r="E830" t="str">
            <v>WA</v>
          </cell>
          <cell r="F830">
            <v>6761</v>
          </cell>
          <cell r="G830">
            <v>12829000</v>
          </cell>
        </row>
        <row r="831">
          <cell r="B831">
            <v>1985</v>
          </cell>
          <cell r="E831" t="str">
            <v>WV</v>
          </cell>
          <cell r="F831">
            <v>1212</v>
          </cell>
          <cell r="G831">
            <v>1281000</v>
          </cell>
        </row>
        <row r="832">
          <cell r="B832">
            <v>1985</v>
          </cell>
          <cell r="E832" t="str">
            <v>WI</v>
          </cell>
          <cell r="F832">
            <v>4798</v>
          </cell>
          <cell r="G832">
            <v>8770000</v>
          </cell>
        </row>
        <row r="833">
          <cell r="B833">
            <v>1985</v>
          </cell>
          <cell r="E833" t="str">
            <v>WY</v>
          </cell>
          <cell r="F833">
            <v>656</v>
          </cell>
          <cell r="G833">
            <v>1027000</v>
          </cell>
        </row>
        <row r="834">
          <cell r="B834">
            <v>1986</v>
          </cell>
          <cell r="E834" t="str">
            <v>US</v>
          </cell>
          <cell r="F834">
            <v>368902</v>
          </cell>
          <cell r="G834">
            <v>712596000</v>
          </cell>
        </row>
        <row r="835">
          <cell r="B835">
            <v>1986</v>
          </cell>
          <cell r="E835" t="str">
            <v>AL</v>
          </cell>
          <cell r="F835">
            <v>4786</v>
          </cell>
          <cell r="G835">
            <v>8924000</v>
          </cell>
        </row>
        <row r="836">
          <cell r="B836">
            <v>1986</v>
          </cell>
          <cell r="E836" t="str">
            <v>AK</v>
          </cell>
          <cell r="F836">
            <v>1039</v>
          </cell>
          <cell r="G836">
            <v>3237000</v>
          </cell>
        </row>
        <row r="837">
          <cell r="B837">
            <v>1986</v>
          </cell>
          <cell r="E837" t="str">
            <v>AZ</v>
          </cell>
          <cell r="F837">
            <v>7483</v>
          </cell>
          <cell r="G837">
            <v>13272000</v>
          </cell>
        </row>
        <row r="838">
          <cell r="B838">
            <v>1986</v>
          </cell>
          <cell r="E838" t="str">
            <v>AR</v>
          </cell>
          <cell r="F838">
            <v>2324</v>
          </cell>
          <cell r="G838">
            <v>3243000</v>
          </cell>
        </row>
        <row r="839">
          <cell r="B839">
            <v>1986</v>
          </cell>
          <cell r="E839" t="str">
            <v>CA</v>
          </cell>
          <cell r="F839">
            <v>42723</v>
          </cell>
          <cell r="G839">
            <v>104512000</v>
          </cell>
        </row>
        <row r="840">
          <cell r="B840">
            <v>1986</v>
          </cell>
          <cell r="E840" t="str">
            <v>CO</v>
          </cell>
          <cell r="F840">
            <v>3682</v>
          </cell>
          <cell r="G840">
            <v>8422000</v>
          </cell>
        </row>
        <row r="841">
          <cell r="B841">
            <v>1986</v>
          </cell>
          <cell r="E841" t="str">
            <v>CT</v>
          </cell>
          <cell r="F841">
            <v>4427</v>
          </cell>
          <cell r="G841">
            <v>9338000</v>
          </cell>
        </row>
        <row r="842">
          <cell r="B842">
            <v>1986</v>
          </cell>
          <cell r="E842" t="str">
            <v>DE</v>
          </cell>
          <cell r="F842">
            <v>1492</v>
          </cell>
          <cell r="G842">
            <v>2542000</v>
          </cell>
        </row>
        <row r="843">
          <cell r="B843">
            <v>1986</v>
          </cell>
          <cell r="E843" t="str">
            <v>DC</v>
          </cell>
          <cell r="F843">
            <v>3399</v>
          </cell>
          <cell r="G843">
            <v>8173000</v>
          </cell>
        </row>
        <row r="844">
          <cell r="B844">
            <v>1986</v>
          </cell>
          <cell r="E844" t="str">
            <v>FL</v>
          </cell>
          <cell r="F844">
            <v>22130</v>
          </cell>
          <cell r="G844">
            <v>36608000</v>
          </cell>
        </row>
        <row r="845">
          <cell r="B845">
            <v>1986</v>
          </cell>
          <cell r="E845" t="str">
            <v>GA</v>
          </cell>
          <cell r="F845">
            <v>10712</v>
          </cell>
          <cell r="G845">
            <v>16377000</v>
          </cell>
        </row>
        <row r="846">
          <cell r="B846">
            <v>1986</v>
          </cell>
          <cell r="E846" t="str">
            <v>HI</v>
          </cell>
          <cell r="F846">
            <v>1066</v>
          </cell>
          <cell r="G846">
            <v>1697000</v>
          </cell>
        </row>
        <row r="847">
          <cell r="B847">
            <v>1986</v>
          </cell>
          <cell r="E847" t="str">
            <v>ID</v>
          </cell>
          <cell r="F847">
            <v>894</v>
          </cell>
          <cell r="G847">
            <v>1303000</v>
          </cell>
        </row>
        <row r="848">
          <cell r="B848">
            <v>1986</v>
          </cell>
          <cell r="E848" t="str">
            <v>IL</v>
          </cell>
          <cell r="F848">
            <v>14251</v>
          </cell>
          <cell r="G848">
            <v>26408000</v>
          </cell>
        </row>
        <row r="849">
          <cell r="B849">
            <v>1986</v>
          </cell>
          <cell r="E849" t="str">
            <v>IN</v>
          </cell>
          <cell r="F849">
            <v>6534</v>
          </cell>
          <cell r="G849">
            <v>10135000</v>
          </cell>
        </row>
        <row r="850">
          <cell r="B850">
            <v>1986</v>
          </cell>
          <cell r="E850" t="str">
            <v>IA</v>
          </cell>
          <cell r="F850">
            <v>2558</v>
          </cell>
          <cell r="G850">
            <v>5328000</v>
          </cell>
        </row>
        <row r="851">
          <cell r="B851">
            <v>1986</v>
          </cell>
          <cell r="E851" t="str">
            <v>KS</v>
          </cell>
          <cell r="F851">
            <v>2810</v>
          </cell>
          <cell r="G851">
            <v>4404000</v>
          </cell>
        </row>
        <row r="852">
          <cell r="B852">
            <v>1986</v>
          </cell>
          <cell r="E852" t="str">
            <v>KY</v>
          </cell>
          <cell r="F852">
            <v>5781</v>
          </cell>
          <cell r="G852">
            <v>8573000</v>
          </cell>
        </row>
        <row r="853">
          <cell r="B853">
            <v>1986</v>
          </cell>
          <cell r="E853" t="str">
            <v>LA</v>
          </cell>
          <cell r="F853">
            <v>8236</v>
          </cell>
          <cell r="G853">
            <v>12851000</v>
          </cell>
        </row>
        <row r="854">
          <cell r="B854">
            <v>1986</v>
          </cell>
          <cell r="E854" t="str">
            <v>ME</v>
          </cell>
          <cell r="F854">
            <v>1268</v>
          </cell>
          <cell r="G854">
            <v>1949000</v>
          </cell>
        </row>
        <row r="855">
          <cell r="B855">
            <v>1986</v>
          </cell>
          <cell r="E855" t="str">
            <v>MD</v>
          </cell>
          <cell r="F855">
            <v>9349</v>
          </cell>
          <cell r="G855">
            <v>18852000</v>
          </cell>
        </row>
        <row r="856">
          <cell r="B856">
            <v>1986</v>
          </cell>
          <cell r="E856" t="str">
            <v>MA</v>
          </cell>
          <cell r="F856">
            <v>7565</v>
          </cell>
          <cell r="G856">
            <v>15459000</v>
          </cell>
        </row>
        <row r="857">
          <cell r="B857">
            <v>1986</v>
          </cell>
          <cell r="E857" t="str">
            <v>MI</v>
          </cell>
          <cell r="F857">
            <v>13329</v>
          </cell>
          <cell r="G857">
            <v>31011000</v>
          </cell>
        </row>
        <row r="858">
          <cell r="B858">
            <v>1986</v>
          </cell>
          <cell r="E858" t="str">
            <v>MN</v>
          </cell>
          <cell r="F858">
            <v>3978</v>
          </cell>
          <cell r="G858">
            <v>9104000</v>
          </cell>
        </row>
        <row r="859">
          <cell r="B859">
            <v>1986</v>
          </cell>
          <cell r="E859" t="str">
            <v>MS</v>
          </cell>
          <cell r="F859">
            <v>2800</v>
          </cell>
          <cell r="G859">
            <v>3394000</v>
          </cell>
        </row>
        <row r="860">
          <cell r="B860">
            <v>1986</v>
          </cell>
          <cell r="E860" t="str">
            <v>MO</v>
          </cell>
          <cell r="F860">
            <v>5999</v>
          </cell>
          <cell r="G860">
            <v>8875000</v>
          </cell>
        </row>
        <row r="861">
          <cell r="B861">
            <v>1986</v>
          </cell>
          <cell r="E861" t="str">
            <v>MT</v>
          </cell>
          <cell r="F861">
            <v>912</v>
          </cell>
          <cell r="G861">
            <v>1475000</v>
          </cell>
        </row>
        <row r="862">
          <cell r="B862">
            <v>1986</v>
          </cell>
          <cell r="E862" t="str">
            <v>NE</v>
          </cell>
          <cell r="F862">
            <v>1849</v>
          </cell>
          <cell r="G862">
            <v>2464000</v>
          </cell>
        </row>
        <row r="863">
          <cell r="B863">
            <v>1986</v>
          </cell>
          <cell r="E863" t="str">
            <v>NV</v>
          </cell>
          <cell r="F863">
            <v>1955</v>
          </cell>
          <cell r="G863">
            <v>4218000</v>
          </cell>
        </row>
        <row r="864">
          <cell r="B864">
            <v>1986</v>
          </cell>
          <cell r="E864" t="str">
            <v>NH</v>
          </cell>
          <cell r="F864">
            <v>1061</v>
          </cell>
          <cell r="G864">
            <v>1953000</v>
          </cell>
        </row>
        <row r="865">
          <cell r="B865">
            <v>1986</v>
          </cell>
          <cell r="E865" t="str">
            <v>NJ</v>
          </cell>
          <cell r="F865">
            <v>14313</v>
          </cell>
          <cell r="G865">
            <v>29127000</v>
          </cell>
        </row>
        <row r="866">
          <cell r="B866">
            <v>1986</v>
          </cell>
          <cell r="E866" t="str">
            <v>NM</v>
          </cell>
          <cell r="F866">
            <v>3085</v>
          </cell>
          <cell r="G866">
            <v>4920000</v>
          </cell>
        </row>
        <row r="867">
          <cell r="B867">
            <v>1986</v>
          </cell>
          <cell r="E867" t="str">
            <v>NY</v>
          </cell>
          <cell r="F867">
            <v>43848</v>
          </cell>
          <cell r="G867">
            <v>105672000</v>
          </cell>
        </row>
        <row r="868">
          <cell r="B868">
            <v>1986</v>
          </cell>
          <cell r="E868" t="str">
            <v>NC</v>
          </cell>
          <cell r="F868">
            <v>9856</v>
          </cell>
          <cell r="G868">
            <v>15931000</v>
          </cell>
        </row>
        <row r="869">
          <cell r="B869">
            <v>1986</v>
          </cell>
          <cell r="E869" t="str">
            <v>ND</v>
          </cell>
          <cell r="F869">
            <v>419</v>
          </cell>
          <cell r="G869">
            <v>623000</v>
          </cell>
        </row>
        <row r="870">
          <cell r="B870">
            <v>1986</v>
          </cell>
          <cell r="E870" t="str">
            <v>OH</v>
          </cell>
          <cell r="F870">
            <v>11522</v>
          </cell>
          <cell r="G870">
            <v>20266000</v>
          </cell>
        </row>
        <row r="871">
          <cell r="B871">
            <v>1986</v>
          </cell>
          <cell r="E871" t="str">
            <v>OK</v>
          </cell>
          <cell r="F871">
            <v>4215</v>
          </cell>
          <cell r="G871">
            <v>6541000</v>
          </cell>
        </row>
        <row r="872">
          <cell r="B872">
            <v>1986</v>
          </cell>
          <cell r="E872" t="str">
            <v>OR</v>
          </cell>
          <cell r="F872">
            <v>3443</v>
          </cell>
          <cell r="G872">
            <v>6631000</v>
          </cell>
        </row>
        <row r="873">
          <cell r="B873">
            <v>1986</v>
          </cell>
          <cell r="E873" t="str">
            <v>PA</v>
          </cell>
          <cell r="F873">
            <v>12536</v>
          </cell>
          <cell r="G873">
            <v>22518000</v>
          </cell>
        </row>
        <row r="874">
          <cell r="B874">
            <v>1986</v>
          </cell>
          <cell r="E874" t="str">
            <v>RI</v>
          </cell>
          <cell r="F874">
            <v>1048</v>
          </cell>
          <cell r="G874">
            <v>2304000</v>
          </cell>
        </row>
        <row r="875">
          <cell r="B875">
            <v>1986</v>
          </cell>
          <cell r="E875" t="str">
            <v>SC</v>
          </cell>
          <cell r="F875">
            <v>6331</v>
          </cell>
          <cell r="G875">
            <v>8997000</v>
          </cell>
        </row>
        <row r="876">
          <cell r="B876">
            <v>1986</v>
          </cell>
          <cell r="E876" t="str">
            <v>SD</v>
          </cell>
          <cell r="F876">
            <v>666</v>
          </cell>
          <cell r="G876">
            <v>899000</v>
          </cell>
        </row>
        <row r="877">
          <cell r="B877">
            <v>1986</v>
          </cell>
          <cell r="E877" t="str">
            <v>TN</v>
          </cell>
          <cell r="F877">
            <v>7622</v>
          </cell>
          <cell r="G877">
            <v>10909000</v>
          </cell>
        </row>
        <row r="878">
          <cell r="B878">
            <v>1986</v>
          </cell>
          <cell r="E878" t="str">
            <v>TX</v>
          </cell>
          <cell r="F878">
            <v>25794</v>
          </cell>
          <cell r="G878">
            <v>45282000</v>
          </cell>
        </row>
        <row r="879">
          <cell r="B879">
            <v>1986</v>
          </cell>
          <cell r="E879" t="str">
            <v>UT</v>
          </cell>
          <cell r="F879">
            <v>1735</v>
          </cell>
          <cell r="G879">
            <v>2740000</v>
          </cell>
        </row>
        <row r="880">
          <cell r="B880">
            <v>1986</v>
          </cell>
          <cell r="E880" t="str">
            <v>VT</v>
          </cell>
          <cell r="F880">
            <v>439</v>
          </cell>
          <cell r="G880">
            <v>784000</v>
          </cell>
        </row>
        <row r="881">
          <cell r="B881">
            <v>1986</v>
          </cell>
          <cell r="E881" t="str">
            <v>VA</v>
          </cell>
          <cell r="F881">
            <v>11354</v>
          </cell>
          <cell r="G881">
            <v>18019000</v>
          </cell>
        </row>
        <row r="882">
          <cell r="B882">
            <v>1986</v>
          </cell>
          <cell r="E882" t="str">
            <v>WA</v>
          </cell>
          <cell r="F882">
            <v>7166</v>
          </cell>
          <cell r="G882">
            <v>13990000</v>
          </cell>
        </row>
        <row r="883">
          <cell r="B883">
            <v>1986</v>
          </cell>
          <cell r="E883" t="str">
            <v>WV</v>
          </cell>
          <cell r="F883">
            <v>1336</v>
          </cell>
          <cell r="G883">
            <v>1578000</v>
          </cell>
        </row>
        <row r="884">
          <cell r="B884">
            <v>1986</v>
          </cell>
          <cell r="E884" t="str">
            <v>WI</v>
          </cell>
          <cell r="F884">
            <v>5070</v>
          </cell>
          <cell r="G884">
            <v>9626000</v>
          </cell>
        </row>
        <row r="885">
          <cell r="B885">
            <v>1986</v>
          </cell>
          <cell r="E885" t="str">
            <v>WY</v>
          </cell>
          <cell r="F885">
            <v>712</v>
          </cell>
          <cell r="G885">
            <v>1113000</v>
          </cell>
        </row>
        <row r="886">
          <cell r="B886">
            <v>1987</v>
          </cell>
          <cell r="E886" t="str">
            <v>US</v>
          </cell>
          <cell r="F886">
            <v>402484</v>
          </cell>
          <cell r="G886">
            <v>833570747</v>
          </cell>
        </row>
        <row r="887">
          <cell r="B887">
            <v>1987</v>
          </cell>
          <cell r="E887" t="str">
            <v>AL</v>
          </cell>
          <cell r="F887">
            <v>4934</v>
          </cell>
          <cell r="G887">
            <v>8352797</v>
          </cell>
        </row>
        <row r="888">
          <cell r="B888">
            <v>1987</v>
          </cell>
          <cell r="E888" t="str">
            <v>AK</v>
          </cell>
          <cell r="F888">
            <v>1040</v>
          </cell>
          <cell r="G888">
            <v>3236695</v>
          </cell>
        </row>
        <row r="889">
          <cell r="B889">
            <v>1987</v>
          </cell>
          <cell r="E889" t="str">
            <v>AZ</v>
          </cell>
          <cell r="F889">
            <v>7970</v>
          </cell>
          <cell r="G889">
            <v>14847041</v>
          </cell>
        </row>
        <row r="890">
          <cell r="B890">
            <v>1987</v>
          </cell>
          <cell r="E890" t="str">
            <v>AR</v>
          </cell>
          <cell r="F890">
            <v>2429</v>
          </cell>
          <cell r="G890">
            <v>3381933</v>
          </cell>
        </row>
        <row r="891">
          <cell r="B891">
            <v>1987</v>
          </cell>
          <cell r="E891" t="str">
            <v>CA</v>
          </cell>
          <cell r="F891">
            <v>55082</v>
          </cell>
          <cell r="G891">
            <v>157988891</v>
          </cell>
        </row>
        <row r="892">
          <cell r="B892">
            <v>1987</v>
          </cell>
          <cell r="E892" t="str">
            <v>CO</v>
          </cell>
          <cell r="F892">
            <v>4189</v>
          </cell>
          <cell r="G892">
            <v>9624058</v>
          </cell>
        </row>
        <row r="893">
          <cell r="B893">
            <v>1987</v>
          </cell>
          <cell r="E893" t="str">
            <v>CT</v>
          </cell>
          <cell r="F893">
            <v>4034</v>
          </cell>
          <cell r="G893">
            <v>10469600</v>
          </cell>
        </row>
        <row r="894">
          <cell r="B894">
            <v>1987</v>
          </cell>
          <cell r="E894" t="str">
            <v>DE</v>
          </cell>
          <cell r="F894">
            <v>1438</v>
          </cell>
          <cell r="G894">
            <v>2740421</v>
          </cell>
        </row>
        <row r="895">
          <cell r="B895">
            <v>1987</v>
          </cell>
          <cell r="E895" t="str">
            <v>DC</v>
          </cell>
          <cell r="F895">
            <v>3697</v>
          </cell>
          <cell r="G895">
            <v>9985652</v>
          </cell>
        </row>
        <row r="896">
          <cell r="B896">
            <v>1987</v>
          </cell>
          <cell r="E896" t="str">
            <v>FL</v>
          </cell>
          <cell r="F896">
            <v>23834</v>
          </cell>
          <cell r="G896">
            <v>40913586</v>
          </cell>
        </row>
        <row r="897">
          <cell r="B897">
            <v>1987</v>
          </cell>
          <cell r="E897" t="str">
            <v>GA</v>
          </cell>
          <cell r="F897">
            <v>10948</v>
          </cell>
          <cell r="G897">
            <v>17148862</v>
          </cell>
        </row>
        <row r="898">
          <cell r="B898">
            <v>1987</v>
          </cell>
          <cell r="E898" t="str">
            <v>HI</v>
          </cell>
          <cell r="F898">
            <v>1357</v>
          </cell>
          <cell r="G898">
            <v>2429881</v>
          </cell>
        </row>
        <row r="899">
          <cell r="B899">
            <v>1987</v>
          </cell>
          <cell r="E899" t="str">
            <v>ID</v>
          </cell>
          <cell r="F899">
            <v>895</v>
          </cell>
          <cell r="G899">
            <v>1811742</v>
          </cell>
        </row>
        <row r="900">
          <cell r="B900">
            <v>1987</v>
          </cell>
          <cell r="E900" t="str">
            <v>IL</v>
          </cell>
          <cell r="F900">
            <v>15403</v>
          </cell>
          <cell r="G900">
            <v>29236908</v>
          </cell>
        </row>
        <row r="901">
          <cell r="B901">
            <v>1987</v>
          </cell>
          <cell r="E901" t="str">
            <v>IN</v>
          </cell>
          <cell r="F901">
            <v>6507</v>
          </cell>
          <cell r="G901">
            <v>10274273</v>
          </cell>
        </row>
        <row r="902">
          <cell r="B902">
            <v>1987</v>
          </cell>
          <cell r="E902" t="str">
            <v>IA</v>
          </cell>
          <cell r="F902">
            <v>2467</v>
          </cell>
          <cell r="G902">
            <v>5288727</v>
          </cell>
        </row>
        <row r="903">
          <cell r="B903">
            <v>1987</v>
          </cell>
          <cell r="E903" t="str">
            <v>KS</v>
          </cell>
          <cell r="F903">
            <v>3044</v>
          </cell>
          <cell r="G903">
            <v>5214414</v>
          </cell>
        </row>
        <row r="904">
          <cell r="B904">
            <v>1987</v>
          </cell>
          <cell r="E904" t="str">
            <v>KY</v>
          </cell>
          <cell r="F904">
            <v>4401</v>
          </cell>
          <cell r="G904">
            <v>6622584</v>
          </cell>
        </row>
        <row r="905">
          <cell r="B905">
            <v>1987</v>
          </cell>
          <cell r="E905" t="str">
            <v>LA</v>
          </cell>
          <cell r="F905">
            <v>8875</v>
          </cell>
          <cell r="G905">
            <v>13804998</v>
          </cell>
        </row>
        <row r="906">
          <cell r="B906">
            <v>1987</v>
          </cell>
          <cell r="E906" t="str">
            <v>ME</v>
          </cell>
          <cell r="F906">
            <v>1395</v>
          </cell>
          <cell r="G906">
            <v>2493272</v>
          </cell>
        </row>
        <row r="907">
          <cell r="B907">
            <v>1987</v>
          </cell>
          <cell r="E907" t="str">
            <v>MD</v>
          </cell>
          <cell r="F907">
            <v>9852</v>
          </cell>
          <cell r="G907">
            <v>20453845</v>
          </cell>
        </row>
        <row r="908">
          <cell r="B908">
            <v>1987</v>
          </cell>
          <cell r="E908" t="str">
            <v>MA</v>
          </cell>
          <cell r="F908">
            <v>7763</v>
          </cell>
          <cell r="G908">
            <v>16864445</v>
          </cell>
        </row>
        <row r="909">
          <cell r="B909">
            <v>1987</v>
          </cell>
          <cell r="E909" t="str">
            <v>MI</v>
          </cell>
          <cell r="F909">
            <v>15412</v>
          </cell>
          <cell r="G909">
            <v>36493850</v>
          </cell>
        </row>
        <row r="910">
          <cell r="B910">
            <v>1987</v>
          </cell>
          <cell r="E910" t="str">
            <v>MN</v>
          </cell>
          <cell r="F910">
            <v>4104</v>
          </cell>
          <cell r="G910">
            <v>9524393</v>
          </cell>
        </row>
        <row r="911">
          <cell r="B911">
            <v>1987</v>
          </cell>
          <cell r="E911" t="str">
            <v>MS</v>
          </cell>
          <cell r="F911">
            <v>2830</v>
          </cell>
          <cell r="G911">
            <v>3528502</v>
          </cell>
        </row>
        <row r="912">
          <cell r="B912">
            <v>1987</v>
          </cell>
          <cell r="E912" t="str">
            <v>MO</v>
          </cell>
          <cell r="F912">
            <v>6774</v>
          </cell>
          <cell r="G912">
            <v>10330027</v>
          </cell>
        </row>
        <row r="913">
          <cell r="B913">
            <v>1987</v>
          </cell>
          <cell r="E913" t="str">
            <v>MT</v>
          </cell>
          <cell r="F913">
            <v>1000</v>
          </cell>
          <cell r="G913">
            <v>1591879</v>
          </cell>
        </row>
        <row r="914">
          <cell r="B914">
            <v>1987</v>
          </cell>
          <cell r="E914" t="str">
            <v>NE</v>
          </cell>
          <cell r="F914">
            <v>1823</v>
          </cell>
          <cell r="G914">
            <v>2748106</v>
          </cell>
        </row>
        <row r="915">
          <cell r="B915">
            <v>1987</v>
          </cell>
          <cell r="E915" t="str">
            <v>NV</v>
          </cell>
          <cell r="F915">
            <v>2023</v>
          </cell>
          <cell r="G915">
            <v>4680365</v>
          </cell>
        </row>
        <row r="916">
          <cell r="B916">
            <v>1987</v>
          </cell>
          <cell r="E916" t="str">
            <v>NH</v>
          </cell>
          <cell r="F916">
            <v>1062</v>
          </cell>
          <cell r="G916">
            <v>1980870</v>
          </cell>
        </row>
        <row r="917">
          <cell r="B917">
            <v>1987</v>
          </cell>
          <cell r="E917" t="str">
            <v>NJ</v>
          </cell>
          <cell r="F917">
            <v>15455</v>
          </cell>
          <cell r="G917">
            <v>33793679</v>
          </cell>
        </row>
        <row r="918">
          <cell r="B918">
            <v>1987</v>
          </cell>
          <cell r="E918" t="str">
            <v>NM</v>
          </cell>
          <cell r="F918">
            <v>3197</v>
          </cell>
          <cell r="G918">
            <v>5278318</v>
          </cell>
        </row>
        <row r="919">
          <cell r="B919">
            <v>1987</v>
          </cell>
          <cell r="E919" t="str">
            <v>NY</v>
          </cell>
          <cell r="F919">
            <v>46959</v>
          </cell>
          <cell r="G919">
            <v>116931341</v>
          </cell>
        </row>
        <row r="920">
          <cell r="B920">
            <v>1987</v>
          </cell>
          <cell r="E920" t="str">
            <v>NC</v>
          </cell>
          <cell r="F920">
            <v>10363</v>
          </cell>
          <cell r="G920">
            <v>17494720</v>
          </cell>
        </row>
        <row r="921">
          <cell r="B921">
            <v>1987</v>
          </cell>
          <cell r="E921" t="str">
            <v>ND</v>
          </cell>
          <cell r="F921">
            <v>426</v>
          </cell>
          <cell r="G921">
            <v>664607</v>
          </cell>
        </row>
        <row r="922">
          <cell r="B922">
            <v>1987</v>
          </cell>
          <cell r="E922" t="str">
            <v>OH</v>
          </cell>
          <cell r="F922">
            <v>13097</v>
          </cell>
          <cell r="G922">
            <v>24707439</v>
          </cell>
        </row>
        <row r="923">
          <cell r="B923">
            <v>1987</v>
          </cell>
          <cell r="E923" t="str">
            <v>OK</v>
          </cell>
          <cell r="F923">
            <v>4367</v>
          </cell>
          <cell r="G923">
            <v>6821021</v>
          </cell>
        </row>
        <row r="924">
          <cell r="B924">
            <v>1987</v>
          </cell>
          <cell r="E924" t="str">
            <v>OR</v>
          </cell>
          <cell r="F924">
            <v>3883</v>
          </cell>
          <cell r="G924">
            <v>7660853</v>
          </cell>
        </row>
        <row r="925">
          <cell r="B925">
            <v>1987</v>
          </cell>
          <cell r="E925" t="str">
            <v>PA</v>
          </cell>
          <cell r="F925">
            <v>13645</v>
          </cell>
          <cell r="G925">
            <v>25506795</v>
          </cell>
        </row>
        <row r="926">
          <cell r="B926">
            <v>1987</v>
          </cell>
          <cell r="E926" t="str">
            <v>RI</v>
          </cell>
          <cell r="F926">
            <v>1138</v>
          </cell>
          <cell r="G926">
            <v>2900160</v>
          </cell>
        </row>
        <row r="927">
          <cell r="B927">
            <v>1987</v>
          </cell>
          <cell r="E927" t="str">
            <v>SC</v>
          </cell>
          <cell r="F927">
            <v>6861</v>
          </cell>
          <cell r="G927">
            <v>10013897</v>
          </cell>
        </row>
        <row r="928">
          <cell r="B928">
            <v>1987</v>
          </cell>
          <cell r="E928" t="str">
            <v>SD</v>
          </cell>
          <cell r="F928">
            <v>800</v>
          </cell>
          <cell r="G928">
            <v>1343190</v>
          </cell>
        </row>
        <row r="929">
          <cell r="B929">
            <v>1987</v>
          </cell>
          <cell r="E929" t="str">
            <v>TN</v>
          </cell>
          <cell r="F929">
            <v>7890</v>
          </cell>
          <cell r="G929">
            <v>11919741</v>
          </cell>
        </row>
        <row r="930">
          <cell r="B930">
            <v>1987</v>
          </cell>
          <cell r="E930" t="str">
            <v>TX</v>
          </cell>
          <cell r="F930">
            <v>28059</v>
          </cell>
          <cell r="G930">
            <v>50886662</v>
          </cell>
        </row>
        <row r="931">
          <cell r="B931">
            <v>1987</v>
          </cell>
          <cell r="E931" t="str">
            <v>UT</v>
          </cell>
          <cell r="F931">
            <v>1541</v>
          </cell>
          <cell r="G931">
            <v>2825327</v>
          </cell>
        </row>
        <row r="932">
          <cell r="B932">
            <v>1987</v>
          </cell>
          <cell r="E932" t="str">
            <v>VT</v>
          </cell>
          <cell r="F932">
            <v>592</v>
          </cell>
          <cell r="G932">
            <v>1028157</v>
          </cell>
        </row>
        <row r="933">
          <cell r="B933">
            <v>1987</v>
          </cell>
          <cell r="E933" t="str">
            <v>VA</v>
          </cell>
          <cell r="F933">
            <v>12795</v>
          </cell>
          <cell r="G933">
            <v>21529249</v>
          </cell>
        </row>
        <row r="934">
          <cell r="B934">
            <v>1987</v>
          </cell>
          <cell r="E934" t="str">
            <v>WA</v>
          </cell>
          <cell r="F934">
            <v>7563</v>
          </cell>
          <cell r="G934">
            <v>15146551</v>
          </cell>
        </row>
        <row r="935">
          <cell r="B935">
            <v>1987</v>
          </cell>
          <cell r="E935" t="str">
            <v>WV</v>
          </cell>
          <cell r="F935">
            <v>1373</v>
          </cell>
          <cell r="G935">
            <v>1606357</v>
          </cell>
        </row>
        <row r="936">
          <cell r="B936">
            <v>1987</v>
          </cell>
          <cell r="E936" t="str">
            <v>WI</v>
          </cell>
          <cell r="F936">
            <v>5154</v>
          </cell>
          <cell r="G936">
            <v>10278626</v>
          </cell>
        </row>
        <row r="937">
          <cell r="B937">
            <v>1987</v>
          </cell>
          <cell r="E937" t="str">
            <v>WY</v>
          </cell>
          <cell r="F937">
            <v>744</v>
          </cell>
          <cell r="G937">
            <v>1171440</v>
          </cell>
        </row>
        <row r="938">
          <cell r="B938">
            <v>1988</v>
          </cell>
          <cell r="E938" t="str">
            <v>US</v>
          </cell>
          <cell r="F938">
            <v>435237</v>
          </cell>
          <cell r="G938">
            <v>929683379</v>
          </cell>
        </row>
        <row r="939">
          <cell r="B939">
            <v>1988</v>
          </cell>
          <cell r="E939" t="str">
            <v>AL</v>
          </cell>
          <cell r="F939">
            <v>5143</v>
          </cell>
          <cell r="G939">
            <v>9666323</v>
          </cell>
        </row>
        <row r="940">
          <cell r="B940">
            <v>1988</v>
          </cell>
          <cell r="E940" t="str">
            <v>AK</v>
          </cell>
          <cell r="F940">
            <v>1241</v>
          </cell>
          <cell r="G940">
            <v>3882573</v>
          </cell>
        </row>
        <row r="941">
          <cell r="B941">
            <v>1988</v>
          </cell>
          <cell r="E941" t="str">
            <v>AZ</v>
          </cell>
          <cell r="F941">
            <v>8697</v>
          </cell>
          <cell r="G941">
            <v>16936069</v>
          </cell>
        </row>
        <row r="942">
          <cell r="B942">
            <v>1988</v>
          </cell>
          <cell r="E942" t="str">
            <v>AR</v>
          </cell>
          <cell r="F942">
            <v>2634</v>
          </cell>
          <cell r="G942">
            <v>3658592</v>
          </cell>
        </row>
        <row r="943">
          <cell r="B943">
            <v>1988</v>
          </cell>
          <cell r="E943" t="str">
            <v>CA</v>
          </cell>
          <cell r="F943">
            <v>58280</v>
          </cell>
          <cell r="G943">
            <v>167913139</v>
          </cell>
        </row>
        <row r="944">
          <cell r="B944">
            <v>1988</v>
          </cell>
          <cell r="E944" t="str">
            <v>CO</v>
          </cell>
          <cell r="F944">
            <v>4783</v>
          </cell>
          <cell r="G944">
            <v>11368077</v>
          </cell>
        </row>
        <row r="945">
          <cell r="B945">
            <v>1988</v>
          </cell>
          <cell r="E945" t="str">
            <v>CT</v>
          </cell>
          <cell r="F945">
            <v>4362</v>
          </cell>
          <cell r="G945">
            <v>12128811</v>
          </cell>
        </row>
        <row r="946">
          <cell r="B946">
            <v>1988</v>
          </cell>
          <cell r="E946" t="str">
            <v>DE</v>
          </cell>
          <cell r="F946">
            <v>1580</v>
          </cell>
          <cell r="G946">
            <v>3312425</v>
          </cell>
        </row>
        <row r="947">
          <cell r="B947">
            <v>1988</v>
          </cell>
          <cell r="E947" t="str">
            <v>DC</v>
          </cell>
          <cell r="F947">
            <v>3697</v>
          </cell>
          <cell r="G947">
            <v>9985652</v>
          </cell>
        </row>
        <row r="948">
          <cell r="B948">
            <v>1988</v>
          </cell>
          <cell r="E948" t="str">
            <v>FL</v>
          </cell>
          <cell r="F948">
            <v>30786</v>
          </cell>
          <cell r="G948">
            <v>54180465</v>
          </cell>
        </row>
        <row r="949">
          <cell r="B949">
            <v>1988</v>
          </cell>
          <cell r="E949" t="str">
            <v>GA</v>
          </cell>
          <cell r="F949">
            <v>12626</v>
          </cell>
          <cell r="G949">
            <v>17680188</v>
          </cell>
        </row>
        <row r="950">
          <cell r="B950">
            <v>1988</v>
          </cell>
          <cell r="E950" t="str">
            <v>HI</v>
          </cell>
          <cell r="F950">
            <v>1556</v>
          </cell>
          <cell r="G950">
            <v>2701040</v>
          </cell>
        </row>
        <row r="951">
          <cell r="B951">
            <v>1988</v>
          </cell>
          <cell r="E951" t="str">
            <v>ID</v>
          </cell>
          <cell r="F951">
            <v>949</v>
          </cell>
          <cell r="G951">
            <v>1763013</v>
          </cell>
        </row>
        <row r="952">
          <cell r="B952">
            <v>1988</v>
          </cell>
          <cell r="E952" t="str">
            <v>IL</v>
          </cell>
          <cell r="F952">
            <v>15944</v>
          </cell>
          <cell r="G952">
            <v>32775629</v>
          </cell>
        </row>
        <row r="953">
          <cell r="B953">
            <v>1988</v>
          </cell>
          <cell r="E953" t="str">
            <v>IN</v>
          </cell>
          <cell r="F953">
            <v>6768</v>
          </cell>
          <cell r="G953">
            <v>11284675</v>
          </cell>
        </row>
        <row r="954">
          <cell r="B954">
            <v>1988</v>
          </cell>
          <cell r="E954" t="str">
            <v>IA</v>
          </cell>
          <cell r="F954">
            <v>2604</v>
          </cell>
          <cell r="G954">
            <v>5601800</v>
          </cell>
        </row>
        <row r="955">
          <cell r="B955">
            <v>1988</v>
          </cell>
          <cell r="E955" t="str">
            <v>KS</v>
          </cell>
          <cell r="F955">
            <v>3798</v>
          </cell>
          <cell r="G955">
            <v>6829761</v>
          </cell>
        </row>
        <row r="956">
          <cell r="B956">
            <v>1988</v>
          </cell>
          <cell r="E956" t="str">
            <v>KY</v>
          </cell>
          <cell r="F956">
            <v>4615</v>
          </cell>
          <cell r="G956">
            <v>7181565</v>
          </cell>
        </row>
        <row r="957">
          <cell r="B957">
            <v>1988</v>
          </cell>
          <cell r="E957" t="str">
            <v>LA</v>
          </cell>
          <cell r="F957">
            <v>7931</v>
          </cell>
          <cell r="G957">
            <v>12396146</v>
          </cell>
        </row>
        <row r="958">
          <cell r="B958">
            <v>1988</v>
          </cell>
          <cell r="E958" t="str">
            <v>ME</v>
          </cell>
          <cell r="F958">
            <v>1451</v>
          </cell>
          <cell r="G958">
            <v>2643427</v>
          </cell>
        </row>
        <row r="959">
          <cell r="B959">
            <v>1988</v>
          </cell>
          <cell r="E959" t="str">
            <v>MD</v>
          </cell>
          <cell r="F959">
            <v>11264</v>
          </cell>
          <cell r="G959">
            <v>22978084</v>
          </cell>
        </row>
        <row r="960">
          <cell r="B960">
            <v>1988</v>
          </cell>
          <cell r="E960" t="str">
            <v>MA</v>
          </cell>
          <cell r="F960">
            <v>7414</v>
          </cell>
          <cell r="G960">
            <v>18122645</v>
          </cell>
        </row>
        <row r="961">
          <cell r="B961">
            <v>1988</v>
          </cell>
          <cell r="E961" t="str">
            <v>MI</v>
          </cell>
          <cell r="F961">
            <v>15977</v>
          </cell>
          <cell r="G961">
            <v>39724022</v>
          </cell>
        </row>
        <row r="962">
          <cell r="B962">
            <v>1988</v>
          </cell>
          <cell r="E962" t="str">
            <v>MN</v>
          </cell>
          <cell r="F962">
            <v>4385</v>
          </cell>
          <cell r="G962">
            <v>10478256</v>
          </cell>
        </row>
        <row r="963">
          <cell r="B963">
            <v>1988</v>
          </cell>
          <cell r="E963" t="str">
            <v>MS</v>
          </cell>
          <cell r="F963">
            <v>2816</v>
          </cell>
          <cell r="G963">
            <v>3548843</v>
          </cell>
        </row>
        <row r="964">
          <cell r="B964">
            <v>1988</v>
          </cell>
          <cell r="E964" t="str">
            <v>MO</v>
          </cell>
          <cell r="F964">
            <v>7521</v>
          </cell>
          <cell r="G964">
            <v>11855867</v>
          </cell>
        </row>
        <row r="965">
          <cell r="B965">
            <v>1988</v>
          </cell>
          <cell r="E965" t="str">
            <v>MT</v>
          </cell>
          <cell r="F965">
            <v>1013</v>
          </cell>
          <cell r="G965">
            <v>1634395</v>
          </cell>
        </row>
        <row r="966">
          <cell r="B966">
            <v>1988</v>
          </cell>
          <cell r="E966" t="str">
            <v>NE</v>
          </cell>
          <cell r="F966">
            <v>2207</v>
          </cell>
          <cell r="G966">
            <v>3423979</v>
          </cell>
        </row>
        <row r="967">
          <cell r="B967">
            <v>1988</v>
          </cell>
          <cell r="E967" t="str">
            <v>NV</v>
          </cell>
          <cell r="F967">
            <v>2225</v>
          </cell>
          <cell r="G967">
            <v>5145146</v>
          </cell>
        </row>
        <row r="968">
          <cell r="B968">
            <v>1988</v>
          </cell>
          <cell r="E968" t="str">
            <v>NH</v>
          </cell>
          <cell r="F968">
            <v>1067</v>
          </cell>
          <cell r="G968">
            <v>2166584</v>
          </cell>
        </row>
        <row r="969">
          <cell r="B969">
            <v>1988</v>
          </cell>
          <cell r="E969" t="str">
            <v>NJ</v>
          </cell>
          <cell r="F969">
            <v>16260</v>
          </cell>
          <cell r="G969">
            <v>37770634</v>
          </cell>
        </row>
        <row r="970">
          <cell r="B970">
            <v>1988</v>
          </cell>
          <cell r="E970" t="str">
            <v>NM</v>
          </cell>
          <cell r="F970">
            <v>3296</v>
          </cell>
          <cell r="G970">
            <v>5734964</v>
          </cell>
        </row>
        <row r="971">
          <cell r="B971">
            <v>1988</v>
          </cell>
          <cell r="E971" t="str">
            <v>NY</v>
          </cell>
          <cell r="F971">
            <v>52202</v>
          </cell>
          <cell r="G971">
            <v>138249791</v>
          </cell>
        </row>
        <row r="972">
          <cell r="B972">
            <v>1988</v>
          </cell>
          <cell r="E972" t="str">
            <v>NC</v>
          </cell>
          <cell r="F972">
            <v>11161</v>
          </cell>
          <cell r="G972">
            <v>19761499</v>
          </cell>
        </row>
        <row r="973">
          <cell r="B973">
            <v>1988</v>
          </cell>
          <cell r="E973" t="str">
            <v>ND</v>
          </cell>
          <cell r="F973">
            <v>481</v>
          </cell>
          <cell r="G973">
            <v>719311</v>
          </cell>
        </row>
        <row r="974">
          <cell r="B974">
            <v>1988</v>
          </cell>
          <cell r="E974" t="str">
            <v>OH</v>
          </cell>
          <cell r="F974">
            <v>13485</v>
          </cell>
          <cell r="G974">
            <v>26780961</v>
          </cell>
        </row>
        <row r="975">
          <cell r="B975">
            <v>1988</v>
          </cell>
          <cell r="E975" t="str">
            <v>OK</v>
          </cell>
          <cell r="F975">
            <v>4630</v>
          </cell>
          <cell r="G975">
            <v>7565144</v>
          </cell>
        </row>
        <row r="976">
          <cell r="B976">
            <v>1988</v>
          </cell>
          <cell r="E976" t="str">
            <v>OR</v>
          </cell>
          <cell r="F976">
            <v>4172</v>
          </cell>
          <cell r="G976">
            <v>8245090</v>
          </cell>
        </row>
        <row r="977">
          <cell r="B977">
            <v>1988</v>
          </cell>
          <cell r="E977" t="str">
            <v>PA</v>
          </cell>
          <cell r="F977">
            <v>14718</v>
          </cell>
          <cell r="G977">
            <v>29207499</v>
          </cell>
        </row>
        <row r="978">
          <cell r="B978">
            <v>1988</v>
          </cell>
          <cell r="E978" t="str">
            <v>RI</v>
          </cell>
          <cell r="F978">
            <v>1196</v>
          </cell>
          <cell r="G978">
            <v>3405463</v>
          </cell>
        </row>
        <row r="979">
          <cell r="B979">
            <v>1988</v>
          </cell>
          <cell r="E979" t="str">
            <v>SC</v>
          </cell>
          <cell r="F979">
            <v>7669</v>
          </cell>
          <cell r="G979">
            <v>11642810</v>
          </cell>
        </row>
        <row r="980">
          <cell r="B980">
            <v>1988</v>
          </cell>
          <cell r="E980" t="str">
            <v>SD</v>
          </cell>
          <cell r="F980">
            <v>715</v>
          </cell>
          <cell r="G980">
            <v>1075281</v>
          </cell>
        </row>
        <row r="981">
          <cell r="B981">
            <v>1988</v>
          </cell>
          <cell r="E981" t="str">
            <v>TN</v>
          </cell>
          <cell r="F981">
            <v>8492</v>
          </cell>
          <cell r="G981">
            <v>14120217</v>
          </cell>
        </row>
        <row r="982">
          <cell r="B982">
            <v>1988</v>
          </cell>
          <cell r="E982" t="str">
            <v>TX</v>
          </cell>
          <cell r="F982">
            <v>30412</v>
          </cell>
          <cell r="G982">
            <v>53378764</v>
          </cell>
        </row>
        <row r="983">
          <cell r="B983">
            <v>1988</v>
          </cell>
          <cell r="E983" t="str">
            <v>UT</v>
          </cell>
          <cell r="F983">
            <v>1795</v>
          </cell>
          <cell r="G983">
            <v>3358069</v>
          </cell>
        </row>
        <row r="984">
          <cell r="B984">
            <v>1988</v>
          </cell>
          <cell r="E984" t="str">
            <v>VT</v>
          </cell>
          <cell r="F984">
            <v>577</v>
          </cell>
          <cell r="G984">
            <v>1122896</v>
          </cell>
        </row>
        <row r="985">
          <cell r="B985">
            <v>1988</v>
          </cell>
          <cell r="E985" t="str">
            <v>VA</v>
          </cell>
          <cell r="F985">
            <v>13510</v>
          </cell>
          <cell r="G985">
            <v>24474588</v>
          </cell>
        </row>
        <row r="986">
          <cell r="B986">
            <v>1988</v>
          </cell>
          <cell r="E986" t="str">
            <v>WA</v>
          </cell>
          <cell r="F986">
            <v>7836</v>
          </cell>
          <cell r="G986">
            <v>16313535</v>
          </cell>
        </row>
        <row r="987">
          <cell r="B987">
            <v>1988</v>
          </cell>
          <cell r="E987" t="str">
            <v>WV</v>
          </cell>
          <cell r="F987">
            <v>1327</v>
          </cell>
          <cell r="G987">
            <v>1610121</v>
          </cell>
        </row>
        <row r="988">
          <cell r="B988">
            <v>1988</v>
          </cell>
          <cell r="E988" t="str">
            <v>WI</v>
          </cell>
          <cell r="F988">
            <v>5237</v>
          </cell>
          <cell r="G988">
            <v>10984714</v>
          </cell>
        </row>
        <row r="989">
          <cell r="B989">
            <v>1988</v>
          </cell>
          <cell r="E989" t="str">
            <v>WY</v>
          </cell>
          <cell r="F989">
            <v>732</v>
          </cell>
          <cell r="G989">
            <v>1194837</v>
          </cell>
        </row>
        <row r="990">
          <cell r="B990">
            <v>1989</v>
          </cell>
          <cell r="E990" t="str">
            <v>US</v>
          </cell>
          <cell r="F990">
            <v>469215</v>
          </cell>
          <cell r="G990">
            <v>1049415310</v>
          </cell>
        </row>
        <row r="991">
          <cell r="B991">
            <v>1989</v>
          </cell>
          <cell r="E991" t="str">
            <v>AL</v>
          </cell>
          <cell r="F991">
            <v>5375</v>
          </cell>
          <cell r="G991">
            <v>10024079</v>
          </cell>
        </row>
        <row r="992">
          <cell r="B992">
            <v>1989</v>
          </cell>
          <cell r="E992" t="str">
            <v>AK</v>
          </cell>
          <cell r="F992">
            <v>1318</v>
          </cell>
          <cell r="G992">
            <v>4170187</v>
          </cell>
        </row>
        <row r="993">
          <cell r="B993">
            <v>1989</v>
          </cell>
          <cell r="E993" t="str">
            <v>AZ</v>
          </cell>
          <cell r="F993">
            <v>8932</v>
          </cell>
          <cell r="G993">
            <v>18452987</v>
          </cell>
        </row>
        <row r="994">
          <cell r="B994">
            <v>1989</v>
          </cell>
          <cell r="E994" t="str">
            <v>AR</v>
          </cell>
          <cell r="F994">
            <v>2866</v>
          </cell>
          <cell r="G994">
            <v>4065154</v>
          </cell>
        </row>
        <row r="995">
          <cell r="B995">
            <v>1989</v>
          </cell>
          <cell r="E995" t="str">
            <v>CA</v>
          </cell>
          <cell r="F995">
            <v>61808</v>
          </cell>
          <cell r="G995">
            <v>186251952</v>
          </cell>
        </row>
        <row r="996">
          <cell r="B996">
            <v>1989</v>
          </cell>
          <cell r="E996" t="str">
            <v>CO</v>
          </cell>
          <cell r="F996">
            <v>5120</v>
          </cell>
          <cell r="G996">
            <v>11788749</v>
          </cell>
        </row>
        <row r="997">
          <cell r="B997">
            <v>1989</v>
          </cell>
          <cell r="E997" t="str">
            <v>CT</v>
          </cell>
          <cell r="F997">
            <v>5070</v>
          </cell>
          <cell r="G997">
            <v>14711088</v>
          </cell>
        </row>
        <row r="998">
          <cell r="B998">
            <v>1989</v>
          </cell>
          <cell r="E998" t="str">
            <v>DE</v>
          </cell>
          <cell r="F998">
            <v>1596</v>
          </cell>
          <cell r="G998">
            <v>3370509</v>
          </cell>
        </row>
        <row r="999">
          <cell r="B999">
            <v>1989</v>
          </cell>
          <cell r="E999" t="str">
            <v>DC</v>
          </cell>
          <cell r="F999">
            <v>3697</v>
          </cell>
          <cell r="G999">
            <v>9985652</v>
          </cell>
        </row>
        <row r="1000">
          <cell r="B1000">
            <v>1989</v>
          </cell>
          <cell r="E1000" t="str">
            <v>FL</v>
          </cell>
          <cell r="F1000">
            <v>36123</v>
          </cell>
          <cell r="G1000">
            <v>66274151</v>
          </cell>
        </row>
        <row r="1001">
          <cell r="B1001">
            <v>1989</v>
          </cell>
          <cell r="E1001" t="str">
            <v>GA</v>
          </cell>
          <cell r="F1001">
            <v>14759</v>
          </cell>
          <cell r="G1001">
            <v>26453134</v>
          </cell>
        </row>
        <row r="1002">
          <cell r="B1002">
            <v>1989</v>
          </cell>
          <cell r="E1002" t="str">
            <v>HI</v>
          </cell>
          <cell r="F1002">
            <v>1489</v>
          </cell>
          <cell r="G1002">
            <v>2793638</v>
          </cell>
        </row>
        <row r="1003">
          <cell r="B1003">
            <v>1989</v>
          </cell>
          <cell r="E1003" t="str">
            <v>ID</v>
          </cell>
          <cell r="F1003">
            <v>1161</v>
          </cell>
          <cell r="G1003">
            <v>2066178</v>
          </cell>
        </row>
        <row r="1004">
          <cell r="B1004">
            <v>1989</v>
          </cell>
          <cell r="E1004" t="str">
            <v>IL</v>
          </cell>
          <cell r="F1004">
            <v>17351</v>
          </cell>
          <cell r="G1004">
            <v>43762855</v>
          </cell>
        </row>
        <row r="1005">
          <cell r="B1005">
            <v>1989</v>
          </cell>
          <cell r="E1005" t="str">
            <v>IN</v>
          </cell>
          <cell r="F1005">
            <v>7231</v>
          </cell>
          <cell r="G1005">
            <v>12328263</v>
          </cell>
        </row>
        <row r="1006">
          <cell r="B1006">
            <v>1989</v>
          </cell>
          <cell r="E1006" t="str">
            <v>IA</v>
          </cell>
          <cell r="F1006">
            <v>2704</v>
          </cell>
          <cell r="G1006">
            <v>6155585</v>
          </cell>
        </row>
        <row r="1007">
          <cell r="B1007">
            <v>1989</v>
          </cell>
          <cell r="E1007" t="str">
            <v>KS</v>
          </cell>
          <cell r="F1007">
            <v>3903</v>
          </cell>
          <cell r="G1007">
            <v>7484482</v>
          </cell>
        </row>
        <row r="1008">
          <cell r="B1008">
            <v>1989</v>
          </cell>
          <cell r="E1008" t="str">
            <v>KY</v>
          </cell>
          <cell r="F1008">
            <v>5189</v>
          </cell>
          <cell r="G1008">
            <v>7815310</v>
          </cell>
        </row>
        <row r="1009">
          <cell r="B1009">
            <v>1989</v>
          </cell>
          <cell r="E1009" t="str">
            <v>LA</v>
          </cell>
          <cell r="F1009">
            <v>8439</v>
          </cell>
          <cell r="G1009">
            <v>13199155</v>
          </cell>
        </row>
        <row r="1010">
          <cell r="B1010">
            <v>1989</v>
          </cell>
          <cell r="E1010" t="str">
            <v>ME</v>
          </cell>
          <cell r="F1010">
            <v>1490</v>
          </cell>
          <cell r="G1010">
            <v>2881538</v>
          </cell>
        </row>
        <row r="1011">
          <cell r="B1011">
            <v>1989</v>
          </cell>
          <cell r="E1011" t="str">
            <v>MD</v>
          </cell>
          <cell r="F1011">
            <v>10684</v>
          </cell>
          <cell r="G1011">
            <v>25292727</v>
          </cell>
        </row>
        <row r="1012">
          <cell r="B1012">
            <v>1989</v>
          </cell>
          <cell r="E1012" t="str">
            <v>MA</v>
          </cell>
          <cell r="F1012">
            <v>7483</v>
          </cell>
          <cell r="G1012">
            <v>17757846</v>
          </cell>
        </row>
        <row r="1013">
          <cell r="B1013">
            <v>1989</v>
          </cell>
          <cell r="E1013" t="str">
            <v>MI</v>
          </cell>
          <cell r="F1013">
            <v>17872</v>
          </cell>
          <cell r="G1013">
            <v>45139469</v>
          </cell>
        </row>
        <row r="1014">
          <cell r="B1014">
            <v>1989</v>
          </cell>
          <cell r="E1014" t="str">
            <v>MN</v>
          </cell>
          <cell r="F1014">
            <v>4603</v>
          </cell>
          <cell r="G1014">
            <v>11419275</v>
          </cell>
        </row>
        <row r="1015">
          <cell r="B1015">
            <v>1989</v>
          </cell>
          <cell r="E1015" t="str">
            <v>MS</v>
          </cell>
          <cell r="F1015">
            <v>3472</v>
          </cell>
          <cell r="G1015">
            <v>4666812</v>
          </cell>
        </row>
        <row r="1016">
          <cell r="B1016">
            <v>1989</v>
          </cell>
          <cell r="E1016" t="str">
            <v>MO</v>
          </cell>
          <cell r="F1016">
            <v>8349</v>
          </cell>
          <cell r="G1016">
            <v>13503552</v>
          </cell>
        </row>
        <row r="1017">
          <cell r="B1017">
            <v>1989</v>
          </cell>
          <cell r="E1017" t="str">
            <v>MT</v>
          </cell>
          <cell r="F1017">
            <v>1086</v>
          </cell>
          <cell r="G1017">
            <v>2024997</v>
          </cell>
        </row>
        <row r="1018">
          <cell r="B1018">
            <v>1989</v>
          </cell>
          <cell r="E1018" t="str">
            <v>NE</v>
          </cell>
          <cell r="F1018">
            <v>2369</v>
          </cell>
          <cell r="G1018">
            <v>4069940</v>
          </cell>
        </row>
        <row r="1019">
          <cell r="B1019">
            <v>1989</v>
          </cell>
          <cell r="E1019" t="str">
            <v>NV</v>
          </cell>
          <cell r="F1019">
            <v>2509</v>
          </cell>
          <cell r="G1019">
            <v>6061455</v>
          </cell>
        </row>
        <row r="1020">
          <cell r="B1020">
            <v>1989</v>
          </cell>
          <cell r="E1020" t="str">
            <v>NH</v>
          </cell>
          <cell r="F1020">
            <v>1170</v>
          </cell>
          <cell r="G1020">
            <v>2527539</v>
          </cell>
        </row>
        <row r="1021">
          <cell r="B1021">
            <v>1989</v>
          </cell>
          <cell r="E1021" t="str">
            <v>NJ</v>
          </cell>
          <cell r="F1021">
            <v>16727</v>
          </cell>
          <cell r="G1021">
            <v>40471581</v>
          </cell>
        </row>
        <row r="1022">
          <cell r="B1022">
            <v>1989</v>
          </cell>
          <cell r="E1022" t="str">
            <v>NM</v>
          </cell>
          <cell r="F1022">
            <v>3386</v>
          </cell>
          <cell r="G1022">
            <v>5917243</v>
          </cell>
        </row>
        <row r="1023">
          <cell r="B1023">
            <v>1989</v>
          </cell>
          <cell r="E1023" t="str">
            <v>NY</v>
          </cell>
          <cell r="F1023">
            <v>55613</v>
          </cell>
          <cell r="G1023">
            <v>155951833</v>
          </cell>
        </row>
        <row r="1024">
          <cell r="B1024">
            <v>1989</v>
          </cell>
          <cell r="E1024" t="str">
            <v>NC</v>
          </cell>
          <cell r="F1024">
            <v>12383</v>
          </cell>
          <cell r="G1024">
            <v>21781766</v>
          </cell>
        </row>
        <row r="1025">
          <cell r="B1025">
            <v>1989</v>
          </cell>
          <cell r="E1025" t="str">
            <v>ND</v>
          </cell>
          <cell r="F1025">
            <v>496</v>
          </cell>
          <cell r="G1025">
            <v>811115</v>
          </cell>
        </row>
        <row r="1026">
          <cell r="B1026">
            <v>1989</v>
          </cell>
          <cell r="E1026" t="str">
            <v>OH</v>
          </cell>
          <cell r="F1026">
            <v>14090</v>
          </cell>
          <cell r="G1026">
            <v>28281223</v>
          </cell>
        </row>
        <row r="1027">
          <cell r="B1027">
            <v>1989</v>
          </cell>
          <cell r="E1027" t="str">
            <v>OK</v>
          </cell>
          <cell r="F1027">
            <v>5077</v>
          </cell>
          <cell r="G1027">
            <v>8705933</v>
          </cell>
        </row>
        <row r="1028">
          <cell r="B1028">
            <v>1989</v>
          </cell>
          <cell r="E1028" t="str">
            <v>OR</v>
          </cell>
          <cell r="F1028">
            <v>4597</v>
          </cell>
          <cell r="G1028">
            <v>9616115</v>
          </cell>
        </row>
        <row r="1029">
          <cell r="B1029">
            <v>1989</v>
          </cell>
          <cell r="E1029" t="str">
            <v>PA</v>
          </cell>
          <cell r="F1029">
            <v>15286</v>
          </cell>
          <cell r="G1029">
            <v>31985439</v>
          </cell>
        </row>
        <row r="1030">
          <cell r="B1030">
            <v>1989</v>
          </cell>
          <cell r="E1030" t="str">
            <v>RI</v>
          </cell>
          <cell r="F1030">
            <v>1417</v>
          </cell>
          <cell r="G1030">
            <v>3894722</v>
          </cell>
        </row>
        <row r="1031">
          <cell r="B1031">
            <v>1989</v>
          </cell>
          <cell r="E1031" t="str">
            <v>SC</v>
          </cell>
          <cell r="F1031">
            <v>8008</v>
          </cell>
          <cell r="G1031">
            <v>12771474</v>
          </cell>
        </row>
        <row r="1032">
          <cell r="B1032">
            <v>1989</v>
          </cell>
          <cell r="E1032" t="str">
            <v>SD</v>
          </cell>
          <cell r="F1032">
            <v>691</v>
          </cell>
          <cell r="G1032">
            <v>1065569</v>
          </cell>
        </row>
        <row r="1033">
          <cell r="B1033">
            <v>1989</v>
          </cell>
          <cell r="E1033" t="str">
            <v>TN</v>
          </cell>
          <cell r="F1033">
            <v>9453</v>
          </cell>
          <cell r="G1033">
            <v>16019081</v>
          </cell>
        </row>
        <row r="1034">
          <cell r="B1034">
            <v>1989</v>
          </cell>
          <cell r="E1034" t="str">
            <v>TX</v>
          </cell>
          <cell r="F1034">
            <v>33671</v>
          </cell>
          <cell r="G1034">
            <v>59991028</v>
          </cell>
        </row>
        <row r="1035">
          <cell r="B1035">
            <v>1989</v>
          </cell>
          <cell r="E1035" t="str">
            <v>UT</v>
          </cell>
          <cell r="F1035">
            <v>1851</v>
          </cell>
          <cell r="G1035">
            <v>3506652</v>
          </cell>
        </row>
        <row r="1036">
          <cell r="B1036">
            <v>1989</v>
          </cell>
          <cell r="E1036" t="str">
            <v>VT</v>
          </cell>
          <cell r="F1036">
            <v>631</v>
          </cell>
          <cell r="G1036">
            <v>1705317</v>
          </cell>
        </row>
        <row r="1037">
          <cell r="B1037">
            <v>1989</v>
          </cell>
          <cell r="E1037" t="str">
            <v>VA</v>
          </cell>
          <cell r="F1037">
            <v>14629</v>
          </cell>
          <cell r="G1037">
            <v>27900374</v>
          </cell>
        </row>
        <row r="1038">
          <cell r="B1038">
            <v>1989</v>
          </cell>
          <cell r="E1038" t="str">
            <v>WA</v>
          </cell>
          <cell r="F1038">
            <v>8314</v>
          </cell>
          <cell r="G1038">
            <v>17998215</v>
          </cell>
        </row>
        <row r="1039">
          <cell r="B1039">
            <v>1989</v>
          </cell>
          <cell r="E1039" t="str">
            <v>WV</v>
          </cell>
          <cell r="F1039">
            <v>1330</v>
          </cell>
          <cell r="G1039">
            <v>1621851</v>
          </cell>
        </row>
        <row r="1040">
          <cell r="B1040">
            <v>1989</v>
          </cell>
          <cell r="E1040" t="str">
            <v>WI</v>
          </cell>
          <cell r="F1040">
            <v>5489</v>
          </cell>
          <cell r="G1040">
            <v>11529034</v>
          </cell>
        </row>
        <row r="1041">
          <cell r="B1041">
            <v>1989</v>
          </cell>
          <cell r="E1041" t="str">
            <v>WY</v>
          </cell>
          <cell r="F1041">
            <v>858</v>
          </cell>
          <cell r="G1041">
            <v>1391487</v>
          </cell>
        </row>
        <row r="1042">
          <cell r="B1042">
            <v>1990</v>
          </cell>
          <cell r="E1042" t="str">
            <v>US</v>
          </cell>
          <cell r="F1042">
            <v>503181</v>
          </cell>
          <cell r="G1042">
            <v>1155764894</v>
          </cell>
        </row>
        <row r="1043">
          <cell r="B1043">
            <v>1990</v>
          </cell>
          <cell r="E1043" t="str">
            <v>AL</v>
          </cell>
          <cell r="F1043">
            <v>6053</v>
          </cell>
          <cell r="G1043">
            <v>11969875</v>
          </cell>
        </row>
        <row r="1044">
          <cell r="B1044">
            <v>1990</v>
          </cell>
          <cell r="E1044" t="str">
            <v>AK</v>
          </cell>
          <cell r="F1044">
            <v>1310</v>
          </cell>
          <cell r="G1044">
            <v>4697667</v>
          </cell>
        </row>
        <row r="1045">
          <cell r="B1045">
            <v>1990</v>
          </cell>
          <cell r="E1045" t="str">
            <v>AZ</v>
          </cell>
          <cell r="F1045">
            <v>8880</v>
          </cell>
          <cell r="G1045">
            <v>17997279</v>
          </cell>
        </row>
        <row r="1046">
          <cell r="B1046">
            <v>1990</v>
          </cell>
          <cell r="E1046" t="str">
            <v>AR</v>
          </cell>
          <cell r="F1046">
            <v>3097</v>
          </cell>
          <cell r="G1046">
            <v>4706139</v>
          </cell>
        </row>
        <row r="1047">
          <cell r="B1047">
            <v>1990</v>
          </cell>
          <cell r="E1047" t="str">
            <v>CA</v>
          </cell>
          <cell r="F1047">
            <v>63989</v>
          </cell>
          <cell r="G1047">
            <v>201608560</v>
          </cell>
        </row>
        <row r="1048">
          <cell r="B1048">
            <v>1990</v>
          </cell>
          <cell r="E1048" t="str">
            <v>CO</v>
          </cell>
          <cell r="F1048">
            <v>5431</v>
          </cell>
          <cell r="G1048">
            <v>13453431</v>
          </cell>
        </row>
        <row r="1049">
          <cell r="B1049">
            <v>1990</v>
          </cell>
          <cell r="E1049" t="str">
            <v>CT</v>
          </cell>
          <cell r="F1049">
            <v>5364</v>
          </cell>
          <cell r="G1049">
            <v>15718388</v>
          </cell>
        </row>
        <row r="1050">
          <cell r="B1050">
            <v>1990</v>
          </cell>
          <cell r="E1050" t="str">
            <v>DE</v>
          </cell>
          <cell r="F1050">
            <v>1687</v>
          </cell>
          <cell r="G1050">
            <v>3645075</v>
          </cell>
        </row>
        <row r="1051">
          <cell r="B1051">
            <v>1990</v>
          </cell>
          <cell r="E1051" t="str">
            <v>DC</v>
          </cell>
          <cell r="F1051">
            <v>4392</v>
          </cell>
          <cell r="G1051">
            <v>11964246</v>
          </cell>
        </row>
        <row r="1052">
          <cell r="B1052">
            <v>1990</v>
          </cell>
          <cell r="E1052" t="str">
            <v>FL</v>
          </cell>
          <cell r="F1052">
            <v>38663</v>
          </cell>
          <cell r="G1052">
            <v>73481742</v>
          </cell>
        </row>
        <row r="1053">
          <cell r="B1053">
            <v>1990</v>
          </cell>
          <cell r="E1053" t="str">
            <v>GA</v>
          </cell>
          <cell r="F1053">
            <v>16751</v>
          </cell>
          <cell r="G1053">
            <v>24064942</v>
          </cell>
        </row>
        <row r="1054">
          <cell r="B1054">
            <v>1990</v>
          </cell>
          <cell r="E1054" t="str">
            <v>HI</v>
          </cell>
          <cell r="F1054">
            <v>1501</v>
          </cell>
          <cell r="G1054">
            <v>2852604</v>
          </cell>
        </row>
        <row r="1055">
          <cell r="B1055">
            <v>1990</v>
          </cell>
          <cell r="E1055" t="str">
            <v>ID</v>
          </cell>
          <cell r="F1055">
            <v>1328</v>
          </cell>
          <cell r="G1055">
            <v>2433592</v>
          </cell>
        </row>
        <row r="1056">
          <cell r="B1056">
            <v>1990</v>
          </cell>
          <cell r="E1056" t="str">
            <v>IL</v>
          </cell>
          <cell r="F1056">
            <v>18650</v>
          </cell>
          <cell r="G1056">
            <v>42045276</v>
          </cell>
        </row>
        <row r="1057">
          <cell r="B1057">
            <v>1990</v>
          </cell>
          <cell r="E1057" t="str">
            <v>IN</v>
          </cell>
          <cell r="F1057">
            <v>8238</v>
          </cell>
          <cell r="G1057">
            <v>15203422</v>
          </cell>
        </row>
        <row r="1058">
          <cell r="B1058">
            <v>1990</v>
          </cell>
          <cell r="E1058" t="str">
            <v>IA</v>
          </cell>
          <cell r="F1058">
            <v>2785</v>
          </cell>
          <cell r="G1058">
            <v>7722137</v>
          </cell>
        </row>
        <row r="1059">
          <cell r="B1059">
            <v>1990</v>
          </cell>
          <cell r="E1059" t="str">
            <v>KS</v>
          </cell>
          <cell r="F1059">
            <v>4150</v>
          </cell>
          <cell r="G1059">
            <v>7961991</v>
          </cell>
        </row>
        <row r="1060">
          <cell r="B1060">
            <v>1990</v>
          </cell>
          <cell r="E1060" t="str">
            <v>KY</v>
          </cell>
          <cell r="F1060">
            <v>6568</v>
          </cell>
          <cell r="G1060">
            <v>10814707</v>
          </cell>
        </row>
        <row r="1061">
          <cell r="B1061">
            <v>1990</v>
          </cell>
          <cell r="E1061" t="str">
            <v>LA</v>
          </cell>
          <cell r="F1061">
            <v>9052</v>
          </cell>
          <cell r="G1061">
            <v>15671569</v>
          </cell>
        </row>
        <row r="1062">
          <cell r="B1062">
            <v>1990</v>
          </cell>
          <cell r="E1062" t="str">
            <v>ME</v>
          </cell>
          <cell r="F1062">
            <v>1656</v>
          </cell>
          <cell r="G1062">
            <v>3394287</v>
          </cell>
        </row>
        <row r="1063">
          <cell r="B1063">
            <v>1990</v>
          </cell>
          <cell r="E1063" t="str">
            <v>MD</v>
          </cell>
          <cell r="F1063">
            <v>11340</v>
          </cell>
          <cell r="G1063">
            <v>27462987</v>
          </cell>
        </row>
        <row r="1064">
          <cell r="B1064">
            <v>1990</v>
          </cell>
          <cell r="E1064" t="str">
            <v>MA</v>
          </cell>
          <cell r="F1064">
            <v>8555</v>
          </cell>
          <cell r="G1064">
            <v>21414952</v>
          </cell>
        </row>
        <row r="1065">
          <cell r="B1065">
            <v>1990</v>
          </cell>
          <cell r="E1065" t="str">
            <v>MI</v>
          </cell>
          <cell r="F1065">
            <v>18917</v>
          </cell>
          <cell r="G1065">
            <v>51882249</v>
          </cell>
        </row>
        <row r="1066">
          <cell r="B1066">
            <v>1990</v>
          </cell>
          <cell r="E1066" t="str">
            <v>MN</v>
          </cell>
          <cell r="F1066">
            <v>4953</v>
          </cell>
          <cell r="G1066">
            <v>13042441</v>
          </cell>
        </row>
        <row r="1067">
          <cell r="B1067">
            <v>1990</v>
          </cell>
          <cell r="E1067" t="str">
            <v>MS</v>
          </cell>
          <cell r="F1067">
            <v>3675</v>
          </cell>
          <cell r="G1067">
            <v>5499067</v>
          </cell>
        </row>
        <row r="1068">
          <cell r="B1068">
            <v>1990</v>
          </cell>
          <cell r="E1068" t="str">
            <v>MO</v>
          </cell>
          <cell r="F1068">
            <v>8498</v>
          </cell>
          <cell r="G1068">
            <v>14315856</v>
          </cell>
        </row>
        <row r="1069">
          <cell r="B1069">
            <v>1990</v>
          </cell>
          <cell r="E1069" t="str">
            <v>MT</v>
          </cell>
          <cell r="F1069">
            <v>1061</v>
          </cell>
          <cell r="G1069">
            <v>1846685</v>
          </cell>
        </row>
        <row r="1070">
          <cell r="B1070">
            <v>1990</v>
          </cell>
          <cell r="E1070" t="str">
            <v>NE</v>
          </cell>
          <cell r="F1070">
            <v>2493</v>
          </cell>
          <cell r="G1070">
            <v>4575621</v>
          </cell>
        </row>
        <row r="1071">
          <cell r="B1071">
            <v>1990</v>
          </cell>
          <cell r="E1071" t="str">
            <v>NV</v>
          </cell>
          <cell r="F1071">
            <v>2795</v>
          </cell>
          <cell r="G1071">
            <v>6946457</v>
          </cell>
        </row>
        <row r="1072">
          <cell r="B1072">
            <v>1990</v>
          </cell>
          <cell r="E1072" t="str">
            <v>NH</v>
          </cell>
          <cell r="F1072">
            <v>1370</v>
          </cell>
          <cell r="G1072">
            <v>3559718</v>
          </cell>
        </row>
        <row r="1073">
          <cell r="B1073">
            <v>1990</v>
          </cell>
          <cell r="E1073" t="str">
            <v>NJ</v>
          </cell>
          <cell r="F1073">
            <v>17547</v>
          </cell>
          <cell r="G1073">
            <v>46756871</v>
          </cell>
        </row>
        <row r="1074">
          <cell r="B1074">
            <v>1990</v>
          </cell>
          <cell r="E1074" t="str">
            <v>NM</v>
          </cell>
          <cell r="F1074">
            <v>3438</v>
          </cell>
          <cell r="G1074">
            <v>6029434</v>
          </cell>
        </row>
        <row r="1075">
          <cell r="B1075">
            <v>1990</v>
          </cell>
          <cell r="E1075" t="str">
            <v>NY</v>
          </cell>
          <cell r="F1075">
            <v>59157</v>
          </cell>
          <cell r="G1075">
            <v>167596180</v>
          </cell>
        </row>
        <row r="1076">
          <cell r="B1076">
            <v>1990</v>
          </cell>
          <cell r="E1076" t="str">
            <v>NC</v>
          </cell>
          <cell r="F1076">
            <v>13704</v>
          </cell>
          <cell r="G1076">
            <v>25514484</v>
          </cell>
        </row>
        <row r="1077">
          <cell r="B1077">
            <v>1990</v>
          </cell>
          <cell r="E1077" t="str">
            <v>ND</v>
          </cell>
          <cell r="F1077">
            <v>495</v>
          </cell>
          <cell r="G1077">
            <v>829646</v>
          </cell>
        </row>
        <row r="1078">
          <cell r="B1078">
            <v>1990</v>
          </cell>
          <cell r="E1078" t="str">
            <v>OH</v>
          </cell>
          <cell r="F1078">
            <v>15351</v>
          </cell>
          <cell r="G1078">
            <v>34427943</v>
          </cell>
        </row>
        <row r="1079">
          <cell r="B1079">
            <v>1990</v>
          </cell>
          <cell r="E1079" t="str">
            <v>OK</v>
          </cell>
          <cell r="F1079">
            <v>5062</v>
          </cell>
          <cell r="G1079">
            <v>8638288</v>
          </cell>
        </row>
        <row r="1080">
          <cell r="B1080">
            <v>1990</v>
          </cell>
          <cell r="E1080" t="str">
            <v>OR</v>
          </cell>
          <cell r="F1080">
            <v>5088</v>
          </cell>
          <cell r="G1080">
            <v>11339799</v>
          </cell>
        </row>
        <row r="1081">
          <cell r="B1081">
            <v>1990</v>
          </cell>
          <cell r="E1081" t="str">
            <v>PA</v>
          </cell>
          <cell r="F1081">
            <v>16946</v>
          </cell>
          <cell r="G1081">
            <v>37105671</v>
          </cell>
        </row>
        <row r="1082">
          <cell r="B1082">
            <v>1990</v>
          </cell>
          <cell r="E1082" t="str">
            <v>RI</v>
          </cell>
          <cell r="F1082">
            <v>1742</v>
          </cell>
          <cell r="G1082">
            <v>4589907</v>
          </cell>
        </row>
        <row r="1083">
          <cell r="B1083">
            <v>1990</v>
          </cell>
          <cell r="E1083" t="str">
            <v>SC</v>
          </cell>
          <cell r="F1083">
            <v>8181</v>
          </cell>
          <cell r="G1083">
            <v>13914788</v>
          </cell>
        </row>
        <row r="1084">
          <cell r="B1084">
            <v>1990</v>
          </cell>
          <cell r="E1084" t="str">
            <v>SD</v>
          </cell>
          <cell r="F1084">
            <v>746</v>
          </cell>
          <cell r="G1084">
            <v>1188235</v>
          </cell>
        </row>
        <row r="1085">
          <cell r="B1085">
            <v>1990</v>
          </cell>
          <cell r="E1085" t="str">
            <v>TN</v>
          </cell>
          <cell r="F1085">
            <v>10281</v>
          </cell>
          <cell r="G1085">
            <v>17369166</v>
          </cell>
        </row>
        <row r="1086">
          <cell r="B1086">
            <v>1990</v>
          </cell>
          <cell r="E1086" t="str">
            <v>TX</v>
          </cell>
          <cell r="F1086">
            <v>37429</v>
          </cell>
          <cell r="G1086">
            <v>67351461</v>
          </cell>
        </row>
        <row r="1087">
          <cell r="B1087">
            <v>1990</v>
          </cell>
          <cell r="E1087" t="str">
            <v>UT</v>
          </cell>
          <cell r="F1087">
            <v>2488</v>
          </cell>
          <cell r="G1087">
            <v>4867776</v>
          </cell>
        </row>
        <row r="1088">
          <cell r="B1088">
            <v>1990</v>
          </cell>
          <cell r="E1088" t="str">
            <v>VT</v>
          </cell>
          <cell r="F1088">
            <v>681</v>
          </cell>
          <cell r="G1088">
            <v>1603022</v>
          </cell>
        </row>
        <row r="1089">
          <cell r="B1089">
            <v>1990</v>
          </cell>
          <cell r="E1089" t="str">
            <v>VA</v>
          </cell>
          <cell r="F1089">
            <v>14869</v>
          </cell>
          <cell r="G1089">
            <v>28594034</v>
          </cell>
        </row>
        <row r="1090">
          <cell r="B1090">
            <v>1990</v>
          </cell>
          <cell r="E1090" t="str">
            <v>WA</v>
          </cell>
          <cell r="F1090">
            <v>8445</v>
          </cell>
          <cell r="G1090">
            <v>18791613</v>
          </cell>
        </row>
        <row r="1091">
          <cell r="B1091">
            <v>1990</v>
          </cell>
          <cell r="E1091" t="str">
            <v>WV</v>
          </cell>
          <cell r="F1091">
            <v>1327</v>
          </cell>
          <cell r="G1091">
            <v>1762510</v>
          </cell>
        </row>
        <row r="1092">
          <cell r="B1092">
            <v>1990</v>
          </cell>
          <cell r="E1092" t="str">
            <v>WI</v>
          </cell>
          <cell r="F1092">
            <v>6115</v>
          </cell>
          <cell r="G1092">
            <v>14072721</v>
          </cell>
        </row>
        <row r="1093">
          <cell r="B1093">
            <v>1990</v>
          </cell>
          <cell r="E1093" t="str">
            <v>WY</v>
          </cell>
          <cell r="F1093">
            <v>887</v>
          </cell>
          <cell r="G1093">
            <v>1468386</v>
          </cell>
        </row>
        <row r="1094">
          <cell r="B1094">
            <v>1991</v>
          </cell>
          <cell r="E1094" t="str">
            <v>US</v>
          </cell>
          <cell r="F1094">
            <v>521880</v>
          </cell>
          <cell r="G1094">
            <v>1239322519</v>
          </cell>
        </row>
        <row r="1095">
          <cell r="B1095">
            <v>1991</v>
          </cell>
          <cell r="E1095" t="str">
            <v>AL</v>
          </cell>
          <cell r="F1095">
            <v>6244</v>
          </cell>
          <cell r="G1095">
            <v>12407191</v>
          </cell>
        </row>
        <row r="1096">
          <cell r="B1096">
            <v>1991</v>
          </cell>
          <cell r="E1096" t="str">
            <v>AK</v>
          </cell>
          <cell r="F1096">
            <v>1341</v>
          </cell>
          <cell r="G1096">
            <v>4622908</v>
          </cell>
        </row>
        <row r="1097">
          <cell r="B1097">
            <v>1991</v>
          </cell>
          <cell r="E1097" t="str">
            <v>AZ</v>
          </cell>
          <cell r="F1097">
            <v>9602</v>
          </cell>
          <cell r="G1097">
            <v>18859687</v>
          </cell>
        </row>
        <row r="1098">
          <cell r="B1098">
            <v>1991</v>
          </cell>
          <cell r="E1098" t="str">
            <v>AR</v>
          </cell>
          <cell r="F1098">
            <v>3690</v>
          </cell>
          <cell r="G1098">
            <v>5537836</v>
          </cell>
        </row>
        <row r="1099">
          <cell r="B1099">
            <v>1991</v>
          </cell>
          <cell r="E1099" t="str">
            <v>CA</v>
          </cell>
          <cell r="F1099">
            <v>69737</v>
          </cell>
          <cell r="G1099">
            <v>224264906</v>
          </cell>
        </row>
        <row r="1100">
          <cell r="B1100">
            <v>1991</v>
          </cell>
          <cell r="E1100" t="str">
            <v>CO</v>
          </cell>
          <cell r="F1100">
            <v>5950</v>
          </cell>
          <cell r="G1100">
            <v>14884522</v>
          </cell>
        </row>
        <row r="1101">
          <cell r="B1101">
            <v>1991</v>
          </cell>
          <cell r="E1101" t="str">
            <v>CT</v>
          </cell>
          <cell r="F1101">
            <v>5366</v>
          </cell>
          <cell r="G1101">
            <v>17080773</v>
          </cell>
        </row>
        <row r="1102">
          <cell r="B1102">
            <v>1991</v>
          </cell>
          <cell r="E1102" t="str">
            <v>DE</v>
          </cell>
          <cell r="F1102">
            <v>1634</v>
          </cell>
          <cell r="G1102">
            <v>3541041</v>
          </cell>
        </row>
        <row r="1103">
          <cell r="B1103">
            <v>1991</v>
          </cell>
          <cell r="E1103" t="str">
            <v>DC</v>
          </cell>
          <cell r="F1103">
            <v>4643</v>
          </cell>
          <cell r="G1103">
            <v>13395331</v>
          </cell>
        </row>
        <row r="1104">
          <cell r="B1104">
            <v>1991</v>
          </cell>
          <cell r="E1104" t="str">
            <v>FL</v>
          </cell>
          <cell r="F1104">
            <v>40047</v>
          </cell>
          <cell r="G1104">
            <v>89945786</v>
          </cell>
        </row>
        <row r="1105">
          <cell r="B1105">
            <v>1991</v>
          </cell>
          <cell r="E1105" t="str">
            <v>GA</v>
          </cell>
          <cell r="F1105">
            <v>17564</v>
          </cell>
          <cell r="G1105">
            <v>25793731</v>
          </cell>
        </row>
        <row r="1106">
          <cell r="B1106">
            <v>1991</v>
          </cell>
          <cell r="E1106" t="str">
            <v>HI</v>
          </cell>
          <cell r="F1106">
            <v>1886</v>
          </cell>
          <cell r="G1106">
            <v>4104280</v>
          </cell>
        </row>
        <row r="1107">
          <cell r="B1107">
            <v>1991</v>
          </cell>
          <cell r="E1107" t="str">
            <v>ID</v>
          </cell>
          <cell r="F1107">
            <v>1491</v>
          </cell>
          <cell r="G1107">
            <v>2873329</v>
          </cell>
        </row>
        <row r="1108">
          <cell r="B1108">
            <v>1991</v>
          </cell>
          <cell r="E1108" t="str">
            <v>IL</v>
          </cell>
          <cell r="F1108">
            <v>19343</v>
          </cell>
          <cell r="G1108">
            <v>43876070</v>
          </cell>
        </row>
        <row r="1109">
          <cell r="B1109">
            <v>1991</v>
          </cell>
          <cell r="E1109" t="str">
            <v>IN</v>
          </cell>
          <cell r="F1109">
            <v>9218</v>
          </cell>
          <cell r="G1109">
            <v>16499366</v>
          </cell>
        </row>
        <row r="1110">
          <cell r="B1110">
            <v>1991</v>
          </cell>
          <cell r="E1110" t="str">
            <v>IA</v>
          </cell>
          <cell r="F1110">
            <v>2834</v>
          </cell>
          <cell r="G1110">
            <v>6170877</v>
          </cell>
        </row>
        <row r="1111">
          <cell r="B1111">
            <v>1991</v>
          </cell>
          <cell r="E1111" t="str">
            <v>KS</v>
          </cell>
          <cell r="F1111">
            <v>4556</v>
          </cell>
          <cell r="G1111">
            <v>9769460</v>
          </cell>
        </row>
        <row r="1112">
          <cell r="B1112">
            <v>1991</v>
          </cell>
          <cell r="E1112" t="str">
            <v>KY</v>
          </cell>
          <cell r="F1112">
            <v>6867</v>
          </cell>
          <cell r="G1112">
            <v>12001561</v>
          </cell>
        </row>
        <row r="1113">
          <cell r="B1113">
            <v>1991</v>
          </cell>
          <cell r="E1113" t="str">
            <v>LA</v>
          </cell>
          <cell r="F1113">
            <v>9625</v>
          </cell>
          <cell r="G1113">
            <v>19082129</v>
          </cell>
        </row>
        <row r="1114">
          <cell r="B1114">
            <v>1991</v>
          </cell>
          <cell r="E1114" t="str">
            <v>ME</v>
          </cell>
          <cell r="F1114">
            <v>1751</v>
          </cell>
          <cell r="G1114">
            <v>4019556</v>
          </cell>
        </row>
        <row r="1115">
          <cell r="B1115">
            <v>1991</v>
          </cell>
          <cell r="E1115" t="str">
            <v>MD</v>
          </cell>
          <cell r="F1115">
            <v>11749</v>
          </cell>
          <cell r="G1115">
            <v>29599034</v>
          </cell>
        </row>
        <row r="1116">
          <cell r="B1116">
            <v>1991</v>
          </cell>
          <cell r="E1116" t="str">
            <v>MA</v>
          </cell>
          <cell r="F1116">
            <v>8256</v>
          </cell>
          <cell r="G1116">
            <v>20488637</v>
          </cell>
        </row>
        <row r="1117">
          <cell r="B1117">
            <v>1991</v>
          </cell>
          <cell r="E1117" t="str">
            <v>MI</v>
          </cell>
          <cell r="F1117">
            <v>18519</v>
          </cell>
          <cell r="G1117">
            <v>54536488</v>
          </cell>
        </row>
        <row r="1118">
          <cell r="B1118">
            <v>1991</v>
          </cell>
          <cell r="E1118" t="str">
            <v>MN</v>
          </cell>
          <cell r="F1118">
            <v>5152</v>
          </cell>
          <cell r="G1118">
            <v>13973144</v>
          </cell>
        </row>
        <row r="1119">
          <cell r="B1119">
            <v>1991</v>
          </cell>
          <cell r="E1119" t="str">
            <v>MS</v>
          </cell>
          <cell r="F1119">
            <v>3675</v>
          </cell>
          <cell r="G1119">
            <v>5427296</v>
          </cell>
        </row>
        <row r="1120">
          <cell r="B1120">
            <v>1991</v>
          </cell>
          <cell r="E1120" t="str">
            <v>MO</v>
          </cell>
          <cell r="F1120">
            <v>8736</v>
          </cell>
          <cell r="G1120">
            <v>14797064</v>
          </cell>
        </row>
        <row r="1121">
          <cell r="B1121">
            <v>1991</v>
          </cell>
          <cell r="E1121" t="str">
            <v>MT</v>
          </cell>
          <cell r="F1121">
            <v>1136</v>
          </cell>
          <cell r="G1121">
            <v>2160047</v>
          </cell>
        </row>
        <row r="1122">
          <cell r="B1122">
            <v>1991</v>
          </cell>
          <cell r="E1122" t="str">
            <v>NE</v>
          </cell>
          <cell r="F1122">
            <v>2532</v>
          </cell>
          <cell r="G1122">
            <v>4729903</v>
          </cell>
        </row>
        <row r="1123">
          <cell r="B1123">
            <v>1991</v>
          </cell>
          <cell r="E1123" t="str">
            <v>NV</v>
          </cell>
          <cell r="F1123">
            <v>3551</v>
          </cell>
          <cell r="G1123">
            <v>9362187</v>
          </cell>
        </row>
        <row r="1124">
          <cell r="B1124">
            <v>1991</v>
          </cell>
          <cell r="E1124" t="str">
            <v>NH</v>
          </cell>
          <cell r="F1124">
            <v>1421</v>
          </cell>
          <cell r="G1124">
            <v>3002816</v>
          </cell>
        </row>
        <row r="1125">
          <cell r="B1125">
            <v>1991</v>
          </cell>
          <cell r="E1125" t="str">
            <v>NJ</v>
          </cell>
          <cell r="F1125">
            <v>17223</v>
          </cell>
          <cell r="G1125">
            <v>48915544</v>
          </cell>
        </row>
        <row r="1126">
          <cell r="B1126">
            <v>1991</v>
          </cell>
          <cell r="E1126" t="str">
            <v>NM</v>
          </cell>
          <cell r="F1126">
            <v>3594</v>
          </cell>
          <cell r="G1126">
            <v>6698468</v>
          </cell>
        </row>
        <row r="1127">
          <cell r="B1127">
            <v>1991</v>
          </cell>
          <cell r="E1127" t="str">
            <v>NY</v>
          </cell>
          <cell r="F1127">
            <v>57688</v>
          </cell>
          <cell r="G1127">
            <v>167905530</v>
          </cell>
        </row>
        <row r="1128">
          <cell r="B1128">
            <v>1991</v>
          </cell>
          <cell r="E1128" t="str">
            <v>NC</v>
          </cell>
          <cell r="F1128">
            <v>14958</v>
          </cell>
          <cell r="G1128">
            <v>29208570</v>
          </cell>
        </row>
        <row r="1129">
          <cell r="B1129">
            <v>1991</v>
          </cell>
          <cell r="E1129" t="str">
            <v>ND</v>
          </cell>
          <cell r="F1129">
            <v>545</v>
          </cell>
          <cell r="G1129">
            <v>929735</v>
          </cell>
        </row>
        <row r="1130">
          <cell r="B1130">
            <v>1991</v>
          </cell>
          <cell r="E1130" t="str">
            <v>OH</v>
          </cell>
          <cell r="F1130">
            <v>15858</v>
          </cell>
          <cell r="G1130">
            <v>35298998</v>
          </cell>
        </row>
        <row r="1131">
          <cell r="B1131">
            <v>1991</v>
          </cell>
          <cell r="E1131" t="str">
            <v>OK</v>
          </cell>
          <cell r="F1131">
            <v>5544</v>
          </cell>
          <cell r="G1131">
            <v>9429590</v>
          </cell>
        </row>
        <row r="1132">
          <cell r="B1132">
            <v>1991</v>
          </cell>
          <cell r="E1132" t="str">
            <v>OR</v>
          </cell>
          <cell r="F1132">
            <v>5406</v>
          </cell>
          <cell r="G1132">
            <v>12798333</v>
          </cell>
        </row>
        <row r="1133">
          <cell r="B1133">
            <v>1991</v>
          </cell>
          <cell r="E1133" t="str">
            <v>PA</v>
          </cell>
          <cell r="F1133">
            <v>17519</v>
          </cell>
          <cell r="G1133">
            <v>38167904</v>
          </cell>
        </row>
        <row r="1134">
          <cell r="B1134">
            <v>1991</v>
          </cell>
          <cell r="E1134" t="str">
            <v>RI</v>
          </cell>
          <cell r="F1134">
            <v>1777</v>
          </cell>
          <cell r="G1134">
            <v>4631232</v>
          </cell>
        </row>
        <row r="1135">
          <cell r="B1135">
            <v>1991</v>
          </cell>
          <cell r="E1135" t="str">
            <v>SC</v>
          </cell>
          <cell r="F1135">
            <v>8685</v>
          </cell>
          <cell r="G1135">
            <v>14895724</v>
          </cell>
        </row>
        <row r="1136">
          <cell r="B1136">
            <v>1991</v>
          </cell>
          <cell r="E1136" t="str">
            <v>SD</v>
          </cell>
          <cell r="F1136">
            <v>798</v>
          </cell>
          <cell r="G1136">
            <v>1334453</v>
          </cell>
        </row>
        <row r="1137">
          <cell r="B1137">
            <v>1991</v>
          </cell>
          <cell r="E1137" t="str">
            <v>TN</v>
          </cell>
          <cell r="F1137">
            <v>10078</v>
          </cell>
          <cell r="G1137">
            <v>17961448</v>
          </cell>
        </row>
        <row r="1138">
          <cell r="B1138">
            <v>1991</v>
          </cell>
          <cell r="E1138" t="str">
            <v>TX</v>
          </cell>
          <cell r="F1138">
            <v>39093</v>
          </cell>
          <cell r="G1138">
            <v>70687255</v>
          </cell>
        </row>
        <row r="1139">
          <cell r="B1139">
            <v>1991</v>
          </cell>
          <cell r="E1139" t="str">
            <v>UT</v>
          </cell>
          <cell r="F1139">
            <v>2629</v>
          </cell>
          <cell r="G1139">
            <v>5130318</v>
          </cell>
        </row>
        <row r="1140">
          <cell r="B1140">
            <v>1991</v>
          </cell>
          <cell r="E1140" t="str">
            <v>VT</v>
          </cell>
          <cell r="F1140">
            <v>676</v>
          </cell>
          <cell r="G1140">
            <v>1720969</v>
          </cell>
        </row>
        <row r="1141">
          <cell r="B1141">
            <v>1991</v>
          </cell>
          <cell r="E1141" t="str">
            <v>VA</v>
          </cell>
          <cell r="F1141">
            <v>14100</v>
          </cell>
          <cell r="G1141">
            <v>27522427</v>
          </cell>
        </row>
        <row r="1142">
          <cell r="B1142">
            <v>1991</v>
          </cell>
          <cell r="E1142" t="str">
            <v>WA</v>
          </cell>
          <cell r="F1142">
            <v>9032</v>
          </cell>
          <cell r="G1142">
            <v>21442112</v>
          </cell>
        </row>
        <row r="1143">
          <cell r="B1143">
            <v>1991</v>
          </cell>
          <cell r="E1143" t="str">
            <v>WV</v>
          </cell>
          <cell r="F1143">
            <v>1354</v>
          </cell>
          <cell r="G1143">
            <v>1799411</v>
          </cell>
        </row>
        <row r="1144">
          <cell r="B1144">
            <v>1991</v>
          </cell>
          <cell r="E1144" t="str">
            <v>WI</v>
          </cell>
          <cell r="F1144">
            <v>6357</v>
          </cell>
          <cell r="G1144">
            <v>14571245</v>
          </cell>
        </row>
        <row r="1145">
          <cell r="B1145">
            <v>1991</v>
          </cell>
          <cell r="E1145" t="str">
            <v>WY</v>
          </cell>
          <cell r="F1145">
            <v>850</v>
          </cell>
          <cell r="G1145">
            <v>1466300</v>
          </cell>
        </row>
        <row r="1146">
          <cell r="B1146">
            <v>1992</v>
          </cell>
          <cell r="E1146" t="str">
            <v>US</v>
          </cell>
          <cell r="F1146">
            <v>532078</v>
          </cell>
          <cell r="G1146">
            <v>1307967586</v>
          </cell>
        </row>
        <row r="1147">
          <cell r="B1147">
            <v>1992</v>
          </cell>
          <cell r="E1147" t="str">
            <v>AL</v>
          </cell>
          <cell r="F1147">
            <v>5735</v>
          </cell>
          <cell r="G1147">
            <v>11834663</v>
          </cell>
        </row>
        <row r="1148">
          <cell r="B1148">
            <v>1992</v>
          </cell>
          <cell r="E1148" t="str">
            <v>AK</v>
          </cell>
          <cell r="F1148">
            <v>1263</v>
          </cell>
          <cell r="G1148">
            <v>4651338</v>
          </cell>
        </row>
        <row r="1149">
          <cell r="B1149">
            <v>1992</v>
          </cell>
          <cell r="E1149" t="str">
            <v>AZ</v>
          </cell>
          <cell r="F1149">
            <v>10205</v>
          </cell>
          <cell r="G1149">
            <v>20668561</v>
          </cell>
        </row>
        <row r="1150">
          <cell r="B1150">
            <v>1992</v>
          </cell>
          <cell r="E1150" t="str">
            <v>AR</v>
          </cell>
          <cell r="F1150">
            <v>3708</v>
          </cell>
          <cell r="G1150">
            <v>6036000</v>
          </cell>
        </row>
        <row r="1151">
          <cell r="B1151">
            <v>1992</v>
          </cell>
          <cell r="E1151" t="str">
            <v>CA</v>
          </cell>
          <cell r="F1151">
            <v>61165</v>
          </cell>
          <cell r="G1151">
            <v>206364253</v>
          </cell>
        </row>
        <row r="1152">
          <cell r="B1152">
            <v>1992</v>
          </cell>
          <cell r="E1152" t="str">
            <v>CO</v>
          </cell>
          <cell r="F1152">
            <v>6204</v>
          </cell>
          <cell r="G1152">
            <v>16096460</v>
          </cell>
        </row>
        <row r="1153">
          <cell r="B1153">
            <v>1992</v>
          </cell>
          <cell r="E1153" t="str">
            <v>CT</v>
          </cell>
          <cell r="F1153">
            <v>5418</v>
          </cell>
          <cell r="G1153">
            <v>18123039</v>
          </cell>
        </row>
        <row r="1154">
          <cell r="B1154">
            <v>1992</v>
          </cell>
          <cell r="E1154" t="str">
            <v>DE</v>
          </cell>
          <cell r="F1154">
            <v>1675</v>
          </cell>
          <cell r="G1154">
            <v>3685151</v>
          </cell>
        </row>
        <row r="1155">
          <cell r="B1155">
            <v>1992</v>
          </cell>
          <cell r="E1155" t="str">
            <v>DC</v>
          </cell>
          <cell r="F1155">
            <v>5060</v>
          </cell>
          <cell r="G1155">
            <v>14884268</v>
          </cell>
        </row>
        <row r="1156">
          <cell r="B1156">
            <v>1992</v>
          </cell>
          <cell r="E1156" t="str">
            <v>FL</v>
          </cell>
          <cell r="F1156">
            <v>41704</v>
          </cell>
          <cell r="G1156">
            <v>85008694</v>
          </cell>
        </row>
        <row r="1157">
          <cell r="B1157">
            <v>1992</v>
          </cell>
          <cell r="E1157" t="str">
            <v>GA</v>
          </cell>
          <cell r="F1157">
            <v>18713</v>
          </cell>
          <cell r="G1157">
            <v>28788723</v>
          </cell>
        </row>
        <row r="1158">
          <cell r="B1158">
            <v>1992</v>
          </cell>
          <cell r="E1158" t="str">
            <v>HI</v>
          </cell>
          <cell r="F1158">
            <v>2026</v>
          </cell>
          <cell r="G1158">
            <v>4580604</v>
          </cell>
        </row>
        <row r="1159">
          <cell r="B1159">
            <v>1992</v>
          </cell>
          <cell r="E1159" t="str">
            <v>ID</v>
          </cell>
          <cell r="F1159">
            <v>1662</v>
          </cell>
          <cell r="G1159">
            <v>3278625</v>
          </cell>
        </row>
        <row r="1160">
          <cell r="B1160">
            <v>1992</v>
          </cell>
          <cell r="E1160" t="str">
            <v>IL</v>
          </cell>
          <cell r="F1160">
            <v>19655</v>
          </cell>
          <cell r="G1160">
            <v>47622533</v>
          </cell>
        </row>
        <row r="1161">
          <cell r="B1161">
            <v>1992</v>
          </cell>
          <cell r="E1161" t="str">
            <v>IN</v>
          </cell>
          <cell r="F1161">
            <v>9368</v>
          </cell>
          <cell r="G1161">
            <v>16943803</v>
          </cell>
        </row>
        <row r="1162">
          <cell r="B1162">
            <v>1992</v>
          </cell>
          <cell r="E1162" t="str">
            <v>IA</v>
          </cell>
          <cell r="F1162">
            <v>2837</v>
          </cell>
          <cell r="G1162">
            <v>6802659</v>
          </cell>
        </row>
        <row r="1163">
          <cell r="B1163">
            <v>1992</v>
          </cell>
          <cell r="E1163" t="str">
            <v>KS</v>
          </cell>
          <cell r="F1163">
            <v>4951</v>
          </cell>
          <cell r="G1163">
            <v>10962361</v>
          </cell>
        </row>
        <row r="1164">
          <cell r="B1164">
            <v>1992</v>
          </cell>
          <cell r="E1164" t="str">
            <v>KY</v>
          </cell>
          <cell r="F1164">
            <v>6838</v>
          </cell>
          <cell r="G1164">
            <v>12208677</v>
          </cell>
        </row>
        <row r="1165">
          <cell r="B1165">
            <v>1992</v>
          </cell>
          <cell r="E1165" t="str">
            <v>LA</v>
          </cell>
          <cell r="F1165">
            <v>9812</v>
          </cell>
          <cell r="G1165">
            <v>18341520</v>
          </cell>
        </row>
        <row r="1166">
          <cell r="B1166">
            <v>1992</v>
          </cell>
          <cell r="E1166" t="str">
            <v>ME</v>
          </cell>
          <cell r="F1166">
            <v>1833</v>
          </cell>
          <cell r="G1166">
            <v>3932408</v>
          </cell>
        </row>
        <row r="1167">
          <cell r="B1167">
            <v>1992</v>
          </cell>
          <cell r="E1167" t="str">
            <v>MD</v>
          </cell>
          <cell r="F1167">
            <v>10908</v>
          </cell>
          <cell r="G1167">
            <v>27603153</v>
          </cell>
        </row>
        <row r="1168">
          <cell r="B1168">
            <v>1992</v>
          </cell>
          <cell r="E1168" t="str">
            <v>MA</v>
          </cell>
          <cell r="F1168">
            <v>9678</v>
          </cell>
          <cell r="G1168">
            <v>25812278</v>
          </cell>
        </row>
        <row r="1169">
          <cell r="B1169">
            <v>1992</v>
          </cell>
          <cell r="E1169" t="str">
            <v>MI</v>
          </cell>
          <cell r="F1169">
            <v>19455</v>
          </cell>
          <cell r="G1169">
            <v>57789022</v>
          </cell>
        </row>
        <row r="1170">
          <cell r="B1170">
            <v>1992</v>
          </cell>
          <cell r="E1170" t="str">
            <v>MN</v>
          </cell>
          <cell r="F1170">
            <v>5465</v>
          </cell>
          <cell r="G1170">
            <v>15337507</v>
          </cell>
        </row>
        <row r="1171">
          <cell r="B1171">
            <v>1992</v>
          </cell>
          <cell r="E1171" t="str">
            <v>MS</v>
          </cell>
          <cell r="F1171">
            <v>3520</v>
          </cell>
          <cell r="G1171">
            <v>5257801</v>
          </cell>
        </row>
        <row r="1172">
          <cell r="B1172">
            <v>1992</v>
          </cell>
          <cell r="E1172" t="str">
            <v>MO</v>
          </cell>
          <cell r="F1172">
            <v>8606</v>
          </cell>
          <cell r="G1172">
            <v>14766603</v>
          </cell>
        </row>
        <row r="1173">
          <cell r="B1173">
            <v>1992</v>
          </cell>
          <cell r="E1173" t="str">
            <v>MT</v>
          </cell>
          <cell r="F1173">
            <v>1255</v>
          </cell>
          <cell r="G1173">
            <v>2445466</v>
          </cell>
        </row>
        <row r="1174">
          <cell r="B1174">
            <v>1992</v>
          </cell>
          <cell r="E1174" t="str">
            <v>NE</v>
          </cell>
          <cell r="F1174">
            <v>2571</v>
          </cell>
          <cell r="G1174">
            <v>4824419</v>
          </cell>
        </row>
        <row r="1175">
          <cell r="B1175">
            <v>1992</v>
          </cell>
          <cell r="E1175" t="str">
            <v>NV</v>
          </cell>
          <cell r="F1175">
            <v>3572</v>
          </cell>
          <cell r="G1175">
            <v>10325869</v>
          </cell>
        </row>
        <row r="1176">
          <cell r="B1176">
            <v>1992</v>
          </cell>
          <cell r="E1176" t="str">
            <v>NH</v>
          </cell>
          <cell r="F1176">
            <v>1371</v>
          </cell>
          <cell r="G1176">
            <v>3443546</v>
          </cell>
        </row>
        <row r="1177">
          <cell r="B1177">
            <v>1992</v>
          </cell>
          <cell r="E1177" t="str">
            <v>NJ</v>
          </cell>
          <cell r="F1177">
            <v>18155</v>
          </cell>
          <cell r="G1177">
            <v>52503318</v>
          </cell>
        </row>
        <row r="1178">
          <cell r="B1178">
            <v>1992</v>
          </cell>
          <cell r="E1178" t="str">
            <v>NM</v>
          </cell>
          <cell r="F1178">
            <v>3703</v>
          </cell>
          <cell r="G1178">
            <v>7074592</v>
          </cell>
        </row>
        <row r="1179">
          <cell r="B1179">
            <v>1992</v>
          </cell>
          <cell r="E1179" t="str">
            <v>NY</v>
          </cell>
          <cell r="F1179">
            <v>58669</v>
          </cell>
          <cell r="G1179">
            <v>192134965</v>
          </cell>
        </row>
        <row r="1180">
          <cell r="B1180">
            <v>1992</v>
          </cell>
          <cell r="E1180" t="str">
            <v>NC</v>
          </cell>
          <cell r="F1180">
            <v>15161</v>
          </cell>
          <cell r="G1180">
            <v>29874375</v>
          </cell>
        </row>
        <row r="1181">
          <cell r="B1181">
            <v>1992</v>
          </cell>
          <cell r="E1181" t="str">
            <v>ND</v>
          </cell>
          <cell r="F1181">
            <v>678</v>
          </cell>
          <cell r="G1181">
            <v>1255125</v>
          </cell>
        </row>
        <row r="1182">
          <cell r="B1182">
            <v>1992</v>
          </cell>
          <cell r="E1182" t="str">
            <v>OH</v>
          </cell>
          <cell r="F1182">
            <v>16615</v>
          </cell>
          <cell r="G1182">
            <v>39669496</v>
          </cell>
        </row>
        <row r="1183">
          <cell r="B1183">
            <v>1992</v>
          </cell>
          <cell r="E1183" t="str">
            <v>OK</v>
          </cell>
          <cell r="F1183">
            <v>5638</v>
          </cell>
          <cell r="G1183">
            <v>9598097</v>
          </cell>
        </row>
        <row r="1184">
          <cell r="B1184">
            <v>1992</v>
          </cell>
          <cell r="E1184" t="str">
            <v>OR</v>
          </cell>
          <cell r="F1184">
            <v>5423</v>
          </cell>
          <cell r="G1184">
            <v>14011862</v>
          </cell>
        </row>
        <row r="1185">
          <cell r="B1185">
            <v>1992</v>
          </cell>
          <cell r="E1185" t="str">
            <v>PA</v>
          </cell>
          <cell r="F1185">
            <v>18432</v>
          </cell>
          <cell r="G1185">
            <v>43253202</v>
          </cell>
        </row>
        <row r="1186">
          <cell r="B1186">
            <v>1992</v>
          </cell>
          <cell r="E1186" t="str">
            <v>RI</v>
          </cell>
          <cell r="F1186">
            <v>1821</v>
          </cell>
          <cell r="G1186">
            <v>5973199</v>
          </cell>
        </row>
        <row r="1187">
          <cell r="B1187">
            <v>1992</v>
          </cell>
          <cell r="E1187" t="str">
            <v>SC</v>
          </cell>
          <cell r="F1187">
            <v>8716</v>
          </cell>
          <cell r="G1187">
            <v>15246901</v>
          </cell>
        </row>
        <row r="1188">
          <cell r="B1188">
            <v>1992</v>
          </cell>
          <cell r="E1188" t="str">
            <v>SD</v>
          </cell>
          <cell r="F1188">
            <v>817</v>
          </cell>
          <cell r="G1188">
            <v>1442131</v>
          </cell>
        </row>
        <row r="1189">
          <cell r="B1189">
            <v>1992</v>
          </cell>
          <cell r="E1189" t="str">
            <v>TN</v>
          </cell>
          <cell r="F1189">
            <v>10623</v>
          </cell>
          <cell r="G1189">
            <v>19604716</v>
          </cell>
        </row>
        <row r="1190">
          <cell r="B1190">
            <v>1992</v>
          </cell>
          <cell r="E1190" t="str">
            <v>TX</v>
          </cell>
          <cell r="F1190">
            <v>45326</v>
          </cell>
          <cell r="G1190">
            <v>88728162</v>
          </cell>
        </row>
        <row r="1191">
          <cell r="B1191">
            <v>1992</v>
          </cell>
          <cell r="E1191" t="str">
            <v>UT</v>
          </cell>
          <cell r="F1191">
            <v>2794</v>
          </cell>
          <cell r="G1191">
            <v>5758276</v>
          </cell>
        </row>
        <row r="1192">
          <cell r="B1192">
            <v>1992</v>
          </cell>
          <cell r="E1192" t="str">
            <v>VT</v>
          </cell>
          <cell r="F1192">
            <v>697</v>
          </cell>
          <cell r="G1192">
            <v>1642872</v>
          </cell>
        </row>
        <row r="1193">
          <cell r="B1193">
            <v>1992</v>
          </cell>
          <cell r="E1193" t="str">
            <v>VA</v>
          </cell>
          <cell r="F1193">
            <v>14115</v>
          </cell>
          <cell r="G1193">
            <v>28098793</v>
          </cell>
        </row>
        <row r="1194">
          <cell r="B1194">
            <v>1992</v>
          </cell>
          <cell r="E1194" t="str">
            <v>WA</v>
          </cell>
          <cell r="F1194">
            <v>8987</v>
          </cell>
          <cell r="G1194">
            <v>22972087</v>
          </cell>
        </row>
        <row r="1195">
          <cell r="B1195">
            <v>1992</v>
          </cell>
          <cell r="E1195" t="str">
            <v>WV</v>
          </cell>
          <cell r="F1195">
            <v>1379</v>
          </cell>
          <cell r="G1195">
            <v>1927985</v>
          </cell>
        </row>
        <row r="1196">
          <cell r="B1196">
            <v>1992</v>
          </cell>
          <cell r="E1196" t="str">
            <v>WI</v>
          </cell>
          <cell r="F1196">
            <v>7366</v>
          </cell>
          <cell r="G1196">
            <v>17490723</v>
          </cell>
        </row>
        <row r="1197">
          <cell r="B1197">
            <v>1992</v>
          </cell>
          <cell r="E1197" t="str">
            <v>WY</v>
          </cell>
          <cell r="F1197">
            <v>730</v>
          </cell>
          <cell r="G1197">
            <v>1286706</v>
          </cell>
        </row>
        <row r="1198">
          <cell r="B1198">
            <v>1993</v>
          </cell>
          <cell r="E1198" t="str">
            <v>US</v>
          </cell>
          <cell r="F1198">
            <v>550061</v>
          </cell>
          <cell r="G1198">
            <v>1369453404</v>
          </cell>
        </row>
        <row r="1199">
          <cell r="B1199">
            <v>1993</v>
          </cell>
          <cell r="E1199" t="str">
            <v>AL</v>
          </cell>
          <cell r="F1199">
            <v>6385</v>
          </cell>
          <cell r="G1199">
            <v>12991870</v>
          </cell>
        </row>
        <row r="1200">
          <cell r="B1200">
            <v>1993</v>
          </cell>
          <cell r="E1200" t="str">
            <v>AK</v>
          </cell>
          <cell r="F1200">
            <v>1267</v>
          </cell>
          <cell r="G1200">
            <v>4818249</v>
          </cell>
        </row>
        <row r="1201">
          <cell r="B1201">
            <v>1993</v>
          </cell>
          <cell r="E1201" t="str">
            <v>AZ</v>
          </cell>
          <cell r="F1201">
            <v>10700</v>
          </cell>
          <cell r="G1201">
            <v>22710325</v>
          </cell>
        </row>
        <row r="1202">
          <cell r="B1202">
            <v>1993</v>
          </cell>
          <cell r="E1202" t="str">
            <v>AR</v>
          </cell>
          <cell r="F1202">
            <v>3736</v>
          </cell>
          <cell r="G1202">
            <v>6521326</v>
          </cell>
        </row>
        <row r="1203">
          <cell r="B1203">
            <v>1993</v>
          </cell>
          <cell r="E1203" t="str">
            <v>CA</v>
          </cell>
          <cell r="F1203">
            <v>60676</v>
          </cell>
          <cell r="G1203">
            <v>200538636</v>
          </cell>
        </row>
        <row r="1204">
          <cell r="B1204">
            <v>1993</v>
          </cell>
          <cell r="E1204" t="str">
            <v>CO</v>
          </cell>
          <cell r="F1204">
            <v>6434</v>
          </cell>
          <cell r="G1204">
            <v>17010675</v>
          </cell>
        </row>
        <row r="1205">
          <cell r="B1205">
            <v>1993</v>
          </cell>
          <cell r="E1205" t="str">
            <v>CT</v>
          </cell>
          <cell r="F1205">
            <v>6186</v>
          </cell>
          <cell r="G1205">
            <v>20106900</v>
          </cell>
        </row>
        <row r="1206">
          <cell r="B1206">
            <v>1993</v>
          </cell>
          <cell r="E1206" t="str">
            <v>DE</v>
          </cell>
          <cell r="F1206">
            <v>1481</v>
          </cell>
          <cell r="G1206">
            <v>3329794</v>
          </cell>
        </row>
        <row r="1207">
          <cell r="B1207">
            <v>1993</v>
          </cell>
          <cell r="E1207" t="str">
            <v>DC</v>
          </cell>
          <cell r="F1207">
            <v>4811</v>
          </cell>
          <cell r="G1207">
            <v>14812661</v>
          </cell>
        </row>
        <row r="1208">
          <cell r="B1208">
            <v>1993</v>
          </cell>
          <cell r="E1208" t="str">
            <v>FL</v>
          </cell>
          <cell r="F1208">
            <v>41387</v>
          </cell>
          <cell r="G1208">
            <v>84295305</v>
          </cell>
        </row>
        <row r="1209">
          <cell r="B1209">
            <v>1993</v>
          </cell>
          <cell r="E1209" t="str">
            <v>GA</v>
          </cell>
          <cell r="F1209">
            <v>19851</v>
          </cell>
          <cell r="G1209">
            <v>38855103</v>
          </cell>
        </row>
        <row r="1210">
          <cell r="B1210">
            <v>1993</v>
          </cell>
          <cell r="E1210" t="str">
            <v>HI</v>
          </cell>
          <cell r="F1210">
            <v>2121</v>
          </cell>
          <cell r="G1210">
            <v>4862530</v>
          </cell>
        </row>
        <row r="1211">
          <cell r="B1211">
            <v>1993</v>
          </cell>
          <cell r="E1211" t="str">
            <v>ID</v>
          </cell>
          <cell r="F1211">
            <v>1903</v>
          </cell>
          <cell r="G1211">
            <v>3646606</v>
          </cell>
        </row>
        <row r="1212">
          <cell r="B1212">
            <v>1993</v>
          </cell>
          <cell r="E1212" t="str">
            <v>IL</v>
          </cell>
          <cell r="F1212">
            <v>20481</v>
          </cell>
          <cell r="G1212">
            <v>53310326</v>
          </cell>
        </row>
        <row r="1213">
          <cell r="B1213">
            <v>1993</v>
          </cell>
          <cell r="E1213" t="str">
            <v>IN</v>
          </cell>
          <cell r="F1213">
            <v>9293</v>
          </cell>
          <cell r="G1213">
            <v>18484419</v>
          </cell>
        </row>
        <row r="1214">
          <cell r="B1214">
            <v>1993</v>
          </cell>
          <cell r="E1214" t="str">
            <v>IA</v>
          </cell>
          <cell r="F1214">
            <v>2822</v>
          </cell>
          <cell r="G1214">
            <v>7062636</v>
          </cell>
        </row>
        <row r="1215">
          <cell r="B1215">
            <v>1993</v>
          </cell>
          <cell r="E1215" t="str">
            <v>KS</v>
          </cell>
          <cell r="F1215">
            <v>5115</v>
          </cell>
          <cell r="G1215">
            <v>11964660</v>
          </cell>
        </row>
        <row r="1216">
          <cell r="B1216">
            <v>1993</v>
          </cell>
          <cell r="E1216" t="str">
            <v>KY</v>
          </cell>
          <cell r="F1216">
            <v>6867</v>
          </cell>
          <cell r="G1216">
            <v>12533498</v>
          </cell>
        </row>
        <row r="1217">
          <cell r="B1217">
            <v>1993</v>
          </cell>
          <cell r="E1217" t="str">
            <v>LA</v>
          </cell>
          <cell r="F1217">
            <v>9824</v>
          </cell>
          <cell r="G1217">
            <v>18596418</v>
          </cell>
        </row>
        <row r="1218">
          <cell r="B1218">
            <v>1993</v>
          </cell>
          <cell r="E1218" t="str">
            <v>ME</v>
          </cell>
          <cell r="F1218">
            <v>1796</v>
          </cell>
          <cell r="G1218">
            <v>4020215</v>
          </cell>
        </row>
        <row r="1219">
          <cell r="B1219">
            <v>1993</v>
          </cell>
          <cell r="E1219" t="str">
            <v>MD</v>
          </cell>
          <cell r="F1219">
            <v>11577</v>
          </cell>
          <cell r="G1219">
            <v>30082328</v>
          </cell>
        </row>
        <row r="1220">
          <cell r="B1220">
            <v>1993</v>
          </cell>
          <cell r="E1220" t="str">
            <v>MA</v>
          </cell>
          <cell r="F1220">
            <v>10282</v>
          </cell>
          <cell r="G1220">
            <v>28152719</v>
          </cell>
        </row>
        <row r="1221">
          <cell r="B1221">
            <v>1993</v>
          </cell>
          <cell r="E1221" t="str">
            <v>MI</v>
          </cell>
          <cell r="F1221">
            <v>19306</v>
          </cell>
          <cell r="G1221">
            <v>58196355</v>
          </cell>
        </row>
        <row r="1222">
          <cell r="B1222">
            <v>1993</v>
          </cell>
          <cell r="E1222" t="str">
            <v>MN</v>
          </cell>
          <cell r="F1222">
            <v>5866</v>
          </cell>
          <cell r="G1222">
            <v>16514433</v>
          </cell>
        </row>
        <row r="1223">
          <cell r="B1223">
            <v>1993</v>
          </cell>
          <cell r="E1223" t="str">
            <v>MS</v>
          </cell>
          <cell r="F1223">
            <v>3941</v>
          </cell>
          <cell r="G1223">
            <v>6153901</v>
          </cell>
        </row>
        <row r="1224">
          <cell r="B1224">
            <v>1993</v>
          </cell>
          <cell r="E1224" t="str">
            <v>MO</v>
          </cell>
          <cell r="F1224">
            <v>8687</v>
          </cell>
          <cell r="G1224">
            <v>14905326</v>
          </cell>
        </row>
        <row r="1225">
          <cell r="B1225">
            <v>1993</v>
          </cell>
          <cell r="E1225" t="str">
            <v>MT</v>
          </cell>
          <cell r="F1225">
            <v>1107</v>
          </cell>
          <cell r="G1225">
            <v>2320978</v>
          </cell>
        </row>
        <row r="1226">
          <cell r="B1226">
            <v>1993</v>
          </cell>
          <cell r="E1226" t="str">
            <v>NE</v>
          </cell>
          <cell r="F1226">
            <v>2594</v>
          </cell>
          <cell r="G1226">
            <v>5120794</v>
          </cell>
        </row>
        <row r="1227">
          <cell r="B1227">
            <v>1993</v>
          </cell>
          <cell r="E1227" t="str">
            <v>NV</v>
          </cell>
          <cell r="F1227">
            <v>3440</v>
          </cell>
          <cell r="G1227">
            <v>10286708</v>
          </cell>
        </row>
        <row r="1228">
          <cell r="B1228">
            <v>1993</v>
          </cell>
          <cell r="E1228" t="str">
            <v>NH</v>
          </cell>
          <cell r="F1228">
            <v>1445</v>
          </cell>
          <cell r="G1228">
            <v>3642706</v>
          </cell>
        </row>
        <row r="1229">
          <cell r="B1229">
            <v>1993</v>
          </cell>
          <cell r="E1229" t="str">
            <v>NJ</v>
          </cell>
          <cell r="F1229">
            <v>17812</v>
          </cell>
          <cell r="G1229">
            <v>54705764</v>
          </cell>
        </row>
        <row r="1230">
          <cell r="B1230">
            <v>1993</v>
          </cell>
          <cell r="E1230" t="str">
            <v>NM</v>
          </cell>
          <cell r="F1230">
            <v>5409</v>
          </cell>
          <cell r="G1230">
            <v>10290904</v>
          </cell>
        </row>
        <row r="1231">
          <cell r="B1231">
            <v>1993</v>
          </cell>
          <cell r="E1231" t="str">
            <v>NY</v>
          </cell>
          <cell r="F1231">
            <v>59659</v>
          </cell>
          <cell r="G1231">
            <v>193491060</v>
          </cell>
        </row>
        <row r="1232">
          <cell r="B1232">
            <v>1993</v>
          </cell>
          <cell r="E1232" t="str">
            <v>NC</v>
          </cell>
          <cell r="F1232">
            <v>15403</v>
          </cell>
          <cell r="G1232">
            <v>30417268</v>
          </cell>
        </row>
        <row r="1233">
          <cell r="B1233">
            <v>1993</v>
          </cell>
          <cell r="E1233" t="str">
            <v>ND</v>
          </cell>
          <cell r="F1233">
            <v>690</v>
          </cell>
          <cell r="G1233">
            <v>1318884</v>
          </cell>
        </row>
        <row r="1234">
          <cell r="B1234">
            <v>1993</v>
          </cell>
          <cell r="E1234" t="str">
            <v>OH</v>
          </cell>
          <cell r="F1234">
            <v>17402</v>
          </cell>
          <cell r="G1234">
            <v>44111125</v>
          </cell>
        </row>
        <row r="1235">
          <cell r="B1235">
            <v>1993</v>
          </cell>
          <cell r="E1235" t="str">
            <v>OK</v>
          </cell>
          <cell r="F1235">
            <v>7156</v>
          </cell>
          <cell r="G1235">
            <v>9884238</v>
          </cell>
        </row>
        <row r="1236">
          <cell r="B1236">
            <v>1993</v>
          </cell>
          <cell r="E1236" t="str">
            <v>OR</v>
          </cell>
          <cell r="F1236">
            <v>5431</v>
          </cell>
          <cell r="G1236">
            <v>14663915</v>
          </cell>
        </row>
        <row r="1237">
          <cell r="B1237">
            <v>1993</v>
          </cell>
          <cell r="E1237" t="str">
            <v>PA</v>
          </cell>
          <cell r="F1237">
            <v>19617</v>
          </cell>
          <cell r="G1237">
            <v>48050605</v>
          </cell>
        </row>
        <row r="1238">
          <cell r="B1238">
            <v>1993</v>
          </cell>
          <cell r="E1238" t="str">
            <v>RI</v>
          </cell>
          <cell r="F1238">
            <v>1814</v>
          </cell>
          <cell r="G1238">
            <v>6382178</v>
          </cell>
        </row>
        <row r="1239">
          <cell r="B1239">
            <v>1993</v>
          </cell>
          <cell r="E1239" t="str">
            <v>SC</v>
          </cell>
          <cell r="F1239">
            <v>8968</v>
          </cell>
          <cell r="G1239">
            <v>15760502</v>
          </cell>
        </row>
        <row r="1240">
          <cell r="B1240">
            <v>1993</v>
          </cell>
          <cell r="E1240" t="str">
            <v>SD</v>
          </cell>
          <cell r="F1240">
            <v>915</v>
          </cell>
          <cell r="G1240">
            <v>1708622</v>
          </cell>
        </row>
        <row r="1241">
          <cell r="B1241">
            <v>1993</v>
          </cell>
          <cell r="E1241" t="str">
            <v>TN</v>
          </cell>
          <cell r="F1241">
            <v>10939</v>
          </cell>
          <cell r="G1241">
            <v>19816035</v>
          </cell>
        </row>
        <row r="1242">
          <cell r="B1242">
            <v>1993</v>
          </cell>
          <cell r="E1242" t="str">
            <v>TX</v>
          </cell>
          <cell r="F1242">
            <v>47945</v>
          </cell>
          <cell r="G1242">
            <v>96346692</v>
          </cell>
        </row>
        <row r="1243">
          <cell r="B1243">
            <v>1993</v>
          </cell>
          <cell r="E1243" t="str">
            <v>UT</v>
          </cell>
          <cell r="F1243">
            <v>2810</v>
          </cell>
          <cell r="G1243">
            <v>6006250</v>
          </cell>
        </row>
        <row r="1244">
          <cell r="B1244">
            <v>1993</v>
          </cell>
          <cell r="E1244" t="str">
            <v>VT</v>
          </cell>
          <cell r="F1244">
            <v>737</v>
          </cell>
          <cell r="G1244">
            <v>1736307</v>
          </cell>
        </row>
        <row r="1245">
          <cell r="B1245">
            <v>1993</v>
          </cell>
          <cell r="E1245" t="str">
            <v>VA</v>
          </cell>
          <cell r="F1245">
            <v>16089</v>
          </cell>
          <cell r="G1245">
            <v>32162945</v>
          </cell>
        </row>
        <row r="1246">
          <cell r="B1246">
            <v>1993</v>
          </cell>
          <cell r="E1246" t="str">
            <v>WA</v>
          </cell>
          <cell r="F1246">
            <v>10278</v>
          </cell>
          <cell r="G1246">
            <v>24958353</v>
          </cell>
        </row>
        <row r="1247">
          <cell r="B1247">
            <v>1993</v>
          </cell>
          <cell r="E1247" t="str">
            <v>WV</v>
          </cell>
          <cell r="F1247">
            <v>1269</v>
          </cell>
          <cell r="G1247">
            <v>1891589</v>
          </cell>
        </row>
        <row r="1248">
          <cell r="B1248">
            <v>1993</v>
          </cell>
          <cell r="E1248" t="str">
            <v>WI</v>
          </cell>
          <cell r="F1248">
            <v>7609</v>
          </cell>
          <cell r="G1248">
            <v>18596897</v>
          </cell>
        </row>
        <row r="1249">
          <cell r="B1249">
            <v>1993</v>
          </cell>
          <cell r="E1249" t="str">
            <v>WY</v>
          </cell>
          <cell r="F1249">
            <v>728</v>
          </cell>
          <cell r="G1249">
            <v>1304874</v>
          </cell>
        </row>
        <row r="1250">
          <cell r="B1250">
            <v>1994</v>
          </cell>
          <cell r="E1250" t="str">
            <v>US</v>
          </cell>
          <cell r="F1250">
            <v>584387</v>
          </cell>
          <cell r="G1250">
            <v>1497266225</v>
          </cell>
        </row>
        <row r="1251">
          <cell r="B1251">
            <v>1994</v>
          </cell>
          <cell r="E1251" t="str">
            <v>AL</v>
          </cell>
          <cell r="F1251">
            <v>6753</v>
          </cell>
          <cell r="G1251">
            <v>14648566</v>
          </cell>
        </row>
        <row r="1252">
          <cell r="B1252">
            <v>1994</v>
          </cell>
          <cell r="E1252" t="str">
            <v>AK</v>
          </cell>
          <cell r="F1252">
            <v>1328</v>
          </cell>
          <cell r="G1252">
            <v>4916953</v>
          </cell>
        </row>
        <row r="1253">
          <cell r="B1253">
            <v>1994</v>
          </cell>
          <cell r="E1253" t="str">
            <v>AZ</v>
          </cell>
          <cell r="F1253">
            <v>11520</v>
          </cell>
          <cell r="G1253">
            <v>25425843</v>
          </cell>
        </row>
        <row r="1254">
          <cell r="B1254">
            <v>1994</v>
          </cell>
          <cell r="E1254" t="str">
            <v>AR</v>
          </cell>
          <cell r="F1254">
            <v>4103</v>
          </cell>
          <cell r="G1254">
            <v>7118580</v>
          </cell>
        </row>
        <row r="1255">
          <cell r="B1255">
            <v>1994</v>
          </cell>
          <cell r="E1255" t="str">
            <v>CA</v>
          </cell>
          <cell r="F1255">
            <v>65203</v>
          </cell>
          <cell r="G1255">
            <v>218881488</v>
          </cell>
        </row>
        <row r="1256">
          <cell r="B1256">
            <v>1994</v>
          </cell>
          <cell r="E1256" t="str">
            <v>CO</v>
          </cell>
          <cell r="F1256">
            <v>6697</v>
          </cell>
          <cell r="G1256">
            <v>18300706</v>
          </cell>
        </row>
        <row r="1257">
          <cell r="B1257">
            <v>1994</v>
          </cell>
          <cell r="E1257" t="str">
            <v>CT</v>
          </cell>
          <cell r="F1257">
            <v>7704</v>
          </cell>
          <cell r="G1257">
            <v>24264222</v>
          </cell>
        </row>
        <row r="1258">
          <cell r="B1258">
            <v>1994</v>
          </cell>
          <cell r="E1258" t="str">
            <v>DE</v>
          </cell>
          <cell r="F1258">
            <v>1514</v>
          </cell>
          <cell r="G1258">
            <v>3702722</v>
          </cell>
        </row>
        <row r="1259">
          <cell r="B1259">
            <v>1994</v>
          </cell>
          <cell r="E1259" t="str">
            <v>DC</v>
          </cell>
          <cell r="F1259">
            <v>4585</v>
          </cell>
          <cell r="G1259">
            <v>16750039</v>
          </cell>
        </row>
        <row r="1260">
          <cell r="B1260">
            <v>1994</v>
          </cell>
          <cell r="E1260" t="str">
            <v>FL</v>
          </cell>
          <cell r="F1260">
            <v>41853</v>
          </cell>
          <cell r="G1260">
            <v>87897599</v>
          </cell>
        </row>
        <row r="1261">
          <cell r="B1261">
            <v>1994</v>
          </cell>
          <cell r="E1261" t="str">
            <v>GA</v>
          </cell>
          <cell r="F1261">
            <v>24488</v>
          </cell>
          <cell r="G1261">
            <v>48070208</v>
          </cell>
        </row>
        <row r="1262">
          <cell r="B1262">
            <v>1994</v>
          </cell>
          <cell r="E1262" t="str">
            <v>HI</v>
          </cell>
          <cell r="F1262">
            <v>2226</v>
          </cell>
          <cell r="G1262">
            <v>5283766</v>
          </cell>
        </row>
        <row r="1263">
          <cell r="B1263">
            <v>1994</v>
          </cell>
          <cell r="E1263" t="str">
            <v>ID</v>
          </cell>
          <cell r="F1263">
            <v>1957</v>
          </cell>
          <cell r="G1263">
            <v>4174706</v>
          </cell>
        </row>
        <row r="1264">
          <cell r="B1264">
            <v>1994</v>
          </cell>
          <cell r="E1264" t="str">
            <v>IL</v>
          </cell>
          <cell r="F1264">
            <v>20851</v>
          </cell>
          <cell r="G1264">
            <v>55115018</v>
          </cell>
        </row>
        <row r="1265">
          <cell r="B1265">
            <v>1994</v>
          </cell>
          <cell r="E1265" t="str">
            <v>IN</v>
          </cell>
          <cell r="F1265">
            <v>9698</v>
          </cell>
          <cell r="G1265">
            <v>19811243</v>
          </cell>
        </row>
        <row r="1266">
          <cell r="B1266">
            <v>1994</v>
          </cell>
          <cell r="E1266" t="str">
            <v>IA</v>
          </cell>
          <cell r="F1266">
            <v>2963</v>
          </cell>
          <cell r="G1266">
            <v>7468465</v>
          </cell>
        </row>
        <row r="1267">
          <cell r="B1267">
            <v>1994</v>
          </cell>
          <cell r="E1267" t="str">
            <v>KS</v>
          </cell>
          <cell r="F1267">
            <v>5335</v>
          </cell>
          <cell r="G1267">
            <v>11408014</v>
          </cell>
        </row>
        <row r="1268">
          <cell r="B1268">
            <v>1994</v>
          </cell>
          <cell r="E1268" t="str">
            <v>KY</v>
          </cell>
          <cell r="F1268">
            <v>7031</v>
          </cell>
          <cell r="G1268">
            <v>13350382</v>
          </cell>
        </row>
        <row r="1269">
          <cell r="B1269">
            <v>1994</v>
          </cell>
          <cell r="E1269" t="str">
            <v>LA</v>
          </cell>
          <cell r="F1269">
            <v>9516</v>
          </cell>
          <cell r="G1269">
            <v>19042137</v>
          </cell>
        </row>
        <row r="1270">
          <cell r="B1270">
            <v>1994</v>
          </cell>
          <cell r="E1270" t="str">
            <v>ME</v>
          </cell>
          <cell r="F1270">
            <v>1804</v>
          </cell>
          <cell r="G1270">
            <v>4253611</v>
          </cell>
        </row>
        <row r="1271">
          <cell r="B1271">
            <v>1994</v>
          </cell>
          <cell r="E1271" t="str">
            <v>MD</v>
          </cell>
          <cell r="F1271">
            <v>12259</v>
          </cell>
          <cell r="G1271">
            <v>32680051</v>
          </cell>
        </row>
        <row r="1272">
          <cell r="B1272">
            <v>1994</v>
          </cell>
          <cell r="E1272" t="str">
            <v>MA</v>
          </cell>
          <cell r="F1272">
            <v>10606</v>
          </cell>
          <cell r="G1272">
            <v>30961693</v>
          </cell>
        </row>
        <row r="1273">
          <cell r="B1273">
            <v>1994</v>
          </cell>
          <cell r="E1273" t="str">
            <v>MI</v>
          </cell>
          <cell r="F1273">
            <v>20822</v>
          </cell>
          <cell r="G1273">
            <v>60640251</v>
          </cell>
        </row>
        <row r="1274">
          <cell r="B1274">
            <v>1994</v>
          </cell>
          <cell r="E1274" t="str">
            <v>MN</v>
          </cell>
          <cell r="F1274">
            <v>6664</v>
          </cell>
          <cell r="G1274">
            <v>19155411</v>
          </cell>
        </row>
        <row r="1275">
          <cell r="B1275">
            <v>1994</v>
          </cell>
          <cell r="E1275" t="str">
            <v>MS</v>
          </cell>
          <cell r="F1275">
            <v>4049</v>
          </cell>
          <cell r="G1275">
            <v>6816036</v>
          </cell>
        </row>
        <row r="1276">
          <cell r="B1276">
            <v>1994</v>
          </cell>
          <cell r="E1276" t="str">
            <v>MO</v>
          </cell>
          <cell r="F1276">
            <v>8748</v>
          </cell>
          <cell r="G1276">
            <v>15176608</v>
          </cell>
        </row>
        <row r="1277">
          <cell r="B1277">
            <v>1994</v>
          </cell>
          <cell r="E1277" t="str">
            <v>MT</v>
          </cell>
          <cell r="F1277">
            <v>1079</v>
          </cell>
          <cell r="G1277">
            <v>2228328</v>
          </cell>
        </row>
        <row r="1278">
          <cell r="B1278">
            <v>1994</v>
          </cell>
          <cell r="E1278" t="str">
            <v>NE</v>
          </cell>
          <cell r="F1278">
            <v>2633</v>
          </cell>
          <cell r="G1278">
            <v>5376614</v>
          </cell>
        </row>
        <row r="1279">
          <cell r="B1279">
            <v>1994</v>
          </cell>
          <cell r="E1279" t="str">
            <v>NV</v>
          </cell>
          <cell r="F1279">
            <v>3650</v>
          </cell>
          <cell r="G1279">
            <v>10893708</v>
          </cell>
        </row>
        <row r="1280">
          <cell r="B1280">
            <v>1994</v>
          </cell>
          <cell r="E1280" t="str">
            <v>NH</v>
          </cell>
          <cell r="F1280">
            <v>1537</v>
          </cell>
          <cell r="G1280">
            <v>3890396</v>
          </cell>
        </row>
        <row r="1281">
          <cell r="B1281">
            <v>1994</v>
          </cell>
          <cell r="E1281" t="str">
            <v>NJ</v>
          </cell>
          <cell r="F1281">
            <v>17483</v>
          </cell>
          <cell r="G1281">
            <v>57933296</v>
          </cell>
        </row>
        <row r="1282">
          <cell r="B1282">
            <v>1994</v>
          </cell>
          <cell r="E1282" t="str">
            <v>NM</v>
          </cell>
          <cell r="F1282">
            <v>5205</v>
          </cell>
          <cell r="G1282">
            <v>10807395</v>
          </cell>
        </row>
        <row r="1283">
          <cell r="B1283">
            <v>1994</v>
          </cell>
          <cell r="E1283" t="str">
            <v>NY</v>
          </cell>
          <cell r="F1283">
            <v>59724</v>
          </cell>
          <cell r="G1283">
            <v>204504492</v>
          </cell>
        </row>
        <row r="1284">
          <cell r="B1284">
            <v>1994</v>
          </cell>
          <cell r="E1284" t="str">
            <v>NC</v>
          </cell>
          <cell r="F1284">
            <v>15741</v>
          </cell>
          <cell r="G1284">
            <v>31227113</v>
          </cell>
        </row>
        <row r="1285">
          <cell r="B1285">
            <v>1994</v>
          </cell>
          <cell r="E1285" t="str">
            <v>ND</v>
          </cell>
          <cell r="F1285">
            <v>690</v>
          </cell>
          <cell r="G1285">
            <v>1372479</v>
          </cell>
        </row>
        <row r="1286">
          <cell r="B1286">
            <v>1994</v>
          </cell>
          <cell r="E1286" t="str">
            <v>OH</v>
          </cell>
          <cell r="F1286">
            <v>19959</v>
          </cell>
          <cell r="G1286">
            <v>52486254</v>
          </cell>
        </row>
        <row r="1287">
          <cell r="B1287">
            <v>1994</v>
          </cell>
          <cell r="E1287" t="str">
            <v>OK</v>
          </cell>
          <cell r="F1287">
            <v>7544</v>
          </cell>
          <cell r="G1287">
            <v>10682943</v>
          </cell>
        </row>
        <row r="1288">
          <cell r="B1288">
            <v>1994</v>
          </cell>
          <cell r="E1288" t="str">
            <v>OR</v>
          </cell>
          <cell r="F1288">
            <v>5401</v>
          </cell>
          <cell r="G1288">
            <v>14790856</v>
          </cell>
        </row>
        <row r="1289">
          <cell r="B1289">
            <v>1994</v>
          </cell>
          <cell r="E1289" t="str">
            <v>PA</v>
          </cell>
          <cell r="F1289">
            <v>21598</v>
          </cell>
          <cell r="G1289">
            <v>54971609</v>
          </cell>
        </row>
        <row r="1290">
          <cell r="B1290">
            <v>1994</v>
          </cell>
          <cell r="E1290" t="str">
            <v>RI</v>
          </cell>
          <cell r="F1290">
            <v>1727</v>
          </cell>
          <cell r="G1290">
            <v>7223414</v>
          </cell>
        </row>
        <row r="1291">
          <cell r="B1291">
            <v>1994</v>
          </cell>
          <cell r="E1291" t="str">
            <v>SC</v>
          </cell>
          <cell r="F1291">
            <v>9458</v>
          </cell>
          <cell r="G1291">
            <v>17311669</v>
          </cell>
        </row>
        <row r="1292">
          <cell r="B1292">
            <v>1994</v>
          </cell>
          <cell r="E1292" t="str">
            <v>SD</v>
          </cell>
          <cell r="F1292">
            <v>968</v>
          </cell>
          <cell r="G1292">
            <v>1828697</v>
          </cell>
        </row>
        <row r="1293">
          <cell r="B1293">
            <v>1994</v>
          </cell>
          <cell r="E1293" t="str">
            <v>TN</v>
          </cell>
          <cell r="F1293">
            <v>10959</v>
          </cell>
          <cell r="G1293">
            <v>22219516</v>
          </cell>
        </row>
        <row r="1294">
          <cell r="B1294">
            <v>1994</v>
          </cell>
          <cell r="E1294" t="str">
            <v>TX</v>
          </cell>
          <cell r="F1294">
            <v>56501</v>
          </cell>
          <cell r="G1294">
            <v>115651176</v>
          </cell>
        </row>
        <row r="1295">
          <cell r="B1295">
            <v>1994</v>
          </cell>
          <cell r="E1295" t="str">
            <v>UT</v>
          </cell>
          <cell r="F1295">
            <v>2864</v>
          </cell>
          <cell r="G1295">
            <v>6478686</v>
          </cell>
        </row>
        <row r="1296">
          <cell r="B1296">
            <v>1994</v>
          </cell>
          <cell r="E1296" t="str">
            <v>VT</v>
          </cell>
          <cell r="F1296">
            <v>842</v>
          </cell>
          <cell r="G1296">
            <v>1617362</v>
          </cell>
        </row>
        <row r="1297">
          <cell r="B1297">
            <v>1994</v>
          </cell>
          <cell r="E1297" t="str">
            <v>VA</v>
          </cell>
          <cell r="F1297">
            <v>17512</v>
          </cell>
          <cell r="G1297">
            <v>37614749</v>
          </cell>
        </row>
        <row r="1298">
          <cell r="B1298">
            <v>1994</v>
          </cell>
          <cell r="E1298" t="str">
            <v>WA</v>
          </cell>
          <cell r="F1298">
            <v>10689</v>
          </cell>
          <cell r="G1298">
            <v>26275728</v>
          </cell>
        </row>
        <row r="1299">
          <cell r="B1299">
            <v>1994</v>
          </cell>
          <cell r="E1299" t="str">
            <v>WV</v>
          </cell>
          <cell r="F1299">
            <v>1225</v>
          </cell>
          <cell r="G1299">
            <v>1918975</v>
          </cell>
        </row>
        <row r="1300">
          <cell r="B1300">
            <v>1994</v>
          </cell>
          <cell r="E1300" t="str">
            <v>WI</v>
          </cell>
          <cell r="F1300">
            <v>8323</v>
          </cell>
          <cell r="G1300">
            <v>21136099</v>
          </cell>
        </row>
        <row r="1301">
          <cell r="B1301">
            <v>1994</v>
          </cell>
          <cell r="E1301" t="str">
            <v>WY</v>
          </cell>
          <cell r="F1301">
            <v>798</v>
          </cell>
          <cell r="G1301">
            <v>1510356</v>
          </cell>
        </row>
        <row r="1302">
          <cell r="B1302">
            <v>1995</v>
          </cell>
          <cell r="E1302" t="str">
            <v>US</v>
          </cell>
          <cell r="F1302">
            <v>614975</v>
          </cell>
          <cell r="G1302">
            <v>1620328803</v>
          </cell>
        </row>
        <row r="1303">
          <cell r="B1303">
            <v>1995</v>
          </cell>
          <cell r="E1303" t="str">
            <v>AL</v>
          </cell>
          <cell r="F1303">
            <v>6760</v>
          </cell>
          <cell r="G1303">
            <v>14920542</v>
          </cell>
        </row>
        <row r="1304">
          <cell r="B1304">
            <v>1995</v>
          </cell>
          <cell r="E1304" t="str">
            <v>AK</v>
          </cell>
          <cell r="F1304">
            <v>1296</v>
          </cell>
          <cell r="G1304">
            <v>4834872</v>
          </cell>
        </row>
        <row r="1305">
          <cell r="B1305">
            <v>1995</v>
          </cell>
          <cell r="E1305" t="str">
            <v>AZ</v>
          </cell>
          <cell r="F1305">
            <v>12324</v>
          </cell>
          <cell r="G1305">
            <v>27304869</v>
          </cell>
        </row>
        <row r="1306">
          <cell r="B1306">
            <v>1995</v>
          </cell>
          <cell r="E1306" t="str">
            <v>AR</v>
          </cell>
          <cell r="F1306">
            <v>4627</v>
          </cell>
          <cell r="G1306">
            <v>8105631</v>
          </cell>
        </row>
        <row r="1307">
          <cell r="B1307">
            <v>1995</v>
          </cell>
          <cell r="E1307" t="str">
            <v>CA</v>
          </cell>
          <cell r="F1307">
            <v>70854</v>
          </cell>
          <cell r="G1307">
            <v>243268479</v>
          </cell>
        </row>
        <row r="1308">
          <cell r="B1308">
            <v>1995</v>
          </cell>
          <cell r="E1308" t="str">
            <v>CO</v>
          </cell>
          <cell r="F1308">
            <v>7108</v>
          </cell>
          <cell r="G1308">
            <v>20119009</v>
          </cell>
        </row>
        <row r="1309">
          <cell r="B1309">
            <v>1995</v>
          </cell>
          <cell r="E1309" t="str">
            <v>CT</v>
          </cell>
          <cell r="F1309">
            <v>7443</v>
          </cell>
          <cell r="G1309">
            <v>21922014</v>
          </cell>
        </row>
        <row r="1310">
          <cell r="B1310">
            <v>1995</v>
          </cell>
          <cell r="E1310" t="str">
            <v>DE</v>
          </cell>
          <cell r="F1310">
            <v>1840</v>
          </cell>
          <cell r="G1310">
            <v>4753706</v>
          </cell>
        </row>
        <row r="1311">
          <cell r="B1311">
            <v>1995</v>
          </cell>
          <cell r="E1311" t="str">
            <v>DC</v>
          </cell>
          <cell r="F1311">
            <v>4185</v>
          </cell>
          <cell r="G1311">
            <v>14932048</v>
          </cell>
        </row>
        <row r="1312">
          <cell r="B1312">
            <v>1995</v>
          </cell>
          <cell r="E1312" t="str">
            <v>FL</v>
          </cell>
          <cell r="F1312">
            <v>44315</v>
          </cell>
          <cell r="G1312">
            <v>109868815</v>
          </cell>
        </row>
        <row r="1313">
          <cell r="B1313">
            <v>1995</v>
          </cell>
          <cell r="E1313" t="str">
            <v>GA</v>
          </cell>
          <cell r="F1313">
            <v>25355</v>
          </cell>
          <cell r="G1313">
            <v>51760735</v>
          </cell>
        </row>
        <row r="1314">
          <cell r="B1314">
            <v>1995</v>
          </cell>
          <cell r="E1314" t="str">
            <v>HI</v>
          </cell>
          <cell r="F1314">
            <v>2131</v>
          </cell>
          <cell r="G1314">
            <v>5128030</v>
          </cell>
        </row>
        <row r="1315">
          <cell r="B1315">
            <v>1995</v>
          </cell>
          <cell r="E1315" t="str">
            <v>ID</v>
          </cell>
          <cell r="F1315">
            <v>2342</v>
          </cell>
          <cell r="G1315">
            <v>5144398</v>
          </cell>
        </row>
        <row r="1316">
          <cell r="B1316">
            <v>1995</v>
          </cell>
          <cell r="E1316" t="str">
            <v>IL</v>
          </cell>
          <cell r="F1316">
            <v>21757</v>
          </cell>
          <cell r="G1316">
            <v>61783076</v>
          </cell>
        </row>
        <row r="1317">
          <cell r="B1317">
            <v>1995</v>
          </cell>
          <cell r="E1317" t="str">
            <v>IN</v>
          </cell>
          <cell r="F1317">
            <v>10116</v>
          </cell>
          <cell r="G1317">
            <v>20771233</v>
          </cell>
        </row>
        <row r="1318">
          <cell r="B1318">
            <v>1995</v>
          </cell>
          <cell r="E1318" t="str">
            <v>IA</v>
          </cell>
          <cell r="F1318">
            <v>3234</v>
          </cell>
          <cell r="G1318">
            <v>8410751</v>
          </cell>
        </row>
        <row r="1319">
          <cell r="B1319">
            <v>1995</v>
          </cell>
          <cell r="E1319" t="str">
            <v>KS</v>
          </cell>
          <cell r="F1319">
            <v>5510</v>
          </cell>
          <cell r="G1319">
            <v>12034108</v>
          </cell>
        </row>
        <row r="1320">
          <cell r="B1320">
            <v>1995</v>
          </cell>
          <cell r="E1320" t="str">
            <v>KY</v>
          </cell>
          <cell r="F1320">
            <v>7507</v>
          </cell>
          <cell r="G1320">
            <v>14401557</v>
          </cell>
        </row>
        <row r="1321">
          <cell r="B1321">
            <v>1995</v>
          </cell>
          <cell r="E1321" t="str">
            <v>LA</v>
          </cell>
          <cell r="F1321">
            <v>9377</v>
          </cell>
          <cell r="G1321">
            <v>17769179</v>
          </cell>
        </row>
        <row r="1322">
          <cell r="B1322">
            <v>1995</v>
          </cell>
          <cell r="E1322" t="str">
            <v>ME</v>
          </cell>
          <cell r="F1322">
            <v>1818</v>
          </cell>
          <cell r="G1322">
            <v>4203589</v>
          </cell>
        </row>
        <row r="1323">
          <cell r="B1323">
            <v>1995</v>
          </cell>
          <cell r="E1323" t="str">
            <v>MD</v>
          </cell>
          <cell r="F1323">
            <v>13125</v>
          </cell>
          <cell r="G1323">
            <v>35222884</v>
          </cell>
        </row>
        <row r="1324">
          <cell r="B1324">
            <v>1995</v>
          </cell>
          <cell r="E1324" t="str">
            <v>MA</v>
          </cell>
          <cell r="F1324">
            <v>11097</v>
          </cell>
          <cell r="G1324">
            <v>31890133</v>
          </cell>
        </row>
        <row r="1325">
          <cell r="B1325">
            <v>1995</v>
          </cell>
          <cell r="E1325" t="str">
            <v>MI</v>
          </cell>
          <cell r="F1325">
            <v>21226</v>
          </cell>
          <cell r="G1325">
            <v>66451484</v>
          </cell>
        </row>
        <row r="1326">
          <cell r="B1326">
            <v>1995</v>
          </cell>
          <cell r="E1326" t="str">
            <v>MN</v>
          </cell>
          <cell r="F1326">
            <v>7161</v>
          </cell>
          <cell r="G1326">
            <v>21190946</v>
          </cell>
        </row>
        <row r="1327">
          <cell r="B1327">
            <v>1995</v>
          </cell>
          <cell r="E1327" t="str">
            <v>MS</v>
          </cell>
          <cell r="F1327">
            <v>4731</v>
          </cell>
          <cell r="G1327">
            <v>8248300</v>
          </cell>
        </row>
        <row r="1328">
          <cell r="B1328">
            <v>1995</v>
          </cell>
          <cell r="E1328" t="str">
            <v>MO</v>
          </cell>
          <cell r="F1328">
            <v>8984</v>
          </cell>
          <cell r="G1328">
            <v>15743203</v>
          </cell>
        </row>
        <row r="1329">
          <cell r="B1329">
            <v>1995</v>
          </cell>
          <cell r="E1329" t="str">
            <v>MT</v>
          </cell>
          <cell r="F1329">
            <v>1170</v>
          </cell>
          <cell r="G1329">
            <v>2446531</v>
          </cell>
        </row>
        <row r="1330">
          <cell r="B1330">
            <v>1995</v>
          </cell>
          <cell r="E1330" t="str">
            <v>NE</v>
          </cell>
          <cell r="F1330">
            <v>2728</v>
          </cell>
          <cell r="G1330">
            <v>5560312</v>
          </cell>
        </row>
        <row r="1331">
          <cell r="B1331">
            <v>1995</v>
          </cell>
          <cell r="E1331" t="str">
            <v>NV</v>
          </cell>
          <cell r="F1331">
            <v>4181</v>
          </cell>
          <cell r="G1331">
            <v>13374394</v>
          </cell>
        </row>
        <row r="1332">
          <cell r="B1332">
            <v>1995</v>
          </cell>
          <cell r="E1332" t="str">
            <v>NH</v>
          </cell>
          <cell r="F1332">
            <v>1543</v>
          </cell>
          <cell r="G1332">
            <v>4349522</v>
          </cell>
        </row>
        <row r="1333">
          <cell r="B1333">
            <v>1995</v>
          </cell>
          <cell r="E1333" t="str">
            <v>NJ</v>
          </cell>
          <cell r="F1333">
            <v>16125</v>
          </cell>
          <cell r="G1333">
            <v>55866981</v>
          </cell>
        </row>
        <row r="1334">
          <cell r="B1334">
            <v>1995</v>
          </cell>
          <cell r="E1334" t="str">
            <v>NM</v>
          </cell>
          <cell r="F1334">
            <v>5187</v>
          </cell>
          <cell r="G1334">
            <v>11778562</v>
          </cell>
        </row>
        <row r="1335">
          <cell r="B1335">
            <v>1995</v>
          </cell>
          <cell r="E1335" t="str">
            <v>NY</v>
          </cell>
          <cell r="F1335">
            <v>58067</v>
          </cell>
          <cell r="G1335">
            <v>205274241</v>
          </cell>
        </row>
        <row r="1336">
          <cell r="B1336">
            <v>1995</v>
          </cell>
          <cell r="E1336" t="str">
            <v>NC</v>
          </cell>
          <cell r="F1336">
            <v>15922</v>
          </cell>
          <cell r="G1336">
            <v>31840030</v>
          </cell>
        </row>
        <row r="1337">
          <cell r="B1337">
            <v>1995</v>
          </cell>
          <cell r="E1337" t="str">
            <v>ND</v>
          </cell>
          <cell r="F1337">
            <v>717</v>
          </cell>
          <cell r="G1337">
            <v>1434562</v>
          </cell>
        </row>
        <row r="1338">
          <cell r="B1338">
            <v>1995</v>
          </cell>
          <cell r="E1338" t="str">
            <v>OH</v>
          </cell>
          <cell r="F1338">
            <v>22215</v>
          </cell>
          <cell r="G1338">
            <v>58512215</v>
          </cell>
        </row>
        <row r="1339">
          <cell r="B1339">
            <v>1995</v>
          </cell>
          <cell r="E1339" t="str">
            <v>OK</v>
          </cell>
          <cell r="F1339">
            <v>8875</v>
          </cell>
          <cell r="G1339">
            <v>12725311</v>
          </cell>
        </row>
        <row r="1340">
          <cell r="B1340">
            <v>1995</v>
          </cell>
          <cell r="E1340" t="str">
            <v>OR</v>
          </cell>
          <cell r="F1340">
            <v>5708</v>
          </cell>
          <cell r="G1340">
            <v>16043146</v>
          </cell>
        </row>
        <row r="1341">
          <cell r="B1341">
            <v>1995</v>
          </cell>
          <cell r="E1341" t="str">
            <v>PA</v>
          </cell>
          <cell r="F1341">
            <v>23498</v>
          </cell>
          <cell r="G1341">
            <v>61796115</v>
          </cell>
        </row>
        <row r="1342">
          <cell r="B1342">
            <v>1995</v>
          </cell>
          <cell r="E1342" t="str">
            <v>RI</v>
          </cell>
          <cell r="F1342">
            <v>1655</v>
          </cell>
          <cell r="G1342">
            <v>7464024</v>
          </cell>
        </row>
        <row r="1343">
          <cell r="B1343">
            <v>1995</v>
          </cell>
          <cell r="E1343" t="str">
            <v>SC</v>
          </cell>
          <cell r="F1343">
            <v>10075</v>
          </cell>
          <cell r="G1343">
            <v>18835131</v>
          </cell>
        </row>
        <row r="1344">
          <cell r="B1344">
            <v>1995</v>
          </cell>
          <cell r="E1344" t="str">
            <v>SD</v>
          </cell>
          <cell r="F1344">
            <v>1001</v>
          </cell>
          <cell r="G1344">
            <v>1920583</v>
          </cell>
        </row>
        <row r="1345">
          <cell r="B1345">
            <v>1995</v>
          </cell>
          <cell r="E1345" t="str">
            <v>TN</v>
          </cell>
          <cell r="F1345">
            <v>11332</v>
          </cell>
          <cell r="G1345">
            <v>23069385</v>
          </cell>
        </row>
        <row r="1346">
          <cell r="B1346">
            <v>1995</v>
          </cell>
          <cell r="E1346" t="str">
            <v>TX</v>
          </cell>
          <cell r="F1346">
            <v>63917</v>
          </cell>
          <cell r="G1346">
            <v>130442644</v>
          </cell>
        </row>
        <row r="1347">
          <cell r="B1347">
            <v>1995</v>
          </cell>
          <cell r="E1347" t="str">
            <v>UT</v>
          </cell>
          <cell r="F1347">
            <v>3196</v>
          </cell>
          <cell r="G1347">
            <v>7333888</v>
          </cell>
        </row>
        <row r="1348">
          <cell r="B1348">
            <v>1995</v>
          </cell>
          <cell r="E1348" t="str">
            <v>VT</v>
          </cell>
          <cell r="F1348">
            <v>868</v>
          </cell>
          <cell r="G1348">
            <v>1758782</v>
          </cell>
        </row>
        <row r="1349">
          <cell r="B1349">
            <v>1995</v>
          </cell>
          <cell r="E1349" t="str">
            <v>VA</v>
          </cell>
          <cell r="F1349">
            <v>18926</v>
          </cell>
          <cell r="G1349">
            <v>45741703</v>
          </cell>
        </row>
        <row r="1350">
          <cell r="B1350">
            <v>1995</v>
          </cell>
          <cell r="E1350" t="str">
            <v>WA</v>
          </cell>
          <cell r="F1350">
            <v>10944</v>
          </cell>
          <cell r="G1350">
            <v>26262724</v>
          </cell>
        </row>
        <row r="1351">
          <cell r="B1351">
            <v>1995</v>
          </cell>
          <cell r="E1351" t="str">
            <v>WV</v>
          </cell>
          <cell r="F1351">
            <v>1204</v>
          </cell>
          <cell r="G1351">
            <v>1899329</v>
          </cell>
        </row>
        <row r="1352">
          <cell r="B1352">
            <v>1995</v>
          </cell>
          <cell r="E1352" t="str">
            <v>WI</v>
          </cell>
          <cell r="F1352">
            <v>8888</v>
          </cell>
          <cell r="G1352">
            <v>22880294</v>
          </cell>
        </row>
        <row r="1353">
          <cell r="B1353">
            <v>1995</v>
          </cell>
          <cell r="E1353" t="str">
            <v>WY</v>
          </cell>
          <cell r="F1353">
            <v>810</v>
          </cell>
          <cell r="G1353">
            <v>1534803</v>
          </cell>
        </row>
        <row r="1354">
          <cell r="B1354">
            <v>1997</v>
          </cell>
          <cell r="E1354" t="str">
            <v>US</v>
          </cell>
          <cell r="F1354">
            <v>648540</v>
          </cell>
          <cell r="G1354">
            <v>1775574154</v>
          </cell>
        </row>
        <row r="1355">
          <cell r="B1355">
            <v>1997</v>
          </cell>
          <cell r="E1355" t="str">
            <v>AL</v>
          </cell>
          <cell r="F1355">
            <v>6761</v>
          </cell>
          <cell r="G1355">
            <v>15553781</v>
          </cell>
        </row>
        <row r="1356">
          <cell r="B1356">
            <v>1997</v>
          </cell>
          <cell r="E1356" t="str">
            <v>AK</v>
          </cell>
          <cell r="F1356">
            <v>1309</v>
          </cell>
          <cell r="G1356">
            <v>5272716</v>
          </cell>
        </row>
        <row r="1357">
          <cell r="B1357">
            <v>1997</v>
          </cell>
          <cell r="E1357" t="str">
            <v>AZ</v>
          </cell>
          <cell r="F1357">
            <v>12067</v>
          </cell>
          <cell r="G1357">
            <v>27422534</v>
          </cell>
        </row>
        <row r="1358">
          <cell r="B1358">
            <v>1997</v>
          </cell>
          <cell r="E1358" t="str">
            <v>AR</v>
          </cell>
          <cell r="F1358">
            <v>4972</v>
          </cell>
          <cell r="G1358">
            <v>8469021</v>
          </cell>
        </row>
        <row r="1359">
          <cell r="B1359">
            <v>1997</v>
          </cell>
          <cell r="E1359" t="str">
            <v>CA</v>
          </cell>
          <cell r="F1359">
            <v>72736</v>
          </cell>
          <cell r="G1359">
            <v>264812740</v>
          </cell>
        </row>
        <row r="1360">
          <cell r="B1360">
            <v>1997</v>
          </cell>
          <cell r="E1360" t="str">
            <v>CO</v>
          </cell>
          <cell r="F1360">
            <v>7501</v>
          </cell>
          <cell r="G1360">
            <v>21618487</v>
          </cell>
        </row>
        <row r="1361">
          <cell r="B1361">
            <v>1997</v>
          </cell>
          <cell r="E1361" t="str">
            <v>CT</v>
          </cell>
          <cell r="F1361">
            <v>8131</v>
          </cell>
          <cell r="G1361">
            <v>25666016</v>
          </cell>
        </row>
        <row r="1362">
          <cell r="B1362">
            <v>1997</v>
          </cell>
          <cell r="E1362" t="str">
            <v>DE</v>
          </cell>
          <cell r="F1362">
            <v>2022</v>
          </cell>
          <cell r="G1362">
            <v>5234704</v>
          </cell>
        </row>
        <row r="1363">
          <cell r="B1363">
            <v>1997</v>
          </cell>
          <cell r="E1363" t="str">
            <v>DC</v>
          </cell>
          <cell r="F1363">
            <v>3749</v>
          </cell>
          <cell r="G1363">
            <v>14135430</v>
          </cell>
        </row>
        <row r="1364">
          <cell r="B1364">
            <v>1997</v>
          </cell>
          <cell r="E1364" t="str">
            <v>FL</v>
          </cell>
          <cell r="F1364">
            <v>51243</v>
          </cell>
          <cell r="G1364">
            <v>143858683</v>
          </cell>
        </row>
        <row r="1365">
          <cell r="B1365">
            <v>1997</v>
          </cell>
          <cell r="E1365" t="str">
            <v>GA</v>
          </cell>
          <cell r="F1365">
            <v>23434</v>
          </cell>
          <cell r="G1365">
            <v>51648312</v>
          </cell>
        </row>
        <row r="1366">
          <cell r="B1366">
            <v>1997</v>
          </cell>
          <cell r="E1366" t="str">
            <v>HI</v>
          </cell>
          <cell r="F1366">
            <v>2156</v>
          </cell>
          <cell r="G1366">
            <v>5258562</v>
          </cell>
        </row>
        <row r="1367">
          <cell r="B1367">
            <v>1997</v>
          </cell>
          <cell r="E1367" t="str">
            <v>ID</v>
          </cell>
          <cell r="F1367">
            <v>2381</v>
          </cell>
          <cell r="G1367">
            <v>5263586</v>
          </cell>
        </row>
        <row r="1368">
          <cell r="B1368">
            <v>1997</v>
          </cell>
          <cell r="E1368" t="str">
            <v>IL</v>
          </cell>
          <cell r="F1368">
            <v>23219</v>
          </cell>
          <cell r="G1368">
            <v>68094853</v>
          </cell>
        </row>
        <row r="1369">
          <cell r="B1369">
            <v>1997</v>
          </cell>
          <cell r="E1369" t="str">
            <v>IN</v>
          </cell>
          <cell r="F1369">
            <v>10175</v>
          </cell>
          <cell r="G1369">
            <v>21594155</v>
          </cell>
        </row>
        <row r="1370">
          <cell r="B1370">
            <v>1997</v>
          </cell>
          <cell r="E1370" t="str">
            <v>IA</v>
          </cell>
          <cell r="F1370">
            <v>3280</v>
          </cell>
          <cell r="G1370">
            <v>8991063</v>
          </cell>
        </row>
        <row r="1371">
          <cell r="B1371">
            <v>1997</v>
          </cell>
          <cell r="E1371" t="str">
            <v>KS</v>
          </cell>
          <cell r="F1371">
            <v>5346</v>
          </cell>
          <cell r="G1371">
            <v>13421309</v>
          </cell>
        </row>
        <row r="1372">
          <cell r="B1372">
            <v>1997</v>
          </cell>
          <cell r="E1372" t="str">
            <v>KY</v>
          </cell>
          <cell r="F1372">
            <v>7183</v>
          </cell>
          <cell r="G1372">
            <v>14748544</v>
          </cell>
        </row>
        <row r="1373">
          <cell r="B1373">
            <v>1997</v>
          </cell>
          <cell r="E1373" t="str">
            <v>LA</v>
          </cell>
          <cell r="F1373">
            <v>11073</v>
          </cell>
          <cell r="G1373">
            <v>22867558</v>
          </cell>
        </row>
        <row r="1374">
          <cell r="B1374">
            <v>1997</v>
          </cell>
          <cell r="E1374" t="str">
            <v>ME</v>
          </cell>
          <cell r="F1374">
            <v>1759</v>
          </cell>
          <cell r="G1374">
            <v>4074329</v>
          </cell>
        </row>
        <row r="1375">
          <cell r="B1375">
            <v>1997</v>
          </cell>
          <cell r="E1375" t="str">
            <v>MD</v>
          </cell>
          <cell r="F1375">
            <v>13250</v>
          </cell>
          <cell r="G1375">
            <v>36680321</v>
          </cell>
        </row>
        <row r="1376">
          <cell r="B1376">
            <v>1997</v>
          </cell>
          <cell r="E1376" t="str">
            <v>MA</v>
          </cell>
          <cell r="F1376">
            <v>11401</v>
          </cell>
          <cell r="G1376">
            <v>36408140</v>
          </cell>
        </row>
        <row r="1377">
          <cell r="B1377">
            <v>1997</v>
          </cell>
          <cell r="E1377" t="str">
            <v>MI</v>
          </cell>
          <cell r="F1377">
            <v>21641</v>
          </cell>
          <cell r="G1377">
            <v>69857604</v>
          </cell>
        </row>
        <row r="1378">
          <cell r="B1378">
            <v>1997</v>
          </cell>
          <cell r="E1378" t="str">
            <v>MN</v>
          </cell>
          <cell r="F1378">
            <v>7388</v>
          </cell>
          <cell r="G1378">
            <v>22821545</v>
          </cell>
        </row>
        <row r="1379">
          <cell r="B1379">
            <v>1997</v>
          </cell>
          <cell r="E1379" t="str">
            <v>MS</v>
          </cell>
          <cell r="F1379">
            <v>5452</v>
          </cell>
          <cell r="G1379">
            <v>9378579</v>
          </cell>
        </row>
        <row r="1380">
          <cell r="B1380">
            <v>1997</v>
          </cell>
          <cell r="E1380" t="str">
            <v>MO</v>
          </cell>
          <cell r="F1380">
            <v>11518</v>
          </cell>
          <cell r="G1380">
            <v>22135103</v>
          </cell>
        </row>
        <row r="1381">
          <cell r="B1381">
            <v>1997</v>
          </cell>
          <cell r="E1381" t="str">
            <v>MT</v>
          </cell>
          <cell r="F1381">
            <v>1280</v>
          </cell>
          <cell r="G1381">
            <v>2764657</v>
          </cell>
        </row>
        <row r="1382">
          <cell r="B1382">
            <v>1997</v>
          </cell>
          <cell r="E1382" t="str">
            <v>NE</v>
          </cell>
          <cell r="F1382">
            <v>2961</v>
          </cell>
          <cell r="G1382">
            <v>6329779</v>
          </cell>
        </row>
        <row r="1383">
          <cell r="B1383">
            <v>1997</v>
          </cell>
          <cell r="E1383" t="str">
            <v>NV</v>
          </cell>
          <cell r="F1383">
            <v>4395</v>
          </cell>
          <cell r="G1383">
            <v>14218205</v>
          </cell>
        </row>
        <row r="1384">
          <cell r="B1384">
            <v>1997</v>
          </cell>
          <cell r="E1384" t="str">
            <v>NH</v>
          </cell>
          <cell r="F1384">
            <v>1653</v>
          </cell>
          <cell r="G1384">
            <v>4172050</v>
          </cell>
        </row>
        <row r="1385">
          <cell r="B1385">
            <v>1997</v>
          </cell>
          <cell r="E1385" t="str">
            <v>NJ</v>
          </cell>
          <cell r="F1385">
            <v>14557</v>
          </cell>
          <cell r="G1385">
            <v>53876450</v>
          </cell>
        </row>
        <row r="1386">
          <cell r="B1386">
            <v>1997</v>
          </cell>
          <cell r="E1386" t="str">
            <v>NM</v>
          </cell>
          <cell r="F1386">
            <v>5386</v>
          </cell>
          <cell r="G1386">
            <v>11763713</v>
          </cell>
        </row>
        <row r="1387">
          <cell r="B1387">
            <v>1997</v>
          </cell>
          <cell r="E1387" t="str">
            <v>NY</v>
          </cell>
          <cell r="F1387">
            <v>60128</v>
          </cell>
          <cell r="G1387">
            <v>213982244</v>
          </cell>
        </row>
        <row r="1388">
          <cell r="B1388">
            <v>1997</v>
          </cell>
          <cell r="E1388" t="str">
            <v>NC</v>
          </cell>
          <cell r="F1388">
            <v>23318</v>
          </cell>
          <cell r="G1388">
            <v>55202644</v>
          </cell>
        </row>
        <row r="1389">
          <cell r="B1389">
            <v>1997</v>
          </cell>
          <cell r="E1389" t="str">
            <v>ND</v>
          </cell>
          <cell r="F1389">
            <v>608</v>
          </cell>
          <cell r="G1389">
            <v>1265161</v>
          </cell>
        </row>
        <row r="1390">
          <cell r="B1390">
            <v>1997</v>
          </cell>
          <cell r="E1390" t="str">
            <v>OH</v>
          </cell>
          <cell r="F1390">
            <v>23999</v>
          </cell>
          <cell r="G1390">
            <v>64961408</v>
          </cell>
        </row>
        <row r="1391">
          <cell r="B1391">
            <v>1997</v>
          </cell>
          <cell r="E1391" t="str">
            <v>OK</v>
          </cell>
          <cell r="F1391">
            <v>11540</v>
          </cell>
          <cell r="G1391">
            <v>15695487</v>
          </cell>
        </row>
        <row r="1392">
          <cell r="B1392">
            <v>1997</v>
          </cell>
          <cell r="E1392" t="str">
            <v>OR</v>
          </cell>
          <cell r="F1392">
            <v>6498</v>
          </cell>
          <cell r="G1392">
            <v>18267863</v>
          </cell>
        </row>
        <row r="1393">
          <cell r="B1393">
            <v>1997</v>
          </cell>
          <cell r="E1393" t="str">
            <v>PA</v>
          </cell>
          <cell r="F1393">
            <v>25085</v>
          </cell>
          <cell r="G1393">
            <v>67905362</v>
          </cell>
        </row>
        <row r="1394">
          <cell r="B1394">
            <v>1997</v>
          </cell>
          <cell r="E1394" t="str">
            <v>RI</v>
          </cell>
          <cell r="F1394">
            <v>1649</v>
          </cell>
          <cell r="G1394">
            <v>7265308</v>
          </cell>
        </row>
        <row r="1395">
          <cell r="B1395">
            <v>1997</v>
          </cell>
          <cell r="E1395" t="str">
            <v>SC</v>
          </cell>
          <cell r="F1395">
            <v>10511</v>
          </cell>
          <cell r="G1395">
            <v>21096800</v>
          </cell>
        </row>
        <row r="1396">
          <cell r="B1396">
            <v>1997</v>
          </cell>
          <cell r="E1396" t="str">
            <v>SD</v>
          </cell>
          <cell r="F1396">
            <v>1148</v>
          </cell>
          <cell r="G1396">
            <v>2234856</v>
          </cell>
        </row>
        <row r="1397">
          <cell r="B1397">
            <v>1997</v>
          </cell>
          <cell r="E1397" t="str">
            <v>TN</v>
          </cell>
          <cell r="F1397">
            <v>11906</v>
          </cell>
          <cell r="G1397">
            <v>24464770</v>
          </cell>
        </row>
        <row r="1398">
          <cell r="B1398">
            <v>1997</v>
          </cell>
          <cell r="E1398" t="str">
            <v>TX</v>
          </cell>
          <cell r="F1398">
            <v>63549</v>
          </cell>
          <cell r="G1398">
            <v>131689765</v>
          </cell>
        </row>
        <row r="1399">
          <cell r="B1399">
            <v>1997</v>
          </cell>
          <cell r="E1399" t="str">
            <v>UT</v>
          </cell>
          <cell r="F1399">
            <v>3350</v>
          </cell>
          <cell r="G1399">
            <v>8375476</v>
          </cell>
        </row>
        <row r="1400">
          <cell r="B1400">
            <v>1997</v>
          </cell>
          <cell r="E1400" t="str">
            <v>VT</v>
          </cell>
          <cell r="F1400">
            <v>881</v>
          </cell>
          <cell r="G1400">
            <v>2044520</v>
          </cell>
        </row>
        <row r="1401">
          <cell r="B1401">
            <v>1997</v>
          </cell>
          <cell r="E1401" t="str">
            <v>VA</v>
          </cell>
          <cell r="F1401">
            <v>19695</v>
          </cell>
          <cell r="G1401">
            <v>45002636</v>
          </cell>
        </row>
        <row r="1402">
          <cell r="B1402">
            <v>1997</v>
          </cell>
          <cell r="E1402" t="str">
            <v>WA</v>
          </cell>
          <cell r="F1402">
            <v>10860</v>
          </cell>
          <cell r="G1402">
            <v>26807165</v>
          </cell>
        </row>
        <row r="1403">
          <cell r="B1403">
            <v>1997</v>
          </cell>
          <cell r="E1403" t="str">
            <v>WV</v>
          </cell>
          <cell r="F1403">
            <v>1444</v>
          </cell>
          <cell r="G1403">
            <v>2500907</v>
          </cell>
        </row>
        <row r="1404">
          <cell r="B1404">
            <v>1997</v>
          </cell>
          <cell r="E1404" t="str">
            <v>WI</v>
          </cell>
          <cell r="F1404">
            <v>9993</v>
          </cell>
          <cell r="G1404">
            <v>26381707</v>
          </cell>
        </row>
        <row r="1405">
          <cell r="B1405">
            <v>1997</v>
          </cell>
          <cell r="E1405" t="str">
            <v>WY</v>
          </cell>
          <cell r="F1405">
            <v>999</v>
          </cell>
          <cell r="G1405">
            <v>2017549</v>
          </cell>
        </row>
        <row r="1406">
          <cell r="B1406">
            <v>1998</v>
          </cell>
          <cell r="E1406" t="str">
            <v>US</v>
          </cell>
          <cell r="F1406">
            <v>662654</v>
          </cell>
          <cell r="G1406">
            <v>1864316844</v>
          </cell>
        </row>
        <row r="1407">
          <cell r="B1407">
            <v>1998</v>
          </cell>
          <cell r="E1407" t="str">
            <v>AL</v>
          </cell>
          <cell r="F1407">
            <v>6989</v>
          </cell>
          <cell r="G1407">
            <v>15876328</v>
          </cell>
        </row>
        <row r="1408">
          <cell r="B1408">
            <v>1998</v>
          </cell>
          <cell r="E1408" t="str">
            <v>AK</v>
          </cell>
          <cell r="F1408">
            <v>1325</v>
          </cell>
          <cell r="G1408">
            <v>5361988</v>
          </cell>
        </row>
        <row r="1409">
          <cell r="B1409">
            <v>1998</v>
          </cell>
          <cell r="E1409" t="str">
            <v>AZ</v>
          </cell>
          <cell r="F1409">
            <v>11658</v>
          </cell>
          <cell r="G1409">
            <v>29396356</v>
          </cell>
        </row>
        <row r="1410">
          <cell r="B1410">
            <v>1998</v>
          </cell>
          <cell r="E1410" t="str">
            <v>AR</v>
          </cell>
          <cell r="F1410">
            <v>4991</v>
          </cell>
          <cell r="G1410">
            <v>9599804</v>
          </cell>
        </row>
        <row r="1411">
          <cell r="B1411">
            <v>1998</v>
          </cell>
          <cell r="E1411" t="str">
            <v>CA</v>
          </cell>
          <cell r="F1411">
            <v>76027</v>
          </cell>
          <cell r="G1411">
            <v>279790784</v>
          </cell>
        </row>
        <row r="1412">
          <cell r="B1412">
            <v>1998</v>
          </cell>
          <cell r="E1412" t="str">
            <v>CO</v>
          </cell>
          <cell r="F1412">
            <v>8143</v>
          </cell>
          <cell r="G1412">
            <v>24782675</v>
          </cell>
        </row>
        <row r="1413">
          <cell r="B1413">
            <v>1998</v>
          </cell>
          <cell r="E1413" t="str">
            <v>CT</v>
          </cell>
          <cell r="F1413">
            <v>8569</v>
          </cell>
          <cell r="G1413">
            <v>28198921</v>
          </cell>
        </row>
        <row r="1414">
          <cell r="B1414">
            <v>1998</v>
          </cell>
          <cell r="E1414" t="str">
            <v>DE</v>
          </cell>
          <cell r="F1414">
            <v>2152</v>
          </cell>
          <cell r="G1414">
            <v>5795142</v>
          </cell>
        </row>
        <row r="1415">
          <cell r="B1415">
            <v>1998</v>
          </cell>
          <cell r="E1415" t="str">
            <v>DC</v>
          </cell>
          <cell r="F1415">
            <v>3237</v>
          </cell>
          <cell r="G1415">
            <v>11215324</v>
          </cell>
        </row>
        <row r="1416">
          <cell r="B1416">
            <v>1998</v>
          </cell>
          <cell r="E1416" t="str">
            <v>FL</v>
          </cell>
          <cell r="F1416">
            <v>46000</v>
          </cell>
          <cell r="G1416">
            <v>135237856</v>
          </cell>
        </row>
        <row r="1417">
          <cell r="B1417">
            <v>1998</v>
          </cell>
          <cell r="E1417" t="str">
            <v>GA</v>
          </cell>
          <cell r="F1417">
            <v>24692</v>
          </cell>
          <cell r="G1417">
            <v>55517045</v>
          </cell>
        </row>
        <row r="1418">
          <cell r="B1418">
            <v>1998</v>
          </cell>
          <cell r="E1418" t="str">
            <v>HI</v>
          </cell>
          <cell r="F1418">
            <v>2263</v>
          </cell>
          <cell r="G1418">
            <v>5509424</v>
          </cell>
        </row>
        <row r="1419">
          <cell r="B1419">
            <v>1998</v>
          </cell>
          <cell r="E1419" t="str">
            <v>ID</v>
          </cell>
          <cell r="F1419">
            <v>2522</v>
          </cell>
          <cell r="G1419">
            <v>5898372</v>
          </cell>
        </row>
        <row r="1420">
          <cell r="B1420">
            <v>1998</v>
          </cell>
          <cell r="E1420" t="str">
            <v>IL</v>
          </cell>
          <cell r="F1420">
            <v>22993</v>
          </cell>
          <cell r="G1420">
            <v>71575693</v>
          </cell>
        </row>
        <row r="1421">
          <cell r="B1421">
            <v>1998</v>
          </cell>
          <cell r="E1421" t="str">
            <v>IN</v>
          </cell>
          <cell r="F1421">
            <v>10347</v>
          </cell>
          <cell r="G1421">
            <v>22219678</v>
          </cell>
        </row>
        <row r="1422">
          <cell r="B1422">
            <v>1998</v>
          </cell>
          <cell r="E1422" t="str">
            <v>IA</v>
          </cell>
          <cell r="F1422">
            <v>3664</v>
          </cell>
          <cell r="G1422">
            <v>9405984</v>
          </cell>
        </row>
        <row r="1423">
          <cell r="B1423">
            <v>1998</v>
          </cell>
          <cell r="E1423" t="str">
            <v>KS</v>
          </cell>
          <cell r="F1423">
            <v>5468</v>
          </cell>
          <cell r="G1423">
            <v>12781831</v>
          </cell>
        </row>
        <row r="1424">
          <cell r="B1424">
            <v>1998</v>
          </cell>
          <cell r="E1424" t="str">
            <v>KY</v>
          </cell>
          <cell r="F1424">
            <v>7705</v>
          </cell>
          <cell r="G1424">
            <v>16191735</v>
          </cell>
        </row>
        <row r="1425">
          <cell r="B1425">
            <v>1998</v>
          </cell>
          <cell r="E1425" t="str">
            <v>LA</v>
          </cell>
          <cell r="F1425">
            <v>11527</v>
          </cell>
          <cell r="G1425">
            <v>24428993</v>
          </cell>
        </row>
        <row r="1426">
          <cell r="B1426">
            <v>1998</v>
          </cell>
          <cell r="E1426" t="str">
            <v>ME</v>
          </cell>
          <cell r="F1426">
            <v>1742</v>
          </cell>
          <cell r="G1426">
            <v>4129835</v>
          </cell>
        </row>
        <row r="1427">
          <cell r="B1427">
            <v>1998</v>
          </cell>
          <cell r="E1427" t="str">
            <v>MD</v>
          </cell>
          <cell r="F1427">
            <v>13783</v>
          </cell>
          <cell r="G1427">
            <v>38203256</v>
          </cell>
        </row>
        <row r="1428">
          <cell r="B1428">
            <v>1998</v>
          </cell>
          <cell r="E1428" t="str">
            <v>MA</v>
          </cell>
          <cell r="F1428">
            <v>9628</v>
          </cell>
          <cell r="G1428">
            <v>30774784</v>
          </cell>
        </row>
        <row r="1429">
          <cell r="B1429">
            <v>1998</v>
          </cell>
          <cell r="E1429" t="str">
            <v>MI</v>
          </cell>
          <cell r="F1429">
            <v>22621</v>
          </cell>
          <cell r="G1429">
            <v>74455250</v>
          </cell>
        </row>
        <row r="1430">
          <cell r="B1430">
            <v>1998</v>
          </cell>
          <cell r="E1430" t="str">
            <v>MN</v>
          </cell>
          <cell r="F1430">
            <v>7797</v>
          </cell>
          <cell r="G1430">
            <v>24936197</v>
          </cell>
        </row>
        <row r="1431">
          <cell r="B1431">
            <v>1998</v>
          </cell>
          <cell r="E1431" t="str">
            <v>MS</v>
          </cell>
          <cell r="F1431">
            <v>5835</v>
          </cell>
          <cell r="G1431">
            <v>10116609</v>
          </cell>
        </row>
        <row r="1432">
          <cell r="B1432">
            <v>1998</v>
          </cell>
          <cell r="E1432" t="str">
            <v>MO</v>
          </cell>
          <cell r="F1432">
            <v>13104</v>
          </cell>
          <cell r="G1432">
            <v>26002065</v>
          </cell>
        </row>
        <row r="1433">
          <cell r="B1433">
            <v>1998</v>
          </cell>
          <cell r="E1433" t="str">
            <v>MT</v>
          </cell>
          <cell r="F1433">
            <v>1333</v>
          </cell>
          <cell r="G1433">
            <v>2938811</v>
          </cell>
        </row>
        <row r="1434">
          <cell r="B1434">
            <v>1998</v>
          </cell>
          <cell r="E1434" t="str">
            <v>NE</v>
          </cell>
          <cell r="F1434">
            <v>2996</v>
          </cell>
          <cell r="G1434">
            <v>6518005</v>
          </cell>
        </row>
        <row r="1435">
          <cell r="B1435">
            <v>1998</v>
          </cell>
          <cell r="E1435" t="str">
            <v>NV</v>
          </cell>
          <cell r="F1435">
            <v>4612</v>
          </cell>
          <cell r="G1435">
            <v>15643758</v>
          </cell>
        </row>
        <row r="1436">
          <cell r="B1436">
            <v>1998</v>
          </cell>
          <cell r="E1436" t="str">
            <v>NH</v>
          </cell>
          <cell r="F1436">
            <v>1675</v>
          </cell>
          <cell r="G1436">
            <v>4263065</v>
          </cell>
        </row>
        <row r="1437">
          <cell r="B1437">
            <v>1998</v>
          </cell>
          <cell r="E1437" t="str">
            <v>NJ</v>
          </cell>
          <cell r="F1437">
            <v>15799</v>
          </cell>
          <cell r="G1437">
            <v>56851092</v>
          </cell>
        </row>
        <row r="1438">
          <cell r="B1438">
            <v>1998</v>
          </cell>
          <cell r="E1438" t="str">
            <v>NM</v>
          </cell>
          <cell r="F1438">
            <v>5241</v>
          </cell>
          <cell r="G1438">
            <v>11549750</v>
          </cell>
        </row>
        <row r="1439">
          <cell r="B1439">
            <v>1998</v>
          </cell>
          <cell r="E1439" t="str">
            <v>NY</v>
          </cell>
          <cell r="F1439">
            <v>60605</v>
          </cell>
          <cell r="G1439">
            <v>223408071</v>
          </cell>
        </row>
        <row r="1440">
          <cell r="B1440">
            <v>1998</v>
          </cell>
          <cell r="E1440" t="str">
            <v>NC</v>
          </cell>
          <cell r="F1440">
            <v>23230</v>
          </cell>
          <cell r="G1440">
            <v>57985418</v>
          </cell>
        </row>
        <row r="1441">
          <cell r="B1441">
            <v>1998</v>
          </cell>
          <cell r="E1441" t="str">
            <v>ND</v>
          </cell>
          <cell r="F1441">
            <v>669</v>
          </cell>
          <cell r="G1441">
            <v>1394707</v>
          </cell>
        </row>
        <row r="1442">
          <cell r="B1442">
            <v>1998</v>
          </cell>
          <cell r="E1442" t="str">
            <v>OH</v>
          </cell>
          <cell r="F1442">
            <v>25091</v>
          </cell>
          <cell r="G1442">
            <v>70009303</v>
          </cell>
        </row>
        <row r="1443">
          <cell r="B1443">
            <v>1998</v>
          </cell>
          <cell r="E1443" t="str">
            <v>OK</v>
          </cell>
          <cell r="F1443">
            <v>11210</v>
          </cell>
          <cell r="G1443">
            <v>15258111</v>
          </cell>
        </row>
        <row r="1444">
          <cell r="B1444">
            <v>1998</v>
          </cell>
          <cell r="E1444" t="str">
            <v>OR</v>
          </cell>
          <cell r="F1444">
            <v>7298</v>
          </cell>
          <cell r="G1444">
            <v>21893212</v>
          </cell>
        </row>
        <row r="1445">
          <cell r="B1445">
            <v>1998</v>
          </cell>
          <cell r="E1445" t="str">
            <v>PA</v>
          </cell>
          <cell r="F1445">
            <v>25057</v>
          </cell>
          <cell r="G1445">
            <v>68946296</v>
          </cell>
        </row>
        <row r="1446">
          <cell r="B1446">
            <v>1998</v>
          </cell>
          <cell r="E1446" t="str">
            <v>RI</v>
          </cell>
          <cell r="F1446">
            <v>1719</v>
          </cell>
          <cell r="G1446">
            <v>7273964</v>
          </cell>
        </row>
        <row r="1447">
          <cell r="B1447">
            <v>1998</v>
          </cell>
          <cell r="E1447" t="str">
            <v>SC</v>
          </cell>
          <cell r="F1447">
            <v>11191</v>
          </cell>
          <cell r="G1447">
            <v>23036286</v>
          </cell>
        </row>
        <row r="1448">
          <cell r="B1448">
            <v>1998</v>
          </cell>
          <cell r="E1448" t="str">
            <v>SD</v>
          </cell>
          <cell r="F1448">
            <v>1329</v>
          </cell>
          <cell r="G1448">
            <v>2569436</v>
          </cell>
        </row>
        <row r="1449">
          <cell r="B1449">
            <v>1998</v>
          </cell>
          <cell r="E1449" t="str">
            <v>TN</v>
          </cell>
          <cell r="F1449">
            <v>10710</v>
          </cell>
          <cell r="G1449">
            <v>21763951</v>
          </cell>
        </row>
        <row r="1450">
          <cell r="B1450">
            <v>1998</v>
          </cell>
          <cell r="E1450" t="str">
            <v>TX</v>
          </cell>
          <cell r="F1450">
            <v>68170</v>
          </cell>
          <cell r="G1450">
            <v>146071327</v>
          </cell>
        </row>
        <row r="1451">
          <cell r="B1451">
            <v>1998</v>
          </cell>
          <cell r="E1451" t="str">
            <v>UT</v>
          </cell>
          <cell r="F1451">
            <v>3791</v>
          </cell>
          <cell r="G1451">
            <v>9543688</v>
          </cell>
        </row>
        <row r="1452">
          <cell r="B1452">
            <v>1998</v>
          </cell>
          <cell r="E1452" t="str">
            <v>VT</v>
          </cell>
          <cell r="F1452">
            <v>902</v>
          </cell>
          <cell r="G1452">
            <v>2177310</v>
          </cell>
        </row>
        <row r="1453">
          <cell r="B1453">
            <v>1998</v>
          </cell>
          <cell r="E1453" t="str">
            <v>VA</v>
          </cell>
          <cell r="F1453">
            <v>20417</v>
          </cell>
          <cell r="G1453">
            <v>47945720</v>
          </cell>
        </row>
        <row r="1454">
          <cell r="B1454">
            <v>1998</v>
          </cell>
          <cell r="E1454" t="str">
            <v>WA</v>
          </cell>
          <cell r="F1454">
            <v>12092</v>
          </cell>
          <cell r="G1454">
            <v>37124631</v>
          </cell>
        </row>
        <row r="1455">
          <cell r="B1455">
            <v>1998</v>
          </cell>
          <cell r="E1455" t="str">
            <v>WV</v>
          </cell>
          <cell r="F1455">
            <v>1375</v>
          </cell>
          <cell r="G1455">
            <v>2455833</v>
          </cell>
        </row>
        <row r="1456">
          <cell r="B1456">
            <v>1998</v>
          </cell>
          <cell r="E1456" t="str">
            <v>WI</v>
          </cell>
          <cell r="F1456">
            <v>10334</v>
          </cell>
          <cell r="G1456">
            <v>28145424</v>
          </cell>
        </row>
        <row r="1457">
          <cell r="B1457">
            <v>1998</v>
          </cell>
          <cell r="E1457" t="str">
            <v>WY</v>
          </cell>
          <cell r="F1457">
            <v>1026</v>
          </cell>
          <cell r="G1457">
            <v>2147749</v>
          </cell>
        </row>
        <row r="1458">
          <cell r="B1458">
            <v>1999</v>
          </cell>
          <cell r="E1458" t="str">
            <v>US</v>
          </cell>
          <cell r="F1458">
            <v>671894</v>
          </cell>
          <cell r="G1458">
            <v>1982448832</v>
          </cell>
        </row>
        <row r="1459">
          <cell r="B1459">
            <v>1999</v>
          </cell>
          <cell r="E1459" t="str">
            <v>AL</v>
          </cell>
          <cell r="F1459">
            <v>7091</v>
          </cell>
          <cell r="G1459">
            <v>17521840</v>
          </cell>
        </row>
        <row r="1460">
          <cell r="B1460">
            <v>1999</v>
          </cell>
          <cell r="E1460" t="str">
            <v>AK</v>
          </cell>
          <cell r="F1460">
            <v>1399</v>
          </cell>
          <cell r="G1460">
            <v>5476234</v>
          </cell>
        </row>
        <row r="1461">
          <cell r="B1461">
            <v>1999</v>
          </cell>
          <cell r="E1461" t="str">
            <v>AZ</v>
          </cell>
          <cell r="F1461">
            <v>12603</v>
          </cell>
          <cell r="G1461">
            <v>32809898</v>
          </cell>
        </row>
        <row r="1462">
          <cell r="B1462">
            <v>1999</v>
          </cell>
          <cell r="E1462" t="str">
            <v>AR</v>
          </cell>
          <cell r="F1462">
            <v>5215</v>
          </cell>
          <cell r="G1462">
            <v>10549741</v>
          </cell>
        </row>
        <row r="1463">
          <cell r="B1463">
            <v>1999</v>
          </cell>
          <cell r="E1463" t="str">
            <v>CA</v>
          </cell>
          <cell r="F1463">
            <v>75878</v>
          </cell>
          <cell r="G1463">
            <v>296585238</v>
          </cell>
        </row>
        <row r="1464">
          <cell r="B1464">
            <v>1999</v>
          </cell>
          <cell r="E1464" t="str">
            <v>CO</v>
          </cell>
          <cell r="F1464">
            <v>8755</v>
          </cell>
          <cell r="G1464">
            <v>28132309</v>
          </cell>
        </row>
        <row r="1465">
          <cell r="B1465">
            <v>1999</v>
          </cell>
          <cell r="E1465" t="str">
            <v>CT</v>
          </cell>
          <cell r="F1465">
            <v>8750</v>
          </cell>
          <cell r="G1465">
            <v>28309538</v>
          </cell>
        </row>
        <row r="1466">
          <cell r="B1466">
            <v>1999</v>
          </cell>
          <cell r="E1466" t="str">
            <v>DE</v>
          </cell>
          <cell r="F1466">
            <v>2334</v>
          </cell>
          <cell r="G1466">
            <v>6484688</v>
          </cell>
        </row>
        <row r="1467">
          <cell r="B1467">
            <v>1999</v>
          </cell>
          <cell r="E1467" t="str">
            <v>DC</v>
          </cell>
          <cell r="F1467">
            <v>2875</v>
          </cell>
          <cell r="G1467">
            <v>12140188</v>
          </cell>
        </row>
        <row r="1468">
          <cell r="B1468">
            <v>1999</v>
          </cell>
          <cell r="E1468" t="str">
            <v>FL</v>
          </cell>
          <cell r="F1468">
            <v>45593</v>
          </cell>
          <cell r="G1468">
            <v>144393706</v>
          </cell>
        </row>
        <row r="1469">
          <cell r="B1469">
            <v>1999</v>
          </cell>
          <cell r="E1469" t="str">
            <v>GA</v>
          </cell>
          <cell r="F1469">
            <v>25778</v>
          </cell>
          <cell r="G1469">
            <v>60422979</v>
          </cell>
        </row>
        <row r="1470">
          <cell r="B1470">
            <v>1999</v>
          </cell>
          <cell r="E1470" t="str">
            <v>HI</v>
          </cell>
          <cell r="F1470">
            <v>2289</v>
          </cell>
          <cell r="G1470">
            <v>5573658</v>
          </cell>
        </row>
        <row r="1471">
          <cell r="B1471">
            <v>1999</v>
          </cell>
          <cell r="E1471" t="str">
            <v>ID</v>
          </cell>
          <cell r="F1471">
            <v>2584</v>
          </cell>
          <cell r="G1471">
            <v>6358555</v>
          </cell>
        </row>
        <row r="1472">
          <cell r="B1472">
            <v>1999</v>
          </cell>
          <cell r="E1472" t="str">
            <v>IL</v>
          </cell>
          <cell r="F1472">
            <v>25000</v>
          </cell>
          <cell r="G1472">
            <v>79654975</v>
          </cell>
        </row>
        <row r="1473">
          <cell r="B1473">
            <v>1999</v>
          </cell>
          <cell r="E1473" t="str">
            <v>IN</v>
          </cell>
          <cell r="F1473">
            <v>10577</v>
          </cell>
          <cell r="G1473">
            <v>23792916</v>
          </cell>
        </row>
        <row r="1474">
          <cell r="B1474">
            <v>1999</v>
          </cell>
          <cell r="E1474" t="str">
            <v>IA</v>
          </cell>
          <cell r="F1474">
            <v>4117</v>
          </cell>
          <cell r="G1474">
            <v>11623895</v>
          </cell>
        </row>
        <row r="1475">
          <cell r="B1475">
            <v>1999</v>
          </cell>
          <cell r="E1475" t="str">
            <v>KS</v>
          </cell>
          <cell r="F1475">
            <v>5769</v>
          </cell>
          <cell r="G1475">
            <v>14426927</v>
          </cell>
        </row>
        <row r="1476">
          <cell r="B1476">
            <v>1999</v>
          </cell>
          <cell r="E1476" t="str">
            <v>KY</v>
          </cell>
          <cell r="F1476">
            <v>6133</v>
          </cell>
          <cell r="G1476">
            <v>13485277</v>
          </cell>
        </row>
        <row r="1477">
          <cell r="B1477">
            <v>1999</v>
          </cell>
          <cell r="E1477" t="str">
            <v>LA</v>
          </cell>
          <cell r="F1477">
            <v>12182</v>
          </cell>
          <cell r="G1477">
            <v>25557332</v>
          </cell>
        </row>
        <row r="1478">
          <cell r="B1478">
            <v>1999</v>
          </cell>
          <cell r="E1478" t="str">
            <v>ME</v>
          </cell>
          <cell r="F1478">
            <v>1787</v>
          </cell>
          <cell r="G1478">
            <v>4065111</v>
          </cell>
        </row>
        <row r="1479">
          <cell r="B1479">
            <v>1999</v>
          </cell>
          <cell r="E1479" t="str">
            <v>MD</v>
          </cell>
          <cell r="F1479">
            <v>14273</v>
          </cell>
          <cell r="G1479">
            <v>42965958</v>
          </cell>
        </row>
        <row r="1480">
          <cell r="B1480">
            <v>1999</v>
          </cell>
          <cell r="E1480" t="str">
            <v>MA</v>
          </cell>
          <cell r="F1480">
            <v>11018</v>
          </cell>
          <cell r="G1480">
            <v>37094841</v>
          </cell>
        </row>
        <row r="1481">
          <cell r="B1481">
            <v>1999</v>
          </cell>
          <cell r="E1481" t="str">
            <v>MI</v>
          </cell>
          <cell r="F1481">
            <v>23082</v>
          </cell>
          <cell r="G1481">
            <v>78713927</v>
          </cell>
        </row>
        <row r="1482">
          <cell r="B1482">
            <v>1999</v>
          </cell>
          <cell r="E1482" t="str">
            <v>MN</v>
          </cell>
          <cell r="F1482">
            <v>7660</v>
          </cell>
          <cell r="G1482">
            <v>25754342</v>
          </cell>
        </row>
        <row r="1483">
          <cell r="B1483">
            <v>1999</v>
          </cell>
          <cell r="E1483" t="str">
            <v>MS</v>
          </cell>
          <cell r="F1483">
            <v>5525</v>
          </cell>
          <cell r="G1483">
            <v>10042124</v>
          </cell>
        </row>
        <row r="1484">
          <cell r="B1484">
            <v>1999</v>
          </cell>
          <cell r="E1484" t="str">
            <v>MO</v>
          </cell>
          <cell r="F1484">
            <v>13729</v>
          </cell>
          <cell r="G1484">
            <v>28464067</v>
          </cell>
        </row>
        <row r="1485">
          <cell r="B1485">
            <v>1999</v>
          </cell>
          <cell r="E1485" t="str">
            <v>MT</v>
          </cell>
          <cell r="F1485">
            <v>1519</v>
          </cell>
          <cell r="G1485">
            <v>3414945</v>
          </cell>
        </row>
        <row r="1486">
          <cell r="B1486">
            <v>1999</v>
          </cell>
          <cell r="E1486" t="str">
            <v>NE</v>
          </cell>
          <cell r="F1486">
            <v>2950</v>
          </cell>
          <cell r="G1486">
            <v>6729653</v>
          </cell>
        </row>
        <row r="1487">
          <cell r="B1487">
            <v>1999</v>
          </cell>
          <cell r="E1487" t="str">
            <v>NV</v>
          </cell>
          <cell r="F1487">
            <v>4695</v>
          </cell>
          <cell r="G1487">
            <v>16381509</v>
          </cell>
        </row>
        <row r="1488">
          <cell r="B1488">
            <v>1999</v>
          </cell>
          <cell r="E1488" t="str">
            <v>NH</v>
          </cell>
          <cell r="F1488">
            <v>1669</v>
          </cell>
          <cell r="G1488">
            <v>4529249</v>
          </cell>
        </row>
        <row r="1489">
          <cell r="B1489">
            <v>1999</v>
          </cell>
          <cell r="E1489" t="str">
            <v>NJ</v>
          </cell>
          <cell r="F1489">
            <v>15839</v>
          </cell>
          <cell r="G1489">
            <v>62008133</v>
          </cell>
        </row>
        <row r="1490">
          <cell r="B1490">
            <v>1999</v>
          </cell>
          <cell r="E1490" t="str">
            <v>NM</v>
          </cell>
          <cell r="F1490">
            <v>5502</v>
          </cell>
          <cell r="G1490">
            <v>13075659</v>
          </cell>
        </row>
        <row r="1491">
          <cell r="B1491">
            <v>1999</v>
          </cell>
          <cell r="E1491" t="str">
            <v>NY</v>
          </cell>
          <cell r="F1491">
            <v>61406</v>
          </cell>
          <cell r="G1491">
            <v>228696919</v>
          </cell>
        </row>
        <row r="1492">
          <cell r="B1492">
            <v>1999</v>
          </cell>
          <cell r="E1492" t="str">
            <v>NC</v>
          </cell>
          <cell r="F1492">
            <v>22949</v>
          </cell>
          <cell r="G1492">
            <v>58476496</v>
          </cell>
        </row>
        <row r="1493">
          <cell r="B1493">
            <v>1999</v>
          </cell>
          <cell r="E1493" t="str">
            <v>ND</v>
          </cell>
          <cell r="F1493">
            <v>787</v>
          </cell>
          <cell r="G1493">
            <v>1692625</v>
          </cell>
        </row>
        <row r="1494">
          <cell r="B1494">
            <v>1999</v>
          </cell>
          <cell r="E1494" t="str">
            <v>OH</v>
          </cell>
          <cell r="F1494">
            <v>25682</v>
          </cell>
          <cell r="G1494">
            <v>74237781</v>
          </cell>
        </row>
        <row r="1495">
          <cell r="B1495">
            <v>1999</v>
          </cell>
          <cell r="E1495" t="str">
            <v>OK</v>
          </cell>
          <cell r="F1495">
            <v>7054</v>
          </cell>
          <cell r="G1495">
            <v>15506444</v>
          </cell>
        </row>
        <row r="1496">
          <cell r="B1496">
            <v>1999</v>
          </cell>
          <cell r="E1496" t="str">
            <v>OR</v>
          </cell>
          <cell r="F1496">
            <v>7787</v>
          </cell>
          <cell r="G1496">
            <v>23848972</v>
          </cell>
        </row>
        <row r="1497">
          <cell r="B1497">
            <v>1999</v>
          </cell>
          <cell r="E1497" t="str">
            <v>PA</v>
          </cell>
          <cell r="F1497">
            <v>25724</v>
          </cell>
          <cell r="G1497">
            <v>74305465</v>
          </cell>
        </row>
        <row r="1498">
          <cell r="B1498">
            <v>1999</v>
          </cell>
          <cell r="E1498" t="str">
            <v>RI</v>
          </cell>
          <cell r="F1498">
            <v>1798</v>
          </cell>
          <cell r="G1498">
            <v>7321039</v>
          </cell>
        </row>
        <row r="1499">
          <cell r="B1499">
            <v>1999</v>
          </cell>
          <cell r="E1499" t="str">
            <v>SC</v>
          </cell>
          <cell r="F1499">
            <v>10971</v>
          </cell>
          <cell r="G1499">
            <v>23585662</v>
          </cell>
        </row>
        <row r="1500">
          <cell r="B1500">
            <v>1999</v>
          </cell>
          <cell r="E1500" t="str">
            <v>SD</v>
          </cell>
          <cell r="F1500">
            <v>1320</v>
          </cell>
          <cell r="G1500">
            <v>2717412</v>
          </cell>
        </row>
        <row r="1501">
          <cell r="B1501">
            <v>1999</v>
          </cell>
          <cell r="E1501" t="str">
            <v>TN</v>
          </cell>
          <cell r="F1501">
            <v>11252</v>
          </cell>
          <cell r="G1501">
            <v>24269540</v>
          </cell>
        </row>
        <row r="1502">
          <cell r="B1502">
            <v>1999</v>
          </cell>
          <cell r="E1502" t="str">
            <v>TX</v>
          </cell>
          <cell r="F1502">
            <v>68308</v>
          </cell>
          <cell r="G1502">
            <v>149539795</v>
          </cell>
        </row>
        <row r="1503">
          <cell r="B1503">
            <v>1999</v>
          </cell>
          <cell r="E1503" t="str">
            <v>UT</v>
          </cell>
          <cell r="F1503">
            <v>3901</v>
          </cell>
          <cell r="G1503">
            <v>10011687</v>
          </cell>
        </row>
        <row r="1504">
          <cell r="B1504">
            <v>1999</v>
          </cell>
          <cell r="E1504" t="str">
            <v>VT</v>
          </cell>
          <cell r="F1504">
            <v>921</v>
          </cell>
          <cell r="G1504">
            <v>2639219</v>
          </cell>
        </row>
        <row r="1505">
          <cell r="B1505">
            <v>1999</v>
          </cell>
          <cell r="E1505" t="str">
            <v>VA</v>
          </cell>
          <cell r="F1505">
            <v>21975</v>
          </cell>
          <cell r="G1505">
            <v>52428871</v>
          </cell>
        </row>
        <row r="1506">
          <cell r="B1506">
            <v>1999</v>
          </cell>
          <cell r="E1506" t="str">
            <v>WA</v>
          </cell>
          <cell r="F1506">
            <v>11809</v>
          </cell>
          <cell r="G1506">
            <v>38510079</v>
          </cell>
        </row>
        <row r="1507">
          <cell r="B1507">
            <v>1999</v>
          </cell>
          <cell r="E1507" t="str">
            <v>WV</v>
          </cell>
          <cell r="F1507">
            <v>1539</v>
          </cell>
          <cell r="G1507">
            <v>2920645</v>
          </cell>
        </row>
        <row r="1508">
          <cell r="B1508">
            <v>1999</v>
          </cell>
          <cell r="E1508" t="str">
            <v>WI</v>
          </cell>
          <cell r="F1508">
            <v>11505</v>
          </cell>
          <cell r="G1508">
            <v>32983637</v>
          </cell>
        </row>
        <row r="1509">
          <cell r="B1509">
            <v>1999</v>
          </cell>
          <cell r="E1509" t="str">
            <v>WY</v>
          </cell>
          <cell r="F1509">
            <v>1036</v>
          </cell>
          <cell r="G1509">
            <v>2217132</v>
          </cell>
        </row>
        <row r="1510">
          <cell r="B1510">
            <v>2000</v>
          </cell>
          <cell r="E1510" t="str">
            <v>US</v>
          </cell>
          <cell r="F1510">
            <v>683475</v>
          </cell>
          <cell r="G1510">
            <v>2091520316</v>
          </cell>
        </row>
        <row r="1511">
          <cell r="B1511">
            <v>2000</v>
          </cell>
          <cell r="E1511" t="str">
            <v>AL</v>
          </cell>
          <cell r="F1511">
            <v>7103</v>
          </cell>
          <cell r="G1511">
            <v>17620203</v>
          </cell>
        </row>
        <row r="1512">
          <cell r="B1512">
            <v>2000</v>
          </cell>
          <cell r="E1512" t="str">
            <v>AK</v>
          </cell>
          <cell r="F1512">
            <v>1713</v>
          </cell>
          <cell r="G1512">
            <v>6690480</v>
          </cell>
        </row>
        <row r="1513">
          <cell r="B1513">
            <v>2000</v>
          </cell>
          <cell r="E1513" t="str">
            <v>AZ</v>
          </cell>
          <cell r="F1513">
            <v>13556</v>
          </cell>
          <cell r="G1513">
            <v>36317269</v>
          </cell>
        </row>
        <row r="1514">
          <cell r="B1514">
            <v>2000</v>
          </cell>
          <cell r="E1514" t="str">
            <v>AR</v>
          </cell>
          <cell r="F1514">
            <v>5345</v>
          </cell>
          <cell r="G1514">
            <v>10700325</v>
          </cell>
        </row>
        <row r="1515">
          <cell r="B1515">
            <v>2000</v>
          </cell>
          <cell r="E1515" t="str">
            <v>CA</v>
          </cell>
          <cell r="F1515">
            <v>77838</v>
          </cell>
          <cell r="G1515">
            <v>322485478</v>
          </cell>
        </row>
        <row r="1516">
          <cell r="B1516">
            <v>2000</v>
          </cell>
          <cell r="E1516" t="str">
            <v>CO</v>
          </cell>
          <cell r="F1516">
            <v>9410</v>
          </cell>
          <cell r="G1516">
            <v>31141484</v>
          </cell>
        </row>
        <row r="1517">
          <cell r="B1517">
            <v>2000</v>
          </cell>
          <cell r="E1517" t="str">
            <v>CT</v>
          </cell>
          <cell r="F1517">
            <v>9003</v>
          </cell>
          <cell r="G1517">
            <v>32167616</v>
          </cell>
        </row>
        <row r="1518">
          <cell r="B1518">
            <v>2000</v>
          </cell>
          <cell r="E1518" t="str">
            <v>DE</v>
          </cell>
          <cell r="F1518">
            <v>2423</v>
          </cell>
          <cell r="G1518">
            <v>7193576</v>
          </cell>
        </row>
        <row r="1519">
          <cell r="B1519">
            <v>2000</v>
          </cell>
          <cell r="E1519" t="str">
            <v>DC</v>
          </cell>
          <cell r="F1519">
            <v>2365</v>
          </cell>
          <cell r="G1519">
            <v>9085578</v>
          </cell>
        </row>
        <row r="1520">
          <cell r="B1520">
            <v>2000</v>
          </cell>
          <cell r="E1520" t="str">
            <v>FL</v>
          </cell>
          <cell r="F1520">
            <v>42666</v>
          </cell>
          <cell r="G1520">
            <v>138149813</v>
          </cell>
        </row>
        <row r="1521">
          <cell r="B1521">
            <v>2000</v>
          </cell>
          <cell r="E1521" t="str">
            <v>GA</v>
          </cell>
          <cell r="F1521">
            <v>26595</v>
          </cell>
          <cell r="G1521">
            <v>63699598</v>
          </cell>
        </row>
        <row r="1522">
          <cell r="B1522">
            <v>2000</v>
          </cell>
          <cell r="E1522" t="str">
            <v>HI</v>
          </cell>
          <cell r="F1522">
            <v>2396</v>
          </cell>
          <cell r="G1522">
            <v>6460700</v>
          </cell>
        </row>
        <row r="1523">
          <cell r="B1523">
            <v>2000</v>
          </cell>
          <cell r="E1523" t="str">
            <v>ID</v>
          </cell>
          <cell r="F1523">
            <v>2627</v>
          </cell>
          <cell r="G1523">
            <v>6527005</v>
          </cell>
        </row>
        <row r="1524">
          <cell r="B1524">
            <v>2000</v>
          </cell>
          <cell r="E1524" t="str">
            <v>IL</v>
          </cell>
          <cell r="F1524">
            <v>25178</v>
          </cell>
          <cell r="G1524">
            <v>81435109</v>
          </cell>
        </row>
        <row r="1525">
          <cell r="B1525">
            <v>2000</v>
          </cell>
          <cell r="E1525" t="str">
            <v>IN</v>
          </cell>
          <cell r="F1525">
            <v>11278</v>
          </cell>
          <cell r="G1525">
            <v>26118673</v>
          </cell>
        </row>
        <row r="1526">
          <cell r="B1526">
            <v>2000</v>
          </cell>
          <cell r="E1526" t="str">
            <v>IA</v>
          </cell>
          <cell r="F1526">
            <v>4418</v>
          </cell>
          <cell r="G1526">
            <v>12947302</v>
          </cell>
        </row>
        <row r="1527">
          <cell r="B1527">
            <v>2000</v>
          </cell>
          <cell r="E1527" t="str">
            <v>KS</v>
          </cell>
          <cell r="F1527">
            <v>6137</v>
          </cell>
          <cell r="G1527">
            <v>15125971</v>
          </cell>
        </row>
        <row r="1528">
          <cell r="B1528">
            <v>2000</v>
          </cell>
          <cell r="E1528" t="str">
            <v>KY</v>
          </cell>
          <cell r="F1528">
            <v>6682</v>
          </cell>
          <cell r="G1528">
            <v>14575343</v>
          </cell>
        </row>
        <row r="1529">
          <cell r="B1529">
            <v>2000</v>
          </cell>
          <cell r="E1529" t="str">
            <v>LA</v>
          </cell>
          <cell r="F1529">
            <v>13412</v>
          </cell>
          <cell r="G1529">
            <v>31776487</v>
          </cell>
        </row>
        <row r="1530">
          <cell r="B1530">
            <v>2000</v>
          </cell>
          <cell r="E1530" t="str">
            <v>ME</v>
          </cell>
          <cell r="F1530">
            <v>1767</v>
          </cell>
          <cell r="G1530">
            <v>4093572</v>
          </cell>
        </row>
        <row r="1531">
          <cell r="B1531">
            <v>2000</v>
          </cell>
          <cell r="E1531" t="str">
            <v>MD</v>
          </cell>
          <cell r="F1531">
            <v>14365</v>
          </cell>
          <cell r="G1531">
            <v>45519001</v>
          </cell>
        </row>
        <row r="1532">
          <cell r="B1532">
            <v>2000</v>
          </cell>
          <cell r="E1532" t="str">
            <v>MA</v>
          </cell>
          <cell r="F1532">
            <v>10364</v>
          </cell>
          <cell r="G1532">
            <v>39383391</v>
          </cell>
        </row>
        <row r="1533">
          <cell r="B1533">
            <v>2000</v>
          </cell>
          <cell r="E1533" t="str">
            <v>MI</v>
          </cell>
          <cell r="F1533">
            <v>23749</v>
          </cell>
          <cell r="G1533">
            <v>83769506</v>
          </cell>
        </row>
        <row r="1534">
          <cell r="B1534">
            <v>2000</v>
          </cell>
          <cell r="E1534" t="str">
            <v>MN</v>
          </cell>
          <cell r="F1534">
            <v>7867</v>
          </cell>
          <cell r="G1534">
            <v>27243305</v>
          </cell>
        </row>
        <row r="1535">
          <cell r="B1535">
            <v>2000</v>
          </cell>
          <cell r="E1535" t="str">
            <v>MS</v>
          </cell>
          <cell r="F1535">
            <v>6254</v>
          </cell>
          <cell r="G1535">
            <v>11273192</v>
          </cell>
        </row>
        <row r="1536">
          <cell r="B1536">
            <v>2000</v>
          </cell>
          <cell r="E1536" t="str">
            <v>MO</v>
          </cell>
          <cell r="F1536">
            <v>13811</v>
          </cell>
          <cell r="G1536">
            <v>29283361</v>
          </cell>
        </row>
        <row r="1537">
          <cell r="B1537">
            <v>2000</v>
          </cell>
          <cell r="E1537" t="str">
            <v>MT</v>
          </cell>
          <cell r="F1537">
            <v>1619</v>
          </cell>
          <cell r="G1537">
            <v>3787263</v>
          </cell>
        </row>
        <row r="1538">
          <cell r="B1538">
            <v>2000</v>
          </cell>
          <cell r="E1538" t="str">
            <v>NE</v>
          </cell>
          <cell r="F1538">
            <v>2998</v>
          </cell>
          <cell r="G1538">
            <v>7235061</v>
          </cell>
        </row>
        <row r="1539">
          <cell r="B1539">
            <v>2000</v>
          </cell>
          <cell r="E1539" t="str">
            <v>NV</v>
          </cell>
          <cell r="F1539">
            <v>4536</v>
          </cell>
          <cell r="G1539">
            <v>16868881</v>
          </cell>
        </row>
        <row r="1540">
          <cell r="B1540">
            <v>2000</v>
          </cell>
          <cell r="E1540" t="str">
            <v>NH</v>
          </cell>
          <cell r="F1540">
            <v>1740</v>
          </cell>
          <cell r="G1540">
            <v>4895792</v>
          </cell>
        </row>
        <row r="1541">
          <cell r="B1541">
            <v>2000</v>
          </cell>
          <cell r="E1541" t="str">
            <v>NJ</v>
          </cell>
          <cell r="F1541">
            <v>15899</v>
          </cell>
          <cell r="G1541">
            <v>60997315</v>
          </cell>
        </row>
        <row r="1542">
          <cell r="B1542">
            <v>2000</v>
          </cell>
          <cell r="E1542" t="str">
            <v>NM</v>
          </cell>
          <cell r="F1542">
            <v>5498</v>
          </cell>
          <cell r="G1542">
            <v>13703008</v>
          </cell>
        </row>
        <row r="1543">
          <cell r="B1543">
            <v>2000</v>
          </cell>
          <cell r="E1543" t="str">
            <v>NY</v>
          </cell>
          <cell r="F1543">
            <v>61377</v>
          </cell>
          <cell r="G1543">
            <v>235914453</v>
          </cell>
        </row>
        <row r="1544">
          <cell r="B1544">
            <v>2000</v>
          </cell>
          <cell r="E1544" t="str">
            <v>NC</v>
          </cell>
          <cell r="F1544">
            <v>22892</v>
          </cell>
          <cell r="G1544">
            <v>59838767</v>
          </cell>
        </row>
        <row r="1545">
          <cell r="B1545">
            <v>2000</v>
          </cell>
          <cell r="E1545" t="str">
            <v>ND</v>
          </cell>
          <cell r="F1545">
            <v>804</v>
          </cell>
          <cell r="G1545">
            <v>1767820</v>
          </cell>
        </row>
        <row r="1546">
          <cell r="B1546">
            <v>2000</v>
          </cell>
          <cell r="E1546" t="str">
            <v>OH</v>
          </cell>
          <cell r="F1546">
            <v>26386</v>
          </cell>
          <cell r="G1546">
            <v>79063314</v>
          </cell>
        </row>
        <row r="1547">
          <cell r="B1547">
            <v>2000</v>
          </cell>
          <cell r="E1547" t="str">
            <v>OK</v>
          </cell>
          <cell r="F1547">
            <v>7131</v>
          </cell>
          <cell r="G1547">
            <v>16217991</v>
          </cell>
        </row>
        <row r="1548">
          <cell r="B1548">
            <v>2000</v>
          </cell>
          <cell r="E1548" t="str">
            <v>OR</v>
          </cell>
          <cell r="F1548">
            <v>8159</v>
          </cell>
          <cell r="G1548">
            <v>26630566</v>
          </cell>
        </row>
        <row r="1549">
          <cell r="B1549">
            <v>2000</v>
          </cell>
          <cell r="E1549" t="str">
            <v>PA</v>
          </cell>
          <cell r="F1549">
            <v>26321</v>
          </cell>
          <cell r="G1549">
            <v>79270104</v>
          </cell>
        </row>
        <row r="1550">
          <cell r="B1550">
            <v>2000</v>
          </cell>
          <cell r="E1550" t="str">
            <v>RI</v>
          </cell>
          <cell r="F1550">
            <v>1822</v>
          </cell>
          <cell r="G1550">
            <v>7497581</v>
          </cell>
        </row>
        <row r="1551">
          <cell r="B1551">
            <v>2000</v>
          </cell>
          <cell r="E1551" t="str">
            <v>SC</v>
          </cell>
          <cell r="F1551">
            <v>11366</v>
          </cell>
          <cell r="G1551">
            <v>25993803</v>
          </cell>
        </row>
        <row r="1552">
          <cell r="B1552">
            <v>2000</v>
          </cell>
          <cell r="E1552" t="str">
            <v>SD</v>
          </cell>
          <cell r="F1552">
            <v>1354</v>
          </cell>
          <cell r="G1552">
            <v>2955281</v>
          </cell>
        </row>
        <row r="1553">
          <cell r="B1553">
            <v>2000</v>
          </cell>
          <cell r="E1553" t="str">
            <v>TN</v>
          </cell>
          <cell r="F1553">
            <v>10733</v>
          </cell>
          <cell r="G1553">
            <v>23993597</v>
          </cell>
        </row>
        <row r="1554">
          <cell r="B1554">
            <v>2000</v>
          </cell>
          <cell r="E1554" t="str">
            <v>TX</v>
          </cell>
          <cell r="F1554">
            <v>69116</v>
          </cell>
          <cell r="G1554">
            <v>159479832</v>
          </cell>
        </row>
        <row r="1555">
          <cell r="B1555">
            <v>2000</v>
          </cell>
          <cell r="E1555" t="str">
            <v>UT</v>
          </cell>
          <cell r="F1555">
            <v>4292</v>
          </cell>
          <cell r="G1555">
            <v>12000689</v>
          </cell>
        </row>
        <row r="1556">
          <cell r="B1556">
            <v>2000</v>
          </cell>
          <cell r="E1556" t="str">
            <v>VT</v>
          </cell>
          <cell r="F1556">
            <v>988</v>
          </cell>
          <cell r="G1556">
            <v>2863853</v>
          </cell>
        </row>
        <row r="1557">
          <cell r="B1557">
            <v>2000</v>
          </cell>
          <cell r="E1557" t="str">
            <v>VA</v>
          </cell>
          <cell r="F1557">
            <v>22180</v>
          </cell>
          <cell r="G1557">
            <v>54931568</v>
          </cell>
        </row>
        <row r="1558">
          <cell r="B1558">
            <v>2000</v>
          </cell>
          <cell r="E1558" t="str">
            <v>WA</v>
          </cell>
          <cell r="F1558">
            <v>12379</v>
          </cell>
          <cell r="G1558">
            <v>41473892</v>
          </cell>
        </row>
        <row r="1559">
          <cell r="B1559">
            <v>2000</v>
          </cell>
          <cell r="E1559" t="str">
            <v>WV</v>
          </cell>
          <cell r="F1559">
            <v>1597</v>
          </cell>
          <cell r="G1559">
            <v>3054133</v>
          </cell>
        </row>
        <row r="1560">
          <cell r="B1560">
            <v>2000</v>
          </cell>
          <cell r="E1560" t="str">
            <v>WI</v>
          </cell>
          <cell r="F1560">
            <v>12857</v>
          </cell>
          <cell r="G1560">
            <v>37944982</v>
          </cell>
        </row>
        <row r="1561">
          <cell r="B1561">
            <v>2000</v>
          </cell>
          <cell r="E1561" t="str">
            <v>WY</v>
          </cell>
          <cell r="F1561">
            <v>1109</v>
          </cell>
          <cell r="G1561">
            <v>2357432</v>
          </cell>
        </row>
        <row r="1562">
          <cell r="B1562">
            <v>2001</v>
          </cell>
          <cell r="E1562" t="str">
            <v>US</v>
          </cell>
          <cell r="F1562">
            <v>700734</v>
          </cell>
          <cell r="G1562">
            <v>2211788411</v>
          </cell>
        </row>
        <row r="1563">
          <cell r="B1563">
            <v>2001</v>
          </cell>
          <cell r="E1563" t="str">
            <v>AL</v>
          </cell>
          <cell r="F1563">
            <v>7360</v>
          </cell>
          <cell r="G1563">
            <v>20367128</v>
          </cell>
        </row>
        <row r="1564">
          <cell r="B1564">
            <v>2001</v>
          </cell>
          <cell r="E1564" t="str">
            <v>AK</v>
          </cell>
          <cell r="F1564">
            <v>1783</v>
          </cell>
          <cell r="G1564">
            <v>6982412</v>
          </cell>
        </row>
        <row r="1565">
          <cell r="B1565">
            <v>2001</v>
          </cell>
          <cell r="E1565" t="str">
            <v>AZ</v>
          </cell>
          <cell r="F1565">
            <v>13646</v>
          </cell>
          <cell r="G1565">
            <v>37993980</v>
          </cell>
        </row>
        <row r="1566">
          <cell r="B1566">
            <v>2001</v>
          </cell>
          <cell r="E1566" t="str">
            <v>AR</v>
          </cell>
          <cell r="F1566">
            <v>5846</v>
          </cell>
          <cell r="G1566">
            <v>11930436</v>
          </cell>
        </row>
        <row r="1567">
          <cell r="B1567">
            <v>2001</v>
          </cell>
          <cell r="E1567" t="str">
            <v>CA</v>
          </cell>
          <cell r="F1567">
            <v>80335</v>
          </cell>
          <cell r="G1567">
            <v>347101183</v>
          </cell>
        </row>
        <row r="1568">
          <cell r="B1568">
            <v>2001</v>
          </cell>
          <cell r="E1568" t="str">
            <v>CO</v>
          </cell>
          <cell r="F1568">
            <v>9698</v>
          </cell>
          <cell r="G1568">
            <v>34098057</v>
          </cell>
        </row>
        <row r="1569">
          <cell r="B1569">
            <v>2001</v>
          </cell>
          <cell r="E1569" t="str">
            <v>CT</v>
          </cell>
          <cell r="F1569">
            <v>8702</v>
          </cell>
          <cell r="G1569">
            <v>31938005</v>
          </cell>
        </row>
        <row r="1570">
          <cell r="B1570">
            <v>2001</v>
          </cell>
          <cell r="E1570" t="str">
            <v>DE</v>
          </cell>
          <cell r="F1570">
            <v>2454</v>
          </cell>
          <cell r="G1570">
            <v>7406364</v>
          </cell>
        </row>
        <row r="1571">
          <cell r="B1571">
            <v>2001</v>
          </cell>
          <cell r="E1571" t="str">
            <v>DC</v>
          </cell>
          <cell r="F1571">
            <v>2026</v>
          </cell>
          <cell r="G1571">
            <v>7947611</v>
          </cell>
        </row>
        <row r="1572">
          <cell r="B1572">
            <v>2001</v>
          </cell>
          <cell r="E1572" t="str">
            <v>FL</v>
          </cell>
          <cell r="F1572">
            <v>43541</v>
          </cell>
          <cell r="G1572">
            <v>121330144</v>
          </cell>
        </row>
        <row r="1573">
          <cell r="B1573">
            <v>2001</v>
          </cell>
          <cell r="E1573" t="str">
            <v>GA</v>
          </cell>
          <cell r="F1573">
            <v>26911</v>
          </cell>
          <cell r="G1573">
            <v>65637755</v>
          </cell>
        </row>
        <row r="1574">
          <cell r="B1574">
            <v>2001</v>
          </cell>
          <cell r="E1574" t="str">
            <v>HI</v>
          </cell>
          <cell r="F1574">
            <v>2463</v>
          </cell>
          <cell r="G1574">
            <v>6935822</v>
          </cell>
        </row>
        <row r="1575">
          <cell r="B1575">
            <v>2001</v>
          </cell>
          <cell r="E1575" t="str">
            <v>ID</v>
          </cell>
          <cell r="F1575">
            <v>2816</v>
          </cell>
          <cell r="G1575">
            <v>7090866</v>
          </cell>
        </row>
        <row r="1576">
          <cell r="B1576">
            <v>2001</v>
          </cell>
          <cell r="E1576" t="str">
            <v>IL</v>
          </cell>
          <cell r="F1576">
            <v>25437</v>
          </cell>
          <cell r="G1576">
            <v>85367539</v>
          </cell>
        </row>
        <row r="1577">
          <cell r="B1577">
            <v>2001</v>
          </cell>
          <cell r="E1577" t="str">
            <v>IN</v>
          </cell>
          <cell r="F1577">
            <v>13432</v>
          </cell>
          <cell r="G1577">
            <v>36179292</v>
          </cell>
        </row>
        <row r="1578">
          <cell r="B1578">
            <v>2001</v>
          </cell>
          <cell r="E1578" t="str">
            <v>IA</v>
          </cell>
          <cell r="F1578">
            <v>4559</v>
          </cell>
          <cell r="G1578">
            <v>13694551</v>
          </cell>
        </row>
        <row r="1579">
          <cell r="B1579">
            <v>2001</v>
          </cell>
          <cell r="E1579" t="str">
            <v>KS</v>
          </cell>
          <cell r="F1579">
            <v>5842</v>
          </cell>
          <cell r="G1579">
            <v>14858979</v>
          </cell>
        </row>
        <row r="1580">
          <cell r="B1580">
            <v>2001</v>
          </cell>
          <cell r="E1580" t="str">
            <v>KY</v>
          </cell>
          <cell r="F1580">
            <v>6831</v>
          </cell>
          <cell r="G1580">
            <v>15836265</v>
          </cell>
        </row>
        <row r="1581">
          <cell r="B1581">
            <v>2001</v>
          </cell>
          <cell r="E1581" t="str">
            <v>LA</v>
          </cell>
          <cell r="F1581">
            <v>13942</v>
          </cell>
          <cell r="G1581">
            <v>36034434</v>
          </cell>
        </row>
        <row r="1582">
          <cell r="B1582">
            <v>2001</v>
          </cell>
          <cell r="E1582" t="str">
            <v>ME</v>
          </cell>
          <cell r="F1582">
            <v>1854</v>
          </cell>
          <cell r="G1582">
            <v>5278521</v>
          </cell>
        </row>
        <row r="1583">
          <cell r="B1583">
            <v>2001</v>
          </cell>
          <cell r="E1583" t="str">
            <v>MD</v>
          </cell>
          <cell r="F1583">
            <v>14624</v>
          </cell>
          <cell r="G1583">
            <v>49277020</v>
          </cell>
        </row>
        <row r="1584">
          <cell r="B1584">
            <v>2001</v>
          </cell>
          <cell r="E1584" t="str">
            <v>MA</v>
          </cell>
          <cell r="F1584">
            <v>9900</v>
          </cell>
          <cell r="G1584">
            <v>37689568</v>
          </cell>
        </row>
        <row r="1585">
          <cell r="B1585">
            <v>2001</v>
          </cell>
          <cell r="E1585" t="str">
            <v>MI</v>
          </cell>
          <cell r="F1585">
            <v>24442</v>
          </cell>
          <cell r="G1585">
            <v>88022512</v>
          </cell>
        </row>
        <row r="1586">
          <cell r="B1586">
            <v>2001</v>
          </cell>
          <cell r="E1586" t="str">
            <v>MN</v>
          </cell>
          <cell r="F1586">
            <v>8056</v>
          </cell>
          <cell r="G1586">
            <v>28690626</v>
          </cell>
        </row>
        <row r="1587">
          <cell r="B1587">
            <v>2001</v>
          </cell>
          <cell r="E1587" t="str">
            <v>MS</v>
          </cell>
          <cell r="F1587">
            <v>6409</v>
          </cell>
          <cell r="G1587">
            <v>12331970</v>
          </cell>
        </row>
        <row r="1588">
          <cell r="B1588">
            <v>2001</v>
          </cell>
          <cell r="E1588" t="str">
            <v>MO</v>
          </cell>
          <cell r="F1588">
            <v>13736</v>
          </cell>
          <cell r="G1588">
            <v>29558449</v>
          </cell>
        </row>
        <row r="1589">
          <cell r="B1589">
            <v>2001</v>
          </cell>
          <cell r="E1589" t="str">
            <v>MT</v>
          </cell>
          <cell r="F1589">
            <v>1664</v>
          </cell>
          <cell r="G1589">
            <v>3954084</v>
          </cell>
        </row>
        <row r="1590">
          <cell r="B1590">
            <v>2001</v>
          </cell>
          <cell r="E1590" t="str">
            <v>NE</v>
          </cell>
          <cell r="F1590">
            <v>3060</v>
          </cell>
          <cell r="G1590">
            <v>7522151</v>
          </cell>
        </row>
        <row r="1591">
          <cell r="B1591">
            <v>2001</v>
          </cell>
          <cell r="E1591" t="str">
            <v>NV</v>
          </cell>
          <cell r="F1591">
            <v>5315</v>
          </cell>
          <cell r="G1591">
            <v>20671709</v>
          </cell>
        </row>
        <row r="1592">
          <cell r="B1592">
            <v>2001</v>
          </cell>
          <cell r="E1592" t="str">
            <v>NH</v>
          </cell>
          <cell r="F1592">
            <v>1817</v>
          </cell>
          <cell r="G1592">
            <v>5458970</v>
          </cell>
        </row>
        <row r="1593">
          <cell r="B1593">
            <v>2001</v>
          </cell>
          <cell r="E1593" t="str">
            <v>NJ</v>
          </cell>
          <cell r="F1593">
            <v>16287</v>
          </cell>
          <cell r="G1593">
            <v>68019895</v>
          </cell>
        </row>
        <row r="1594">
          <cell r="B1594">
            <v>2001</v>
          </cell>
          <cell r="E1594" t="str">
            <v>NM</v>
          </cell>
          <cell r="F1594">
            <v>5436</v>
          </cell>
          <cell r="G1594">
            <v>14284939</v>
          </cell>
        </row>
        <row r="1595">
          <cell r="B1595">
            <v>2001</v>
          </cell>
          <cell r="E1595" t="str">
            <v>NY</v>
          </cell>
          <cell r="F1595">
            <v>62429</v>
          </cell>
          <cell r="G1595">
            <v>252871022</v>
          </cell>
        </row>
        <row r="1596">
          <cell r="B1596">
            <v>2001</v>
          </cell>
          <cell r="E1596" t="str">
            <v>NC</v>
          </cell>
          <cell r="F1596">
            <v>24303</v>
          </cell>
          <cell r="G1596">
            <v>62955233</v>
          </cell>
        </row>
        <row r="1597">
          <cell r="B1597">
            <v>2001</v>
          </cell>
          <cell r="E1597" t="str">
            <v>ND</v>
          </cell>
          <cell r="F1597">
            <v>818</v>
          </cell>
          <cell r="G1597">
            <v>1908360</v>
          </cell>
        </row>
        <row r="1598">
          <cell r="B1598">
            <v>2001</v>
          </cell>
          <cell r="E1598" t="str">
            <v>OH</v>
          </cell>
          <cell r="F1598">
            <v>27327</v>
          </cell>
          <cell r="G1598">
            <v>84299105</v>
          </cell>
        </row>
        <row r="1599">
          <cell r="B1599">
            <v>2001</v>
          </cell>
          <cell r="E1599" t="str">
            <v>OK</v>
          </cell>
          <cell r="F1599">
            <v>6958</v>
          </cell>
          <cell r="G1599">
            <v>17175178</v>
          </cell>
        </row>
        <row r="1600">
          <cell r="B1600">
            <v>2001</v>
          </cell>
          <cell r="E1600" t="str">
            <v>OR</v>
          </cell>
          <cell r="F1600">
            <v>8564</v>
          </cell>
          <cell r="G1600">
            <v>28555587</v>
          </cell>
        </row>
        <row r="1601">
          <cell r="B1601">
            <v>2001</v>
          </cell>
          <cell r="E1601" t="str">
            <v>PA</v>
          </cell>
          <cell r="F1601">
            <v>28143</v>
          </cell>
          <cell r="G1601">
            <v>86709184</v>
          </cell>
        </row>
        <row r="1602">
          <cell r="B1602">
            <v>2001</v>
          </cell>
          <cell r="E1602" t="str">
            <v>RI</v>
          </cell>
          <cell r="F1602">
            <v>1852</v>
          </cell>
          <cell r="G1602">
            <v>7607263</v>
          </cell>
        </row>
        <row r="1603">
          <cell r="B1603">
            <v>2001</v>
          </cell>
          <cell r="E1603" t="str">
            <v>SC</v>
          </cell>
          <cell r="F1603">
            <v>11254</v>
          </cell>
          <cell r="G1603">
            <v>26961151</v>
          </cell>
        </row>
        <row r="1604">
          <cell r="B1604">
            <v>2001</v>
          </cell>
          <cell r="E1604" t="str">
            <v>SD</v>
          </cell>
          <cell r="F1604">
            <v>1330</v>
          </cell>
          <cell r="G1604">
            <v>3094916</v>
          </cell>
        </row>
        <row r="1605">
          <cell r="B1605">
            <v>2001</v>
          </cell>
          <cell r="E1605" t="str">
            <v>TN</v>
          </cell>
          <cell r="F1605">
            <v>11246</v>
          </cell>
          <cell r="G1605">
            <v>26529988</v>
          </cell>
        </row>
        <row r="1606">
          <cell r="B1606">
            <v>2001</v>
          </cell>
          <cell r="E1606" t="str">
            <v>TX</v>
          </cell>
          <cell r="F1606">
            <v>69833</v>
          </cell>
          <cell r="G1606">
            <v>168090293</v>
          </cell>
        </row>
        <row r="1607">
          <cell r="B1607">
            <v>2001</v>
          </cell>
          <cell r="E1607" t="str">
            <v>UT</v>
          </cell>
          <cell r="F1607">
            <v>4626</v>
          </cell>
          <cell r="G1607">
            <v>13442687</v>
          </cell>
        </row>
        <row r="1608">
          <cell r="B1608">
            <v>2001</v>
          </cell>
          <cell r="E1608" t="str">
            <v>VT</v>
          </cell>
          <cell r="F1608">
            <v>998</v>
          </cell>
          <cell r="G1608">
            <v>3096166</v>
          </cell>
        </row>
        <row r="1609">
          <cell r="B1609">
            <v>2001</v>
          </cell>
          <cell r="E1609" t="str">
            <v>VA</v>
          </cell>
          <cell r="F1609">
            <v>22582</v>
          </cell>
          <cell r="G1609">
            <v>61285723</v>
          </cell>
        </row>
        <row r="1610">
          <cell r="B1610">
            <v>2001</v>
          </cell>
          <cell r="E1610" t="str">
            <v>WA</v>
          </cell>
          <cell r="F1610">
            <v>11907</v>
          </cell>
          <cell r="G1610">
            <v>39939444</v>
          </cell>
        </row>
        <row r="1611">
          <cell r="B1611">
            <v>2001</v>
          </cell>
          <cell r="E1611" t="str">
            <v>WV</v>
          </cell>
          <cell r="F1611">
            <v>1630</v>
          </cell>
          <cell r="G1611">
            <v>3250378</v>
          </cell>
        </row>
        <row r="1612">
          <cell r="B1612">
            <v>2001</v>
          </cell>
          <cell r="E1612" t="str">
            <v>WI</v>
          </cell>
          <cell r="F1612">
            <v>13448</v>
          </cell>
          <cell r="G1612">
            <v>41468837</v>
          </cell>
        </row>
        <row r="1613">
          <cell r="B1613">
            <v>2001</v>
          </cell>
          <cell r="E1613" t="str">
            <v>WY</v>
          </cell>
          <cell r="F1613">
            <v>1262</v>
          </cell>
          <cell r="G1613">
            <v>3056659</v>
          </cell>
        </row>
        <row r="1614">
          <cell r="B1614">
            <v>2002</v>
          </cell>
          <cell r="E1614" t="str">
            <v>US</v>
          </cell>
          <cell r="F1614">
            <v>702292</v>
          </cell>
          <cell r="G1614">
            <v>2316136717</v>
          </cell>
        </row>
        <row r="1615">
          <cell r="B1615">
            <v>2002</v>
          </cell>
          <cell r="E1615" t="str">
            <v>AL</v>
          </cell>
          <cell r="F1615">
            <v>7560</v>
          </cell>
          <cell r="G1615">
            <v>22124168</v>
          </cell>
        </row>
        <row r="1616">
          <cell r="B1616">
            <v>2002</v>
          </cell>
          <cell r="E1616" t="str">
            <v>AK</v>
          </cell>
          <cell r="F1616">
            <v>1836</v>
          </cell>
          <cell r="G1616">
            <v>7397800</v>
          </cell>
        </row>
        <row r="1617">
          <cell r="B1617">
            <v>2002</v>
          </cell>
          <cell r="E1617" t="str">
            <v>AZ</v>
          </cell>
          <cell r="F1617">
            <v>14534</v>
          </cell>
          <cell r="G1617">
            <v>41184474</v>
          </cell>
        </row>
        <row r="1618">
          <cell r="B1618">
            <v>2002</v>
          </cell>
          <cell r="E1618" t="str">
            <v>AR</v>
          </cell>
          <cell r="F1618">
            <v>6086</v>
          </cell>
          <cell r="G1618">
            <v>13001895</v>
          </cell>
        </row>
        <row r="1619">
          <cell r="B1619">
            <v>2002</v>
          </cell>
          <cell r="E1619" t="str">
            <v>CA</v>
          </cell>
          <cell r="F1619">
            <v>77442</v>
          </cell>
          <cell r="G1619">
            <v>340343307</v>
          </cell>
        </row>
        <row r="1620">
          <cell r="B1620">
            <v>2002</v>
          </cell>
          <cell r="E1620" t="str">
            <v>CO</v>
          </cell>
          <cell r="F1620">
            <v>10126</v>
          </cell>
          <cell r="G1620">
            <v>36734399</v>
          </cell>
        </row>
        <row r="1621">
          <cell r="B1621">
            <v>2002</v>
          </cell>
          <cell r="E1621" t="str">
            <v>CT</v>
          </cell>
          <cell r="F1621">
            <v>8001</v>
          </cell>
          <cell r="G1621">
            <v>30194719</v>
          </cell>
        </row>
        <row r="1622">
          <cell r="B1622">
            <v>2002</v>
          </cell>
          <cell r="E1622" t="str">
            <v>DE</v>
          </cell>
          <cell r="F1622">
            <v>3020</v>
          </cell>
          <cell r="G1622">
            <v>10705208</v>
          </cell>
        </row>
        <row r="1623">
          <cell r="B1623">
            <v>2002</v>
          </cell>
          <cell r="E1623" t="str">
            <v>DC</v>
          </cell>
          <cell r="F1623">
            <v>1576</v>
          </cell>
          <cell r="G1623">
            <v>5839257</v>
          </cell>
        </row>
        <row r="1624">
          <cell r="B1624">
            <v>2002</v>
          </cell>
          <cell r="E1624" t="str">
            <v>FL</v>
          </cell>
          <cell r="F1624">
            <v>41538</v>
          </cell>
          <cell r="G1624">
            <v>120042034</v>
          </cell>
        </row>
        <row r="1625">
          <cell r="B1625">
            <v>2002</v>
          </cell>
          <cell r="E1625" t="str">
            <v>GA</v>
          </cell>
          <cell r="F1625">
            <v>27424</v>
          </cell>
          <cell r="G1625">
            <v>69950525</v>
          </cell>
        </row>
        <row r="1626">
          <cell r="B1626">
            <v>2002</v>
          </cell>
          <cell r="E1626" t="str">
            <v>HI</v>
          </cell>
          <cell r="F1626">
            <v>2473</v>
          </cell>
          <cell r="G1626">
            <v>8030646</v>
          </cell>
        </row>
        <row r="1627">
          <cell r="B1627">
            <v>2002</v>
          </cell>
          <cell r="E1627" t="str">
            <v>ID</v>
          </cell>
          <cell r="F1627">
            <v>2975</v>
          </cell>
          <cell r="G1627">
            <v>7554183</v>
          </cell>
        </row>
        <row r="1628">
          <cell r="B1628">
            <v>2002</v>
          </cell>
          <cell r="E1628" t="str">
            <v>IL</v>
          </cell>
          <cell r="F1628">
            <v>26880</v>
          </cell>
          <cell r="G1628">
            <v>94760664</v>
          </cell>
        </row>
        <row r="1629">
          <cell r="B1629">
            <v>2002</v>
          </cell>
          <cell r="E1629" t="str">
            <v>IN</v>
          </cell>
          <cell r="F1629">
            <v>13194</v>
          </cell>
          <cell r="G1629">
            <v>36844709</v>
          </cell>
        </row>
        <row r="1630">
          <cell r="B1630">
            <v>2002</v>
          </cell>
          <cell r="E1630" t="str">
            <v>IA</v>
          </cell>
          <cell r="F1630">
            <v>4396</v>
          </cell>
          <cell r="G1630">
            <v>13796344</v>
          </cell>
        </row>
        <row r="1631">
          <cell r="B1631">
            <v>2002</v>
          </cell>
          <cell r="E1631" t="str">
            <v>KS</v>
          </cell>
          <cell r="F1631">
            <v>6011</v>
          </cell>
          <cell r="G1631">
            <v>16254497</v>
          </cell>
        </row>
        <row r="1632">
          <cell r="B1632">
            <v>2002</v>
          </cell>
          <cell r="E1632" t="str">
            <v>KY</v>
          </cell>
          <cell r="F1632">
            <v>6892</v>
          </cell>
          <cell r="G1632">
            <v>16678037</v>
          </cell>
        </row>
        <row r="1633">
          <cell r="B1633">
            <v>2002</v>
          </cell>
          <cell r="E1633" t="str">
            <v>LA</v>
          </cell>
          <cell r="F1633">
            <v>13651</v>
          </cell>
          <cell r="G1633">
            <v>36522638</v>
          </cell>
        </row>
        <row r="1634">
          <cell r="B1634">
            <v>2002</v>
          </cell>
          <cell r="E1634" t="str">
            <v>ME</v>
          </cell>
          <cell r="F1634">
            <v>1923</v>
          </cell>
          <cell r="G1634">
            <v>6510844</v>
          </cell>
        </row>
        <row r="1635">
          <cell r="B1635">
            <v>2002</v>
          </cell>
          <cell r="E1635" t="str">
            <v>MD</v>
          </cell>
          <cell r="F1635">
            <v>14811</v>
          </cell>
          <cell r="G1635">
            <v>52202960</v>
          </cell>
        </row>
        <row r="1636">
          <cell r="B1636">
            <v>2002</v>
          </cell>
          <cell r="E1636" t="str">
            <v>MA</v>
          </cell>
          <cell r="F1636">
            <v>10156</v>
          </cell>
          <cell r="G1636">
            <v>40412619</v>
          </cell>
        </row>
        <row r="1637">
          <cell r="B1637">
            <v>2002</v>
          </cell>
          <cell r="E1637" t="str">
            <v>MI</v>
          </cell>
          <cell r="F1637">
            <v>24725</v>
          </cell>
          <cell r="G1637">
            <v>90034344</v>
          </cell>
        </row>
        <row r="1638">
          <cell r="B1638">
            <v>2002</v>
          </cell>
          <cell r="E1638" t="str">
            <v>MN</v>
          </cell>
          <cell r="F1638">
            <v>8656</v>
          </cell>
          <cell r="G1638">
            <v>31372958</v>
          </cell>
        </row>
        <row r="1639">
          <cell r="B1639">
            <v>2002</v>
          </cell>
          <cell r="E1639" t="str">
            <v>MS</v>
          </cell>
          <cell r="F1639">
            <v>5725</v>
          </cell>
          <cell r="G1639">
            <v>11402150</v>
          </cell>
        </row>
        <row r="1640">
          <cell r="B1640">
            <v>2002</v>
          </cell>
          <cell r="E1640" t="str">
            <v>MO</v>
          </cell>
          <cell r="F1640">
            <v>14462</v>
          </cell>
          <cell r="G1640">
            <v>31839754</v>
          </cell>
        </row>
        <row r="1641">
          <cell r="B1641">
            <v>2002</v>
          </cell>
          <cell r="E1641" t="str">
            <v>MT</v>
          </cell>
          <cell r="F1641">
            <v>1555</v>
          </cell>
          <cell r="G1641">
            <v>3925945</v>
          </cell>
        </row>
        <row r="1642">
          <cell r="B1642">
            <v>2002</v>
          </cell>
          <cell r="E1642" t="str">
            <v>NE</v>
          </cell>
          <cell r="F1642">
            <v>3488</v>
          </cell>
          <cell r="G1642">
            <v>9119647</v>
          </cell>
        </row>
        <row r="1643">
          <cell r="B1643">
            <v>2002</v>
          </cell>
          <cell r="E1643" t="str">
            <v>NV</v>
          </cell>
          <cell r="F1643">
            <v>5702</v>
          </cell>
          <cell r="G1643">
            <v>23525038</v>
          </cell>
        </row>
        <row r="1644">
          <cell r="B1644">
            <v>2002</v>
          </cell>
          <cell r="E1644" t="str">
            <v>NH</v>
          </cell>
          <cell r="F1644">
            <v>2007</v>
          </cell>
          <cell r="G1644">
            <v>6318159</v>
          </cell>
        </row>
        <row r="1645">
          <cell r="B1645">
            <v>2002</v>
          </cell>
          <cell r="E1645" t="str">
            <v>NJ</v>
          </cell>
          <cell r="F1645">
            <v>17126</v>
          </cell>
          <cell r="G1645">
            <v>73827330</v>
          </cell>
        </row>
        <row r="1646">
          <cell r="B1646">
            <v>2002</v>
          </cell>
          <cell r="E1646" t="str">
            <v>NM</v>
          </cell>
          <cell r="F1646">
            <v>5613</v>
          </cell>
          <cell r="G1646">
            <v>15903759</v>
          </cell>
        </row>
        <row r="1647">
          <cell r="B1647">
            <v>2002</v>
          </cell>
          <cell r="E1647" t="str">
            <v>NY</v>
          </cell>
          <cell r="F1647">
            <v>61787</v>
          </cell>
          <cell r="G1647">
            <v>284375617</v>
          </cell>
        </row>
        <row r="1648">
          <cell r="B1648">
            <v>2002</v>
          </cell>
          <cell r="E1648" t="str">
            <v>NC</v>
          </cell>
          <cell r="F1648">
            <v>24390</v>
          </cell>
          <cell r="G1648">
            <v>64105263</v>
          </cell>
        </row>
        <row r="1649">
          <cell r="B1649">
            <v>2002</v>
          </cell>
          <cell r="E1649" t="str">
            <v>ND</v>
          </cell>
          <cell r="F1649">
            <v>840</v>
          </cell>
          <cell r="G1649">
            <v>2062042</v>
          </cell>
        </row>
        <row r="1650">
          <cell r="B1650">
            <v>2002</v>
          </cell>
          <cell r="E1650" t="str">
            <v>OH</v>
          </cell>
          <cell r="F1650">
            <v>25706</v>
          </cell>
          <cell r="G1650">
            <v>83383831</v>
          </cell>
        </row>
        <row r="1651">
          <cell r="B1651">
            <v>2002</v>
          </cell>
          <cell r="E1651" t="str">
            <v>OK</v>
          </cell>
          <cell r="F1651">
            <v>7128</v>
          </cell>
          <cell r="G1651">
            <v>18992009</v>
          </cell>
        </row>
        <row r="1652">
          <cell r="B1652">
            <v>2002</v>
          </cell>
          <cell r="E1652" t="str">
            <v>OR</v>
          </cell>
          <cell r="F1652">
            <v>8858</v>
          </cell>
          <cell r="G1652">
            <v>30405929</v>
          </cell>
        </row>
        <row r="1653">
          <cell r="B1653">
            <v>2002</v>
          </cell>
          <cell r="E1653" t="str">
            <v>PA</v>
          </cell>
          <cell r="F1653">
            <v>28603</v>
          </cell>
          <cell r="G1653">
            <v>92383430</v>
          </cell>
        </row>
        <row r="1654">
          <cell r="B1654">
            <v>2002</v>
          </cell>
          <cell r="E1654" t="str">
            <v>RI</v>
          </cell>
          <cell r="F1654">
            <v>1773</v>
          </cell>
          <cell r="G1654">
            <v>7952475</v>
          </cell>
        </row>
        <row r="1655">
          <cell r="B1655">
            <v>2002</v>
          </cell>
          <cell r="E1655" t="str">
            <v>SC</v>
          </cell>
          <cell r="F1655">
            <v>10736</v>
          </cell>
          <cell r="G1655">
            <v>26273018</v>
          </cell>
        </row>
        <row r="1656">
          <cell r="B1656">
            <v>2002</v>
          </cell>
          <cell r="E1656" t="str">
            <v>SD</v>
          </cell>
          <cell r="F1656">
            <v>1287</v>
          </cell>
          <cell r="G1656">
            <v>3096695</v>
          </cell>
        </row>
        <row r="1657">
          <cell r="B1657">
            <v>2002</v>
          </cell>
          <cell r="E1657" t="str">
            <v>TN</v>
          </cell>
          <cell r="F1657">
            <v>12765</v>
          </cell>
          <cell r="G1657">
            <v>30831766</v>
          </cell>
        </row>
        <row r="1658">
          <cell r="B1658">
            <v>2002</v>
          </cell>
          <cell r="E1658" t="str">
            <v>TX</v>
          </cell>
          <cell r="F1658">
            <v>70843</v>
          </cell>
          <cell r="G1658">
            <v>178778712</v>
          </cell>
        </row>
        <row r="1659">
          <cell r="B1659">
            <v>2002</v>
          </cell>
          <cell r="E1659" t="str">
            <v>UT</v>
          </cell>
          <cell r="F1659">
            <v>4887</v>
          </cell>
          <cell r="G1659">
            <v>15405364</v>
          </cell>
        </row>
        <row r="1660">
          <cell r="B1660">
            <v>2002</v>
          </cell>
          <cell r="E1660" t="str">
            <v>VT</v>
          </cell>
          <cell r="F1660">
            <v>974</v>
          </cell>
          <cell r="G1660">
            <v>3224368</v>
          </cell>
        </row>
        <row r="1661">
          <cell r="B1661">
            <v>2002</v>
          </cell>
          <cell r="E1661" t="str">
            <v>VA</v>
          </cell>
          <cell r="F1661">
            <v>22257</v>
          </cell>
          <cell r="G1661">
            <v>61338980</v>
          </cell>
        </row>
        <row r="1662">
          <cell r="B1662">
            <v>2002</v>
          </cell>
          <cell r="E1662" t="str">
            <v>WA</v>
          </cell>
          <cell r="F1662">
            <v>13249</v>
          </cell>
          <cell r="G1662">
            <v>44252376</v>
          </cell>
        </row>
        <row r="1663">
          <cell r="B1663">
            <v>2002</v>
          </cell>
          <cell r="E1663" t="str">
            <v>WV</v>
          </cell>
          <cell r="F1663">
            <v>758</v>
          </cell>
          <cell r="G1663">
            <v>1380606</v>
          </cell>
        </row>
        <row r="1664">
          <cell r="B1664">
            <v>2002</v>
          </cell>
          <cell r="E1664" t="str">
            <v>WI</v>
          </cell>
          <cell r="F1664">
            <v>12492</v>
          </cell>
          <cell r="G1664">
            <v>39968029</v>
          </cell>
        </row>
        <row r="1665">
          <cell r="B1665">
            <v>2002</v>
          </cell>
          <cell r="E1665" t="str">
            <v>WY</v>
          </cell>
          <cell r="F1665">
            <v>1395</v>
          </cell>
          <cell r="G1665">
            <v>3571196</v>
          </cell>
        </row>
        <row r="1666">
          <cell r="B1666">
            <v>2003</v>
          </cell>
          <cell r="E1666" t="str">
            <v>US</v>
          </cell>
          <cell r="F1666">
            <v>699963</v>
          </cell>
          <cell r="G1666">
            <v>2360877618</v>
          </cell>
        </row>
        <row r="1667">
          <cell r="B1667">
            <v>2003</v>
          </cell>
          <cell r="E1667" t="str">
            <v>AL</v>
          </cell>
          <cell r="F1667">
            <v>7685</v>
          </cell>
          <cell r="G1667">
            <v>22666921</v>
          </cell>
        </row>
        <row r="1668">
          <cell r="B1668">
            <v>2003</v>
          </cell>
          <cell r="E1668" t="str">
            <v>AK</v>
          </cell>
          <cell r="F1668">
            <v>1833</v>
          </cell>
          <cell r="G1668">
            <v>7378097</v>
          </cell>
        </row>
        <row r="1669">
          <cell r="B1669">
            <v>2003</v>
          </cell>
          <cell r="E1669" t="str">
            <v>AZ</v>
          </cell>
          <cell r="F1669">
            <v>13960</v>
          </cell>
          <cell r="G1669">
            <v>43218632</v>
          </cell>
        </row>
        <row r="1670">
          <cell r="B1670">
            <v>2003</v>
          </cell>
          <cell r="E1670" t="str">
            <v>AR</v>
          </cell>
          <cell r="F1670">
            <v>6127</v>
          </cell>
          <cell r="G1670">
            <v>13542051</v>
          </cell>
        </row>
        <row r="1671">
          <cell r="B1671">
            <v>2003</v>
          </cell>
          <cell r="E1671" t="str">
            <v>CA</v>
          </cell>
          <cell r="F1671">
            <v>82610</v>
          </cell>
          <cell r="G1671">
            <v>374176757</v>
          </cell>
        </row>
        <row r="1672">
          <cell r="B1672">
            <v>2003</v>
          </cell>
          <cell r="E1672" t="str">
            <v>CO</v>
          </cell>
          <cell r="F1672">
            <v>10034</v>
          </cell>
          <cell r="G1672">
            <v>37356712</v>
          </cell>
        </row>
        <row r="1673">
          <cell r="B1673">
            <v>2003</v>
          </cell>
          <cell r="E1673" t="str">
            <v>CT</v>
          </cell>
          <cell r="F1673">
            <v>7520</v>
          </cell>
          <cell r="G1673">
            <v>30474655</v>
          </cell>
        </row>
        <row r="1674">
          <cell r="B1674">
            <v>2003</v>
          </cell>
          <cell r="E1674" t="str">
            <v>DE</v>
          </cell>
          <cell r="F1674">
            <v>2789</v>
          </cell>
          <cell r="G1674">
            <v>8952055</v>
          </cell>
        </row>
        <row r="1675">
          <cell r="B1675">
            <v>2003</v>
          </cell>
          <cell r="E1675" t="str">
            <v>DC</v>
          </cell>
          <cell r="F1675">
            <v>1050</v>
          </cell>
          <cell r="G1675">
            <v>4655564</v>
          </cell>
        </row>
        <row r="1676">
          <cell r="B1676">
            <v>2003</v>
          </cell>
          <cell r="E1676" t="str">
            <v>FL</v>
          </cell>
          <cell r="F1676">
            <v>41839</v>
          </cell>
          <cell r="G1676">
            <v>125936430</v>
          </cell>
        </row>
        <row r="1677">
          <cell r="B1677">
            <v>2003</v>
          </cell>
          <cell r="E1677" t="str">
            <v>GA</v>
          </cell>
          <cell r="F1677">
            <v>27278</v>
          </cell>
          <cell r="G1677">
            <v>70892083</v>
          </cell>
        </row>
        <row r="1678">
          <cell r="B1678">
            <v>2003</v>
          </cell>
          <cell r="E1678" t="str">
            <v>HI</v>
          </cell>
          <cell r="F1678">
            <v>2410</v>
          </cell>
          <cell r="G1678">
            <v>8248506</v>
          </cell>
        </row>
        <row r="1679">
          <cell r="B1679">
            <v>2003</v>
          </cell>
          <cell r="E1679" t="str">
            <v>ID</v>
          </cell>
          <cell r="F1679">
            <v>2874</v>
          </cell>
          <cell r="G1679">
            <v>7603423</v>
          </cell>
        </row>
        <row r="1680">
          <cell r="B1680">
            <v>2003</v>
          </cell>
          <cell r="E1680" t="str">
            <v>IL</v>
          </cell>
          <cell r="F1680">
            <v>23290</v>
          </cell>
          <cell r="G1680">
            <v>84005750</v>
          </cell>
        </row>
        <row r="1681">
          <cell r="B1681">
            <v>2003</v>
          </cell>
          <cell r="E1681" t="str">
            <v>IN</v>
          </cell>
          <cell r="F1681">
            <v>13548</v>
          </cell>
          <cell r="G1681">
            <v>34052975</v>
          </cell>
        </row>
        <row r="1682">
          <cell r="B1682">
            <v>2003</v>
          </cell>
          <cell r="E1682" t="str">
            <v>IA</v>
          </cell>
          <cell r="F1682">
            <v>4464</v>
          </cell>
          <cell r="G1682">
            <v>14718719</v>
          </cell>
        </row>
        <row r="1683">
          <cell r="B1683">
            <v>2003</v>
          </cell>
          <cell r="E1683" t="str">
            <v>KS</v>
          </cell>
          <cell r="F1683">
            <v>6020</v>
          </cell>
          <cell r="G1683">
            <v>16364651</v>
          </cell>
        </row>
        <row r="1684">
          <cell r="B1684">
            <v>2003</v>
          </cell>
          <cell r="E1684" t="str">
            <v>KY</v>
          </cell>
          <cell r="F1684">
            <v>6919</v>
          </cell>
          <cell r="G1684">
            <v>17082087</v>
          </cell>
        </row>
        <row r="1685">
          <cell r="B1685">
            <v>2003</v>
          </cell>
          <cell r="E1685" t="str">
            <v>LA</v>
          </cell>
          <cell r="F1685">
            <v>13796</v>
          </cell>
          <cell r="G1685">
            <v>37639458</v>
          </cell>
        </row>
        <row r="1686">
          <cell r="B1686">
            <v>2003</v>
          </cell>
          <cell r="E1686" t="str">
            <v>ME</v>
          </cell>
          <cell r="F1686">
            <v>2085</v>
          </cell>
          <cell r="G1686">
            <v>6332523</v>
          </cell>
        </row>
        <row r="1687">
          <cell r="B1687">
            <v>2003</v>
          </cell>
          <cell r="E1687" t="str">
            <v>MD</v>
          </cell>
          <cell r="F1687">
            <v>15115</v>
          </cell>
          <cell r="G1687">
            <v>52618351</v>
          </cell>
        </row>
        <row r="1688">
          <cell r="B1688">
            <v>2003</v>
          </cell>
          <cell r="E1688" t="str">
            <v>MA</v>
          </cell>
          <cell r="F1688">
            <v>9520</v>
          </cell>
          <cell r="G1688">
            <v>40555722</v>
          </cell>
        </row>
        <row r="1689">
          <cell r="B1689">
            <v>2003</v>
          </cell>
          <cell r="E1689" t="str">
            <v>MI</v>
          </cell>
          <cell r="F1689">
            <v>24327</v>
          </cell>
          <cell r="G1689">
            <v>89257755</v>
          </cell>
        </row>
        <row r="1690">
          <cell r="B1690">
            <v>2003</v>
          </cell>
          <cell r="E1690" t="str">
            <v>MN</v>
          </cell>
          <cell r="F1690">
            <v>8434</v>
          </cell>
          <cell r="G1690">
            <v>31892582</v>
          </cell>
        </row>
        <row r="1691">
          <cell r="B1691">
            <v>2003</v>
          </cell>
          <cell r="E1691" t="str">
            <v>MS</v>
          </cell>
          <cell r="F1691">
            <v>5987</v>
          </cell>
          <cell r="G1691">
            <v>11998143</v>
          </cell>
        </row>
        <row r="1692">
          <cell r="B1692">
            <v>2003</v>
          </cell>
          <cell r="E1692" t="str">
            <v>MO</v>
          </cell>
          <cell r="F1692">
            <v>14746</v>
          </cell>
          <cell r="G1692">
            <v>32575005</v>
          </cell>
        </row>
        <row r="1693">
          <cell r="B1693">
            <v>2003</v>
          </cell>
          <cell r="E1693" t="str">
            <v>MT</v>
          </cell>
          <cell r="F1693">
            <v>1712</v>
          </cell>
          <cell r="G1693">
            <v>4551275</v>
          </cell>
        </row>
        <row r="1694">
          <cell r="B1694">
            <v>2003</v>
          </cell>
          <cell r="E1694" t="str">
            <v>NE</v>
          </cell>
          <cell r="F1694">
            <v>3774</v>
          </cell>
          <cell r="G1694">
            <v>10054081</v>
          </cell>
        </row>
        <row r="1695">
          <cell r="B1695">
            <v>2003</v>
          </cell>
          <cell r="E1695" t="str">
            <v>NV</v>
          </cell>
          <cell r="F1695">
            <v>5471</v>
          </cell>
          <cell r="G1695">
            <v>22886528</v>
          </cell>
        </row>
        <row r="1696">
          <cell r="B1696">
            <v>2003</v>
          </cell>
          <cell r="E1696" t="str">
            <v>NH</v>
          </cell>
          <cell r="F1696">
            <v>1979</v>
          </cell>
          <cell r="G1696">
            <v>6393463</v>
          </cell>
        </row>
        <row r="1697">
          <cell r="B1697">
            <v>2003</v>
          </cell>
          <cell r="E1697" t="str">
            <v>NJ</v>
          </cell>
          <cell r="F1697">
            <v>16804</v>
          </cell>
          <cell r="G1697">
            <v>76655220</v>
          </cell>
        </row>
        <row r="1698">
          <cell r="B1698">
            <v>2003</v>
          </cell>
          <cell r="E1698" t="str">
            <v>NM</v>
          </cell>
          <cell r="F1698">
            <v>5700</v>
          </cell>
          <cell r="G1698">
            <v>15961481</v>
          </cell>
        </row>
        <row r="1699">
          <cell r="B1699">
            <v>2003</v>
          </cell>
          <cell r="E1699" t="str">
            <v>NY</v>
          </cell>
          <cell r="F1699">
            <v>59448</v>
          </cell>
          <cell r="G1699">
            <v>277746542</v>
          </cell>
        </row>
        <row r="1700">
          <cell r="B1700">
            <v>2003</v>
          </cell>
          <cell r="E1700" t="str">
            <v>NC</v>
          </cell>
          <cell r="F1700">
            <v>23294</v>
          </cell>
          <cell r="G1700">
            <v>61916688</v>
          </cell>
        </row>
        <row r="1701">
          <cell r="B1701">
            <v>2003</v>
          </cell>
          <cell r="E1701" t="str">
            <v>ND</v>
          </cell>
          <cell r="F1701">
            <v>922</v>
          </cell>
          <cell r="G1701">
            <v>2279736</v>
          </cell>
        </row>
        <row r="1702">
          <cell r="B1702">
            <v>2003</v>
          </cell>
          <cell r="E1702" t="str">
            <v>OH</v>
          </cell>
          <cell r="F1702">
            <v>25046</v>
          </cell>
          <cell r="G1702">
            <v>85387609</v>
          </cell>
        </row>
        <row r="1703">
          <cell r="B1703">
            <v>2003</v>
          </cell>
          <cell r="E1703" t="str">
            <v>OK</v>
          </cell>
          <cell r="F1703">
            <v>6856</v>
          </cell>
          <cell r="G1703">
            <v>18294535</v>
          </cell>
        </row>
        <row r="1704">
          <cell r="B1704">
            <v>2003</v>
          </cell>
          <cell r="E1704" t="str">
            <v>OR</v>
          </cell>
          <cell r="F1704">
            <v>8298</v>
          </cell>
          <cell r="G1704">
            <v>29532673</v>
          </cell>
        </row>
        <row r="1705">
          <cell r="B1705">
            <v>2003</v>
          </cell>
          <cell r="E1705" t="str">
            <v>PA</v>
          </cell>
          <cell r="F1705">
            <v>28819</v>
          </cell>
          <cell r="G1705">
            <v>96196807</v>
          </cell>
        </row>
        <row r="1706">
          <cell r="B1706">
            <v>2003</v>
          </cell>
          <cell r="E1706" t="str">
            <v>RI</v>
          </cell>
          <cell r="F1706">
            <v>1750</v>
          </cell>
          <cell r="G1706">
            <v>8187383</v>
          </cell>
        </row>
        <row r="1707">
          <cell r="B1707">
            <v>2003</v>
          </cell>
          <cell r="E1707" t="str">
            <v>SC</v>
          </cell>
          <cell r="F1707">
            <v>10620</v>
          </cell>
          <cell r="G1707">
            <v>26226145</v>
          </cell>
        </row>
        <row r="1708">
          <cell r="B1708">
            <v>2003</v>
          </cell>
          <cell r="E1708" t="str">
            <v>SD</v>
          </cell>
          <cell r="F1708">
            <v>1299</v>
          </cell>
          <cell r="G1708">
            <v>3267338</v>
          </cell>
        </row>
        <row r="1709">
          <cell r="B1709">
            <v>2003</v>
          </cell>
          <cell r="E1709" t="str">
            <v>TN</v>
          </cell>
          <cell r="F1709">
            <v>12916</v>
          </cell>
          <cell r="G1709">
            <v>31848732</v>
          </cell>
        </row>
        <row r="1710">
          <cell r="B1710">
            <v>2003</v>
          </cell>
          <cell r="E1710" t="str">
            <v>TX</v>
          </cell>
          <cell r="F1710">
            <v>70981</v>
          </cell>
          <cell r="G1710">
            <v>183471374</v>
          </cell>
        </row>
        <row r="1711">
          <cell r="B1711">
            <v>2003</v>
          </cell>
          <cell r="E1711" t="str">
            <v>UT</v>
          </cell>
          <cell r="F1711">
            <v>4839</v>
          </cell>
          <cell r="G1711">
            <v>14068032</v>
          </cell>
        </row>
        <row r="1712">
          <cell r="B1712">
            <v>2003</v>
          </cell>
          <cell r="E1712" t="str">
            <v>VT</v>
          </cell>
          <cell r="F1712">
            <v>984</v>
          </cell>
          <cell r="G1712">
            <v>3244186</v>
          </cell>
        </row>
        <row r="1713">
          <cell r="B1713">
            <v>2003</v>
          </cell>
          <cell r="E1713" t="str">
            <v>VA</v>
          </cell>
          <cell r="F1713">
            <v>20890</v>
          </cell>
          <cell r="G1713">
            <v>58354170</v>
          </cell>
        </row>
        <row r="1714">
          <cell r="B1714">
            <v>2003</v>
          </cell>
          <cell r="E1714" t="str">
            <v>WA</v>
          </cell>
          <cell r="F1714">
            <v>13597</v>
          </cell>
          <cell r="G1714">
            <v>47433448</v>
          </cell>
        </row>
        <row r="1715">
          <cell r="B1715">
            <v>2003</v>
          </cell>
          <cell r="E1715" t="str">
            <v>WV</v>
          </cell>
          <cell r="F1715">
            <v>3310</v>
          </cell>
          <cell r="G1715">
            <v>6630727</v>
          </cell>
        </row>
        <row r="1716">
          <cell r="B1716">
            <v>2003</v>
          </cell>
          <cell r="E1716" t="str">
            <v>WI</v>
          </cell>
          <cell r="F1716">
            <v>12945</v>
          </cell>
          <cell r="G1716">
            <v>41946470</v>
          </cell>
        </row>
        <row r="1717">
          <cell r="B1717">
            <v>2003</v>
          </cell>
          <cell r="E1717" t="str">
            <v>WY</v>
          </cell>
          <cell r="F1717">
            <v>1449</v>
          </cell>
          <cell r="G1717">
            <v>4147368</v>
          </cell>
        </row>
        <row r="1718">
          <cell r="B1718">
            <v>2004</v>
          </cell>
          <cell r="E1718" t="str">
            <v>US</v>
          </cell>
          <cell r="F1718">
            <v>701905</v>
          </cell>
          <cell r="G1718">
            <v>2405275275</v>
          </cell>
        </row>
        <row r="1719">
          <cell r="B1719">
            <v>2004</v>
          </cell>
          <cell r="E1719" t="str">
            <v>AL</v>
          </cell>
          <cell r="F1719">
            <v>7867</v>
          </cell>
          <cell r="G1719">
            <v>22709049</v>
          </cell>
        </row>
        <row r="1720">
          <cell r="B1720">
            <v>2004</v>
          </cell>
          <cell r="E1720" t="str">
            <v>AK</v>
          </cell>
          <cell r="F1720">
            <v>1840</v>
          </cell>
          <cell r="G1720">
            <v>7419012</v>
          </cell>
        </row>
        <row r="1721">
          <cell r="B1721">
            <v>2004</v>
          </cell>
          <cell r="E1721" t="str">
            <v>AZ</v>
          </cell>
          <cell r="F1721">
            <v>14655</v>
          </cell>
          <cell r="G1721">
            <v>42467081</v>
          </cell>
        </row>
        <row r="1722">
          <cell r="B1722">
            <v>2004</v>
          </cell>
          <cell r="E1722" t="str">
            <v>AR</v>
          </cell>
          <cell r="F1722">
            <v>6321</v>
          </cell>
          <cell r="G1722">
            <v>14313701</v>
          </cell>
        </row>
        <row r="1723">
          <cell r="B1723">
            <v>2004</v>
          </cell>
          <cell r="E1723" t="str">
            <v>CA</v>
          </cell>
          <cell r="F1723">
            <v>81435</v>
          </cell>
          <cell r="G1723">
            <v>380268467</v>
          </cell>
        </row>
        <row r="1724">
          <cell r="B1724">
            <v>2004</v>
          </cell>
          <cell r="E1724" t="str">
            <v>CO</v>
          </cell>
          <cell r="F1724">
            <v>9923</v>
          </cell>
          <cell r="G1724">
            <v>38023245</v>
          </cell>
        </row>
        <row r="1725">
          <cell r="B1725">
            <v>2004</v>
          </cell>
          <cell r="E1725" t="str">
            <v>CT</v>
          </cell>
          <cell r="F1725">
            <v>7473</v>
          </cell>
          <cell r="G1725">
            <v>33862529</v>
          </cell>
        </row>
        <row r="1726">
          <cell r="B1726">
            <v>2004</v>
          </cell>
          <cell r="E1726" t="str">
            <v>DE</v>
          </cell>
          <cell r="F1726">
            <v>2839</v>
          </cell>
          <cell r="G1726">
            <v>9355663</v>
          </cell>
        </row>
        <row r="1727">
          <cell r="B1727">
            <v>2004</v>
          </cell>
          <cell r="E1727" t="str">
            <v>DC</v>
          </cell>
          <cell r="F1727">
            <v>1090</v>
          </cell>
          <cell r="G1727">
            <v>4806267</v>
          </cell>
        </row>
        <row r="1728">
          <cell r="B1728">
            <v>2004</v>
          </cell>
          <cell r="E1728" t="str">
            <v>FL</v>
          </cell>
          <cell r="F1728">
            <v>43749</v>
          </cell>
          <cell r="G1728">
            <v>134516882</v>
          </cell>
        </row>
        <row r="1729">
          <cell r="B1729">
            <v>2004</v>
          </cell>
          <cell r="E1729" t="str">
            <v>GA</v>
          </cell>
          <cell r="F1729">
            <v>27504</v>
          </cell>
          <cell r="G1729">
            <v>71958886</v>
          </cell>
        </row>
        <row r="1730">
          <cell r="B1730">
            <v>2004</v>
          </cell>
          <cell r="E1730" t="str">
            <v>HI</v>
          </cell>
          <cell r="F1730">
            <v>2376</v>
          </cell>
          <cell r="G1730">
            <v>8651506</v>
          </cell>
        </row>
        <row r="1731">
          <cell r="B1731">
            <v>2004</v>
          </cell>
          <cell r="E1731" t="str">
            <v>ID</v>
          </cell>
          <cell r="F1731">
            <v>2846</v>
          </cell>
          <cell r="G1731">
            <v>7739567</v>
          </cell>
        </row>
        <row r="1732">
          <cell r="B1732">
            <v>2004</v>
          </cell>
          <cell r="E1732" t="str">
            <v>IL</v>
          </cell>
          <cell r="F1732">
            <v>24415</v>
          </cell>
          <cell r="G1732">
            <v>92972835</v>
          </cell>
        </row>
        <row r="1733">
          <cell r="B1733">
            <v>2004</v>
          </cell>
          <cell r="E1733" t="str">
            <v>IN</v>
          </cell>
          <cell r="F1733">
            <v>13498</v>
          </cell>
          <cell r="G1733">
            <v>35614692</v>
          </cell>
        </row>
        <row r="1734">
          <cell r="B1734">
            <v>2004</v>
          </cell>
          <cell r="E1734" t="str">
            <v>IA</v>
          </cell>
          <cell r="F1734">
            <v>4473</v>
          </cell>
          <cell r="G1734">
            <v>15557097</v>
          </cell>
        </row>
        <row r="1735">
          <cell r="B1735">
            <v>2004</v>
          </cell>
          <cell r="E1735" t="str">
            <v>KS</v>
          </cell>
          <cell r="F1735">
            <v>6097</v>
          </cell>
          <cell r="G1735">
            <v>16870900</v>
          </cell>
        </row>
        <row r="1736">
          <cell r="B1736">
            <v>2004</v>
          </cell>
          <cell r="E1736" t="str">
            <v>KY</v>
          </cell>
          <cell r="F1736">
            <v>7737</v>
          </cell>
          <cell r="G1736">
            <v>19719068</v>
          </cell>
        </row>
        <row r="1737">
          <cell r="B1737">
            <v>2004</v>
          </cell>
          <cell r="E1737" t="str">
            <v>LA</v>
          </cell>
          <cell r="F1737">
            <v>13438</v>
          </cell>
          <cell r="G1737">
            <v>37507049</v>
          </cell>
        </row>
        <row r="1738">
          <cell r="B1738">
            <v>2004</v>
          </cell>
          <cell r="E1738" t="str">
            <v>ME</v>
          </cell>
          <cell r="F1738">
            <v>2130</v>
          </cell>
          <cell r="G1738">
            <v>6558295</v>
          </cell>
        </row>
        <row r="1739">
          <cell r="B1739">
            <v>2004</v>
          </cell>
          <cell r="E1739" t="str">
            <v>MD</v>
          </cell>
          <cell r="F1739">
            <v>15150</v>
          </cell>
          <cell r="G1739">
            <v>51371444</v>
          </cell>
        </row>
        <row r="1740">
          <cell r="B1740">
            <v>2004</v>
          </cell>
          <cell r="E1740" t="str">
            <v>MA</v>
          </cell>
          <cell r="F1740">
            <v>9367</v>
          </cell>
          <cell r="G1740">
            <v>40426115</v>
          </cell>
        </row>
        <row r="1741">
          <cell r="B1741">
            <v>2004</v>
          </cell>
          <cell r="E1741" t="str">
            <v>MI</v>
          </cell>
          <cell r="F1741">
            <v>23248</v>
          </cell>
          <cell r="G1741">
            <v>87888917</v>
          </cell>
        </row>
        <row r="1742">
          <cell r="B1742">
            <v>2004</v>
          </cell>
          <cell r="E1742" t="str">
            <v>MN</v>
          </cell>
          <cell r="F1742">
            <v>8662</v>
          </cell>
          <cell r="G1742">
            <v>33123315</v>
          </cell>
        </row>
        <row r="1743">
          <cell r="B1743">
            <v>2004</v>
          </cell>
          <cell r="E1743" t="str">
            <v>MS</v>
          </cell>
          <cell r="F1743">
            <v>5924</v>
          </cell>
          <cell r="G1743">
            <v>12251884</v>
          </cell>
        </row>
        <row r="1744">
          <cell r="B1744">
            <v>2004</v>
          </cell>
          <cell r="E1744" t="str">
            <v>MO</v>
          </cell>
          <cell r="F1744">
            <v>14836</v>
          </cell>
          <cell r="G1744">
            <v>33824303</v>
          </cell>
        </row>
        <row r="1745">
          <cell r="B1745">
            <v>2004</v>
          </cell>
          <cell r="E1745" t="str">
            <v>MT</v>
          </cell>
          <cell r="F1745">
            <v>1695</v>
          </cell>
          <cell r="G1745">
            <v>4516352</v>
          </cell>
        </row>
        <row r="1746">
          <cell r="B1746">
            <v>2004</v>
          </cell>
          <cell r="E1746" t="str">
            <v>NE</v>
          </cell>
          <cell r="F1746">
            <v>3740</v>
          </cell>
          <cell r="G1746">
            <v>10183845</v>
          </cell>
        </row>
        <row r="1747">
          <cell r="B1747">
            <v>2004</v>
          </cell>
          <cell r="E1747" t="str">
            <v>NV</v>
          </cell>
          <cell r="F1747">
            <v>5670</v>
          </cell>
          <cell r="G1747">
            <v>23855746</v>
          </cell>
        </row>
        <row r="1748">
          <cell r="B1748">
            <v>2004</v>
          </cell>
          <cell r="E1748" t="str">
            <v>NH</v>
          </cell>
          <cell r="F1748">
            <v>1930</v>
          </cell>
          <cell r="G1748">
            <v>6412767</v>
          </cell>
        </row>
        <row r="1749">
          <cell r="B1749">
            <v>2004</v>
          </cell>
          <cell r="E1749" t="str">
            <v>NJ</v>
          </cell>
          <cell r="F1749">
            <v>16803</v>
          </cell>
          <cell r="G1749">
            <v>78431950</v>
          </cell>
        </row>
        <row r="1750">
          <cell r="B1750">
            <v>2004</v>
          </cell>
          <cell r="E1750" t="str">
            <v>NM</v>
          </cell>
          <cell r="F1750">
            <v>5910</v>
          </cell>
          <cell r="G1750">
            <v>17233778</v>
          </cell>
        </row>
        <row r="1751">
          <cell r="B1751">
            <v>2004</v>
          </cell>
          <cell r="E1751" t="str">
            <v>NY</v>
          </cell>
          <cell r="F1751">
            <v>58286</v>
          </cell>
          <cell r="G1751">
            <v>265214068</v>
          </cell>
        </row>
        <row r="1752">
          <cell r="B1752">
            <v>2004</v>
          </cell>
          <cell r="E1752" t="str">
            <v>NC</v>
          </cell>
          <cell r="F1752">
            <v>23606</v>
          </cell>
          <cell r="G1752">
            <v>61801572</v>
          </cell>
        </row>
        <row r="1753">
          <cell r="B1753">
            <v>2004</v>
          </cell>
          <cell r="E1753" t="str">
            <v>ND</v>
          </cell>
          <cell r="F1753">
            <v>944</v>
          </cell>
          <cell r="G1753">
            <v>2377574</v>
          </cell>
        </row>
        <row r="1754">
          <cell r="B1754">
            <v>2004</v>
          </cell>
          <cell r="E1754" t="str">
            <v>OH</v>
          </cell>
          <cell r="F1754">
            <v>24647</v>
          </cell>
          <cell r="G1754">
            <v>87039942</v>
          </cell>
        </row>
        <row r="1755">
          <cell r="B1755">
            <v>2004</v>
          </cell>
          <cell r="E1755" t="str">
            <v>OK</v>
          </cell>
          <cell r="F1755">
            <v>6531</v>
          </cell>
          <cell r="G1755">
            <v>17694974</v>
          </cell>
        </row>
        <row r="1756">
          <cell r="B1756">
            <v>2004</v>
          </cell>
          <cell r="E1756" t="str">
            <v>OR</v>
          </cell>
          <cell r="F1756">
            <v>8453</v>
          </cell>
          <cell r="G1756">
            <v>30632039</v>
          </cell>
        </row>
        <row r="1757">
          <cell r="B1757">
            <v>2004</v>
          </cell>
          <cell r="E1757" t="str">
            <v>PA</v>
          </cell>
          <cell r="F1757">
            <v>29559</v>
          </cell>
          <cell r="G1757">
            <v>101298350</v>
          </cell>
        </row>
        <row r="1758">
          <cell r="B1758">
            <v>2004</v>
          </cell>
          <cell r="E1758" t="str">
            <v>RI</v>
          </cell>
          <cell r="F1758">
            <v>1716</v>
          </cell>
          <cell r="G1758">
            <v>7949628</v>
          </cell>
        </row>
        <row r="1759">
          <cell r="B1759">
            <v>2004</v>
          </cell>
          <cell r="E1759" t="str">
            <v>SC</v>
          </cell>
          <cell r="F1759">
            <v>10239</v>
          </cell>
          <cell r="G1759">
            <v>25095128</v>
          </cell>
        </row>
        <row r="1760">
          <cell r="B1760">
            <v>2004</v>
          </cell>
          <cell r="E1760" t="str">
            <v>SD</v>
          </cell>
          <cell r="F1760">
            <v>1292</v>
          </cell>
          <cell r="G1760">
            <v>3271353</v>
          </cell>
        </row>
        <row r="1761">
          <cell r="B1761">
            <v>2004</v>
          </cell>
          <cell r="E1761" t="str">
            <v>TN</v>
          </cell>
          <cell r="F1761">
            <v>12956</v>
          </cell>
          <cell r="G1761">
            <v>34265776</v>
          </cell>
        </row>
        <row r="1762">
          <cell r="B1762">
            <v>2004</v>
          </cell>
          <cell r="E1762" t="str">
            <v>TX</v>
          </cell>
          <cell r="F1762">
            <v>70241</v>
          </cell>
          <cell r="G1762">
            <v>183578129</v>
          </cell>
        </row>
        <row r="1763">
          <cell r="B1763">
            <v>2004</v>
          </cell>
          <cell r="E1763" t="str">
            <v>UT</v>
          </cell>
          <cell r="F1763">
            <v>4981</v>
          </cell>
          <cell r="G1763">
            <v>14613887</v>
          </cell>
        </row>
        <row r="1764">
          <cell r="B1764">
            <v>2004</v>
          </cell>
          <cell r="E1764" t="str">
            <v>VT</v>
          </cell>
          <cell r="F1764">
            <v>1112</v>
          </cell>
          <cell r="G1764">
            <v>3690696</v>
          </cell>
        </row>
        <row r="1765">
          <cell r="B1765">
            <v>2004</v>
          </cell>
          <cell r="E1765" t="str">
            <v>VA</v>
          </cell>
          <cell r="F1765">
            <v>21007</v>
          </cell>
          <cell r="G1765">
            <v>60671493</v>
          </cell>
        </row>
        <row r="1766">
          <cell r="B1766">
            <v>2004</v>
          </cell>
          <cell r="E1766" t="str">
            <v>WA</v>
          </cell>
          <cell r="F1766">
            <v>13604</v>
          </cell>
          <cell r="G1766">
            <v>48972157</v>
          </cell>
        </row>
        <row r="1767">
          <cell r="B1767">
            <v>2004</v>
          </cell>
          <cell r="E1767" t="str">
            <v>WV</v>
          </cell>
          <cell r="F1767">
            <v>3270</v>
          </cell>
          <cell r="G1767">
            <v>6874692</v>
          </cell>
        </row>
        <row r="1768">
          <cell r="B1768">
            <v>2004</v>
          </cell>
          <cell r="E1768" t="str">
            <v>WI</v>
          </cell>
          <cell r="F1768">
            <v>13321</v>
          </cell>
          <cell r="G1768">
            <v>45844425</v>
          </cell>
        </row>
        <row r="1769">
          <cell r="B1769">
            <v>2004</v>
          </cell>
          <cell r="E1769" t="str">
            <v>WY</v>
          </cell>
          <cell r="F1769">
            <v>1499</v>
          </cell>
          <cell r="G1769">
            <v>3977185</v>
          </cell>
        </row>
        <row r="1770">
          <cell r="B1770">
            <v>2005</v>
          </cell>
          <cell r="E1770" t="str">
            <v>US</v>
          </cell>
          <cell r="F1770">
            <v>707366</v>
          </cell>
          <cell r="G1770">
            <v>2491290925</v>
          </cell>
        </row>
        <row r="1771">
          <cell r="B1771">
            <v>2005</v>
          </cell>
          <cell r="E1771" t="str">
            <v>AL</v>
          </cell>
          <cell r="F1771">
            <v>7882</v>
          </cell>
          <cell r="G1771">
            <v>22867290</v>
          </cell>
        </row>
        <row r="1772">
          <cell r="B1772">
            <v>2005</v>
          </cell>
          <cell r="E1772" t="str">
            <v>AK</v>
          </cell>
          <cell r="F1772">
            <v>1787</v>
          </cell>
          <cell r="G1772">
            <v>7432973</v>
          </cell>
        </row>
        <row r="1773">
          <cell r="B1773">
            <v>2005</v>
          </cell>
          <cell r="E1773" t="str">
            <v>AZ</v>
          </cell>
          <cell r="F1773">
            <v>15325</v>
          </cell>
          <cell r="G1773">
            <v>44766242</v>
          </cell>
        </row>
        <row r="1774">
          <cell r="B1774">
            <v>2005</v>
          </cell>
          <cell r="E1774" t="str">
            <v>AR</v>
          </cell>
          <cell r="F1774">
            <v>6311</v>
          </cell>
          <cell r="G1774">
            <v>15407142</v>
          </cell>
        </row>
        <row r="1775">
          <cell r="B1775">
            <v>2005</v>
          </cell>
          <cell r="E1775" t="str">
            <v>CA</v>
          </cell>
          <cell r="F1775">
            <v>80080</v>
          </cell>
          <cell r="G1775">
            <v>407676275</v>
          </cell>
        </row>
        <row r="1776">
          <cell r="B1776">
            <v>2005</v>
          </cell>
          <cell r="E1776" t="str">
            <v>CO</v>
          </cell>
          <cell r="F1776">
            <v>10254</v>
          </cell>
          <cell r="G1776">
            <v>40186713</v>
          </cell>
        </row>
        <row r="1777">
          <cell r="B1777">
            <v>2005</v>
          </cell>
          <cell r="E1777" t="str">
            <v>CT</v>
          </cell>
          <cell r="F1777">
            <v>7727</v>
          </cell>
          <cell r="G1777">
            <v>35636206</v>
          </cell>
        </row>
        <row r="1778">
          <cell r="B1778">
            <v>2005</v>
          </cell>
          <cell r="E1778" t="str">
            <v>DE</v>
          </cell>
          <cell r="F1778">
            <v>2739</v>
          </cell>
          <cell r="G1778">
            <v>9586755</v>
          </cell>
        </row>
        <row r="1779">
          <cell r="B1779">
            <v>2005</v>
          </cell>
          <cell r="E1779" t="str">
            <v>DC</v>
          </cell>
          <cell r="F1779">
            <v>1221</v>
          </cell>
          <cell r="G1779">
            <v>5568526</v>
          </cell>
        </row>
        <row r="1780">
          <cell r="B1780">
            <v>2005</v>
          </cell>
          <cell r="E1780" t="str">
            <v>FL</v>
          </cell>
          <cell r="F1780">
            <v>43587</v>
          </cell>
          <cell r="G1780">
            <v>139437890</v>
          </cell>
        </row>
        <row r="1781">
          <cell r="B1781">
            <v>2005</v>
          </cell>
          <cell r="E1781" t="str">
            <v>GA</v>
          </cell>
          <cell r="F1781">
            <v>27788</v>
          </cell>
          <cell r="G1781">
            <v>73450951</v>
          </cell>
        </row>
        <row r="1782">
          <cell r="B1782">
            <v>2005</v>
          </cell>
          <cell r="E1782" t="str">
            <v>HI</v>
          </cell>
          <cell r="F1782">
            <v>2278</v>
          </cell>
          <cell r="G1782">
            <v>8579068</v>
          </cell>
        </row>
        <row r="1783">
          <cell r="B1783">
            <v>2005</v>
          </cell>
          <cell r="E1783" t="str">
            <v>ID</v>
          </cell>
          <cell r="F1783">
            <v>2941</v>
          </cell>
          <cell r="G1783">
            <v>7943418</v>
          </cell>
        </row>
        <row r="1784">
          <cell r="B1784">
            <v>2005</v>
          </cell>
          <cell r="E1784" t="str">
            <v>IL</v>
          </cell>
          <cell r="F1784">
            <v>24154</v>
          </cell>
          <cell r="G1784">
            <v>97159080</v>
          </cell>
        </row>
        <row r="1785">
          <cell r="B1785">
            <v>2005</v>
          </cell>
          <cell r="E1785" t="str">
            <v>IN</v>
          </cell>
          <cell r="F1785">
            <v>14602</v>
          </cell>
          <cell r="G1785">
            <v>39652421</v>
          </cell>
        </row>
        <row r="1786">
          <cell r="B1786">
            <v>2005</v>
          </cell>
          <cell r="E1786" t="str">
            <v>IA</v>
          </cell>
          <cell r="F1786">
            <v>4384</v>
          </cell>
          <cell r="G1786">
            <v>16119980</v>
          </cell>
        </row>
        <row r="1787">
          <cell r="B1787">
            <v>2005</v>
          </cell>
          <cell r="E1787" t="str">
            <v>KS</v>
          </cell>
          <cell r="F1787">
            <v>6232</v>
          </cell>
          <cell r="G1787">
            <v>17704584</v>
          </cell>
        </row>
        <row r="1788">
          <cell r="B1788">
            <v>2005</v>
          </cell>
          <cell r="E1788" t="str">
            <v>KY</v>
          </cell>
          <cell r="F1788">
            <v>7975</v>
          </cell>
          <cell r="G1788">
            <v>20136170</v>
          </cell>
        </row>
        <row r="1789">
          <cell r="B1789">
            <v>2005</v>
          </cell>
          <cell r="E1789" t="str">
            <v>LA</v>
          </cell>
          <cell r="F1789">
            <v>13675</v>
          </cell>
          <cell r="G1789">
            <v>38948165</v>
          </cell>
        </row>
        <row r="1790">
          <cell r="B1790">
            <v>2005</v>
          </cell>
          <cell r="E1790" t="str">
            <v>ME</v>
          </cell>
          <cell r="F1790">
            <v>2118</v>
          </cell>
          <cell r="G1790">
            <v>6636257</v>
          </cell>
        </row>
        <row r="1791">
          <cell r="B1791">
            <v>2005</v>
          </cell>
          <cell r="E1791" t="str">
            <v>MD</v>
          </cell>
          <cell r="F1791">
            <v>15199</v>
          </cell>
          <cell r="G1791">
            <v>55050225</v>
          </cell>
        </row>
        <row r="1792">
          <cell r="B1792">
            <v>2005</v>
          </cell>
          <cell r="E1792" t="str">
            <v>MA</v>
          </cell>
          <cell r="F1792">
            <v>9407</v>
          </cell>
          <cell r="G1792">
            <v>40822108</v>
          </cell>
        </row>
        <row r="1793">
          <cell r="B1793">
            <v>2005</v>
          </cell>
          <cell r="E1793" t="str">
            <v>MI</v>
          </cell>
          <cell r="F1793">
            <v>23029</v>
          </cell>
          <cell r="G1793">
            <v>93871700</v>
          </cell>
        </row>
        <row r="1794">
          <cell r="B1794">
            <v>2005</v>
          </cell>
          <cell r="E1794" t="str">
            <v>MN</v>
          </cell>
          <cell r="F1794">
            <v>8695</v>
          </cell>
          <cell r="G1794">
            <v>34569978</v>
          </cell>
        </row>
        <row r="1795">
          <cell r="B1795">
            <v>2005</v>
          </cell>
          <cell r="E1795" t="str">
            <v>MS</v>
          </cell>
          <cell r="F1795">
            <v>5526</v>
          </cell>
          <cell r="G1795">
            <v>12632730</v>
          </cell>
        </row>
        <row r="1796">
          <cell r="B1796">
            <v>2005</v>
          </cell>
          <cell r="E1796" t="str">
            <v>MO</v>
          </cell>
          <cell r="F1796">
            <v>16280</v>
          </cell>
          <cell r="G1796">
            <v>40113613</v>
          </cell>
        </row>
        <row r="1797">
          <cell r="B1797">
            <v>2005</v>
          </cell>
          <cell r="E1797" t="str">
            <v>MT</v>
          </cell>
          <cell r="F1797">
            <v>1706</v>
          </cell>
          <cell r="G1797">
            <v>4732445</v>
          </cell>
        </row>
        <row r="1798">
          <cell r="B1798">
            <v>2005</v>
          </cell>
          <cell r="E1798" t="str">
            <v>NE</v>
          </cell>
          <cell r="F1798">
            <v>3669</v>
          </cell>
          <cell r="G1798">
            <v>10330156</v>
          </cell>
        </row>
        <row r="1799">
          <cell r="B1799">
            <v>2005</v>
          </cell>
          <cell r="E1799" t="str">
            <v>NV</v>
          </cell>
          <cell r="F1799">
            <v>5887</v>
          </cell>
          <cell r="G1799">
            <v>25921277</v>
          </cell>
        </row>
        <row r="1800">
          <cell r="B1800">
            <v>2005</v>
          </cell>
          <cell r="E1800" t="str">
            <v>NH</v>
          </cell>
          <cell r="F1800">
            <v>1976</v>
          </cell>
          <cell r="G1800">
            <v>6809488</v>
          </cell>
        </row>
        <row r="1801">
          <cell r="B1801">
            <v>2005</v>
          </cell>
          <cell r="E1801" t="str">
            <v>NJ</v>
          </cell>
          <cell r="F1801">
            <v>16858</v>
          </cell>
          <cell r="G1801">
            <v>81741268</v>
          </cell>
        </row>
        <row r="1802">
          <cell r="B1802">
            <v>2005</v>
          </cell>
          <cell r="E1802" t="str">
            <v>NM</v>
          </cell>
          <cell r="F1802">
            <v>6041</v>
          </cell>
          <cell r="G1802">
            <v>18308947</v>
          </cell>
        </row>
        <row r="1803">
          <cell r="B1803">
            <v>2005</v>
          </cell>
          <cell r="E1803" t="str">
            <v>NY</v>
          </cell>
          <cell r="F1803">
            <v>58284</v>
          </cell>
          <cell r="G1803">
            <v>257434204</v>
          </cell>
        </row>
        <row r="1804">
          <cell r="B1804">
            <v>2005</v>
          </cell>
          <cell r="E1804" t="str">
            <v>NC</v>
          </cell>
          <cell r="F1804">
            <v>25422</v>
          </cell>
          <cell r="G1804">
            <v>69840674</v>
          </cell>
        </row>
        <row r="1805">
          <cell r="B1805">
            <v>2005</v>
          </cell>
          <cell r="E1805" t="str">
            <v>ND</v>
          </cell>
          <cell r="F1805">
            <v>950</v>
          </cell>
          <cell r="G1805">
            <v>2496750</v>
          </cell>
        </row>
        <row r="1806">
          <cell r="B1806">
            <v>2005</v>
          </cell>
          <cell r="E1806" t="str">
            <v>OH</v>
          </cell>
          <cell r="F1806">
            <v>25236</v>
          </cell>
          <cell r="G1806">
            <v>85183092</v>
          </cell>
        </row>
        <row r="1807">
          <cell r="B1807">
            <v>2005</v>
          </cell>
          <cell r="E1807" t="str">
            <v>OK</v>
          </cell>
          <cell r="F1807">
            <v>6575</v>
          </cell>
          <cell r="G1807">
            <v>18387479</v>
          </cell>
        </row>
        <row r="1808">
          <cell r="B1808">
            <v>2005</v>
          </cell>
          <cell r="E1808" t="str">
            <v>OR</v>
          </cell>
          <cell r="F1808">
            <v>8594</v>
          </cell>
          <cell r="G1808">
            <v>30577912</v>
          </cell>
        </row>
        <row r="1809">
          <cell r="B1809">
            <v>2005</v>
          </cell>
          <cell r="E1809" t="str">
            <v>PA</v>
          </cell>
          <cell r="F1809">
            <v>29483</v>
          </cell>
          <cell r="G1809">
            <v>100889577</v>
          </cell>
        </row>
        <row r="1810">
          <cell r="B1810">
            <v>2005</v>
          </cell>
          <cell r="E1810" t="str">
            <v>RI</v>
          </cell>
          <cell r="F1810">
            <v>1739</v>
          </cell>
          <cell r="G1810">
            <v>8279612</v>
          </cell>
        </row>
        <row r="1811">
          <cell r="B1811">
            <v>2005</v>
          </cell>
          <cell r="E1811" t="str">
            <v>SC</v>
          </cell>
          <cell r="F1811">
            <v>10137</v>
          </cell>
          <cell r="G1811">
            <v>25654051</v>
          </cell>
        </row>
        <row r="1812">
          <cell r="B1812">
            <v>2005</v>
          </cell>
          <cell r="E1812" t="str">
            <v>SD</v>
          </cell>
          <cell r="F1812">
            <v>1324</v>
          </cell>
          <cell r="G1812">
            <v>3537845</v>
          </cell>
        </row>
        <row r="1813">
          <cell r="B1813">
            <v>2005</v>
          </cell>
          <cell r="E1813" t="str">
            <v>TN</v>
          </cell>
          <cell r="F1813">
            <v>13884</v>
          </cell>
          <cell r="G1813">
            <v>37249129</v>
          </cell>
        </row>
        <row r="1814">
          <cell r="B1814">
            <v>2005</v>
          </cell>
          <cell r="E1814" t="str">
            <v>TX</v>
          </cell>
          <cell r="F1814">
            <v>68371</v>
          </cell>
          <cell r="G1814">
            <v>179471598</v>
          </cell>
        </row>
        <row r="1815">
          <cell r="B1815">
            <v>2005</v>
          </cell>
          <cell r="E1815" t="str">
            <v>UT</v>
          </cell>
          <cell r="F1815">
            <v>5213</v>
          </cell>
          <cell r="G1815">
            <v>15509742</v>
          </cell>
        </row>
        <row r="1816">
          <cell r="B1816">
            <v>2005</v>
          </cell>
          <cell r="E1816" t="str">
            <v>VT</v>
          </cell>
          <cell r="F1816">
            <v>1171</v>
          </cell>
          <cell r="G1816">
            <v>4054589</v>
          </cell>
        </row>
        <row r="1817">
          <cell r="B1817">
            <v>2005</v>
          </cell>
          <cell r="E1817" t="str">
            <v>VA</v>
          </cell>
          <cell r="F1817">
            <v>21112</v>
          </cell>
          <cell r="G1817">
            <v>61831170</v>
          </cell>
        </row>
        <row r="1818">
          <cell r="B1818">
            <v>2005</v>
          </cell>
          <cell r="E1818" t="str">
            <v>WA</v>
          </cell>
          <cell r="F1818">
            <v>13721</v>
          </cell>
          <cell r="G1818">
            <v>50791367</v>
          </cell>
        </row>
        <row r="1819">
          <cell r="B1819">
            <v>2005</v>
          </cell>
          <cell r="E1819" t="str">
            <v>WV</v>
          </cell>
          <cell r="F1819">
            <v>3542</v>
          </cell>
          <cell r="G1819">
            <v>7546878</v>
          </cell>
        </row>
        <row r="1820">
          <cell r="B1820">
            <v>2005</v>
          </cell>
          <cell r="E1820" t="str">
            <v>WI</v>
          </cell>
          <cell r="F1820">
            <v>13732</v>
          </cell>
          <cell r="G1820">
            <v>48352138</v>
          </cell>
        </row>
        <row r="1821">
          <cell r="B1821">
            <v>2005</v>
          </cell>
          <cell r="E1821" t="str">
            <v>WY</v>
          </cell>
          <cell r="F1821">
            <v>1543</v>
          </cell>
          <cell r="G1821">
            <v>4403077</v>
          </cell>
        </row>
        <row r="1822">
          <cell r="B1822">
            <v>2006</v>
          </cell>
          <cell r="E1822" t="str">
            <v>US</v>
          </cell>
          <cell r="F1822">
            <v>717047</v>
          </cell>
          <cell r="G1822">
            <v>2623730752</v>
          </cell>
        </row>
        <row r="1823">
          <cell r="B1823">
            <v>2006</v>
          </cell>
          <cell r="E1823" t="str">
            <v>AL</v>
          </cell>
          <cell r="F1823">
            <v>8002</v>
          </cell>
          <cell r="G1823">
            <v>23859248</v>
          </cell>
        </row>
        <row r="1824">
          <cell r="B1824">
            <v>2006</v>
          </cell>
          <cell r="E1824" t="str">
            <v>AK</v>
          </cell>
          <cell r="F1824">
            <v>1801</v>
          </cell>
          <cell r="G1824">
            <v>7856925</v>
          </cell>
        </row>
        <row r="1825">
          <cell r="B1825">
            <v>2006</v>
          </cell>
          <cell r="E1825" t="str">
            <v>AZ</v>
          </cell>
          <cell r="F1825">
            <v>15114</v>
          </cell>
          <cell r="G1825">
            <v>47037561</v>
          </cell>
        </row>
        <row r="1826">
          <cell r="B1826">
            <v>2006</v>
          </cell>
          <cell r="E1826" t="str">
            <v>AR</v>
          </cell>
          <cell r="F1826">
            <v>6932</v>
          </cell>
          <cell r="G1826">
            <v>16442236</v>
          </cell>
        </row>
        <row r="1827">
          <cell r="B1827">
            <v>2006</v>
          </cell>
          <cell r="E1827" t="str">
            <v>CA</v>
          </cell>
          <cell r="F1827">
            <v>82420</v>
          </cell>
          <cell r="G1827">
            <v>445218445</v>
          </cell>
        </row>
        <row r="1828">
          <cell r="B1828">
            <v>2006</v>
          </cell>
          <cell r="E1828" t="str">
            <v>CO</v>
          </cell>
          <cell r="F1828">
            <v>10430</v>
          </cell>
          <cell r="G1828">
            <v>41785780</v>
          </cell>
        </row>
        <row r="1829">
          <cell r="B1829">
            <v>2006</v>
          </cell>
          <cell r="E1829" t="str">
            <v>CT</v>
          </cell>
          <cell r="F1829">
            <v>7786</v>
          </cell>
          <cell r="G1829">
            <v>36997478</v>
          </cell>
        </row>
        <row r="1830">
          <cell r="B1830">
            <v>2006</v>
          </cell>
          <cell r="E1830" t="str">
            <v>DE</v>
          </cell>
          <cell r="F1830">
            <v>2821</v>
          </cell>
          <cell r="G1830">
            <v>10741102</v>
          </cell>
        </row>
        <row r="1831">
          <cell r="B1831">
            <v>2006</v>
          </cell>
          <cell r="E1831" t="str">
            <v>DC</v>
          </cell>
          <cell r="F1831">
            <v>825</v>
          </cell>
          <cell r="G1831">
            <v>4137495</v>
          </cell>
        </row>
        <row r="1832">
          <cell r="B1832">
            <v>2006</v>
          </cell>
          <cell r="E1832" t="str">
            <v>FL</v>
          </cell>
          <cell r="F1832">
            <v>43950</v>
          </cell>
          <cell r="G1832">
            <v>145636976</v>
          </cell>
        </row>
        <row r="1833">
          <cell r="B1833">
            <v>2006</v>
          </cell>
          <cell r="E1833" t="str">
            <v>GA</v>
          </cell>
          <cell r="F1833">
            <v>28947</v>
          </cell>
          <cell r="G1833">
            <v>78881610</v>
          </cell>
        </row>
        <row r="1834">
          <cell r="B1834">
            <v>2006</v>
          </cell>
          <cell r="E1834" t="str">
            <v>HI</v>
          </cell>
          <cell r="F1834">
            <v>2312</v>
          </cell>
          <cell r="G1834">
            <v>9366404</v>
          </cell>
        </row>
        <row r="1835">
          <cell r="B1835">
            <v>2006</v>
          </cell>
          <cell r="E1835" t="str">
            <v>ID</v>
          </cell>
          <cell r="F1835">
            <v>3049</v>
          </cell>
          <cell r="G1835">
            <v>8429150</v>
          </cell>
        </row>
        <row r="1836">
          <cell r="B1836">
            <v>2006</v>
          </cell>
          <cell r="E1836" t="str">
            <v>IL</v>
          </cell>
          <cell r="F1836">
            <v>24035</v>
          </cell>
          <cell r="G1836">
            <v>101867965</v>
          </cell>
        </row>
        <row r="1837">
          <cell r="B1837">
            <v>2006</v>
          </cell>
          <cell r="E1837" t="str">
            <v>IN</v>
          </cell>
          <cell r="F1837">
            <v>13439</v>
          </cell>
          <cell r="G1837">
            <v>37054152</v>
          </cell>
        </row>
        <row r="1838">
          <cell r="B1838">
            <v>2006</v>
          </cell>
          <cell r="E1838" t="str">
            <v>IA</v>
          </cell>
          <cell r="F1838">
            <v>4467</v>
          </cell>
          <cell r="G1838">
            <v>16802056</v>
          </cell>
        </row>
        <row r="1839">
          <cell r="B1839">
            <v>2006</v>
          </cell>
          <cell r="E1839" t="str">
            <v>KS</v>
          </cell>
          <cell r="F1839">
            <v>6459</v>
          </cell>
          <cell r="G1839">
            <v>18866693</v>
          </cell>
        </row>
        <row r="1840">
          <cell r="B1840">
            <v>2006</v>
          </cell>
          <cell r="E1840" t="str">
            <v>KY</v>
          </cell>
          <cell r="F1840">
            <v>8438</v>
          </cell>
          <cell r="G1840">
            <v>22098090</v>
          </cell>
        </row>
        <row r="1841">
          <cell r="B1841">
            <v>2006</v>
          </cell>
          <cell r="E1841" t="str">
            <v>LA</v>
          </cell>
          <cell r="F1841">
            <v>13100</v>
          </cell>
          <cell r="G1841">
            <v>39388199</v>
          </cell>
        </row>
        <row r="1842">
          <cell r="B1842">
            <v>2006</v>
          </cell>
          <cell r="E1842" t="str">
            <v>ME</v>
          </cell>
          <cell r="F1842">
            <v>2111</v>
          </cell>
          <cell r="G1842">
            <v>7304302</v>
          </cell>
        </row>
        <row r="1843">
          <cell r="B1843">
            <v>2006</v>
          </cell>
          <cell r="E1843" t="str">
            <v>MD</v>
          </cell>
          <cell r="F1843">
            <v>15096</v>
          </cell>
          <cell r="G1843">
            <v>58317159</v>
          </cell>
        </row>
        <row r="1844">
          <cell r="B1844">
            <v>2006</v>
          </cell>
          <cell r="E1844" t="str">
            <v>MA</v>
          </cell>
          <cell r="F1844">
            <v>9440</v>
          </cell>
          <cell r="G1844">
            <v>42379599</v>
          </cell>
        </row>
        <row r="1845">
          <cell r="B1845">
            <v>2006</v>
          </cell>
          <cell r="E1845" t="str">
            <v>MI</v>
          </cell>
          <cell r="F1845">
            <v>22912</v>
          </cell>
          <cell r="G1845">
            <v>96788848</v>
          </cell>
        </row>
        <row r="1846">
          <cell r="B1846">
            <v>2006</v>
          </cell>
          <cell r="E1846" t="str">
            <v>MN</v>
          </cell>
          <cell r="F1846">
            <v>9296</v>
          </cell>
          <cell r="G1846">
            <v>36722025</v>
          </cell>
        </row>
        <row r="1847">
          <cell r="B1847">
            <v>2006</v>
          </cell>
          <cell r="E1847" t="str">
            <v>MS</v>
          </cell>
          <cell r="F1847">
            <v>5520</v>
          </cell>
          <cell r="G1847">
            <v>13308876</v>
          </cell>
        </row>
        <row r="1848">
          <cell r="B1848">
            <v>2006</v>
          </cell>
          <cell r="E1848" t="str">
            <v>MO</v>
          </cell>
          <cell r="F1848">
            <v>15901</v>
          </cell>
          <cell r="G1848">
            <v>39389629</v>
          </cell>
        </row>
        <row r="1849">
          <cell r="B1849">
            <v>2006</v>
          </cell>
          <cell r="E1849" t="str">
            <v>MT</v>
          </cell>
          <cell r="F1849">
            <v>1804</v>
          </cell>
          <cell r="G1849">
            <v>5107903</v>
          </cell>
        </row>
        <row r="1850">
          <cell r="B1850">
            <v>2006</v>
          </cell>
          <cell r="E1850" t="str">
            <v>NE</v>
          </cell>
          <cell r="F1850">
            <v>4070</v>
          </cell>
          <cell r="G1850">
            <v>11467660</v>
          </cell>
        </row>
        <row r="1851">
          <cell r="B1851">
            <v>2006</v>
          </cell>
          <cell r="E1851" t="str">
            <v>NV</v>
          </cell>
          <cell r="F1851">
            <v>6018</v>
          </cell>
          <cell r="G1851">
            <v>28694516</v>
          </cell>
        </row>
        <row r="1852">
          <cell r="B1852">
            <v>2006</v>
          </cell>
          <cell r="E1852" t="str">
            <v>NH</v>
          </cell>
          <cell r="F1852">
            <v>1997</v>
          </cell>
          <cell r="G1852">
            <v>7300072</v>
          </cell>
        </row>
        <row r="1853">
          <cell r="B1853">
            <v>2006</v>
          </cell>
          <cell r="E1853" t="str">
            <v>NJ</v>
          </cell>
          <cell r="F1853">
            <v>16867</v>
          </cell>
          <cell r="G1853">
            <v>85934381</v>
          </cell>
        </row>
        <row r="1854">
          <cell r="B1854">
            <v>2006</v>
          </cell>
          <cell r="E1854" t="str">
            <v>NM</v>
          </cell>
          <cell r="F1854">
            <v>5830</v>
          </cell>
          <cell r="G1854">
            <v>17516133</v>
          </cell>
        </row>
        <row r="1855">
          <cell r="B1855">
            <v>2006</v>
          </cell>
          <cell r="E1855" t="str">
            <v>NY</v>
          </cell>
          <cell r="F1855">
            <v>59361</v>
          </cell>
          <cell r="G1855">
            <v>259850751</v>
          </cell>
        </row>
        <row r="1856">
          <cell r="B1856">
            <v>2006</v>
          </cell>
          <cell r="E1856" t="str">
            <v>NC</v>
          </cell>
          <cell r="F1856">
            <v>25893</v>
          </cell>
          <cell r="G1856">
            <v>73054529</v>
          </cell>
        </row>
        <row r="1857">
          <cell r="B1857">
            <v>2006</v>
          </cell>
          <cell r="E1857" t="str">
            <v>ND</v>
          </cell>
          <cell r="F1857">
            <v>997</v>
          </cell>
          <cell r="G1857">
            <v>2738588</v>
          </cell>
        </row>
        <row r="1858">
          <cell r="B1858">
            <v>2006</v>
          </cell>
          <cell r="E1858" t="str">
            <v>OH</v>
          </cell>
          <cell r="F1858">
            <v>25000</v>
          </cell>
          <cell r="G1858">
            <v>89402246</v>
          </cell>
        </row>
        <row r="1859">
          <cell r="B1859">
            <v>2006</v>
          </cell>
          <cell r="E1859" t="str">
            <v>OK</v>
          </cell>
          <cell r="F1859">
            <v>6593</v>
          </cell>
          <cell r="G1859">
            <v>18779002</v>
          </cell>
        </row>
        <row r="1860">
          <cell r="B1860">
            <v>2006</v>
          </cell>
          <cell r="E1860" t="str">
            <v>OR</v>
          </cell>
          <cell r="F1860">
            <v>8785</v>
          </cell>
          <cell r="G1860">
            <v>33271497</v>
          </cell>
        </row>
        <row r="1861">
          <cell r="B1861">
            <v>2006</v>
          </cell>
          <cell r="E1861" t="str">
            <v>PA</v>
          </cell>
          <cell r="F1861">
            <v>30102</v>
          </cell>
          <cell r="G1861">
            <v>105912266</v>
          </cell>
        </row>
        <row r="1862">
          <cell r="B1862">
            <v>2006</v>
          </cell>
          <cell r="E1862" t="str">
            <v>RI</v>
          </cell>
          <cell r="F1862">
            <v>1698</v>
          </cell>
          <cell r="G1862">
            <v>9667612</v>
          </cell>
        </row>
        <row r="1863">
          <cell r="B1863">
            <v>2006</v>
          </cell>
          <cell r="E1863" t="str">
            <v>SC</v>
          </cell>
          <cell r="F1863">
            <v>10602</v>
          </cell>
          <cell r="G1863">
            <v>28238805</v>
          </cell>
        </row>
        <row r="1864">
          <cell r="B1864">
            <v>2006</v>
          </cell>
          <cell r="E1864" t="str">
            <v>SD</v>
          </cell>
          <cell r="F1864">
            <v>1385</v>
          </cell>
          <cell r="G1864">
            <v>3804891</v>
          </cell>
        </row>
        <row r="1865">
          <cell r="B1865">
            <v>2006</v>
          </cell>
          <cell r="E1865" t="str">
            <v>TN</v>
          </cell>
          <cell r="F1865">
            <v>14138</v>
          </cell>
          <cell r="G1865">
            <v>39121102</v>
          </cell>
        </row>
        <row r="1866">
          <cell r="B1866">
            <v>2006</v>
          </cell>
          <cell r="E1866" t="str">
            <v>TX</v>
          </cell>
          <cell r="F1866">
            <v>71560</v>
          </cell>
          <cell r="G1866">
            <v>194790346</v>
          </cell>
        </row>
        <row r="1867">
          <cell r="B1867">
            <v>2006</v>
          </cell>
          <cell r="E1867" t="str">
            <v>UT</v>
          </cell>
          <cell r="F1867">
            <v>5182</v>
          </cell>
          <cell r="G1867">
            <v>15911410</v>
          </cell>
        </row>
        <row r="1868">
          <cell r="B1868">
            <v>2006</v>
          </cell>
          <cell r="E1868" t="str">
            <v>VT</v>
          </cell>
          <cell r="F1868">
            <v>1216</v>
          </cell>
          <cell r="G1868">
            <v>4597275</v>
          </cell>
        </row>
        <row r="1869">
          <cell r="B1869">
            <v>2006</v>
          </cell>
          <cell r="E1869" t="str">
            <v>VA</v>
          </cell>
          <cell r="F1869">
            <v>21484</v>
          </cell>
          <cell r="G1869">
            <v>65839334</v>
          </cell>
        </row>
        <row r="1870">
          <cell r="B1870">
            <v>2006</v>
          </cell>
          <cell r="E1870" t="str">
            <v>WA</v>
          </cell>
          <cell r="F1870">
            <v>13625</v>
          </cell>
          <cell r="G1870">
            <v>53209794</v>
          </cell>
        </row>
        <row r="1871">
          <cell r="B1871">
            <v>2006</v>
          </cell>
          <cell r="E1871" t="str">
            <v>WV</v>
          </cell>
          <cell r="F1871">
            <v>3458</v>
          </cell>
          <cell r="G1871">
            <v>7761217</v>
          </cell>
        </row>
        <row r="1872">
          <cell r="B1872">
            <v>2006</v>
          </cell>
          <cell r="E1872" t="str">
            <v>WI</v>
          </cell>
          <cell r="F1872">
            <v>13192</v>
          </cell>
          <cell r="G1872">
            <v>50391505</v>
          </cell>
        </row>
        <row r="1873">
          <cell r="B1873">
            <v>2006</v>
          </cell>
          <cell r="E1873" t="str">
            <v>WY</v>
          </cell>
          <cell r="F1873">
            <v>1587</v>
          </cell>
          <cell r="G1873">
            <v>4689914</v>
          </cell>
        </row>
        <row r="1874">
          <cell r="B1874">
            <v>2007</v>
          </cell>
          <cell r="E1874" t="str">
            <v>US</v>
          </cell>
          <cell r="F1874">
            <v>730659</v>
          </cell>
          <cell r="G1874">
            <v>2810039449</v>
          </cell>
        </row>
        <row r="1875">
          <cell r="B1875">
            <v>2007</v>
          </cell>
          <cell r="E1875" t="str">
            <v>AL</v>
          </cell>
          <cell r="F1875">
            <v>8175</v>
          </cell>
          <cell r="G1875">
            <v>23247746</v>
          </cell>
        </row>
        <row r="1876">
          <cell r="B1876">
            <v>2007</v>
          </cell>
          <cell r="E1876" t="str">
            <v>AK</v>
          </cell>
          <cell r="F1876">
            <v>1859</v>
          </cell>
          <cell r="G1876">
            <v>8278867</v>
          </cell>
        </row>
        <row r="1877">
          <cell r="B1877">
            <v>2007</v>
          </cell>
          <cell r="E1877" t="str">
            <v>AZ</v>
          </cell>
          <cell r="F1877">
            <v>15000</v>
          </cell>
          <cell r="G1877">
            <v>53500210</v>
          </cell>
        </row>
        <row r="1878">
          <cell r="B1878">
            <v>2007</v>
          </cell>
          <cell r="E1878" t="str">
            <v>AR</v>
          </cell>
          <cell r="F1878">
            <v>7281</v>
          </cell>
          <cell r="G1878">
            <v>17646319</v>
          </cell>
        </row>
        <row r="1879">
          <cell r="B1879">
            <v>2007</v>
          </cell>
          <cell r="E1879" t="str">
            <v>CA</v>
          </cell>
          <cell r="F1879">
            <v>88964</v>
          </cell>
          <cell r="G1879">
            <v>515760554</v>
          </cell>
        </row>
        <row r="1880">
          <cell r="B1880">
            <v>2007</v>
          </cell>
          <cell r="E1880" t="str">
            <v>CO</v>
          </cell>
          <cell r="F1880">
            <v>10628</v>
          </cell>
          <cell r="G1880">
            <v>43509732</v>
          </cell>
        </row>
        <row r="1881">
          <cell r="B1881">
            <v>2007</v>
          </cell>
          <cell r="E1881" t="str">
            <v>CT</v>
          </cell>
          <cell r="F1881">
            <v>7556</v>
          </cell>
          <cell r="G1881">
            <v>37339223</v>
          </cell>
        </row>
        <row r="1882">
          <cell r="B1882">
            <v>2007</v>
          </cell>
          <cell r="E1882" t="str">
            <v>DE</v>
          </cell>
          <cell r="F1882">
            <v>2857</v>
          </cell>
          <cell r="G1882">
            <v>11639587</v>
          </cell>
        </row>
        <row r="1883">
          <cell r="B1883">
            <v>2007</v>
          </cell>
          <cell r="E1883" t="str">
            <v>DC</v>
          </cell>
          <cell r="F1883">
            <v>874</v>
          </cell>
          <cell r="G1883">
            <v>4530276</v>
          </cell>
        </row>
        <row r="1884">
          <cell r="B1884">
            <v>2007</v>
          </cell>
          <cell r="E1884" t="str">
            <v>FL</v>
          </cell>
          <cell r="F1884">
            <v>46111</v>
          </cell>
          <cell r="G1884">
            <v>161696963</v>
          </cell>
        </row>
        <row r="1885">
          <cell r="B1885">
            <v>2007</v>
          </cell>
          <cell r="E1885" t="str">
            <v>GA</v>
          </cell>
          <cell r="F1885">
            <v>29539</v>
          </cell>
          <cell r="G1885">
            <v>82253143</v>
          </cell>
        </row>
        <row r="1886">
          <cell r="B1886">
            <v>2007</v>
          </cell>
          <cell r="E1886" t="str">
            <v>HI</v>
          </cell>
          <cell r="F1886">
            <v>2362</v>
          </cell>
          <cell r="G1886">
            <v>10633174</v>
          </cell>
        </row>
        <row r="1887">
          <cell r="B1887">
            <v>2007</v>
          </cell>
          <cell r="E1887" t="str">
            <v>ID</v>
          </cell>
          <cell r="F1887">
            <v>3223</v>
          </cell>
          <cell r="G1887">
            <v>10657377</v>
          </cell>
        </row>
        <row r="1888">
          <cell r="B1888">
            <v>2007</v>
          </cell>
          <cell r="E1888" t="str">
            <v>IL</v>
          </cell>
          <cell r="F1888">
            <v>22034</v>
          </cell>
          <cell r="G1888">
            <v>97358521</v>
          </cell>
        </row>
        <row r="1889">
          <cell r="B1889">
            <v>2007</v>
          </cell>
          <cell r="E1889" t="str">
            <v>IN</v>
          </cell>
          <cell r="F1889">
            <v>13340</v>
          </cell>
          <cell r="G1889">
            <v>37451687</v>
          </cell>
        </row>
        <row r="1890">
          <cell r="B1890">
            <v>2007</v>
          </cell>
          <cell r="E1890" t="str">
            <v>IA</v>
          </cell>
          <cell r="F1890">
            <v>4607</v>
          </cell>
          <cell r="G1890">
            <v>18111389</v>
          </cell>
        </row>
        <row r="1891">
          <cell r="B1891">
            <v>2007</v>
          </cell>
          <cell r="E1891" t="str">
            <v>KS</v>
          </cell>
          <cell r="F1891">
            <v>6485</v>
          </cell>
          <cell r="G1891">
            <v>19588957</v>
          </cell>
        </row>
        <row r="1892">
          <cell r="B1892">
            <v>2007</v>
          </cell>
          <cell r="E1892" t="str">
            <v>KY</v>
          </cell>
          <cell r="F1892">
            <v>7751</v>
          </cell>
          <cell r="G1892">
            <v>20334089</v>
          </cell>
        </row>
        <row r="1893">
          <cell r="B1893">
            <v>2007</v>
          </cell>
          <cell r="E1893" t="str">
            <v>LA</v>
          </cell>
          <cell r="F1893">
            <v>12526</v>
          </cell>
          <cell r="G1893">
            <v>38456109</v>
          </cell>
        </row>
        <row r="1894">
          <cell r="B1894">
            <v>2007</v>
          </cell>
          <cell r="E1894" t="str">
            <v>ME</v>
          </cell>
          <cell r="F1894">
            <v>2022</v>
          </cell>
          <cell r="G1894">
            <v>7614178</v>
          </cell>
        </row>
        <row r="1895">
          <cell r="B1895">
            <v>2007</v>
          </cell>
          <cell r="E1895" t="str">
            <v>MD</v>
          </cell>
          <cell r="F1895">
            <v>15594</v>
          </cell>
          <cell r="G1895">
            <v>63881390</v>
          </cell>
        </row>
        <row r="1896">
          <cell r="B1896">
            <v>2007</v>
          </cell>
          <cell r="E1896" t="str">
            <v>MA</v>
          </cell>
          <cell r="F1896">
            <v>8794</v>
          </cell>
          <cell r="G1896">
            <v>40615823</v>
          </cell>
        </row>
        <row r="1897">
          <cell r="B1897">
            <v>2007</v>
          </cell>
          <cell r="E1897" t="str">
            <v>MI</v>
          </cell>
          <cell r="F1897">
            <v>22464</v>
          </cell>
          <cell r="G1897">
            <v>99407878</v>
          </cell>
        </row>
        <row r="1898">
          <cell r="B1898">
            <v>2007</v>
          </cell>
          <cell r="E1898" t="str">
            <v>MN</v>
          </cell>
          <cell r="F1898">
            <v>9639</v>
          </cell>
          <cell r="G1898">
            <v>39141948</v>
          </cell>
        </row>
        <row r="1899">
          <cell r="B1899">
            <v>2007</v>
          </cell>
          <cell r="E1899" t="str">
            <v>MS</v>
          </cell>
          <cell r="F1899">
            <v>5417</v>
          </cell>
          <cell r="G1899">
            <v>15546833</v>
          </cell>
        </row>
        <row r="1900">
          <cell r="B1900">
            <v>2007</v>
          </cell>
          <cell r="E1900" t="str">
            <v>MO</v>
          </cell>
          <cell r="F1900">
            <v>15669</v>
          </cell>
          <cell r="G1900">
            <v>39202673</v>
          </cell>
        </row>
        <row r="1901">
          <cell r="B1901">
            <v>2007</v>
          </cell>
          <cell r="E1901" t="str">
            <v>MT</v>
          </cell>
          <cell r="F1901">
            <v>1865</v>
          </cell>
          <cell r="G1901">
            <v>5587456</v>
          </cell>
        </row>
        <row r="1902">
          <cell r="B1902">
            <v>2007</v>
          </cell>
          <cell r="E1902" t="str">
            <v>NE</v>
          </cell>
          <cell r="F1902">
            <v>4228</v>
          </cell>
          <cell r="G1902">
            <v>12606980</v>
          </cell>
        </row>
        <row r="1903">
          <cell r="B1903">
            <v>2007</v>
          </cell>
          <cell r="E1903" t="str">
            <v>NV</v>
          </cell>
          <cell r="F1903">
            <v>6608</v>
          </cell>
          <cell r="G1903">
            <v>32419554</v>
          </cell>
        </row>
        <row r="1904">
          <cell r="B1904">
            <v>2007</v>
          </cell>
          <cell r="E1904" t="str">
            <v>NH</v>
          </cell>
          <cell r="F1904">
            <v>2025</v>
          </cell>
          <cell r="G1904">
            <v>7672044</v>
          </cell>
        </row>
        <row r="1905">
          <cell r="B1905">
            <v>2007</v>
          </cell>
          <cell r="E1905" t="str">
            <v>NJ</v>
          </cell>
          <cell r="F1905">
            <v>17177</v>
          </cell>
          <cell r="G1905">
            <v>92460004</v>
          </cell>
        </row>
        <row r="1906">
          <cell r="B1906">
            <v>2007</v>
          </cell>
          <cell r="E1906" t="str">
            <v>NM</v>
          </cell>
          <cell r="F1906">
            <v>6455</v>
          </cell>
          <cell r="G1906">
            <v>20359428</v>
          </cell>
        </row>
        <row r="1907">
          <cell r="B1907">
            <v>2007</v>
          </cell>
          <cell r="E1907" t="str">
            <v>NY</v>
          </cell>
          <cell r="F1907">
            <v>59742</v>
          </cell>
          <cell r="G1907">
            <v>276786944</v>
          </cell>
        </row>
        <row r="1908">
          <cell r="B1908">
            <v>2007</v>
          </cell>
          <cell r="E1908" t="str">
            <v>NC</v>
          </cell>
          <cell r="F1908">
            <v>26164</v>
          </cell>
          <cell r="G1908">
            <v>78692660</v>
          </cell>
        </row>
        <row r="1909">
          <cell r="B1909">
            <v>2007</v>
          </cell>
          <cell r="E1909" t="str">
            <v>ND</v>
          </cell>
          <cell r="F1909">
            <v>1024</v>
          </cell>
          <cell r="G1909">
            <v>2874964</v>
          </cell>
        </row>
        <row r="1910">
          <cell r="B1910">
            <v>2007</v>
          </cell>
          <cell r="E1910" t="str">
            <v>OH</v>
          </cell>
          <cell r="F1910">
            <v>25666</v>
          </cell>
          <cell r="G1910">
            <v>93791239</v>
          </cell>
        </row>
        <row r="1911">
          <cell r="B1911">
            <v>2007</v>
          </cell>
          <cell r="E1911" t="str">
            <v>OK</v>
          </cell>
          <cell r="F1911">
            <v>7104</v>
          </cell>
          <cell r="G1911">
            <v>21572655</v>
          </cell>
        </row>
        <row r="1912">
          <cell r="B1912">
            <v>2007</v>
          </cell>
          <cell r="E1912" t="str">
            <v>OR</v>
          </cell>
          <cell r="F1912">
            <v>8491</v>
          </cell>
          <cell r="G1912">
            <v>33788637</v>
          </cell>
        </row>
        <row r="1913">
          <cell r="B1913">
            <v>2007</v>
          </cell>
          <cell r="E1913" t="str">
            <v>PA</v>
          </cell>
          <cell r="F1913">
            <v>30370</v>
          </cell>
          <cell r="G1913">
            <v>112200387</v>
          </cell>
        </row>
        <row r="1914">
          <cell r="B1914">
            <v>2007</v>
          </cell>
          <cell r="E1914" t="str">
            <v>RI</v>
          </cell>
          <cell r="F1914">
            <v>1737</v>
          </cell>
          <cell r="G1914">
            <v>8660324</v>
          </cell>
        </row>
        <row r="1915">
          <cell r="B1915">
            <v>2007</v>
          </cell>
          <cell r="E1915" t="str">
            <v>SC</v>
          </cell>
          <cell r="F1915">
            <v>10632</v>
          </cell>
          <cell r="G1915">
            <v>29618062</v>
          </cell>
        </row>
        <row r="1916">
          <cell r="B1916">
            <v>2007</v>
          </cell>
          <cell r="E1916" t="str">
            <v>SD</v>
          </cell>
          <cell r="F1916">
            <v>1476</v>
          </cell>
          <cell r="G1916">
            <v>4082573</v>
          </cell>
        </row>
        <row r="1917">
          <cell r="B1917">
            <v>2007</v>
          </cell>
          <cell r="E1917" t="str">
            <v>TN</v>
          </cell>
          <cell r="F1917">
            <v>13549</v>
          </cell>
          <cell r="G1917">
            <v>37989381</v>
          </cell>
        </row>
        <row r="1918">
          <cell r="B1918">
            <v>2007</v>
          </cell>
          <cell r="E1918" t="str">
            <v>TX</v>
          </cell>
          <cell r="F1918">
            <v>73164</v>
          </cell>
          <cell r="G1918">
            <v>204479389</v>
          </cell>
        </row>
        <row r="1919">
          <cell r="B1919">
            <v>2007</v>
          </cell>
          <cell r="E1919" t="str">
            <v>UT</v>
          </cell>
          <cell r="F1919">
            <v>5218</v>
          </cell>
          <cell r="G1919">
            <v>16984754</v>
          </cell>
        </row>
        <row r="1920">
          <cell r="B1920">
            <v>2007</v>
          </cell>
          <cell r="E1920" t="str">
            <v>VT</v>
          </cell>
          <cell r="F1920">
            <v>1203</v>
          </cell>
          <cell r="G1920">
            <v>4658991</v>
          </cell>
        </row>
        <row r="1921">
          <cell r="B1921">
            <v>2007</v>
          </cell>
          <cell r="E1921" t="str">
            <v>VA</v>
          </cell>
          <cell r="F1921">
            <v>23415</v>
          </cell>
          <cell r="G1921">
            <v>74346423</v>
          </cell>
        </row>
        <row r="1922">
          <cell r="B1922">
            <v>2007</v>
          </cell>
          <cell r="E1922" t="str">
            <v>WA</v>
          </cell>
          <cell r="F1922">
            <v>13740</v>
          </cell>
          <cell r="G1922">
            <v>55175037</v>
          </cell>
        </row>
        <row r="1923">
          <cell r="B1923">
            <v>2007</v>
          </cell>
          <cell r="E1923" t="str">
            <v>WV</v>
          </cell>
          <cell r="F1923">
            <v>3488</v>
          </cell>
          <cell r="G1923">
            <v>7798439</v>
          </cell>
        </row>
        <row r="1924">
          <cell r="B1924">
            <v>2007</v>
          </cell>
          <cell r="E1924" t="str">
            <v>WI</v>
          </cell>
          <cell r="F1924">
            <v>13704</v>
          </cell>
          <cell r="G1924">
            <v>52950996</v>
          </cell>
        </row>
        <row r="1925">
          <cell r="B1925">
            <v>2007</v>
          </cell>
          <cell r="E1925" t="str">
            <v>WY</v>
          </cell>
          <cell r="F1925">
            <v>1643</v>
          </cell>
          <cell r="G1925">
            <v>5077482</v>
          </cell>
        </row>
        <row r="1926">
          <cell r="B1926">
            <v>2008</v>
          </cell>
          <cell r="E1926" t="str">
            <v>US</v>
          </cell>
          <cell r="F1926">
            <v>747590</v>
          </cell>
          <cell r="G1926">
            <v>2983993423</v>
          </cell>
        </row>
        <row r="1927">
          <cell r="B1927">
            <v>2008</v>
          </cell>
          <cell r="E1927" t="str">
            <v>AL</v>
          </cell>
          <cell r="F1927">
            <v>8452</v>
          </cell>
          <cell r="G1927">
            <v>24825277</v>
          </cell>
        </row>
        <row r="1928">
          <cell r="B1928">
            <v>2008</v>
          </cell>
          <cell r="E1928" t="str">
            <v>AK</v>
          </cell>
          <cell r="F1928">
            <v>1886</v>
          </cell>
          <cell r="G1928">
            <v>8626789</v>
          </cell>
        </row>
        <row r="1929">
          <cell r="B1929">
            <v>2008</v>
          </cell>
          <cell r="E1929" t="str">
            <v>AZ</v>
          </cell>
          <cell r="F1929">
            <v>16431</v>
          </cell>
          <cell r="G1929">
            <v>61346208</v>
          </cell>
        </row>
        <row r="1930">
          <cell r="B1930">
            <v>2008</v>
          </cell>
          <cell r="E1930" t="str">
            <v>AR</v>
          </cell>
          <cell r="F1930">
            <v>7470</v>
          </cell>
          <cell r="G1930">
            <v>18568725</v>
          </cell>
        </row>
        <row r="1931">
          <cell r="B1931">
            <v>2008</v>
          </cell>
          <cell r="E1931" t="str">
            <v>CA</v>
          </cell>
          <cell r="F1931">
            <v>94697</v>
          </cell>
          <cell r="G1931">
            <v>569912238</v>
          </cell>
        </row>
        <row r="1932">
          <cell r="B1932">
            <v>2008</v>
          </cell>
          <cell r="E1932" t="str">
            <v>CO</v>
          </cell>
          <cell r="F1932">
            <v>11058</v>
          </cell>
          <cell r="G1932">
            <v>47939557</v>
          </cell>
        </row>
        <row r="1933">
          <cell r="B1933">
            <v>2008</v>
          </cell>
          <cell r="E1933" t="str">
            <v>CT</v>
          </cell>
          <cell r="F1933">
            <v>7718</v>
          </cell>
          <cell r="G1933">
            <v>40655586</v>
          </cell>
        </row>
        <row r="1934">
          <cell r="B1934">
            <v>2008</v>
          </cell>
          <cell r="E1934" t="str">
            <v>DE</v>
          </cell>
          <cell r="F1934">
            <v>2974</v>
          </cell>
          <cell r="G1934">
            <v>11485756</v>
          </cell>
        </row>
        <row r="1935">
          <cell r="B1935">
            <v>2008</v>
          </cell>
          <cell r="E1935" t="str">
            <v>DC</v>
          </cell>
          <cell r="F1935">
            <v>902</v>
          </cell>
          <cell r="G1935">
            <v>4438121</v>
          </cell>
        </row>
        <row r="1936">
          <cell r="B1936">
            <v>2008</v>
          </cell>
          <cell r="E1936" t="str">
            <v>FL</v>
          </cell>
          <cell r="F1936">
            <v>46590</v>
          </cell>
          <cell r="G1936">
            <v>168890083</v>
          </cell>
        </row>
        <row r="1937">
          <cell r="B1937">
            <v>2008</v>
          </cell>
          <cell r="E1937" t="str">
            <v>GA</v>
          </cell>
          <cell r="F1937">
            <v>30438</v>
          </cell>
          <cell r="G1937">
            <v>86810650</v>
          </cell>
        </row>
        <row r="1938">
          <cell r="B1938">
            <v>2008</v>
          </cell>
          <cell r="E1938" t="str">
            <v>HI</v>
          </cell>
          <cell r="F1938">
            <v>2420</v>
          </cell>
          <cell r="G1938">
            <v>10468038</v>
          </cell>
        </row>
        <row r="1939">
          <cell r="B1939">
            <v>2008</v>
          </cell>
          <cell r="E1939" t="str">
            <v>ID</v>
          </cell>
          <cell r="F1939">
            <v>3441</v>
          </cell>
          <cell r="G1939">
            <v>11998291</v>
          </cell>
        </row>
        <row r="1940">
          <cell r="B1940">
            <v>2008</v>
          </cell>
          <cell r="E1940" t="str">
            <v>IL</v>
          </cell>
          <cell r="F1940">
            <v>21701</v>
          </cell>
          <cell r="G1940">
            <v>99320129</v>
          </cell>
        </row>
        <row r="1941">
          <cell r="B1941">
            <v>2008</v>
          </cell>
          <cell r="E1941" t="str">
            <v>IN</v>
          </cell>
          <cell r="F1941">
            <v>13538</v>
          </cell>
          <cell r="G1941">
            <v>42291077</v>
          </cell>
        </row>
        <row r="1942">
          <cell r="B1942">
            <v>2008</v>
          </cell>
          <cell r="E1942" t="str">
            <v>IA</v>
          </cell>
          <cell r="F1942">
            <v>4862</v>
          </cell>
          <cell r="G1942">
            <v>19652077</v>
          </cell>
        </row>
        <row r="1943">
          <cell r="B1943">
            <v>2008</v>
          </cell>
          <cell r="E1943" t="str">
            <v>KS</v>
          </cell>
          <cell r="F1943">
            <v>7071</v>
          </cell>
          <cell r="G1943">
            <v>22156671</v>
          </cell>
        </row>
        <row r="1944">
          <cell r="B1944">
            <v>2008</v>
          </cell>
          <cell r="E1944" t="str">
            <v>KY</v>
          </cell>
          <cell r="F1944">
            <v>8731</v>
          </cell>
          <cell r="G1944">
            <v>22322748</v>
          </cell>
        </row>
        <row r="1945">
          <cell r="B1945">
            <v>2008</v>
          </cell>
          <cell r="E1945" t="str">
            <v>LA</v>
          </cell>
          <cell r="F1945">
            <v>14541</v>
          </cell>
          <cell r="G1945">
            <v>47553944</v>
          </cell>
        </row>
        <row r="1946">
          <cell r="B1946">
            <v>2008</v>
          </cell>
          <cell r="E1946" t="str">
            <v>ME</v>
          </cell>
          <cell r="F1946">
            <v>2089</v>
          </cell>
          <cell r="G1946">
            <v>7970978</v>
          </cell>
        </row>
        <row r="1947">
          <cell r="B1947">
            <v>2008</v>
          </cell>
          <cell r="E1947" t="str">
            <v>MD</v>
          </cell>
          <cell r="F1947">
            <v>15806</v>
          </cell>
          <cell r="G1947">
            <v>68426025</v>
          </cell>
        </row>
        <row r="1948">
          <cell r="B1948">
            <v>2008</v>
          </cell>
          <cell r="E1948" t="str">
            <v>MA</v>
          </cell>
          <cell r="F1948">
            <v>8864</v>
          </cell>
          <cell r="G1948">
            <v>42930747</v>
          </cell>
        </row>
        <row r="1949">
          <cell r="B1949">
            <v>2008</v>
          </cell>
          <cell r="E1949" t="str">
            <v>MI</v>
          </cell>
          <cell r="F1949">
            <v>22010</v>
          </cell>
          <cell r="G1949">
            <v>96185701</v>
          </cell>
        </row>
        <row r="1950">
          <cell r="B1950">
            <v>2008</v>
          </cell>
          <cell r="E1950" t="str">
            <v>MN</v>
          </cell>
          <cell r="F1950">
            <v>9114</v>
          </cell>
          <cell r="G1950">
            <v>39277685</v>
          </cell>
        </row>
        <row r="1951">
          <cell r="B1951">
            <v>2008</v>
          </cell>
          <cell r="E1951" t="str">
            <v>MS</v>
          </cell>
          <cell r="F1951">
            <v>5423</v>
          </cell>
          <cell r="G1951">
            <v>13575371</v>
          </cell>
        </row>
        <row r="1952">
          <cell r="B1952">
            <v>2008</v>
          </cell>
          <cell r="E1952" t="str">
            <v>MO</v>
          </cell>
          <cell r="F1952">
            <v>15505</v>
          </cell>
          <cell r="G1952">
            <v>39802297</v>
          </cell>
        </row>
        <row r="1953">
          <cell r="B1953">
            <v>2008</v>
          </cell>
          <cell r="E1953" t="str">
            <v>MT</v>
          </cell>
          <cell r="F1953">
            <v>1892</v>
          </cell>
          <cell r="G1953">
            <v>6077373</v>
          </cell>
        </row>
        <row r="1954">
          <cell r="B1954">
            <v>2008</v>
          </cell>
          <cell r="E1954" t="str">
            <v>NE</v>
          </cell>
          <cell r="F1954">
            <v>4400</v>
          </cell>
          <cell r="G1954">
            <v>13418158</v>
          </cell>
        </row>
        <row r="1955">
          <cell r="B1955">
            <v>2008</v>
          </cell>
          <cell r="E1955" t="str">
            <v>NV</v>
          </cell>
          <cell r="F1955">
            <v>6710</v>
          </cell>
          <cell r="G1955">
            <v>34173009</v>
          </cell>
        </row>
        <row r="1956">
          <cell r="B1956">
            <v>2008</v>
          </cell>
          <cell r="E1956" t="str">
            <v>NH</v>
          </cell>
          <cell r="F1956">
            <v>2025</v>
          </cell>
          <cell r="G1956">
            <v>8517164</v>
          </cell>
        </row>
        <row r="1957">
          <cell r="B1957">
            <v>2008</v>
          </cell>
          <cell r="E1957" t="str">
            <v>NJ</v>
          </cell>
          <cell r="F1957">
            <v>17385</v>
          </cell>
          <cell r="G1957">
            <v>96053862</v>
          </cell>
        </row>
        <row r="1958">
          <cell r="B1958">
            <v>2008</v>
          </cell>
          <cell r="E1958" t="str">
            <v>NM</v>
          </cell>
          <cell r="F1958">
            <v>6193</v>
          </cell>
          <cell r="G1958">
            <v>21486390</v>
          </cell>
        </row>
        <row r="1959">
          <cell r="B1959">
            <v>2008</v>
          </cell>
          <cell r="E1959" t="str">
            <v>NY</v>
          </cell>
          <cell r="F1959">
            <v>60543</v>
          </cell>
          <cell r="G1959">
            <v>284372424</v>
          </cell>
        </row>
        <row r="1960">
          <cell r="B1960">
            <v>2008</v>
          </cell>
          <cell r="E1960" t="str">
            <v>NC</v>
          </cell>
          <cell r="F1960">
            <v>26628</v>
          </cell>
          <cell r="G1960">
            <v>84743630</v>
          </cell>
        </row>
        <row r="1961">
          <cell r="B1961">
            <v>2008</v>
          </cell>
          <cell r="E1961" t="str">
            <v>ND</v>
          </cell>
          <cell r="F1961">
            <v>1067</v>
          </cell>
          <cell r="G1961">
            <v>3260865</v>
          </cell>
        </row>
        <row r="1962">
          <cell r="B1962">
            <v>2008</v>
          </cell>
          <cell r="E1962" t="str">
            <v>OH</v>
          </cell>
          <cell r="F1962">
            <v>26094</v>
          </cell>
          <cell r="G1962">
            <v>99612653</v>
          </cell>
        </row>
        <row r="1963">
          <cell r="B1963">
            <v>2008</v>
          </cell>
          <cell r="E1963" t="str">
            <v>OK</v>
          </cell>
          <cell r="F1963">
            <v>6889</v>
          </cell>
          <cell r="G1963">
            <v>21224142</v>
          </cell>
        </row>
        <row r="1964">
          <cell r="B1964">
            <v>2008</v>
          </cell>
          <cell r="E1964" t="str">
            <v>OR</v>
          </cell>
          <cell r="F1964">
            <v>9114</v>
          </cell>
          <cell r="G1964">
            <v>36854341</v>
          </cell>
        </row>
        <row r="1965">
          <cell r="B1965">
            <v>2008</v>
          </cell>
          <cell r="E1965" t="str">
            <v>PA</v>
          </cell>
          <cell r="F1965">
            <v>30830</v>
          </cell>
          <cell r="G1965">
            <v>118436398</v>
          </cell>
        </row>
        <row r="1966">
          <cell r="B1966">
            <v>2008</v>
          </cell>
          <cell r="E1966" t="str">
            <v>RI</v>
          </cell>
          <cell r="F1966">
            <v>1711</v>
          </cell>
          <cell r="G1966">
            <v>8613903</v>
          </cell>
        </row>
        <row r="1967">
          <cell r="B1967">
            <v>2008</v>
          </cell>
          <cell r="E1967" t="str">
            <v>SC</v>
          </cell>
          <cell r="F1967">
            <v>10831</v>
          </cell>
          <cell r="G1967">
            <v>31355766</v>
          </cell>
        </row>
        <row r="1968">
          <cell r="B1968">
            <v>2008</v>
          </cell>
          <cell r="E1968" t="str">
            <v>SD</v>
          </cell>
          <cell r="F1968">
            <v>1501</v>
          </cell>
          <cell r="G1968">
            <v>4330518</v>
          </cell>
        </row>
        <row r="1969">
          <cell r="B1969">
            <v>2008</v>
          </cell>
          <cell r="E1969" t="str">
            <v>TN</v>
          </cell>
          <cell r="F1969">
            <v>13254</v>
          </cell>
          <cell r="G1969">
            <v>38296303</v>
          </cell>
        </row>
        <row r="1970">
          <cell r="B1970">
            <v>2008</v>
          </cell>
          <cell r="E1970" t="str">
            <v>TX</v>
          </cell>
          <cell r="F1970">
            <v>72530</v>
          </cell>
          <cell r="G1970">
            <v>209237522</v>
          </cell>
        </row>
        <row r="1971">
          <cell r="B1971">
            <v>2008</v>
          </cell>
          <cell r="E1971" t="str">
            <v>UT</v>
          </cell>
          <cell r="F1971">
            <v>5359</v>
          </cell>
          <cell r="G1971">
            <v>18285418</v>
          </cell>
        </row>
        <row r="1972">
          <cell r="B1972">
            <v>2008</v>
          </cell>
          <cell r="E1972" t="str">
            <v>VT</v>
          </cell>
          <cell r="F1972">
            <v>1189</v>
          </cell>
          <cell r="G1972">
            <v>4806924</v>
          </cell>
        </row>
        <row r="1973">
          <cell r="B1973">
            <v>2008</v>
          </cell>
          <cell r="E1973" t="str">
            <v>VA</v>
          </cell>
          <cell r="F1973">
            <v>23986</v>
          </cell>
          <cell r="G1973">
            <v>78920193</v>
          </cell>
        </row>
        <row r="1974">
          <cell r="B1974">
            <v>2008</v>
          </cell>
          <cell r="E1974" t="str">
            <v>WA</v>
          </cell>
          <cell r="F1974">
            <v>14178</v>
          </cell>
          <cell r="G1974">
            <v>62304644</v>
          </cell>
        </row>
        <row r="1975">
          <cell r="B1975">
            <v>2008</v>
          </cell>
          <cell r="E1975" t="str">
            <v>WV</v>
          </cell>
          <cell r="F1975">
            <v>3575</v>
          </cell>
          <cell r="G1975">
            <v>8371122</v>
          </cell>
        </row>
        <row r="1976">
          <cell r="B1976">
            <v>2008</v>
          </cell>
          <cell r="E1976" t="str">
            <v>WI</v>
          </cell>
          <cell r="F1976">
            <v>14362</v>
          </cell>
          <cell r="G1976">
            <v>58456720</v>
          </cell>
        </row>
        <row r="1977">
          <cell r="B1977">
            <v>2008</v>
          </cell>
          <cell r="E1977" t="str">
            <v>WY</v>
          </cell>
          <cell r="F1977">
            <v>1612</v>
          </cell>
          <cell r="G1977">
            <v>5353212</v>
          </cell>
        </row>
        <row r="1978">
          <cell r="B1978">
            <v>2009</v>
          </cell>
          <cell r="E1978" t="str">
            <v>US</v>
          </cell>
          <cell r="F1978">
            <v>751791</v>
          </cell>
          <cell r="G1978">
            <v>3065543602</v>
          </cell>
        </row>
        <row r="1979">
          <cell r="B1979">
            <v>2009</v>
          </cell>
          <cell r="E1979" t="str">
            <v>AL</v>
          </cell>
          <cell r="F1979">
            <v>8699</v>
          </cell>
          <cell r="G1979">
            <v>27395637</v>
          </cell>
        </row>
        <row r="1980">
          <cell r="B1980">
            <v>2009</v>
          </cell>
          <cell r="E1980" t="str">
            <v>AK</v>
          </cell>
          <cell r="F1980">
            <v>1965</v>
          </cell>
          <cell r="G1980">
            <v>10798342</v>
          </cell>
        </row>
        <row r="1981">
          <cell r="B1981">
            <v>2009</v>
          </cell>
          <cell r="E1981" t="str">
            <v>AZ</v>
          </cell>
          <cell r="F1981">
            <v>16740</v>
          </cell>
          <cell r="G1981">
            <v>64076633</v>
          </cell>
        </row>
        <row r="1982">
          <cell r="B1982">
            <v>2009</v>
          </cell>
          <cell r="E1982" t="str">
            <v>AR</v>
          </cell>
          <cell r="F1982">
            <v>7501</v>
          </cell>
          <cell r="G1982">
            <v>19549092</v>
          </cell>
        </row>
        <row r="1983">
          <cell r="B1983">
            <v>2009</v>
          </cell>
          <cell r="E1983" t="str">
            <v>CA</v>
          </cell>
          <cell r="F1983">
            <v>97975</v>
          </cell>
          <cell r="G1983">
            <v>575767572</v>
          </cell>
        </row>
        <row r="1984">
          <cell r="B1984">
            <v>2009</v>
          </cell>
          <cell r="E1984" t="str">
            <v>CO</v>
          </cell>
          <cell r="F1984">
            <v>11236</v>
          </cell>
          <cell r="G1984">
            <v>48953403</v>
          </cell>
        </row>
        <row r="1985">
          <cell r="B1985">
            <v>2009</v>
          </cell>
          <cell r="E1985" t="str">
            <v>CT</v>
          </cell>
          <cell r="F1985">
            <v>7931</v>
          </cell>
          <cell r="G1985">
            <v>47863582</v>
          </cell>
        </row>
        <row r="1986">
          <cell r="B1986">
            <v>2009</v>
          </cell>
          <cell r="E1986" t="str">
            <v>DE</v>
          </cell>
          <cell r="F1986">
            <v>2955</v>
          </cell>
          <cell r="G1986">
            <v>11106334</v>
          </cell>
        </row>
        <row r="1987">
          <cell r="B1987">
            <v>2009</v>
          </cell>
          <cell r="E1987" t="str">
            <v>DC</v>
          </cell>
          <cell r="F1987">
            <v>1430</v>
          </cell>
          <cell r="G1987">
            <v>4771407</v>
          </cell>
        </row>
        <row r="1988">
          <cell r="B1988">
            <v>2009</v>
          </cell>
          <cell r="E1988" t="str">
            <v>FL</v>
          </cell>
          <cell r="F1988">
            <v>47224</v>
          </cell>
          <cell r="G1988">
            <v>167681848</v>
          </cell>
        </row>
        <row r="1989">
          <cell r="B1989">
            <v>2009</v>
          </cell>
          <cell r="E1989" t="str">
            <v>GA</v>
          </cell>
          <cell r="F1989">
            <v>28706</v>
          </cell>
          <cell r="G1989">
            <v>84541095</v>
          </cell>
        </row>
        <row r="1990">
          <cell r="B1990">
            <v>2009</v>
          </cell>
          <cell r="E1990" t="str">
            <v>HI</v>
          </cell>
          <cell r="F1990">
            <v>2453</v>
          </cell>
          <cell r="G1990">
            <v>10984836</v>
          </cell>
        </row>
        <row r="1991">
          <cell r="B1991">
            <v>2009</v>
          </cell>
          <cell r="E1991" t="str">
            <v>ID</v>
          </cell>
          <cell r="F1991">
            <v>3393</v>
          </cell>
          <cell r="G1991">
            <v>12263007</v>
          </cell>
        </row>
        <row r="1992">
          <cell r="B1992">
            <v>2009</v>
          </cell>
          <cell r="E1992" t="str">
            <v>IL</v>
          </cell>
          <cell r="F1992">
            <v>22091</v>
          </cell>
          <cell r="G1992">
            <v>105560635</v>
          </cell>
        </row>
        <row r="1993">
          <cell r="B1993">
            <v>2009</v>
          </cell>
          <cell r="E1993" t="str">
            <v>IN</v>
          </cell>
          <cell r="F1993">
            <v>13127</v>
          </cell>
          <cell r="G1993">
            <v>40689677</v>
          </cell>
        </row>
        <row r="1994">
          <cell r="B1994">
            <v>2009</v>
          </cell>
          <cell r="E1994" t="str">
            <v>IA</v>
          </cell>
          <cell r="F1994">
            <v>4875</v>
          </cell>
          <cell r="G1994">
            <v>20221888</v>
          </cell>
        </row>
        <row r="1995">
          <cell r="B1995">
            <v>2009</v>
          </cell>
          <cell r="E1995" t="str">
            <v>KS</v>
          </cell>
          <cell r="F1995">
            <v>6695</v>
          </cell>
          <cell r="G1995">
            <v>21175614</v>
          </cell>
        </row>
        <row r="1996">
          <cell r="B1996">
            <v>2009</v>
          </cell>
          <cell r="E1996" t="str">
            <v>KY</v>
          </cell>
          <cell r="F1996">
            <v>7739</v>
          </cell>
          <cell r="G1996">
            <v>21093721</v>
          </cell>
        </row>
        <row r="1997">
          <cell r="B1997">
            <v>2009</v>
          </cell>
          <cell r="E1997" t="str">
            <v>LA</v>
          </cell>
          <cell r="F1997">
            <v>13349</v>
          </cell>
          <cell r="G1997">
            <v>46690811</v>
          </cell>
        </row>
        <row r="1998">
          <cell r="B1998">
            <v>2009</v>
          </cell>
          <cell r="E1998" t="str">
            <v>ME</v>
          </cell>
          <cell r="F1998">
            <v>2051</v>
          </cell>
          <cell r="G1998">
            <v>8056584</v>
          </cell>
        </row>
        <row r="1999">
          <cell r="B1999">
            <v>2009</v>
          </cell>
          <cell r="E1999" t="str">
            <v>MD</v>
          </cell>
          <cell r="F1999">
            <v>16248</v>
          </cell>
          <cell r="G1999">
            <v>70343431</v>
          </cell>
        </row>
        <row r="2000">
          <cell r="B2000">
            <v>2009</v>
          </cell>
          <cell r="E2000" t="str">
            <v>MA</v>
          </cell>
          <cell r="F2000">
            <v>9057</v>
          </cell>
          <cell r="G2000">
            <v>45375872</v>
          </cell>
        </row>
        <row r="2001">
          <cell r="B2001">
            <v>2009</v>
          </cell>
          <cell r="E2001" t="str">
            <v>MI</v>
          </cell>
          <cell r="F2001">
            <v>21659</v>
          </cell>
          <cell r="G2001">
            <v>100598636</v>
          </cell>
        </row>
        <row r="2002">
          <cell r="B2002">
            <v>2009</v>
          </cell>
          <cell r="E2002" t="str">
            <v>MN</v>
          </cell>
          <cell r="F2002">
            <v>9577</v>
          </cell>
          <cell r="G2002">
            <v>41896894</v>
          </cell>
        </row>
        <row r="2003">
          <cell r="B2003">
            <v>2009</v>
          </cell>
          <cell r="E2003" t="str">
            <v>MS</v>
          </cell>
          <cell r="F2003">
            <v>5642</v>
          </cell>
          <cell r="G2003">
            <v>14166956</v>
          </cell>
        </row>
        <row r="2004">
          <cell r="B2004">
            <v>2009</v>
          </cell>
          <cell r="E2004" t="str">
            <v>MO</v>
          </cell>
          <cell r="F2004">
            <v>16040</v>
          </cell>
          <cell r="G2004">
            <v>42503722</v>
          </cell>
        </row>
        <row r="2005">
          <cell r="B2005">
            <v>2009</v>
          </cell>
          <cell r="E2005" t="str">
            <v>MT</v>
          </cell>
          <cell r="F2005">
            <v>1970</v>
          </cell>
          <cell r="G2005">
            <v>6417644</v>
          </cell>
        </row>
        <row r="2006">
          <cell r="B2006">
            <v>2009</v>
          </cell>
          <cell r="E2006" t="str">
            <v>NE</v>
          </cell>
          <cell r="F2006">
            <v>4393</v>
          </cell>
          <cell r="G2006">
            <v>13699312</v>
          </cell>
        </row>
        <row r="2007">
          <cell r="B2007">
            <v>2009</v>
          </cell>
          <cell r="E2007" t="str">
            <v>NV</v>
          </cell>
          <cell r="F2007">
            <v>6618</v>
          </cell>
          <cell r="G2007">
            <v>34872382</v>
          </cell>
        </row>
        <row r="2008">
          <cell r="B2008">
            <v>2009</v>
          </cell>
          <cell r="E2008" t="str">
            <v>NH</v>
          </cell>
          <cell r="F2008">
            <v>2029</v>
          </cell>
          <cell r="G2008">
            <v>8588935</v>
          </cell>
        </row>
        <row r="2009">
          <cell r="B2009">
            <v>2009</v>
          </cell>
          <cell r="E2009" t="str">
            <v>NJ</v>
          </cell>
          <cell r="F2009">
            <v>16990</v>
          </cell>
          <cell r="G2009">
            <v>95540942</v>
          </cell>
        </row>
        <row r="2010">
          <cell r="B2010">
            <v>2009</v>
          </cell>
          <cell r="E2010" t="str">
            <v>NM</v>
          </cell>
          <cell r="F2010">
            <v>6410</v>
          </cell>
          <cell r="G2010">
            <v>22527629</v>
          </cell>
        </row>
        <row r="2011">
          <cell r="B2011">
            <v>2009</v>
          </cell>
          <cell r="E2011" t="str">
            <v>NY</v>
          </cell>
          <cell r="F2011">
            <v>59041</v>
          </cell>
          <cell r="G2011">
            <v>292272778</v>
          </cell>
        </row>
        <row r="2012">
          <cell r="B2012">
            <v>2009</v>
          </cell>
          <cell r="E2012" t="str">
            <v>NC</v>
          </cell>
          <cell r="F2012">
            <v>27348</v>
          </cell>
          <cell r="G2012">
            <v>87299714</v>
          </cell>
        </row>
        <row r="2013">
          <cell r="B2013">
            <v>2009</v>
          </cell>
          <cell r="E2013" t="str">
            <v>ND</v>
          </cell>
          <cell r="F2013">
            <v>1082</v>
          </cell>
          <cell r="G2013">
            <v>3312465</v>
          </cell>
        </row>
        <row r="2014">
          <cell r="B2014">
            <v>2009</v>
          </cell>
          <cell r="E2014" t="str">
            <v>OH</v>
          </cell>
          <cell r="F2014">
            <v>25287</v>
          </cell>
          <cell r="G2014">
            <v>99215745</v>
          </cell>
        </row>
        <row r="2015">
          <cell r="B2015">
            <v>2009</v>
          </cell>
          <cell r="E2015" t="str">
            <v>OK</v>
          </cell>
          <cell r="F2015">
            <v>7354</v>
          </cell>
          <cell r="G2015">
            <v>22430068</v>
          </cell>
        </row>
        <row r="2016">
          <cell r="B2016">
            <v>2009</v>
          </cell>
          <cell r="E2016" t="str">
            <v>OR</v>
          </cell>
          <cell r="F2016">
            <v>9141</v>
          </cell>
          <cell r="G2016">
            <v>39376312</v>
          </cell>
        </row>
        <row r="2017">
          <cell r="B2017">
            <v>2009</v>
          </cell>
          <cell r="E2017" t="str">
            <v>PA</v>
          </cell>
          <cell r="F2017">
            <v>31878</v>
          </cell>
          <cell r="G2017">
            <v>126688773</v>
          </cell>
        </row>
        <row r="2018">
          <cell r="B2018">
            <v>2009</v>
          </cell>
          <cell r="E2018" t="str">
            <v>RI</v>
          </cell>
          <cell r="F2018">
            <v>1620</v>
          </cell>
          <cell r="G2018">
            <v>9132856</v>
          </cell>
        </row>
        <row r="2019">
          <cell r="B2019">
            <v>2009</v>
          </cell>
          <cell r="E2019" t="str">
            <v>SC</v>
          </cell>
          <cell r="F2019">
            <v>10795</v>
          </cell>
          <cell r="G2019">
            <v>31442831</v>
          </cell>
        </row>
        <row r="2020">
          <cell r="B2020">
            <v>2009</v>
          </cell>
          <cell r="E2020" t="str">
            <v>SD</v>
          </cell>
          <cell r="F2020">
            <v>1513</v>
          </cell>
          <cell r="G2020">
            <v>4429539</v>
          </cell>
        </row>
        <row r="2021">
          <cell r="B2021">
            <v>2009</v>
          </cell>
          <cell r="E2021" t="str">
            <v>TN</v>
          </cell>
          <cell r="F2021">
            <v>13506</v>
          </cell>
          <cell r="G2021">
            <v>38823323</v>
          </cell>
        </row>
        <row r="2022">
          <cell r="B2022">
            <v>2009</v>
          </cell>
          <cell r="E2022" t="str">
            <v>TX</v>
          </cell>
          <cell r="F2022">
            <v>72913</v>
          </cell>
          <cell r="G2022">
            <v>218092679</v>
          </cell>
        </row>
        <row r="2023">
          <cell r="B2023">
            <v>2009</v>
          </cell>
          <cell r="E2023" t="str">
            <v>UT</v>
          </cell>
          <cell r="F2023">
            <v>5436</v>
          </cell>
          <cell r="G2023">
            <v>19540748</v>
          </cell>
        </row>
        <row r="2024">
          <cell r="B2024">
            <v>2009</v>
          </cell>
          <cell r="E2024" t="str">
            <v>VT</v>
          </cell>
          <cell r="F2024">
            <v>1106</v>
          </cell>
          <cell r="G2024">
            <v>4556901</v>
          </cell>
        </row>
        <row r="2025">
          <cell r="B2025">
            <v>2009</v>
          </cell>
          <cell r="E2025" t="str">
            <v>VA</v>
          </cell>
          <cell r="F2025">
            <v>23796</v>
          </cell>
          <cell r="G2025">
            <v>79881425</v>
          </cell>
        </row>
        <row r="2026">
          <cell r="B2026">
            <v>2009</v>
          </cell>
          <cell r="E2026" t="str">
            <v>WA</v>
          </cell>
          <cell r="F2026">
            <v>15228</v>
          </cell>
          <cell r="G2026">
            <v>67601411</v>
          </cell>
        </row>
        <row r="2027">
          <cell r="B2027">
            <v>2009</v>
          </cell>
          <cell r="E2027" t="str">
            <v>WV</v>
          </cell>
          <cell r="F2027">
            <v>3506</v>
          </cell>
          <cell r="G2027">
            <v>9060639</v>
          </cell>
        </row>
        <row r="2028">
          <cell r="B2028">
            <v>2009</v>
          </cell>
          <cell r="E2028" t="str">
            <v>WI</v>
          </cell>
          <cell r="F2028">
            <v>14739</v>
          </cell>
          <cell r="G2028">
            <v>60569599</v>
          </cell>
        </row>
        <row r="2029">
          <cell r="B2029">
            <v>2009</v>
          </cell>
          <cell r="E2029" t="str">
            <v>WY</v>
          </cell>
          <cell r="F2029">
            <v>1734</v>
          </cell>
          <cell r="G2029">
            <v>6041723</v>
          </cell>
        </row>
        <row r="2030">
          <cell r="B2030">
            <v>2010</v>
          </cell>
          <cell r="E2030" t="str">
            <v>US</v>
          </cell>
          <cell r="F2030">
            <v>731692</v>
          </cell>
          <cell r="G2030">
            <v>2997222001</v>
          </cell>
        </row>
        <row r="2031">
          <cell r="B2031">
            <v>2010</v>
          </cell>
          <cell r="E2031" t="str">
            <v>AL</v>
          </cell>
          <cell r="F2031">
            <v>8856</v>
          </cell>
          <cell r="G2031">
            <v>27697897</v>
          </cell>
        </row>
        <row r="2032">
          <cell r="B2032">
            <v>2010</v>
          </cell>
          <cell r="E2032" t="str">
            <v>AK</v>
          </cell>
          <cell r="F2032">
            <v>2011</v>
          </cell>
          <cell r="G2032">
            <v>9507593</v>
          </cell>
        </row>
        <row r="2033">
          <cell r="B2033">
            <v>2010</v>
          </cell>
          <cell r="E2033" t="str">
            <v>AZ</v>
          </cell>
          <cell r="F2033">
            <v>15602</v>
          </cell>
          <cell r="G2033">
            <v>58615192</v>
          </cell>
        </row>
        <row r="2034">
          <cell r="B2034">
            <v>2010</v>
          </cell>
          <cell r="E2034" t="str">
            <v>AR</v>
          </cell>
          <cell r="F2034">
            <v>7642</v>
          </cell>
          <cell r="G2034">
            <v>21059360</v>
          </cell>
        </row>
        <row r="2035">
          <cell r="B2035">
            <v>2010</v>
          </cell>
          <cell r="E2035" t="str">
            <v>CA</v>
          </cell>
          <cell r="F2035">
            <v>93616</v>
          </cell>
          <cell r="G2035">
            <v>542062118</v>
          </cell>
        </row>
        <row r="2036">
          <cell r="B2036">
            <v>2010</v>
          </cell>
          <cell r="E2036" t="str">
            <v>CO</v>
          </cell>
          <cell r="F2036">
            <v>10913</v>
          </cell>
          <cell r="G2036">
            <v>47680750</v>
          </cell>
        </row>
        <row r="2037">
          <cell r="B2037">
            <v>2010</v>
          </cell>
          <cell r="E2037" t="str">
            <v>CT</v>
          </cell>
          <cell r="F2037">
            <v>7220</v>
          </cell>
          <cell r="G2037">
            <v>36292447</v>
          </cell>
        </row>
        <row r="2038">
          <cell r="B2038">
            <v>2010</v>
          </cell>
          <cell r="E2038" t="str">
            <v>DE</v>
          </cell>
          <cell r="F2038">
            <v>2876</v>
          </cell>
          <cell r="G2038">
            <v>10556737</v>
          </cell>
        </row>
        <row r="2039">
          <cell r="B2039">
            <v>2010</v>
          </cell>
          <cell r="E2039" t="str">
            <v>DC</v>
          </cell>
          <cell r="F2039">
            <v>1368</v>
          </cell>
          <cell r="G2039">
            <v>7638640</v>
          </cell>
        </row>
        <row r="2040">
          <cell r="B2040">
            <v>2010</v>
          </cell>
          <cell r="E2040" t="str">
            <v>FL</v>
          </cell>
          <cell r="F2040">
            <v>47355</v>
          </cell>
          <cell r="G2040">
            <v>168921579</v>
          </cell>
        </row>
        <row r="2041">
          <cell r="B2041">
            <v>2010</v>
          </cell>
          <cell r="E2041" t="str">
            <v>GA</v>
          </cell>
          <cell r="F2041">
            <v>29113</v>
          </cell>
          <cell r="G2041">
            <v>79183627</v>
          </cell>
        </row>
        <row r="2042">
          <cell r="B2042">
            <v>2010</v>
          </cell>
          <cell r="E2042" t="str">
            <v>HI</v>
          </cell>
          <cell r="F2042">
            <v>2377</v>
          </cell>
          <cell r="G2042">
            <v>9513770</v>
          </cell>
        </row>
        <row r="2043">
          <cell r="B2043">
            <v>2010</v>
          </cell>
          <cell r="E2043" t="str">
            <v>ID</v>
          </cell>
          <cell r="F2043">
            <v>3374</v>
          </cell>
          <cell r="G2043">
            <v>12679775</v>
          </cell>
        </row>
        <row r="2044">
          <cell r="B2044">
            <v>2010</v>
          </cell>
          <cell r="E2044" t="str">
            <v>IL</v>
          </cell>
          <cell r="F2044">
            <v>21234</v>
          </cell>
          <cell r="G2044">
            <v>107049137</v>
          </cell>
        </row>
        <row r="2045">
          <cell r="B2045">
            <v>2010</v>
          </cell>
          <cell r="E2045" t="str">
            <v>IN</v>
          </cell>
          <cell r="F2045">
            <v>12891</v>
          </cell>
          <cell r="G2045">
            <v>38272235</v>
          </cell>
        </row>
        <row r="2046">
          <cell r="B2046">
            <v>2010</v>
          </cell>
          <cell r="E2046" t="str">
            <v>IA</v>
          </cell>
          <cell r="F2046">
            <v>4661</v>
          </cell>
          <cell r="G2046">
            <v>19354920</v>
          </cell>
        </row>
        <row r="2047">
          <cell r="B2047">
            <v>2010</v>
          </cell>
          <cell r="E2047" t="str">
            <v>KS</v>
          </cell>
          <cell r="F2047">
            <v>6588</v>
          </cell>
          <cell r="G2047">
            <v>21091231</v>
          </cell>
        </row>
        <row r="2048">
          <cell r="B2048">
            <v>2010</v>
          </cell>
          <cell r="E2048" t="str">
            <v>KY</v>
          </cell>
          <cell r="F2048">
            <v>7779</v>
          </cell>
          <cell r="G2048">
            <v>21347388</v>
          </cell>
        </row>
        <row r="2049">
          <cell r="B2049">
            <v>2010</v>
          </cell>
          <cell r="E2049" t="str">
            <v>LA</v>
          </cell>
          <cell r="F2049">
            <v>12864</v>
          </cell>
          <cell r="G2049">
            <v>45481661</v>
          </cell>
        </row>
        <row r="2050">
          <cell r="B2050">
            <v>2010</v>
          </cell>
          <cell r="E2050" t="str">
            <v>ME</v>
          </cell>
          <cell r="F2050">
            <v>1923</v>
          </cell>
          <cell r="G2050">
            <v>7590564</v>
          </cell>
        </row>
        <row r="2051">
          <cell r="B2051">
            <v>2010</v>
          </cell>
          <cell r="E2051" t="str">
            <v>MD</v>
          </cell>
          <cell r="F2051">
            <v>16205</v>
          </cell>
          <cell r="G2051">
            <v>68873383</v>
          </cell>
        </row>
        <row r="2052">
          <cell r="B2052">
            <v>2010</v>
          </cell>
          <cell r="E2052" t="str">
            <v>MA</v>
          </cell>
          <cell r="F2052">
            <v>6179</v>
          </cell>
          <cell r="G2052">
            <v>30764703</v>
          </cell>
        </row>
        <row r="2053">
          <cell r="B2053">
            <v>2010</v>
          </cell>
          <cell r="E2053" t="str">
            <v>MI</v>
          </cell>
          <cell r="F2053">
            <v>20699</v>
          </cell>
          <cell r="G2053">
            <v>106014734</v>
          </cell>
        </row>
        <row r="2054">
          <cell r="B2054">
            <v>2010</v>
          </cell>
          <cell r="E2054" t="str">
            <v>MN</v>
          </cell>
          <cell r="F2054">
            <v>9473</v>
          </cell>
          <cell r="G2054">
            <v>42170017</v>
          </cell>
        </row>
        <row r="2055">
          <cell r="B2055">
            <v>2010</v>
          </cell>
          <cell r="E2055" t="str">
            <v>MS</v>
          </cell>
          <cell r="F2055">
            <v>5302</v>
          </cell>
          <cell r="G2055">
            <v>13552158</v>
          </cell>
        </row>
        <row r="2056">
          <cell r="B2056">
            <v>2010</v>
          </cell>
          <cell r="E2056" t="str">
            <v>MO</v>
          </cell>
          <cell r="F2056">
            <v>15748</v>
          </cell>
          <cell r="G2056">
            <v>41975997</v>
          </cell>
        </row>
        <row r="2057">
          <cell r="B2057">
            <v>2010</v>
          </cell>
          <cell r="E2057" t="str">
            <v>MT</v>
          </cell>
          <cell r="F2057">
            <v>2031</v>
          </cell>
          <cell r="G2057">
            <v>7398144</v>
          </cell>
        </row>
        <row r="2058">
          <cell r="B2058">
            <v>2010</v>
          </cell>
          <cell r="E2058" t="str">
            <v>NE</v>
          </cell>
          <cell r="F2058">
            <v>4388</v>
          </cell>
          <cell r="G2058">
            <v>14209910</v>
          </cell>
        </row>
        <row r="2059">
          <cell r="B2059">
            <v>2010</v>
          </cell>
          <cell r="E2059" t="str">
            <v>NV</v>
          </cell>
          <cell r="F2059">
            <v>6590</v>
          </cell>
          <cell r="G2059">
            <v>33800650</v>
          </cell>
        </row>
        <row r="2060">
          <cell r="B2060">
            <v>2010</v>
          </cell>
          <cell r="E2060" t="str">
            <v>NH</v>
          </cell>
          <cell r="F2060">
            <v>1893</v>
          </cell>
          <cell r="G2060">
            <v>7643623</v>
          </cell>
        </row>
        <row r="2061">
          <cell r="B2061">
            <v>2010</v>
          </cell>
          <cell r="E2061" t="str">
            <v>NJ</v>
          </cell>
          <cell r="F2061">
            <v>16426</v>
          </cell>
          <cell r="G2061">
            <v>95995839</v>
          </cell>
        </row>
        <row r="2062">
          <cell r="B2062">
            <v>2010</v>
          </cell>
          <cell r="E2062" t="str">
            <v>NM</v>
          </cell>
          <cell r="F2062">
            <v>6417</v>
          </cell>
          <cell r="G2062">
            <v>21590807</v>
          </cell>
        </row>
        <row r="2063">
          <cell r="B2063">
            <v>2010</v>
          </cell>
          <cell r="E2063" t="str">
            <v>NY</v>
          </cell>
          <cell r="F2063">
            <v>56713</v>
          </cell>
          <cell r="G2063">
            <v>300962772</v>
          </cell>
        </row>
        <row r="2064">
          <cell r="B2064">
            <v>2010</v>
          </cell>
          <cell r="E2064" t="str">
            <v>NC</v>
          </cell>
          <cell r="F2064">
            <v>26265</v>
          </cell>
          <cell r="G2064">
            <v>81569438</v>
          </cell>
        </row>
        <row r="2065">
          <cell r="B2065">
            <v>2010</v>
          </cell>
          <cell r="E2065" t="str">
            <v>ND</v>
          </cell>
          <cell r="F2065">
            <v>1112</v>
          </cell>
          <cell r="G2065">
            <v>3679572</v>
          </cell>
        </row>
        <row r="2066">
          <cell r="B2066">
            <v>2010</v>
          </cell>
          <cell r="E2066" t="str">
            <v>OH</v>
          </cell>
          <cell r="F2066">
            <v>24266</v>
          </cell>
          <cell r="G2066">
            <v>96355468</v>
          </cell>
        </row>
        <row r="2067">
          <cell r="B2067">
            <v>2010</v>
          </cell>
          <cell r="E2067" t="str">
            <v>OK</v>
          </cell>
          <cell r="F2067">
            <v>6879</v>
          </cell>
          <cell r="G2067">
            <v>20577910</v>
          </cell>
        </row>
        <row r="2068">
          <cell r="B2068">
            <v>2010</v>
          </cell>
          <cell r="E2068" t="str">
            <v>OR</v>
          </cell>
          <cell r="F2068">
            <v>9065</v>
          </cell>
          <cell r="G2068">
            <v>39126441</v>
          </cell>
        </row>
        <row r="2069">
          <cell r="B2069">
            <v>2010</v>
          </cell>
          <cell r="E2069" t="str">
            <v>PA</v>
          </cell>
          <cell r="F2069">
            <v>31968</v>
          </cell>
          <cell r="G2069">
            <v>130759109</v>
          </cell>
        </row>
        <row r="2070">
          <cell r="B2070">
            <v>2010</v>
          </cell>
          <cell r="E2070" t="str">
            <v>RI</v>
          </cell>
          <cell r="F2070">
            <v>1585</v>
          </cell>
          <cell r="G2070">
            <v>8855433</v>
          </cell>
        </row>
        <row r="2071">
          <cell r="B2071">
            <v>2010</v>
          </cell>
          <cell r="E2071" t="str">
            <v>SC</v>
          </cell>
          <cell r="F2071">
            <v>10503</v>
          </cell>
          <cell r="G2071">
            <v>30451746</v>
          </cell>
        </row>
        <row r="2072">
          <cell r="B2072">
            <v>2010</v>
          </cell>
          <cell r="E2072" t="str">
            <v>SD</v>
          </cell>
          <cell r="F2072">
            <v>1540</v>
          </cell>
          <cell r="G2072">
            <v>4821830</v>
          </cell>
        </row>
        <row r="2073">
          <cell r="B2073">
            <v>2010</v>
          </cell>
          <cell r="E2073" t="str">
            <v>TN</v>
          </cell>
          <cell r="F2073">
            <v>13303</v>
          </cell>
          <cell r="G2073">
            <v>38085569</v>
          </cell>
        </row>
        <row r="2074">
          <cell r="B2074">
            <v>2010</v>
          </cell>
          <cell r="E2074" t="str">
            <v>TX</v>
          </cell>
          <cell r="F2074">
            <v>73237</v>
          </cell>
          <cell r="G2074">
            <v>223198386</v>
          </cell>
        </row>
        <row r="2075">
          <cell r="B2075">
            <v>2010</v>
          </cell>
          <cell r="E2075" t="str">
            <v>UT</v>
          </cell>
          <cell r="F2075">
            <v>5222</v>
          </cell>
          <cell r="G2075">
            <v>18533104</v>
          </cell>
        </row>
        <row r="2076">
          <cell r="B2076">
            <v>2010</v>
          </cell>
          <cell r="E2076" t="str">
            <v>VT</v>
          </cell>
          <cell r="F2076">
            <v>1053</v>
          </cell>
          <cell r="G2076">
            <v>4493750</v>
          </cell>
        </row>
        <row r="2077">
          <cell r="B2077">
            <v>2010</v>
          </cell>
          <cell r="E2077" t="str">
            <v>VA</v>
          </cell>
          <cell r="F2077">
            <v>23051</v>
          </cell>
          <cell r="G2077">
            <v>77376001</v>
          </cell>
        </row>
        <row r="2078">
          <cell r="B2078">
            <v>2010</v>
          </cell>
          <cell r="E2078" t="str">
            <v>WA</v>
          </cell>
          <cell r="F2078">
            <v>14651</v>
          </cell>
          <cell r="G2078">
            <v>67129999</v>
          </cell>
        </row>
        <row r="2079">
          <cell r="B2079">
            <v>2010</v>
          </cell>
          <cell r="E2079" t="str">
            <v>WV</v>
          </cell>
          <cell r="F2079">
            <v>3491</v>
          </cell>
          <cell r="G2079">
            <v>9274962</v>
          </cell>
        </row>
        <row r="2080">
          <cell r="B2080">
            <v>2010</v>
          </cell>
          <cell r="E2080" t="str">
            <v>WI</v>
          </cell>
          <cell r="F2080">
            <v>14141</v>
          </cell>
          <cell r="G2080">
            <v>59070417</v>
          </cell>
        </row>
        <row r="2081">
          <cell r="B2081">
            <v>2010</v>
          </cell>
          <cell r="E2081" t="str">
            <v>WY</v>
          </cell>
          <cell r="F2081">
            <v>2033</v>
          </cell>
          <cell r="G2081">
            <v>7313508</v>
          </cell>
        </row>
        <row r="2082">
          <cell r="B2082">
            <v>2011</v>
          </cell>
          <cell r="E2082" t="str">
            <v>US</v>
          </cell>
          <cell r="F2082">
            <v>723044</v>
          </cell>
          <cell r="G2082">
            <v>3020081282</v>
          </cell>
        </row>
        <row r="2083">
          <cell r="B2083">
            <v>2011</v>
          </cell>
          <cell r="E2083" t="str">
            <v>AL</v>
          </cell>
          <cell r="F2083">
            <v>8897</v>
          </cell>
          <cell r="G2083">
            <v>27814761</v>
          </cell>
        </row>
        <row r="2084">
          <cell r="B2084">
            <v>2011</v>
          </cell>
          <cell r="E2084" t="str">
            <v>AK</v>
          </cell>
          <cell r="F2084">
            <v>2002</v>
          </cell>
          <cell r="G2084">
            <v>10004816</v>
          </cell>
        </row>
        <row r="2085">
          <cell r="B2085">
            <v>2011</v>
          </cell>
          <cell r="E2085" t="str">
            <v>AZ</v>
          </cell>
          <cell r="F2085">
            <v>15939</v>
          </cell>
          <cell r="G2085">
            <v>58412126</v>
          </cell>
        </row>
        <row r="2086">
          <cell r="B2086">
            <v>2011</v>
          </cell>
          <cell r="E2086" t="str">
            <v>AR</v>
          </cell>
          <cell r="F2086">
            <v>7937</v>
          </cell>
          <cell r="G2086">
            <v>21815453</v>
          </cell>
        </row>
        <row r="2087">
          <cell r="B2087">
            <v>2011</v>
          </cell>
          <cell r="E2087" t="str">
            <v>CA</v>
          </cell>
          <cell r="F2087">
            <v>94178</v>
          </cell>
          <cell r="G2087">
            <v>559126297</v>
          </cell>
        </row>
        <row r="2088">
          <cell r="B2088">
            <v>2011</v>
          </cell>
          <cell r="E2088" t="str">
            <v>CO</v>
          </cell>
          <cell r="F2088">
            <v>10688</v>
          </cell>
          <cell r="G2088">
            <v>46638438</v>
          </cell>
        </row>
        <row r="2089">
          <cell r="B2089">
            <v>2011</v>
          </cell>
          <cell r="E2089" t="str">
            <v>CT</v>
          </cell>
          <cell r="F2089">
            <v>7081</v>
          </cell>
          <cell r="G2089">
            <v>39280160</v>
          </cell>
        </row>
        <row r="2090">
          <cell r="B2090">
            <v>2011</v>
          </cell>
          <cell r="E2090" t="str">
            <v>DE</v>
          </cell>
          <cell r="F2090">
            <v>2899</v>
          </cell>
          <cell r="G2090">
            <v>10890415</v>
          </cell>
        </row>
        <row r="2091">
          <cell r="B2091">
            <v>2011</v>
          </cell>
          <cell r="E2091" t="str">
            <v>DC</v>
          </cell>
          <cell r="F2091">
            <v>1320</v>
          </cell>
          <cell r="G2091">
            <v>7609171</v>
          </cell>
        </row>
        <row r="2092">
          <cell r="B2092">
            <v>2011</v>
          </cell>
          <cell r="E2092" t="str">
            <v>FL</v>
          </cell>
          <cell r="F2092">
            <v>46399</v>
          </cell>
          <cell r="G2092">
            <v>164912957</v>
          </cell>
        </row>
        <row r="2093">
          <cell r="B2093">
            <v>2011</v>
          </cell>
          <cell r="E2093" t="str">
            <v>GA</v>
          </cell>
          <cell r="F2093">
            <v>27589</v>
          </cell>
          <cell r="G2093">
            <v>78069539</v>
          </cell>
        </row>
        <row r="2094">
          <cell r="B2094">
            <v>2011</v>
          </cell>
          <cell r="E2094" t="str">
            <v>HI</v>
          </cell>
          <cell r="F2094">
            <v>2300</v>
          </cell>
          <cell r="G2094">
            <v>9396515</v>
          </cell>
        </row>
        <row r="2095">
          <cell r="B2095">
            <v>2011</v>
          </cell>
          <cell r="E2095" t="str">
            <v>ID</v>
          </cell>
          <cell r="F2095">
            <v>3613</v>
          </cell>
          <cell r="G2095">
            <v>13750268</v>
          </cell>
        </row>
        <row r="2096">
          <cell r="B2096">
            <v>2011</v>
          </cell>
          <cell r="E2096" t="str">
            <v>IL</v>
          </cell>
          <cell r="F2096">
            <v>22250</v>
          </cell>
          <cell r="G2096">
            <v>112087963</v>
          </cell>
        </row>
        <row r="2097">
          <cell r="B2097">
            <v>2011</v>
          </cell>
          <cell r="E2097" t="str">
            <v>IN</v>
          </cell>
          <cell r="F2097">
            <v>12346</v>
          </cell>
          <cell r="G2097">
            <v>36765438</v>
          </cell>
        </row>
        <row r="2098">
          <cell r="B2098">
            <v>2011</v>
          </cell>
          <cell r="E2098" t="str">
            <v>IA</v>
          </cell>
          <cell r="F2098">
            <v>4645</v>
          </cell>
          <cell r="G2098">
            <v>20029138</v>
          </cell>
        </row>
        <row r="2099">
          <cell r="B2099">
            <v>2011</v>
          </cell>
          <cell r="E2099" t="str">
            <v>KS</v>
          </cell>
          <cell r="F2099">
            <v>6503</v>
          </cell>
          <cell r="G2099">
            <v>21110316</v>
          </cell>
        </row>
        <row r="2100">
          <cell r="B2100">
            <v>2011</v>
          </cell>
          <cell r="E2100" t="str">
            <v>KY</v>
          </cell>
          <cell r="F2100">
            <v>7930</v>
          </cell>
          <cell r="G2100">
            <v>20991498</v>
          </cell>
        </row>
        <row r="2101">
          <cell r="B2101">
            <v>2011</v>
          </cell>
          <cell r="E2101" t="str">
            <v>LA</v>
          </cell>
          <cell r="F2101">
            <v>13959</v>
          </cell>
          <cell r="G2101">
            <v>46735493</v>
          </cell>
        </row>
        <row r="2102">
          <cell r="B2102">
            <v>2011</v>
          </cell>
          <cell r="E2102" t="str">
            <v>ME</v>
          </cell>
          <cell r="F2102">
            <v>2003</v>
          </cell>
          <cell r="G2102">
            <v>8177134</v>
          </cell>
        </row>
        <row r="2103">
          <cell r="B2103">
            <v>2011</v>
          </cell>
          <cell r="E2103" t="str">
            <v>MD</v>
          </cell>
          <cell r="F2103">
            <v>16168</v>
          </cell>
          <cell r="G2103">
            <v>68612179</v>
          </cell>
        </row>
        <row r="2104">
          <cell r="B2104">
            <v>2011</v>
          </cell>
          <cell r="E2104" t="str">
            <v>MA</v>
          </cell>
          <cell r="F2104">
            <v>5893</v>
          </cell>
          <cell r="G2104">
            <v>29737558</v>
          </cell>
        </row>
        <row r="2105">
          <cell r="B2105">
            <v>2011</v>
          </cell>
          <cell r="E2105" t="str">
            <v>MI</v>
          </cell>
          <cell r="F2105">
            <v>20131</v>
          </cell>
          <cell r="G2105">
            <v>95756854</v>
          </cell>
        </row>
        <row r="2106">
          <cell r="B2106">
            <v>2011</v>
          </cell>
          <cell r="E2106" t="str">
            <v>MN</v>
          </cell>
          <cell r="F2106">
            <v>9324</v>
          </cell>
          <cell r="G2106">
            <v>42223894</v>
          </cell>
        </row>
        <row r="2107">
          <cell r="B2107">
            <v>2011</v>
          </cell>
          <cell r="E2107" t="str">
            <v>MS</v>
          </cell>
          <cell r="F2107">
            <v>5328</v>
          </cell>
          <cell r="G2107">
            <v>13268954</v>
          </cell>
        </row>
        <row r="2108">
          <cell r="B2108">
            <v>2011</v>
          </cell>
          <cell r="E2108" t="str">
            <v>MO</v>
          </cell>
          <cell r="F2108">
            <v>15604</v>
          </cell>
          <cell r="G2108">
            <v>41041845</v>
          </cell>
        </row>
        <row r="2109">
          <cell r="B2109">
            <v>2011</v>
          </cell>
          <cell r="E2109" t="str">
            <v>MT</v>
          </cell>
          <cell r="F2109">
            <v>2011</v>
          </cell>
          <cell r="G2109">
            <v>7734920</v>
          </cell>
        </row>
        <row r="2110">
          <cell r="B2110">
            <v>2011</v>
          </cell>
          <cell r="E2110" t="str">
            <v>NE</v>
          </cell>
          <cell r="F2110">
            <v>4330</v>
          </cell>
          <cell r="G2110">
            <v>14578980</v>
          </cell>
        </row>
        <row r="2111">
          <cell r="B2111">
            <v>2011</v>
          </cell>
          <cell r="E2111" t="str">
            <v>NV</v>
          </cell>
          <cell r="F2111">
            <v>6352</v>
          </cell>
          <cell r="G2111">
            <v>32796224</v>
          </cell>
        </row>
        <row r="2112">
          <cell r="B2112">
            <v>2011</v>
          </cell>
          <cell r="E2112" t="str">
            <v>NH</v>
          </cell>
          <cell r="F2112">
            <v>1843</v>
          </cell>
          <cell r="G2112">
            <v>7607054</v>
          </cell>
        </row>
        <row r="2113">
          <cell r="B2113">
            <v>2011</v>
          </cell>
          <cell r="E2113" t="str">
            <v>NJ</v>
          </cell>
          <cell r="F2113">
            <v>15769</v>
          </cell>
          <cell r="G2113">
            <v>95848778</v>
          </cell>
        </row>
        <row r="2114">
          <cell r="B2114">
            <v>2011</v>
          </cell>
          <cell r="E2114" t="str">
            <v>NM</v>
          </cell>
          <cell r="F2114">
            <v>6227</v>
          </cell>
          <cell r="G2114">
            <v>21014850</v>
          </cell>
        </row>
        <row r="2115">
          <cell r="B2115">
            <v>2011</v>
          </cell>
          <cell r="E2115" t="str">
            <v>NY</v>
          </cell>
          <cell r="F2115">
            <v>56009</v>
          </cell>
          <cell r="G2115">
            <v>318863013</v>
          </cell>
        </row>
        <row r="2116">
          <cell r="B2116">
            <v>2011</v>
          </cell>
          <cell r="E2116" t="str">
            <v>NC</v>
          </cell>
          <cell r="F2116">
            <v>26480</v>
          </cell>
          <cell r="G2116">
            <v>83956604</v>
          </cell>
        </row>
        <row r="2117">
          <cell r="B2117">
            <v>2011</v>
          </cell>
          <cell r="E2117" t="str">
            <v>ND</v>
          </cell>
          <cell r="F2117">
            <v>1310</v>
          </cell>
          <cell r="G2117">
            <v>4541532</v>
          </cell>
        </row>
        <row r="2118">
          <cell r="B2118">
            <v>2011</v>
          </cell>
          <cell r="E2118" t="str">
            <v>OH</v>
          </cell>
          <cell r="F2118">
            <v>23304</v>
          </cell>
          <cell r="G2118">
            <v>91952666</v>
          </cell>
        </row>
        <row r="2119">
          <cell r="B2119">
            <v>2011</v>
          </cell>
          <cell r="E2119" t="str">
            <v>OK</v>
          </cell>
          <cell r="F2119">
            <v>6527</v>
          </cell>
          <cell r="G2119">
            <v>19260540</v>
          </cell>
        </row>
        <row r="2120">
          <cell r="B2120">
            <v>2011</v>
          </cell>
          <cell r="E2120" t="str">
            <v>OR</v>
          </cell>
          <cell r="F2120">
            <v>8696</v>
          </cell>
          <cell r="G2120">
            <v>39701434</v>
          </cell>
        </row>
        <row r="2121">
          <cell r="B2121">
            <v>2011</v>
          </cell>
          <cell r="E2121" t="str">
            <v>PA</v>
          </cell>
          <cell r="F2121">
            <v>31599</v>
          </cell>
          <cell r="G2121">
            <v>134810048</v>
          </cell>
        </row>
        <row r="2122">
          <cell r="B2122">
            <v>2011</v>
          </cell>
          <cell r="E2122" t="str">
            <v>RI</v>
          </cell>
          <cell r="F2122">
            <v>1538</v>
          </cell>
          <cell r="G2122">
            <v>10232542</v>
          </cell>
        </row>
        <row r="2123">
          <cell r="B2123">
            <v>2011</v>
          </cell>
          <cell r="E2123" t="str">
            <v>SC</v>
          </cell>
          <cell r="F2123">
            <v>10902</v>
          </cell>
          <cell r="G2123">
            <v>31056626</v>
          </cell>
        </row>
        <row r="2124">
          <cell r="B2124">
            <v>2011</v>
          </cell>
          <cell r="E2124" t="str">
            <v>SD</v>
          </cell>
          <cell r="F2124">
            <v>1544</v>
          </cell>
          <cell r="G2124">
            <v>4811445</v>
          </cell>
        </row>
        <row r="2125">
          <cell r="B2125">
            <v>2011</v>
          </cell>
          <cell r="E2125" t="str">
            <v>TN</v>
          </cell>
          <cell r="F2125">
            <v>12751</v>
          </cell>
          <cell r="G2125">
            <v>35214381</v>
          </cell>
        </row>
        <row r="2126">
          <cell r="B2126">
            <v>2011</v>
          </cell>
          <cell r="E2126" t="str">
            <v>TX</v>
          </cell>
          <cell r="F2126">
            <v>68801</v>
          </cell>
          <cell r="G2126">
            <v>213699878</v>
          </cell>
        </row>
        <row r="2127">
          <cell r="B2127">
            <v>2011</v>
          </cell>
          <cell r="E2127" t="str">
            <v>UT</v>
          </cell>
          <cell r="F2127">
            <v>5126</v>
          </cell>
          <cell r="G2127">
            <v>19026067</v>
          </cell>
        </row>
        <row r="2128">
          <cell r="B2128">
            <v>2011</v>
          </cell>
          <cell r="E2128" t="str">
            <v>VT</v>
          </cell>
          <cell r="F2128">
            <v>1061</v>
          </cell>
          <cell r="G2128">
            <v>4369931</v>
          </cell>
        </row>
        <row r="2129">
          <cell r="B2129">
            <v>2011</v>
          </cell>
          <cell r="E2129" t="str">
            <v>VA</v>
          </cell>
          <cell r="F2129">
            <v>24612</v>
          </cell>
          <cell r="G2129">
            <v>81827186</v>
          </cell>
        </row>
        <row r="2130">
          <cell r="B2130">
            <v>2011</v>
          </cell>
          <cell r="E2130" t="str">
            <v>WA</v>
          </cell>
          <cell r="F2130">
            <v>13867</v>
          </cell>
          <cell r="G2130">
            <v>66822691</v>
          </cell>
        </row>
        <row r="2131">
          <cell r="B2131">
            <v>2011</v>
          </cell>
          <cell r="E2131" t="str">
            <v>WV</v>
          </cell>
          <cell r="F2131">
            <v>3543</v>
          </cell>
          <cell r="G2131">
            <v>9365526</v>
          </cell>
        </row>
        <row r="2132">
          <cell r="B2132">
            <v>2011</v>
          </cell>
          <cell r="E2132" t="str">
            <v>WI</v>
          </cell>
          <cell r="F2132">
            <v>13776</v>
          </cell>
          <cell r="G2132">
            <v>59296004</v>
          </cell>
        </row>
        <row r="2133">
          <cell r="B2133">
            <v>2011</v>
          </cell>
          <cell r="E2133" t="str">
            <v>WY</v>
          </cell>
          <cell r="F2133">
            <v>2140</v>
          </cell>
          <cell r="G2133">
            <v>7433182</v>
          </cell>
        </row>
        <row r="2134">
          <cell r="B2134">
            <v>2012</v>
          </cell>
          <cell r="E2134" t="str">
            <v>US</v>
          </cell>
          <cell r="F2134">
            <v>697170</v>
          </cell>
          <cell r="G2134">
            <v>2949692547</v>
          </cell>
        </row>
        <row r="2135">
          <cell r="B2135">
            <v>2012</v>
          </cell>
          <cell r="E2135" t="str">
            <v>AL</v>
          </cell>
          <cell r="F2135">
            <v>8556</v>
          </cell>
          <cell r="G2135">
            <v>26414253</v>
          </cell>
        </row>
        <row r="2136">
          <cell r="B2136">
            <v>2012</v>
          </cell>
          <cell r="E2136" t="str">
            <v>AK</v>
          </cell>
          <cell r="F2136">
            <v>2013</v>
          </cell>
          <cell r="G2136">
            <v>10359902</v>
          </cell>
        </row>
        <row r="2137">
          <cell r="B2137">
            <v>2012</v>
          </cell>
          <cell r="E2137" t="str">
            <v>AZ</v>
          </cell>
          <cell r="F2137">
            <v>15931</v>
          </cell>
          <cell r="G2137">
            <v>57307356</v>
          </cell>
        </row>
        <row r="2138">
          <cell r="B2138">
            <v>2012</v>
          </cell>
          <cell r="E2138" t="str">
            <v>AR</v>
          </cell>
          <cell r="F2138">
            <v>7803</v>
          </cell>
          <cell r="G2138">
            <v>24087317</v>
          </cell>
        </row>
        <row r="2139">
          <cell r="B2139">
            <v>2012</v>
          </cell>
          <cell r="E2139" t="str">
            <v>CA</v>
          </cell>
          <cell r="F2139">
            <v>82837</v>
          </cell>
          <cell r="G2139">
            <v>528372079</v>
          </cell>
        </row>
        <row r="2140">
          <cell r="B2140">
            <v>2012</v>
          </cell>
          <cell r="E2140" t="str">
            <v>CO</v>
          </cell>
          <cell r="F2140">
            <v>10931</v>
          </cell>
          <cell r="G2140">
            <v>47348800</v>
          </cell>
        </row>
        <row r="2141">
          <cell r="B2141">
            <v>2012</v>
          </cell>
          <cell r="E2141" t="str">
            <v>CT</v>
          </cell>
          <cell r="F2141">
            <v>6806</v>
          </cell>
          <cell r="G2141">
            <v>36435347</v>
          </cell>
        </row>
        <row r="2142">
          <cell r="B2142">
            <v>2012</v>
          </cell>
          <cell r="E2142" t="str">
            <v>DE</v>
          </cell>
          <cell r="F2142">
            <v>2879</v>
          </cell>
          <cell r="G2142">
            <v>11360318</v>
          </cell>
        </row>
        <row r="2143">
          <cell r="B2143">
            <v>2012</v>
          </cell>
          <cell r="E2143" t="str">
            <v>DC</v>
          </cell>
          <cell r="F2143">
            <v>1271</v>
          </cell>
          <cell r="G2143">
            <v>6929805</v>
          </cell>
        </row>
        <row r="2144">
          <cell r="B2144">
            <v>2012</v>
          </cell>
          <cell r="E2144" t="str">
            <v>FL</v>
          </cell>
          <cell r="F2144">
            <v>42216</v>
          </cell>
          <cell r="G2144">
            <v>154634244</v>
          </cell>
        </row>
        <row r="2145">
          <cell r="B2145">
            <v>2012</v>
          </cell>
          <cell r="E2145" t="str">
            <v>GA</v>
          </cell>
          <cell r="F2145">
            <v>27556</v>
          </cell>
          <cell r="G2145">
            <v>78703525</v>
          </cell>
        </row>
        <row r="2146">
          <cell r="B2146">
            <v>2012</v>
          </cell>
          <cell r="E2146" t="str">
            <v>HI</v>
          </cell>
          <cell r="F2146">
            <v>2264</v>
          </cell>
          <cell r="G2146">
            <v>9784899</v>
          </cell>
        </row>
        <row r="2147">
          <cell r="B2147">
            <v>2012</v>
          </cell>
          <cell r="E2147" t="str">
            <v>ID</v>
          </cell>
          <cell r="F2147">
            <v>3672</v>
          </cell>
          <cell r="G2147">
            <v>13283428</v>
          </cell>
        </row>
        <row r="2148">
          <cell r="B2148">
            <v>2012</v>
          </cell>
          <cell r="E2148" t="str">
            <v>IL</v>
          </cell>
          <cell r="F2148">
            <v>21418</v>
          </cell>
          <cell r="G2148">
            <v>111669265</v>
          </cell>
        </row>
        <row r="2149">
          <cell r="B2149">
            <v>2012</v>
          </cell>
          <cell r="E2149" t="str">
            <v>IN</v>
          </cell>
          <cell r="F2149">
            <v>12418</v>
          </cell>
          <cell r="G2149">
            <v>37511334</v>
          </cell>
        </row>
        <row r="2150">
          <cell r="B2150">
            <v>2012</v>
          </cell>
          <cell r="E2150" t="str">
            <v>IA</v>
          </cell>
          <cell r="F2150">
            <v>4586</v>
          </cell>
          <cell r="G2150">
            <v>20246058</v>
          </cell>
        </row>
        <row r="2151">
          <cell r="B2151">
            <v>2012</v>
          </cell>
          <cell r="E2151" t="str">
            <v>KS</v>
          </cell>
          <cell r="F2151">
            <v>6410</v>
          </cell>
          <cell r="G2151">
            <v>21028880</v>
          </cell>
        </row>
        <row r="2152">
          <cell r="B2152">
            <v>2012</v>
          </cell>
          <cell r="E2152" t="str">
            <v>KY</v>
          </cell>
          <cell r="F2152">
            <v>8181</v>
          </cell>
          <cell r="G2152">
            <v>22139872</v>
          </cell>
        </row>
        <row r="2153">
          <cell r="B2153">
            <v>2012</v>
          </cell>
          <cell r="E2153" t="str">
            <v>LA</v>
          </cell>
          <cell r="F2153">
            <v>13330</v>
          </cell>
          <cell r="G2153">
            <v>45893561</v>
          </cell>
        </row>
        <row r="2154">
          <cell r="B2154">
            <v>2012</v>
          </cell>
          <cell r="E2154" t="str">
            <v>ME</v>
          </cell>
          <cell r="F2154">
            <v>1944</v>
          </cell>
          <cell r="G2154">
            <v>7480835</v>
          </cell>
        </row>
        <row r="2155">
          <cell r="B2155">
            <v>2012</v>
          </cell>
          <cell r="E2155" t="str">
            <v>MD</v>
          </cell>
          <cell r="F2155">
            <v>15961</v>
          </cell>
          <cell r="G2155">
            <v>69460076</v>
          </cell>
        </row>
        <row r="2156">
          <cell r="B2156">
            <v>2012</v>
          </cell>
          <cell r="E2156" t="str">
            <v>MA</v>
          </cell>
          <cell r="F2156">
            <v>6110</v>
          </cell>
          <cell r="G2156">
            <v>31161026</v>
          </cell>
        </row>
        <row r="2157">
          <cell r="B2157">
            <v>2012</v>
          </cell>
          <cell r="E2157" t="str">
            <v>MI</v>
          </cell>
          <cell r="F2157">
            <v>19087</v>
          </cell>
          <cell r="G2157">
            <v>90814845</v>
          </cell>
        </row>
        <row r="2158">
          <cell r="B2158">
            <v>2012</v>
          </cell>
          <cell r="E2158" t="str">
            <v>MN</v>
          </cell>
          <cell r="F2158">
            <v>9111</v>
          </cell>
          <cell r="G2158">
            <v>41819590</v>
          </cell>
        </row>
        <row r="2159">
          <cell r="B2159">
            <v>2012</v>
          </cell>
          <cell r="E2159" t="str">
            <v>MS</v>
          </cell>
          <cell r="F2159">
            <v>5493</v>
          </cell>
          <cell r="G2159">
            <v>13557434</v>
          </cell>
        </row>
        <row r="2160">
          <cell r="B2160">
            <v>2012</v>
          </cell>
          <cell r="E2160" t="str">
            <v>MO</v>
          </cell>
          <cell r="F2160">
            <v>15300</v>
          </cell>
          <cell r="G2160">
            <v>40411305</v>
          </cell>
        </row>
        <row r="2161">
          <cell r="B2161">
            <v>2012</v>
          </cell>
          <cell r="E2161" t="str">
            <v>MT</v>
          </cell>
          <cell r="F2161">
            <v>1850</v>
          </cell>
          <cell r="G2161">
            <v>6999293</v>
          </cell>
        </row>
        <row r="2162">
          <cell r="B2162">
            <v>2012</v>
          </cell>
          <cell r="E2162" t="str">
            <v>NE</v>
          </cell>
          <cell r="F2162">
            <v>4354</v>
          </cell>
          <cell r="G2162">
            <v>14840799</v>
          </cell>
        </row>
        <row r="2163">
          <cell r="B2163">
            <v>2012</v>
          </cell>
          <cell r="E2163" t="str">
            <v>NV</v>
          </cell>
          <cell r="F2163">
            <v>6278</v>
          </cell>
          <cell r="G2163">
            <v>31687541</v>
          </cell>
        </row>
        <row r="2164">
          <cell r="B2164">
            <v>2012</v>
          </cell>
          <cell r="E2164" t="str">
            <v>NH</v>
          </cell>
          <cell r="F2164">
            <v>1864</v>
          </cell>
          <cell r="G2164">
            <v>7746343</v>
          </cell>
        </row>
        <row r="2165">
          <cell r="B2165">
            <v>2012</v>
          </cell>
          <cell r="E2165" t="str">
            <v>NJ</v>
          </cell>
          <cell r="F2165">
            <v>14966</v>
          </cell>
          <cell r="G2165">
            <v>92695483</v>
          </cell>
        </row>
        <row r="2166">
          <cell r="B2166">
            <v>2012</v>
          </cell>
          <cell r="E2166" t="str">
            <v>NM</v>
          </cell>
          <cell r="F2166">
            <v>6070</v>
          </cell>
          <cell r="G2166">
            <v>20174880</v>
          </cell>
        </row>
        <row r="2167">
          <cell r="B2167">
            <v>2012</v>
          </cell>
          <cell r="E2167" t="str">
            <v>NY</v>
          </cell>
          <cell r="F2167">
            <v>55983</v>
          </cell>
          <cell r="G2167">
            <v>324356883</v>
          </cell>
        </row>
        <row r="2168">
          <cell r="B2168">
            <v>2012</v>
          </cell>
          <cell r="E2168" t="str">
            <v>NC</v>
          </cell>
          <cell r="F2168">
            <v>25242</v>
          </cell>
          <cell r="G2168">
            <v>77502002</v>
          </cell>
        </row>
        <row r="2169">
          <cell r="B2169">
            <v>2012</v>
          </cell>
          <cell r="E2169" t="str">
            <v>ND</v>
          </cell>
          <cell r="F2169">
            <v>1333</v>
          </cell>
          <cell r="G2169">
            <v>4710803</v>
          </cell>
        </row>
        <row r="2170">
          <cell r="B2170">
            <v>2012</v>
          </cell>
          <cell r="E2170" t="str">
            <v>OH</v>
          </cell>
          <cell r="F2170">
            <v>20918</v>
          </cell>
          <cell r="G2170">
            <v>85765775</v>
          </cell>
        </row>
        <row r="2171">
          <cell r="B2171">
            <v>2012</v>
          </cell>
          <cell r="E2171" t="str">
            <v>OK</v>
          </cell>
          <cell r="F2171">
            <v>6636</v>
          </cell>
          <cell r="G2171">
            <v>21190820</v>
          </cell>
        </row>
        <row r="2172">
          <cell r="B2172">
            <v>2012</v>
          </cell>
          <cell r="E2172" t="str">
            <v>OR</v>
          </cell>
          <cell r="F2172">
            <v>8407</v>
          </cell>
          <cell r="G2172">
            <v>38700679</v>
          </cell>
        </row>
        <row r="2173">
          <cell r="B2173">
            <v>2012</v>
          </cell>
          <cell r="E2173" t="str">
            <v>PA</v>
          </cell>
          <cell r="F2173">
            <v>31728</v>
          </cell>
          <cell r="G2173">
            <v>133754654</v>
          </cell>
        </row>
        <row r="2174">
          <cell r="B2174">
            <v>2012</v>
          </cell>
          <cell r="E2174" t="str">
            <v>RI</v>
          </cell>
          <cell r="F2174">
            <v>1570</v>
          </cell>
          <cell r="G2174">
            <v>10127123</v>
          </cell>
        </row>
        <row r="2175">
          <cell r="B2175">
            <v>2012</v>
          </cell>
          <cell r="E2175" t="str">
            <v>SC</v>
          </cell>
          <cell r="F2175">
            <v>11818</v>
          </cell>
          <cell r="G2175">
            <v>32652230</v>
          </cell>
        </row>
        <row r="2176">
          <cell r="B2176">
            <v>2012</v>
          </cell>
          <cell r="E2176" t="str">
            <v>SD</v>
          </cell>
          <cell r="F2176">
            <v>1536</v>
          </cell>
          <cell r="G2176">
            <v>4929579</v>
          </cell>
        </row>
        <row r="2177">
          <cell r="B2177">
            <v>2012</v>
          </cell>
          <cell r="E2177" t="str">
            <v>TN</v>
          </cell>
          <cell r="F2177">
            <v>12210</v>
          </cell>
          <cell r="G2177">
            <v>35488198</v>
          </cell>
        </row>
        <row r="2178">
          <cell r="B2178">
            <v>2012</v>
          </cell>
          <cell r="E2178" t="str">
            <v>TX</v>
          </cell>
          <cell r="F2178">
            <v>66762</v>
          </cell>
          <cell r="G2178">
            <v>206678510</v>
          </cell>
        </row>
        <row r="2179">
          <cell r="B2179">
            <v>2012</v>
          </cell>
          <cell r="E2179" t="str">
            <v>UT</v>
          </cell>
          <cell r="F2179">
            <v>5150</v>
          </cell>
          <cell r="G2179">
            <v>18846434</v>
          </cell>
        </row>
        <row r="2180">
          <cell r="B2180">
            <v>2012</v>
          </cell>
          <cell r="E2180" t="str">
            <v>VT</v>
          </cell>
          <cell r="F2180">
            <v>1105</v>
          </cell>
          <cell r="G2180">
            <v>4429818</v>
          </cell>
        </row>
        <row r="2181">
          <cell r="B2181">
            <v>2012</v>
          </cell>
          <cell r="E2181" t="str">
            <v>VA</v>
          </cell>
          <cell r="F2181">
            <v>24560</v>
          </cell>
          <cell r="G2181">
            <v>83218845</v>
          </cell>
        </row>
        <row r="2182">
          <cell r="B2182">
            <v>2012</v>
          </cell>
          <cell r="E2182" t="str">
            <v>WA</v>
          </cell>
          <cell r="F2182">
            <v>13484</v>
          </cell>
          <cell r="G2182">
            <v>60581249</v>
          </cell>
        </row>
        <row r="2183">
          <cell r="B2183">
            <v>2012</v>
          </cell>
          <cell r="E2183" t="str">
            <v>WV</v>
          </cell>
          <cell r="F2183">
            <v>3539</v>
          </cell>
          <cell r="G2183">
            <v>9188466</v>
          </cell>
        </row>
        <row r="2184">
          <cell r="B2184">
            <v>2012</v>
          </cell>
          <cell r="E2184" t="str">
            <v>WI</v>
          </cell>
          <cell r="F2184">
            <v>13652</v>
          </cell>
          <cell r="G2184">
            <v>57477586</v>
          </cell>
        </row>
        <row r="2185">
          <cell r="B2185">
            <v>2012</v>
          </cell>
          <cell r="E2185" t="str">
            <v>WY</v>
          </cell>
          <cell r="F2185">
            <v>2071</v>
          </cell>
          <cell r="G2185">
            <v>7733200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72-12_expend_saftey"/>
    </sheetNames>
    <sheetDataSet>
      <sheetData sheetId="0">
        <row r="2">
          <cell r="A2">
            <v>1972</v>
          </cell>
          <cell r="C2" t="str">
            <v>AL</v>
          </cell>
          <cell r="D2">
            <v>0</v>
          </cell>
          <cell r="S2">
            <v>0</v>
          </cell>
          <cell r="T2">
            <v>13612000</v>
          </cell>
        </row>
        <row r="3">
          <cell r="A3">
            <v>1972</v>
          </cell>
          <cell r="C3" t="str">
            <v>AK</v>
          </cell>
          <cell r="D3">
            <v>0</v>
          </cell>
          <cell r="S3">
            <v>0</v>
          </cell>
          <cell r="T3">
            <v>11173000</v>
          </cell>
        </row>
        <row r="4">
          <cell r="A4">
            <v>1972</v>
          </cell>
          <cell r="C4" t="str">
            <v>AZ</v>
          </cell>
          <cell r="D4">
            <v>0</v>
          </cell>
          <cell r="S4">
            <v>0</v>
          </cell>
          <cell r="T4">
            <v>17731000</v>
          </cell>
        </row>
        <row r="5">
          <cell r="A5">
            <v>1972</v>
          </cell>
          <cell r="C5" t="str">
            <v>AR</v>
          </cell>
          <cell r="D5">
            <v>0</v>
          </cell>
          <cell r="S5">
            <v>0</v>
          </cell>
          <cell r="T5">
            <v>8180000</v>
          </cell>
        </row>
        <row r="6">
          <cell r="A6">
            <v>1972</v>
          </cell>
          <cell r="C6" t="str">
            <v>CA</v>
          </cell>
          <cell r="D6">
            <v>0</v>
          </cell>
          <cell r="S6">
            <v>0</v>
          </cell>
          <cell r="T6">
            <v>390372992</v>
          </cell>
        </row>
        <row r="7">
          <cell r="A7">
            <v>1972</v>
          </cell>
          <cell r="C7" t="str">
            <v>CO</v>
          </cell>
          <cell r="D7">
            <v>0</v>
          </cell>
          <cell r="S7">
            <v>0</v>
          </cell>
          <cell r="T7">
            <v>21940000</v>
          </cell>
        </row>
        <row r="8">
          <cell r="A8">
            <v>1972</v>
          </cell>
          <cell r="C8" t="str">
            <v>CT</v>
          </cell>
          <cell r="D8">
            <v>0</v>
          </cell>
          <cell r="S8">
            <v>0</v>
          </cell>
          <cell r="T8">
            <v>27841000</v>
          </cell>
        </row>
        <row r="9">
          <cell r="A9">
            <v>1972</v>
          </cell>
          <cell r="C9" t="str">
            <v>DE</v>
          </cell>
          <cell r="D9">
            <v>0</v>
          </cell>
          <cell r="S9">
            <v>0</v>
          </cell>
          <cell r="T9">
            <v>7562000</v>
          </cell>
        </row>
        <row r="10">
          <cell r="A10">
            <v>1972</v>
          </cell>
          <cell r="C10" t="str">
            <v>DC</v>
          </cell>
          <cell r="D10">
            <v>0</v>
          </cell>
          <cell r="S10">
            <v>0</v>
          </cell>
          <cell r="T10">
            <v>40378000</v>
          </cell>
        </row>
        <row r="11">
          <cell r="A11">
            <v>1972</v>
          </cell>
          <cell r="C11" t="str">
            <v>FL</v>
          </cell>
          <cell r="D11">
            <v>0</v>
          </cell>
          <cell r="S11">
            <v>0</v>
          </cell>
          <cell r="T11">
            <v>65654000</v>
          </cell>
        </row>
        <row r="12">
          <cell r="A12">
            <v>1972</v>
          </cell>
          <cell r="C12" t="str">
            <v>GA</v>
          </cell>
          <cell r="D12">
            <v>0</v>
          </cell>
          <cell r="S12">
            <v>0</v>
          </cell>
          <cell r="T12">
            <v>47259000</v>
          </cell>
        </row>
        <row r="13">
          <cell r="A13">
            <v>1972</v>
          </cell>
          <cell r="C13" t="str">
            <v>HI</v>
          </cell>
          <cell r="D13">
            <v>0</v>
          </cell>
          <cell r="S13">
            <v>0</v>
          </cell>
          <cell r="T13">
            <v>5633000</v>
          </cell>
        </row>
        <row r="14">
          <cell r="A14">
            <v>1972</v>
          </cell>
          <cell r="C14" t="str">
            <v>ID</v>
          </cell>
          <cell r="D14">
            <v>0</v>
          </cell>
          <cell r="S14">
            <v>0</v>
          </cell>
          <cell r="T14">
            <v>6199000</v>
          </cell>
        </row>
        <row r="15">
          <cell r="A15">
            <v>1972</v>
          </cell>
          <cell r="C15" t="str">
            <v>IL</v>
          </cell>
          <cell r="D15">
            <v>0</v>
          </cell>
          <cell r="S15">
            <v>0</v>
          </cell>
          <cell r="T15">
            <v>90840000</v>
          </cell>
        </row>
        <row r="16">
          <cell r="A16">
            <v>1972</v>
          </cell>
          <cell r="C16" t="str">
            <v>IN</v>
          </cell>
          <cell r="D16">
            <v>0</v>
          </cell>
          <cell r="S16">
            <v>0</v>
          </cell>
          <cell r="T16">
            <v>29493000</v>
          </cell>
        </row>
        <row r="17">
          <cell r="A17">
            <v>1972</v>
          </cell>
          <cell r="C17" t="str">
            <v>IA</v>
          </cell>
          <cell r="D17">
            <v>0</v>
          </cell>
          <cell r="S17">
            <v>0</v>
          </cell>
          <cell r="T17">
            <v>16623000</v>
          </cell>
        </row>
        <row r="18">
          <cell r="A18">
            <v>1972</v>
          </cell>
          <cell r="C18" t="str">
            <v>KS</v>
          </cell>
          <cell r="D18">
            <v>0</v>
          </cell>
          <cell r="S18">
            <v>0</v>
          </cell>
          <cell r="T18">
            <v>15920000</v>
          </cell>
        </row>
        <row r="19">
          <cell r="A19">
            <v>1972</v>
          </cell>
          <cell r="C19" t="str">
            <v>KY</v>
          </cell>
          <cell r="D19">
            <v>0</v>
          </cell>
          <cell r="S19">
            <v>0</v>
          </cell>
          <cell r="T19">
            <v>19559000</v>
          </cell>
        </row>
        <row r="20">
          <cell r="A20">
            <v>1972</v>
          </cell>
          <cell r="C20" t="str">
            <v>LA</v>
          </cell>
          <cell r="D20">
            <v>0</v>
          </cell>
          <cell r="S20">
            <v>0</v>
          </cell>
          <cell r="T20">
            <v>29465000</v>
          </cell>
        </row>
        <row r="21">
          <cell r="A21">
            <v>1972</v>
          </cell>
          <cell r="C21" t="str">
            <v>ME</v>
          </cell>
          <cell r="D21">
            <v>0</v>
          </cell>
          <cell r="S21">
            <v>0</v>
          </cell>
          <cell r="T21">
            <v>8674000</v>
          </cell>
        </row>
        <row r="22">
          <cell r="A22">
            <v>1972</v>
          </cell>
          <cell r="C22" t="str">
            <v>MD</v>
          </cell>
          <cell r="D22">
            <v>0</v>
          </cell>
          <cell r="S22">
            <v>0</v>
          </cell>
          <cell r="T22">
            <v>74759000</v>
          </cell>
        </row>
        <row r="23">
          <cell r="A23">
            <v>1972</v>
          </cell>
          <cell r="C23" t="str">
            <v>MA</v>
          </cell>
          <cell r="D23">
            <v>0</v>
          </cell>
          <cell r="S23">
            <v>0</v>
          </cell>
          <cell r="T23">
            <v>86029000</v>
          </cell>
        </row>
        <row r="24">
          <cell r="A24">
            <v>1972</v>
          </cell>
          <cell r="C24" t="str">
            <v>MI</v>
          </cell>
          <cell r="D24">
            <v>0</v>
          </cell>
          <cell r="S24">
            <v>0</v>
          </cell>
          <cell r="T24">
            <v>88543000</v>
          </cell>
        </row>
        <row r="25">
          <cell r="A25">
            <v>1972</v>
          </cell>
          <cell r="C25" t="str">
            <v>MN</v>
          </cell>
          <cell r="D25">
            <v>0</v>
          </cell>
          <cell r="S25">
            <v>0</v>
          </cell>
          <cell r="T25">
            <v>29945000</v>
          </cell>
        </row>
        <row r="26">
          <cell r="A26">
            <v>1972</v>
          </cell>
          <cell r="C26" t="str">
            <v>MS</v>
          </cell>
          <cell r="D26">
            <v>0</v>
          </cell>
          <cell r="S26">
            <v>0</v>
          </cell>
          <cell r="T26">
            <v>9593000</v>
          </cell>
        </row>
        <row r="27">
          <cell r="A27">
            <v>1972</v>
          </cell>
          <cell r="C27" t="str">
            <v>MO</v>
          </cell>
          <cell r="D27">
            <v>0</v>
          </cell>
          <cell r="S27">
            <v>0</v>
          </cell>
          <cell r="T27">
            <v>43558000</v>
          </cell>
        </row>
        <row r="28">
          <cell r="A28">
            <v>1972</v>
          </cell>
          <cell r="C28" t="str">
            <v>MT</v>
          </cell>
          <cell r="D28">
            <v>0</v>
          </cell>
          <cell r="S28">
            <v>0</v>
          </cell>
          <cell r="T28">
            <v>5539000</v>
          </cell>
        </row>
        <row r="29">
          <cell r="A29">
            <v>1972</v>
          </cell>
          <cell r="C29" t="str">
            <v>NE</v>
          </cell>
          <cell r="D29">
            <v>0</v>
          </cell>
          <cell r="S29">
            <v>0</v>
          </cell>
          <cell r="T29">
            <v>8561000</v>
          </cell>
        </row>
        <row r="30">
          <cell r="A30">
            <v>1972</v>
          </cell>
          <cell r="C30" t="str">
            <v>NV</v>
          </cell>
          <cell r="D30">
            <v>0</v>
          </cell>
          <cell r="S30">
            <v>0</v>
          </cell>
          <cell r="T30">
            <v>10805000</v>
          </cell>
        </row>
        <row r="31">
          <cell r="A31">
            <v>1972</v>
          </cell>
          <cell r="C31" t="str">
            <v>NH</v>
          </cell>
          <cell r="D31">
            <v>0</v>
          </cell>
          <cell r="S31">
            <v>0</v>
          </cell>
          <cell r="T31">
            <v>4081000</v>
          </cell>
        </row>
        <row r="32">
          <cell r="A32">
            <v>1972</v>
          </cell>
          <cell r="C32" t="str">
            <v>NJ</v>
          </cell>
          <cell r="D32">
            <v>0</v>
          </cell>
          <cell r="S32">
            <v>0</v>
          </cell>
          <cell r="T32">
            <v>86570000</v>
          </cell>
        </row>
        <row r="33">
          <cell r="A33">
            <v>1972</v>
          </cell>
          <cell r="C33" t="str">
            <v>NM</v>
          </cell>
          <cell r="D33">
            <v>0</v>
          </cell>
          <cell r="S33">
            <v>0</v>
          </cell>
          <cell r="T33">
            <v>6708000</v>
          </cell>
        </row>
        <row r="34">
          <cell r="A34">
            <v>1972</v>
          </cell>
          <cell r="C34" t="str">
            <v>NY</v>
          </cell>
          <cell r="D34">
            <v>0</v>
          </cell>
          <cell r="S34">
            <v>0</v>
          </cell>
          <cell r="T34">
            <v>326220992</v>
          </cell>
        </row>
        <row r="35">
          <cell r="A35">
            <v>1972</v>
          </cell>
          <cell r="C35" t="str">
            <v>NC</v>
          </cell>
          <cell r="D35">
            <v>0</v>
          </cell>
          <cell r="S35">
            <v>0</v>
          </cell>
          <cell r="T35">
            <v>56153000</v>
          </cell>
        </row>
        <row r="36">
          <cell r="A36">
            <v>1972</v>
          </cell>
          <cell r="C36" t="str">
            <v>ND</v>
          </cell>
          <cell r="D36">
            <v>0</v>
          </cell>
          <cell r="S36">
            <v>0</v>
          </cell>
          <cell r="T36">
            <v>2170000</v>
          </cell>
        </row>
        <row r="37">
          <cell r="A37">
            <v>1972</v>
          </cell>
          <cell r="C37" t="str">
            <v>OH</v>
          </cell>
          <cell r="D37">
            <v>0</v>
          </cell>
          <cell r="S37">
            <v>0</v>
          </cell>
          <cell r="T37">
            <v>104431000</v>
          </cell>
        </row>
        <row r="38">
          <cell r="A38">
            <v>1972</v>
          </cell>
          <cell r="C38" t="str">
            <v>OK</v>
          </cell>
          <cell r="D38">
            <v>0</v>
          </cell>
          <cell r="S38">
            <v>0</v>
          </cell>
          <cell r="T38">
            <v>14875000</v>
          </cell>
        </row>
        <row r="39">
          <cell r="A39">
            <v>1972</v>
          </cell>
          <cell r="C39" t="str">
            <v>OR</v>
          </cell>
          <cell r="D39">
            <v>0</v>
          </cell>
          <cell r="S39">
            <v>0</v>
          </cell>
          <cell r="T39">
            <v>27341000</v>
          </cell>
        </row>
        <row r="40">
          <cell r="A40">
            <v>1972</v>
          </cell>
          <cell r="C40" t="str">
            <v>PA</v>
          </cell>
          <cell r="D40">
            <v>0</v>
          </cell>
          <cell r="S40">
            <v>0</v>
          </cell>
          <cell r="T40">
            <v>115630000</v>
          </cell>
        </row>
        <row r="41">
          <cell r="A41">
            <v>1972</v>
          </cell>
          <cell r="C41" t="str">
            <v>RI</v>
          </cell>
          <cell r="D41">
            <v>0</v>
          </cell>
          <cell r="S41">
            <v>0</v>
          </cell>
          <cell r="T41">
            <v>6146000</v>
          </cell>
        </row>
        <row r="42">
          <cell r="A42">
            <v>1972</v>
          </cell>
          <cell r="C42" t="str">
            <v>SC</v>
          </cell>
          <cell r="D42">
            <v>0</v>
          </cell>
          <cell r="S42">
            <v>0</v>
          </cell>
          <cell r="T42">
            <v>21549000</v>
          </cell>
        </row>
        <row r="43">
          <cell r="A43">
            <v>1972</v>
          </cell>
          <cell r="C43" t="str">
            <v>SD</v>
          </cell>
          <cell r="D43">
            <v>0</v>
          </cell>
          <cell r="S43">
            <v>0</v>
          </cell>
          <cell r="T43">
            <v>3741000</v>
          </cell>
        </row>
        <row r="44">
          <cell r="A44">
            <v>1972</v>
          </cell>
          <cell r="C44" t="str">
            <v>TN</v>
          </cell>
          <cell r="D44">
            <v>0</v>
          </cell>
          <cell r="S44">
            <v>0</v>
          </cell>
          <cell r="T44">
            <v>29871000</v>
          </cell>
        </row>
        <row r="45">
          <cell r="A45">
            <v>1972</v>
          </cell>
          <cell r="C45" t="str">
            <v>TX</v>
          </cell>
          <cell r="D45">
            <v>0</v>
          </cell>
          <cell r="S45">
            <v>0</v>
          </cell>
          <cell r="T45">
            <v>65841000</v>
          </cell>
        </row>
        <row r="46">
          <cell r="A46">
            <v>1972</v>
          </cell>
          <cell r="C46" t="str">
            <v>US</v>
          </cell>
          <cell r="D46">
            <v>0</v>
          </cell>
          <cell r="S46">
            <v>0</v>
          </cell>
          <cell r="T46">
            <v>2267314944</v>
          </cell>
        </row>
        <row r="47">
          <cell r="A47">
            <v>1972</v>
          </cell>
          <cell r="C47" t="str">
            <v>UT</v>
          </cell>
          <cell r="D47">
            <v>0</v>
          </cell>
          <cell r="S47">
            <v>0</v>
          </cell>
          <cell r="T47">
            <v>7478000</v>
          </cell>
        </row>
        <row r="48">
          <cell r="A48">
            <v>1972</v>
          </cell>
          <cell r="C48" t="str">
            <v>VT</v>
          </cell>
          <cell r="D48">
            <v>0</v>
          </cell>
          <cell r="S48">
            <v>0</v>
          </cell>
          <cell r="T48">
            <v>5875000</v>
          </cell>
        </row>
        <row r="49">
          <cell r="A49">
            <v>1972</v>
          </cell>
          <cell r="C49" t="str">
            <v>VA</v>
          </cell>
          <cell r="D49">
            <v>0</v>
          </cell>
          <cell r="S49">
            <v>0</v>
          </cell>
          <cell r="T49">
            <v>33221000</v>
          </cell>
        </row>
        <row r="50">
          <cell r="A50">
            <v>1972</v>
          </cell>
          <cell r="C50" t="str">
            <v>WA</v>
          </cell>
          <cell r="D50">
            <v>0</v>
          </cell>
          <cell r="S50">
            <v>0</v>
          </cell>
          <cell r="T50">
            <v>47051000</v>
          </cell>
        </row>
        <row r="51">
          <cell r="A51">
            <v>1972</v>
          </cell>
          <cell r="C51" t="str">
            <v>WV</v>
          </cell>
          <cell r="D51">
            <v>0</v>
          </cell>
          <cell r="S51">
            <v>0</v>
          </cell>
          <cell r="T51">
            <v>8929000</v>
          </cell>
        </row>
        <row r="52">
          <cell r="A52">
            <v>1972</v>
          </cell>
          <cell r="C52" t="str">
            <v>WI</v>
          </cell>
          <cell r="D52">
            <v>0</v>
          </cell>
          <cell r="S52">
            <v>0</v>
          </cell>
          <cell r="T52">
            <v>59378000</v>
          </cell>
        </row>
        <row r="53">
          <cell r="A53">
            <v>1972</v>
          </cell>
          <cell r="C53" t="str">
            <v>WY</v>
          </cell>
          <cell r="D53">
            <v>0</v>
          </cell>
          <cell r="S53">
            <v>0</v>
          </cell>
          <cell r="T53">
            <v>2614000</v>
          </cell>
        </row>
        <row r="54">
          <cell r="A54">
            <v>1977</v>
          </cell>
          <cell r="C54" t="str">
            <v>AL</v>
          </cell>
          <cell r="D54">
            <v>19641000</v>
          </cell>
          <cell r="S54">
            <v>21487000</v>
          </cell>
          <cell r="T54">
            <v>16380000</v>
          </cell>
        </row>
        <row r="55">
          <cell r="A55">
            <v>1977</v>
          </cell>
          <cell r="C55" t="str">
            <v>AK</v>
          </cell>
          <cell r="D55">
            <v>15400000</v>
          </cell>
          <cell r="S55">
            <v>15503000</v>
          </cell>
          <cell r="T55">
            <v>5699000</v>
          </cell>
        </row>
        <row r="56">
          <cell r="A56">
            <v>1977</v>
          </cell>
          <cell r="C56" t="str">
            <v>AZ</v>
          </cell>
          <cell r="D56">
            <v>21144000</v>
          </cell>
          <cell r="S56">
            <v>28656000</v>
          </cell>
          <cell r="T56">
            <v>22032000</v>
          </cell>
        </row>
        <row r="57">
          <cell r="A57">
            <v>1977</v>
          </cell>
          <cell r="C57" t="str">
            <v>AR</v>
          </cell>
          <cell r="D57">
            <v>12224000</v>
          </cell>
          <cell r="S57">
            <v>17076000</v>
          </cell>
          <cell r="T57">
            <v>6166000</v>
          </cell>
        </row>
        <row r="58">
          <cell r="A58">
            <v>1977</v>
          </cell>
          <cell r="C58" t="str">
            <v>CA</v>
          </cell>
          <cell r="D58">
            <v>228858000</v>
          </cell>
          <cell r="S58">
            <v>242171008</v>
          </cell>
          <cell r="T58">
            <v>524348992</v>
          </cell>
        </row>
        <row r="59">
          <cell r="A59">
            <v>1977</v>
          </cell>
          <cell r="C59" t="str">
            <v>CO</v>
          </cell>
          <cell r="D59">
            <v>23855000</v>
          </cell>
          <cell r="S59">
            <v>25797000</v>
          </cell>
          <cell r="T59">
            <v>20677000</v>
          </cell>
        </row>
        <row r="60">
          <cell r="A60">
            <v>1977</v>
          </cell>
          <cell r="C60" t="str">
            <v>CT</v>
          </cell>
          <cell r="D60">
            <v>27697000</v>
          </cell>
          <cell r="S60">
            <v>33065000</v>
          </cell>
          <cell r="T60">
            <v>14388000</v>
          </cell>
        </row>
        <row r="61">
          <cell r="A61">
            <v>1977</v>
          </cell>
          <cell r="C61" t="str">
            <v>DE</v>
          </cell>
          <cell r="D61">
            <v>11037000</v>
          </cell>
          <cell r="S61">
            <v>18748000</v>
          </cell>
          <cell r="T61">
            <v>2565000</v>
          </cell>
        </row>
        <row r="62">
          <cell r="A62">
            <v>1977</v>
          </cell>
          <cell r="C62" t="str">
            <v>DC</v>
          </cell>
          <cell r="D62">
            <v>0</v>
          </cell>
          <cell r="S62">
            <v>0</v>
          </cell>
          <cell r="T62">
            <v>75939000</v>
          </cell>
        </row>
        <row r="63">
          <cell r="A63">
            <v>1977</v>
          </cell>
          <cell r="C63" t="str">
            <v>FL</v>
          </cell>
          <cell r="D63">
            <v>106471000</v>
          </cell>
          <cell r="S63">
            <v>162318000</v>
          </cell>
          <cell r="T63">
            <v>88238000</v>
          </cell>
        </row>
        <row r="64">
          <cell r="A64">
            <v>1977</v>
          </cell>
          <cell r="C64" t="str">
            <v>GA</v>
          </cell>
          <cell r="D64">
            <v>42067000</v>
          </cell>
          <cell r="S64">
            <v>53189000</v>
          </cell>
          <cell r="T64">
            <v>49376000</v>
          </cell>
        </row>
        <row r="65">
          <cell r="A65">
            <v>1977</v>
          </cell>
          <cell r="C65" t="str">
            <v>HI</v>
          </cell>
          <cell r="D65">
            <v>8185000</v>
          </cell>
          <cell r="S65">
            <v>13724000</v>
          </cell>
          <cell r="T65">
            <v>7292000</v>
          </cell>
        </row>
        <row r="66">
          <cell r="A66">
            <v>1977</v>
          </cell>
          <cell r="C66" t="str">
            <v>ID</v>
          </cell>
          <cell r="D66">
            <v>6640000</v>
          </cell>
          <cell r="S66">
            <v>7636000</v>
          </cell>
          <cell r="T66">
            <v>5682000</v>
          </cell>
        </row>
        <row r="67">
          <cell r="A67">
            <v>1977</v>
          </cell>
          <cell r="C67" t="str">
            <v>IL</v>
          </cell>
          <cell r="D67">
            <v>77746000</v>
          </cell>
          <cell r="S67">
            <v>86292000</v>
          </cell>
          <cell r="T67">
            <v>102521000</v>
          </cell>
        </row>
        <row r="68">
          <cell r="A68">
            <v>1977</v>
          </cell>
          <cell r="C68" t="str">
            <v>IN</v>
          </cell>
          <cell r="D68">
            <v>35342000</v>
          </cell>
          <cell r="S68">
            <v>41433000</v>
          </cell>
          <cell r="T68">
            <v>29386000</v>
          </cell>
        </row>
        <row r="69">
          <cell r="A69">
            <v>1977</v>
          </cell>
          <cell r="C69" t="str">
            <v>IA</v>
          </cell>
          <cell r="D69">
            <v>22539000</v>
          </cell>
          <cell r="S69">
            <v>26310000</v>
          </cell>
          <cell r="T69">
            <v>12797000</v>
          </cell>
        </row>
        <row r="70">
          <cell r="A70">
            <v>1977</v>
          </cell>
          <cell r="C70" t="str">
            <v>KS</v>
          </cell>
          <cell r="D70">
            <v>21307000</v>
          </cell>
          <cell r="S70">
            <v>24003000</v>
          </cell>
          <cell r="T70">
            <v>12835000</v>
          </cell>
        </row>
        <row r="71">
          <cell r="A71">
            <v>1977</v>
          </cell>
          <cell r="C71" t="str">
            <v>KY</v>
          </cell>
          <cell r="D71">
            <v>22664000</v>
          </cell>
          <cell r="S71">
            <v>29251000</v>
          </cell>
          <cell r="T71">
            <v>23065000</v>
          </cell>
        </row>
        <row r="72">
          <cell r="A72">
            <v>1977</v>
          </cell>
          <cell r="C72" t="str">
            <v>LA</v>
          </cell>
          <cell r="D72">
            <v>33454000</v>
          </cell>
          <cell r="S72">
            <v>122421000</v>
          </cell>
          <cell r="T72">
            <v>44336000</v>
          </cell>
        </row>
        <row r="73">
          <cell r="A73">
            <v>1977</v>
          </cell>
          <cell r="C73" t="str">
            <v>ME</v>
          </cell>
          <cell r="D73">
            <v>8398000</v>
          </cell>
          <cell r="S73">
            <v>8528000</v>
          </cell>
          <cell r="T73">
            <v>4545000</v>
          </cell>
        </row>
        <row r="74">
          <cell r="A74">
            <v>1977</v>
          </cell>
          <cell r="C74" t="str">
            <v>MD</v>
          </cell>
          <cell r="D74">
            <v>52698000</v>
          </cell>
          <cell r="S74">
            <v>64745000</v>
          </cell>
          <cell r="T74">
            <v>67006000</v>
          </cell>
        </row>
        <row r="75">
          <cell r="A75">
            <v>1977</v>
          </cell>
          <cell r="C75" t="str">
            <v>MA</v>
          </cell>
          <cell r="D75">
            <v>42330000</v>
          </cell>
          <cell r="S75">
            <v>48565000</v>
          </cell>
          <cell r="T75">
            <v>70833000</v>
          </cell>
        </row>
        <row r="76">
          <cell r="A76">
            <v>1977</v>
          </cell>
          <cell r="C76" t="str">
            <v>MI</v>
          </cell>
          <cell r="D76">
            <v>88886000</v>
          </cell>
          <cell r="S76">
            <v>113637000</v>
          </cell>
          <cell r="T76">
            <v>94523000</v>
          </cell>
        </row>
        <row r="77">
          <cell r="A77">
            <v>1977</v>
          </cell>
          <cell r="C77" t="str">
            <v>MN</v>
          </cell>
          <cell r="D77">
            <v>24647000</v>
          </cell>
          <cell r="S77">
            <v>27445000</v>
          </cell>
          <cell r="T77">
            <v>48696000</v>
          </cell>
        </row>
        <row r="78">
          <cell r="A78">
            <v>1977</v>
          </cell>
          <cell r="C78" t="str">
            <v>MS</v>
          </cell>
          <cell r="D78">
            <v>13017000</v>
          </cell>
          <cell r="S78">
            <v>17043000</v>
          </cell>
          <cell r="T78">
            <v>13874000</v>
          </cell>
        </row>
        <row r="79">
          <cell r="A79">
            <v>1977</v>
          </cell>
          <cell r="C79" t="str">
            <v>MO</v>
          </cell>
          <cell r="D79">
            <v>25584000</v>
          </cell>
          <cell r="S79">
            <v>27024000</v>
          </cell>
          <cell r="T79">
            <v>37366000</v>
          </cell>
        </row>
        <row r="80">
          <cell r="A80">
            <v>1977</v>
          </cell>
          <cell r="C80" t="str">
            <v>MT</v>
          </cell>
          <cell r="D80">
            <v>7978000</v>
          </cell>
          <cell r="S80">
            <v>9894000</v>
          </cell>
          <cell r="T80">
            <v>5036000</v>
          </cell>
        </row>
        <row r="81">
          <cell r="A81">
            <v>1977</v>
          </cell>
          <cell r="C81" t="str">
            <v>NE</v>
          </cell>
          <cell r="D81">
            <v>10645000</v>
          </cell>
          <cell r="S81">
            <v>12919000</v>
          </cell>
          <cell r="T81">
            <v>12759000</v>
          </cell>
        </row>
        <row r="82">
          <cell r="A82">
            <v>1977</v>
          </cell>
          <cell r="C82" t="str">
            <v>NV</v>
          </cell>
          <cell r="D82">
            <v>9829000</v>
          </cell>
          <cell r="S82">
            <v>21846000</v>
          </cell>
          <cell r="T82">
            <v>8319000</v>
          </cell>
        </row>
        <row r="83">
          <cell r="A83">
            <v>1977</v>
          </cell>
          <cell r="C83" t="str">
            <v>NH</v>
          </cell>
          <cell r="D83">
            <v>6068000</v>
          </cell>
          <cell r="S83">
            <v>7545000</v>
          </cell>
          <cell r="T83">
            <v>4155000</v>
          </cell>
        </row>
        <row r="84">
          <cell r="A84">
            <v>1977</v>
          </cell>
          <cell r="C84" t="str">
            <v>NJ</v>
          </cell>
          <cell r="D84">
            <v>57412000</v>
          </cell>
          <cell r="S84">
            <v>62677000</v>
          </cell>
          <cell r="T84">
            <v>93202000</v>
          </cell>
        </row>
        <row r="85">
          <cell r="A85">
            <v>1977</v>
          </cell>
          <cell r="C85" t="str">
            <v>NM</v>
          </cell>
          <cell r="D85">
            <v>9276000</v>
          </cell>
          <cell r="S85">
            <v>10674000</v>
          </cell>
          <cell r="T85">
            <v>10745000</v>
          </cell>
        </row>
        <row r="86">
          <cell r="A86">
            <v>1977</v>
          </cell>
          <cell r="C86" t="str">
            <v>NY</v>
          </cell>
          <cell r="D86">
            <v>181353000</v>
          </cell>
          <cell r="S86">
            <v>267652000</v>
          </cell>
          <cell r="T86">
            <v>268298000</v>
          </cell>
        </row>
        <row r="87">
          <cell r="A87">
            <v>1977</v>
          </cell>
          <cell r="C87" t="str">
            <v>NC</v>
          </cell>
          <cell r="D87">
            <v>71515000</v>
          </cell>
          <cell r="S87">
            <v>90152000</v>
          </cell>
          <cell r="T87">
            <v>36770000</v>
          </cell>
        </row>
        <row r="88">
          <cell r="A88">
            <v>1977</v>
          </cell>
          <cell r="C88" t="str">
            <v>ND</v>
          </cell>
          <cell r="D88">
            <v>3707000</v>
          </cell>
          <cell r="S88">
            <v>4030000</v>
          </cell>
          <cell r="T88">
            <v>1415000</v>
          </cell>
        </row>
        <row r="89">
          <cell r="A89">
            <v>1977</v>
          </cell>
          <cell r="C89" t="str">
            <v>OH</v>
          </cell>
          <cell r="D89">
            <v>73224000</v>
          </cell>
          <cell r="S89">
            <v>79031000</v>
          </cell>
          <cell r="T89">
            <v>87218000</v>
          </cell>
        </row>
        <row r="90">
          <cell r="A90">
            <v>1977</v>
          </cell>
          <cell r="C90" t="str">
            <v>OK</v>
          </cell>
          <cell r="D90">
            <v>17250000</v>
          </cell>
          <cell r="S90">
            <v>18131000</v>
          </cell>
          <cell r="T90">
            <v>40696000</v>
          </cell>
        </row>
        <row r="91">
          <cell r="A91">
            <v>1977</v>
          </cell>
          <cell r="C91" t="str">
            <v>OR</v>
          </cell>
          <cell r="D91">
            <v>26512000</v>
          </cell>
          <cell r="S91">
            <v>29211000</v>
          </cell>
          <cell r="T91">
            <v>29005000</v>
          </cell>
        </row>
        <row r="92">
          <cell r="A92">
            <v>1977</v>
          </cell>
          <cell r="C92" t="str">
            <v>PA</v>
          </cell>
          <cell r="D92">
            <v>85861000</v>
          </cell>
          <cell r="S92">
            <v>93135000</v>
          </cell>
          <cell r="T92">
            <v>119337000</v>
          </cell>
        </row>
        <row r="93">
          <cell r="A93">
            <v>1977</v>
          </cell>
          <cell r="C93" t="str">
            <v>RI</v>
          </cell>
          <cell r="D93">
            <v>10478000</v>
          </cell>
          <cell r="S93">
            <v>12456000</v>
          </cell>
          <cell r="T93">
            <v>4110000</v>
          </cell>
        </row>
        <row r="94">
          <cell r="A94">
            <v>1977</v>
          </cell>
          <cell r="C94" t="str">
            <v>SC</v>
          </cell>
          <cell r="D94">
            <v>35687000</v>
          </cell>
          <cell r="S94">
            <v>39050000</v>
          </cell>
          <cell r="T94">
            <v>13774000</v>
          </cell>
        </row>
        <row r="95">
          <cell r="A95">
            <v>1977</v>
          </cell>
          <cell r="C95" t="str">
            <v>SD</v>
          </cell>
          <cell r="D95">
            <v>4388000</v>
          </cell>
          <cell r="S95">
            <v>4851000</v>
          </cell>
          <cell r="T95">
            <v>7684000</v>
          </cell>
        </row>
        <row r="96">
          <cell r="A96">
            <v>1977</v>
          </cell>
          <cell r="C96" t="str">
            <v>TN</v>
          </cell>
          <cell r="D96">
            <v>33736000</v>
          </cell>
          <cell r="S96">
            <v>41376000</v>
          </cell>
          <cell r="T96">
            <v>26971000</v>
          </cell>
        </row>
        <row r="97">
          <cell r="A97">
            <v>1977</v>
          </cell>
          <cell r="C97" t="str">
            <v>TX</v>
          </cell>
          <cell r="D97">
            <v>74327000</v>
          </cell>
          <cell r="S97">
            <v>91940000</v>
          </cell>
          <cell r="T97">
            <v>68785000</v>
          </cell>
        </row>
        <row r="98">
          <cell r="A98">
            <v>1977</v>
          </cell>
          <cell r="C98" t="str">
            <v>US</v>
          </cell>
          <cell r="D98">
            <v>1863941000</v>
          </cell>
          <cell r="S98">
            <v>2350308096</v>
          </cell>
          <cell r="T98">
            <v>2408666880</v>
          </cell>
        </row>
        <row r="99">
          <cell r="A99">
            <v>1977</v>
          </cell>
          <cell r="C99" t="str">
            <v>UT</v>
          </cell>
          <cell r="D99">
            <v>8684000</v>
          </cell>
          <cell r="S99">
            <v>10978000</v>
          </cell>
          <cell r="T99">
            <v>11123000</v>
          </cell>
        </row>
        <row r="100">
          <cell r="A100">
            <v>1977</v>
          </cell>
          <cell r="C100" t="str">
            <v>VT</v>
          </cell>
          <cell r="D100">
            <v>5576000</v>
          </cell>
          <cell r="S100">
            <v>5960000</v>
          </cell>
          <cell r="T100">
            <v>2565000</v>
          </cell>
        </row>
        <row r="101">
          <cell r="A101">
            <v>1977</v>
          </cell>
          <cell r="C101" t="str">
            <v>VA</v>
          </cell>
          <cell r="D101">
            <v>42549000</v>
          </cell>
          <cell r="S101">
            <v>56794000</v>
          </cell>
          <cell r="T101">
            <v>61670000</v>
          </cell>
        </row>
        <row r="102">
          <cell r="A102">
            <v>1977</v>
          </cell>
          <cell r="C102" t="str">
            <v>WA</v>
          </cell>
          <cell r="D102">
            <v>41248000</v>
          </cell>
          <cell r="S102">
            <v>44081000</v>
          </cell>
          <cell r="T102">
            <v>40893000</v>
          </cell>
        </row>
        <row r="103">
          <cell r="A103">
            <v>1977</v>
          </cell>
          <cell r="C103" t="str">
            <v>WV</v>
          </cell>
          <cell r="D103">
            <v>11135000</v>
          </cell>
          <cell r="S103">
            <v>12440000</v>
          </cell>
          <cell r="T103">
            <v>7835000</v>
          </cell>
        </row>
        <row r="104">
          <cell r="A104">
            <v>1977</v>
          </cell>
          <cell r="C104" t="str">
            <v>WI</v>
          </cell>
          <cell r="D104">
            <v>40220000</v>
          </cell>
          <cell r="S104">
            <v>42423000</v>
          </cell>
          <cell r="T104">
            <v>40082000</v>
          </cell>
        </row>
        <row r="105">
          <cell r="A105">
            <v>1977</v>
          </cell>
          <cell r="C105" t="str">
            <v>WY</v>
          </cell>
          <cell r="D105">
            <v>3452000</v>
          </cell>
          <cell r="S105">
            <v>4995000</v>
          </cell>
          <cell r="T105">
            <v>5654000</v>
          </cell>
        </row>
        <row r="106">
          <cell r="A106">
            <v>1978</v>
          </cell>
          <cell r="C106" t="str">
            <v>AL</v>
          </cell>
          <cell r="D106">
            <v>32007000</v>
          </cell>
          <cell r="S106">
            <v>40194000</v>
          </cell>
          <cell r="T106">
            <v>27436000</v>
          </cell>
        </row>
        <row r="107">
          <cell r="A107">
            <v>1978</v>
          </cell>
          <cell r="C107" t="str">
            <v>AK</v>
          </cell>
          <cell r="D107">
            <v>13609000</v>
          </cell>
          <cell r="S107">
            <v>14110000</v>
          </cell>
          <cell r="T107">
            <v>6499000</v>
          </cell>
        </row>
        <row r="108">
          <cell r="A108">
            <v>1978</v>
          </cell>
          <cell r="C108" t="str">
            <v>AZ</v>
          </cell>
          <cell r="D108">
            <v>25284000</v>
          </cell>
          <cell r="S108">
            <v>39204000</v>
          </cell>
          <cell r="T108">
            <v>19774000</v>
          </cell>
        </row>
        <row r="109">
          <cell r="A109">
            <v>1978</v>
          </cell>
          <cell r="C109" t="str">
            <v>AR</v>
          </cell>
          <cell r="D109">
            <v>16957000</v>
          </cell>
          <cell r="S109">
            <v>22408000</v>
          </cell>
          <cell r="T109">
            <v>5852000</v>
          </cell>
        </row>
        <row r="110">
          <cell r="A110">
            <v>1978</v>
          </cell>
          <cell r="C110" t="str">
            <v>CA</v>
          </cell>
          <cell r="D110">
            <v>250169000</v>
          </cell>
          <cell r="S110">
            <v>273559008</v>
          </cell>
          <cell r="T110">
            <v>586467008</v>
          </cell>
        </row>
        <row r="111">
          <cell r="A111">
            <v>1978</v>
          </cell>
          <cell r="C111" t="str">
            <v>CO</v>
          </cell>
          <cell r="D111">
            <v>27887000</v>
          </cell>
          <cell r="S111">
            <v>29342000</v>
          </cell>
          <cell r="T111">
            <v>33282000</v>
          </cell>
        </row>
        <row r="112">
          <cell r="A112">
            <v>1978</v>
          </cell>
          <cell r="C112" t="str">
            <v>CT</v>
          </cell>
          <cell r="D112">
            <v>31697000</v>
          </cell>
          <cell r="S112">
            <v>33855000</v>
          </cell>
          <cell r="T112">
            <v>19554000</v>
          </cell>
        </row>
        <row r="113">
          <cell r="A113">
            <v>1978</v>
          </cell>
          <cell r="C113" t="str">
            <v>DE</v>
          </cell>
          <cell r="D113">
            <v>12220000</v>
          </cell>
          <cell r="S113">
            <v>15773000</v>
          </cell>
          <cell r="T113">
            <v>2950000</v>
          </cell>
        </row>
        <row r="114">
          <cell r="A114">
            <v>1978</v>
          </cell>
          <cell r="C114" t="str">
            <v>DC</v>
          </cell>
          <cell r="D114">
            <v>0</v>
          </cell>
          <cell r="S114">
            <v>0</v>
          </cell>
          <cell r="T114">
            <v>75235000</v>
          </cell>
        </row>
        <row r="115">
          <cell r="A115">
            <v>1978</v>
          </cell>
          <cell r="C115" t="str">
            <v>FL</v>
          </cell>
          <cell r="D115">
            <v>114203000</v>
          </cell>
          <cell r="S115">
            <v>149263008</v>
          </cell>
          <cell r="T115">
            <v>116866000</v>
          </cell>
        </row>
        <row r="116">
          <cell r="A116">
            <v>1978</v>
          </cell>
          <cell r="C116" t="str">
            <v>GA</v>
          </cell>
          <cell r="D116">
            <v>57390000</v>
          </cell>
          <cell r="S116">
            <v>78545000</v>
          </cell>
          <cell r="T116">
            <v>64325000</v>
          </cell>
        </row>
        <row r="117">
          <cell r="A117">
            <v>1978</v>
          </cell>
          <cell r="C117" t="str">
            <v>HI</v>
          </cell>
          <cell r="D117">
            <v>8789000</v>
          </cell>
          <cell r="S117">
            <v>25996000</v>
          </cell>
          <cell r="T117">
            <v>1297000</v>
          </cell>
        </row>
        <row r="118">
          <cell r="A118">
            <v>1978</v>
          </cell>
          <cell r="C118" t="str">
            <v>ID</v>
          </cell>
          <cell r="D118">
            <v>7044000</v>
          </cell>
          <cell r="S118">
            <v>7568000</v>
          </cell>
          <cell r="T118">
            <v>3582000</v>
          </cell>
        </row>
        <row r="119">
          <cell r="A119">
            <v>1978</v>
          </cell>
          <cell r="C119" t="str">
            <v>IL</v>
          </cell>
          <cell r="D119">
            <v>90059000</v>
          </cell>
          <cell r="S119">
            <v>109299000</v>
          </cell>
          <cell r="T119">
            <v>122381000</v>
          </cell>
        </row>
        <row r="120">
          <cell r="A120">
            <v>1978</v>
          </cell>
          <cell r="C120" t="str">
            <v>IN</v>
          </cell>
          <cell r="D120">
            <v>40746000</v>
          </cell>
          <cell r="S120">
            <v>46524000</v>
          </cell>
          <cell r="T120">
            <v>30897000</v>
          </cell>
        </row>
        <row r="121">
          <cell r="A121">
            <v>1978</v>
          </cell>
          <cell r="C121" t="str">
            <v>IA</v>
          </cell>
          <cell r="D121">
            <v>25796000</v>
          </cell>
          <cell r="S121">
            <v>28282000</v>
          </cell>
          <cell r="T121">
            <v>13879000</v>
          </cell>
        </row>
        <row r="122">
          <cell r="A122">
            <v>1978</v>
          </cell>
          <cell r="C122" t="str">
            <v>KS</v>
          </cell>
          <cell r="D122">
            <v>23109000</v>
          </cell>
          <cell r="S122">
            <v>26241000</v>
          </cell>
          <cell r="T122">
            <v>11093000</v>
          </cell>
        </row>
        <row r="123">
          <cell r="A123">
            <v>1978</v>
          </cell>
          <cell r="C123" t="str">
            <v>KY</v>
          </cell>
          <cell r="D123">
            <v>27309000</v>
          </cell>
          <cell r="S123">
            <v>34935000</v>
          </cell>
          <cell r="T123">
            <v>27200000</v>
          </cell>
        </row>
        <row r="124">
          <cell r="A124">
            <v>1978</v>
          </cell>
          <cell r="C124" t="str">
            <v>LA</v>
          </cell>
          <cell r="D124">
            <v>44335000</v>
          </cell>
          <cell r="S124">
            <v>54308000</v>
          </cell>
          <cell r="T124">
            <v>40231000</v>
          </cell>
        </row>
        <row r="125">
          <cell r="A125">
            <v>1978</v>
          </cell>
          <cell r="C125" t="str">
            <v>ME</v>
          </cell>
          <cell r="D125">
            <v>9056000</v>
          </cell>
          <cell r="S125">
            <v>9591000</v>
          </cell>
          <cell r="T125">
            <v>3660000</v>
          </cell>
        </row>
        <row r="126">
          <cell r="A126">
            <v>1978</v>
          </cell>
          <cell r="C126" t="str">
            <v>MD</v>
          </cell>
          <cell r="D126">
            <v>63865000</v>
          </cell>
          <cell r="S126">
            <v>88129000</v>
          </cell>
          <cell r="T126">
            <v>72775000</v>
          </cell>
        </row>
        <row r="127">
          <cell r="A127">
            <v>1978</v>
          </cell>
          <cell r="C127" t="str">
            <v>MA</v>
          </cell>
          <cell r="D127">
            <v>47187000</v>
          </cell>
          <cell r="S127">
            <v>51857000</v>
          </cell>
          <cell r="T127">
            <v>66208000</v>
          </cell>
        </row>
        <row r="128">
          <cell r="A128">
            <v>1978</v>
          </cell>
          <cell r="C128" t="str">
            <v>MI</v>
          </cell>
          <cell r="D128">
            <v>109217000</v>
          </cell>
          <cell r="S128">
            <v>136132000</v>
          </cell>
          <cell r="T128">
            <v>132917000</v>
          </cell>
        </row>
        <row r="129">
          <cell r="A129">
            <v>1978</v>
          </cell>
          <cell r="C129" t="str">
            <v>MN</v>
          </cell>
          <cell r="D129">
            <v>29274000</v>
          </cell>
          <cell r="S129">
            <v>33261000</v>
          </cell>
          <cell r="T129">
            <v>74617000</v>
          </cell>
        </row>
        <row r="130">
          <cell r="A130">
            <v>1978</v>
          </cell>
          <cell r="C130" t="str">
            <v>MS</v>
          </cell>
          <cell r="D130">
            <v>15485000</v>
          </cell>
          <cell r="S130">
            <v>19957000</v>
          </cell>
          <cell r="T130">
            <v>12901000</v>
          </cell>
        </row>
        <row r="131">
          <cell r="A131">
            <v>1978</v>
          </cell>
          <cell r="C131" t="str">
            <v>MO</v>
          </cell>
          <cell r="D131">
            <v>26460000</v>
          </cell>
          <cell r="S131">
            <v>30080000</v>
          </cell>
          <cell r="T131">
            <v>37028000</v>
          </cell>
        </row>
        <row r="132">
          <cell r="A132">
            <v>1978</v>
          </cell>
          <cell r="C132" t="str">
            <v>MT</v>
          </cell>
          <cell r="D132">
            <v>9330000</v>
          </cell>
          <cell r="S132">
            <v>11914000</v>
          </cell>
          <cell r="T132">
            <v>5970000</v>
          </cell>
        </row>
        <row r="133">
          <cell r="A133">
            <v>1978</v>
          </cell>
          <cell r="C133" t="str">
            <v>NE</v>
          </cell>
          <cell r="D133">
            <v>12759000</v>
          </cell>
          <cell r="S133">
            <v>24268000</v>
          </cell>
          <cell r="T133">
            <v>14293000</v>
          </cell>
        </row>
        <row r="134">
          <cell r="A134">
            <v>1978</v>
          </cell>
          <cell r="C134" t="str">
            <v>NV</v>
          </cell>
          <cell r="D134">
            <v>12323000</v>
          </cell>
          <cell r="S134">
            <v>32850000</v>
          </cell>
          <cell r="T134">
            <v>12686000</v>
          </cell>
        </row>
        <row r="135">
          <cell r="A135">
            <v>1978</v>
          </cell>
          <cell r="C135" t="str">
            <v>NH</v>
          </cell>
          <cell r="D135">
            <v>5896000</v>
          </cell>
          <cell r="S135">
            <v>7237000</v>
          </cell>
          <cell r="T135">
            <v>6061000</v>
          </cell>
        </row>
        <row r="136">
          <cell r="A136">
            <v>1978</v>
          </cell>
          <cell r="C136" t="str">
            <v>NJ</v>
          </cell>
          <cell r="D136">
            <v>62468000</v>
          </cell>
          <cell r="S136">
            <v>71148000</v>
          </cell>
          <cell r="T136">
            <v>90469000</v>
          </cell>
        </row>
        <row r="137">
          <cell r="A137">
            <v>1978</v>
          </cell>
          <cell r="C137" t="str">
            <v>NM</v>
          </cell>
          <cell r="D137">
            <v>11008000</v>
          </cell>
          <cell r="S137">
            <v>15159000</v>
          </cell>
          <cell r="T137">
            <v>12473000</v>
          </cell>
        </row>
        <row r="138">
          <cell r="A138">
            <v>1978</v>
          </cell>
          <cell r="C138" t="str">
            <v>NY</v>
          </cell>
          <cell r="D138">
            <v>219453000</v>
          </cell>
          <cell r="S138">
            <v>324864992</v>
          </cell>
          <cell r="T138">
            <v>286736000</v>
          </cell>
        </row>
        <row r="139">
          <cell r="A139">
            <v>1978</v>
          </cell>
          <cell r="C139" t="str">
            <v>NC</v>
          </cell>
          <cell r="D139">
            <v>84216000</v>
          </cell>
          <cell r="S139">
            <v>115769000</v>
          </cell>
          <cell r="T139">
            <v>54803000</v>
          </cell>
        </row>
        <row r="140">
          <cell r="A140">
            <v>1978</v>
          </cell>
          <cell r="C140" t="str">
            <v>ND</v>
          </cell>
          <cell r="D140">
            <v>3939000</v>
          </cell>
          <cell r="S140">
            <v>4331000</v>
          </cell>
          <cell r="T140">
            <v>2165000</v>
          </cell>
        </row>
        <row r="141">
          <cell r="A141">
            <v>1978</v>
          </cell>
          <cell r="C141" t="str">
            <v>OH</v>
          </cell>
          <cell r="D141">
            <v>81911000</v>
          </cell>
          <cell r="S141">
            <v>88784000</v>
          </cell>
          <cell r="T141">
            <v>84957000</v>
          </cell>
        </row>
        <row r="142">
          <cell r="A142">
            <v>1978</v>
          </cell>
          <cell r="C142" t="str">
            <v>OK</v>
          </cell>
          <cell r="D142">
            <v>23236000</v>
          </cell>
          <cell r="S142">
            <v>63904000</v>
          </cell>
          <cell r="T142">
            <v>14315000</v>
          </cell>
        </row>
        <row r="143">
          <cell r="A143">
            <v>1978</v>
          </cell>
          <cell r="C143" t="str">
            <v>OR</v>
          </cell>
          <cell r="D143">
            <v>31225000</v>
          </cell>
          <cell r="S143">
            <v>31840000</v>
          </cell>
          <cell r="T143">
            <v>38733000</v>
          </cell>
        </row>
        <row r="144">
          <cell r="A144">
            <v>1978</v>
          </cell>
          <cell r="C144" t="str">
            <v>PA</v>
          </cell>
          <cell r="D144">
            <v>85720000</v>
          </cell>
          <cell r="S144">
            <v>93973000</v>
          </cell>
          <cell r="T144">
            <v>130975000</v>
          </cell>
        </row>
        <row r="145">
          <cell r="A145">
            <v>1978</v>
          </cell>
          <cell r="C145" t="str">
            <v>RI</v>
          </cell>
          <cell r="D145">
            <v>11278000</v>
          </cell>
          <cell r="S145">
            <v>17109000</v>
          </cell>
          <cell r="T145">
            <v>4304000</v>
          </cell>
        </row>
        <row r="146">
          <cell r="A146">
            <v>1978</v>
          </cell>
          <cell r="C146" t="str">
            <v>SC</v>
          </cell>
          <cell r="D146">
            <v>42797000</v>
          </cell>
          <cell r="S146">
            <v>46010000</v>
          </cell>
          <cell r="T146">
            <v>13775000</v>
          </cell>
        </row>
        <row r="147">
          <cell r="A147">
            <v>1978</v>
          </cell>
          <cell r="C147" t="str">
            <v>SD</v>
          </cell>
          <cell r="D147">
            <v>4543000</v>
          </cell>
          <cell r="S147">
            <v>5199000</v>
          </cell>
          <cell r="T147">
            <v>4997000</v>
          </cell>
        </row>
        <row r="148">
          <cell r="A148">
            <v>1978</v>
          </cell>
          <cell r="C148" t="str">
            <v>TN</v>
          </cell>
          <cell r="D148">
            <v>43650000</v>
          </cell>
          <cell r="S148">
            <v>56736000</v>
          </cell>
          <cell r="T148">
            <v>59588000</v>
          </cell>
        </row>
        <row r="149">
          <cell r="A149">
            <v>1978</v>
          </cell>
          <cell r="C149" t="str">
            <v>TX</v>
          </cell>
          <cell r="D149">
            <v>73787000</v>
          </cell>
          <cell r="S149">
            <v>89077000</v>
          </cell>
          <cell r="T149">
            <v>81529000</v>
          </cell>
        </row>
        <row r="150">
          <cell r="A150">
            <v>1978</v>
          </cell>
          <cell r="C150" t="str">
            <v>US</v>
          </cell>
          <cell r="D150">
            <v>2151371000</v>
          </cell>
          <cell r="S150">
            <v>2714824960</v>
          </cell>
          <cell r="T150">
            <v>2737624064</v>
          </cell>
        </row>
        <row r="151">
          <cell r="A151">
            <v>1978</v>
          </cell>
          <cell r="C151" t="str">
            <v>UT</v>
          </cell>
          <cell r="D151">
            <v>9363000</v>
          </cell>
          <cell r="S151">
            <v>11058000</v>
          </cell>
          <cell r="T151">
            <v>12467000</v>
          </cell>
        </row>
        <row r="152">
          <cell r="A152">
            <v>1978</v>
          </cell>
          <cell r="C152" t="str">
            <v>VT</v>
          </cell>
          <cell r="D152">
            <v>6019000</v>
          </cell>
          <cell r="S152">
            <v>7039000</v>
          </cell>
          <cell r="T152">
            <v>3033000</v>
          </cell>
        </row>
        <row r="153">
          <cell r="A153">
            <v>1978</v>
          </cell>
          <cell r="C153" t="str">
            <v>VA</v>
          </cell>
          <cell r="D153">
            <v>60518000</v>
          </cell>
          <cell r="S153">
            <v>75119000</v>
          </cell>
          <cell r="T153">
            <v>78103000</v>
          </cell>
        </row>
        <row r="154">
          <cell r="A154">
            <v>1978</v>
          </cell>
          <cell r="C154" t="str">
            <v>WA</v>
          </cell>
          <cell r="D154">
            <v>48755000</v>
          </cell>
          <cell r="S154">
            <v>56975000</v>
          </cell>
          <cell r="T154">
            <v>55127000</v>
          </cell>
        </row>
        <row r="155">
          <cell r="A155">
            <v>1978</v>
          </cell>
          <cell r="C155" t="str">
            <v>WV</v>
          </cell>
          <cell r="D155">
            <v>10436000</v>
          </cell>
          <cell r="S155">
            <v>11721000</v>
          </cell>
          <cell r="T155">
            <v>7194000</v>
          </cell>
        </row>
        <row r="156">
          <cell r="A156">
            <v>1978</v>
          </cell>
          <cell r="C156" t="str">
            <v>WI</v>
          </cell>
          <cell r="D156">
            <v>43704000</v>
          </cell>
          <cell r="S156">
            <v>46321000</v>
          </cell>
          <cell r="T156">
            <v>49822000</v>
          </cell>
        </row>
        <row r="157">
          <cell r="A157">
            <v>1978</v>
          </cell>
          <cell r="C157" t="str">
            <v>WY</v>
          </cell>
          <cell r="D157">
            <v>3883000</v>
          </cell>
          <cell r="S157">
            <v>8006000</v>
          </cell>
          <cell r="T157">
            <v>4143000</v>
          </cell>
        </row>
        <row r="158">
          <cell r="A158">
            <v>1979</v>
          </cell>
          <cell r="C158" t="str">
            <v>AL</v>
          </cell>
          <cell r="D158">
            <v>33395000</v>
          </cell>
          <cell r="S158">
            <v>35906000</v>
          </cell>
          <cell r="T158">
            <v>25300000</v>
          </cell>
        </row>
        <row r="159">
          <cell r="A159">
            <v>1979</v>
          </cell>
          <cell r="C159" t="str">
            <v>AK</v>
          </cell>
          <cell r="D159">
            <v>14412000</v>
          </cell>
          <cell r="S159">
            <v>14839000</v>
          </cell>
          <cell r="T159">
            <v>8663000</v>
          </cell>
        </row>
        <row r="160">
          <cell r="A160">
            <v>1979</v>
          </cell>
          <cell r="C160" t="str">
            <v>AZ</v>
          </cell>
          <cell r="D160">
            <v>33977000</v>
          </cell>
          <cell r="S160">
            <v>50141000</v>
          </cell>
          <cell r="T160">
            <v>33954000</v>
          </cell>
        </row>
        <row r="161">
          <cell r="A161">
            <v>1979</v>
          </cell>
          <cell r="C161" t="str">
            <v>AR</v>
          </cell>
          <cell r="D161">
            <v>18510000</v>
          </cell>
          <cell r="S161">
            <v>28294000</v>
          </cell>
          <cell r="T161">
            <v>9577000</v>
          </cell>
        </row>
        <row r="162">
          <cell r="A162">
            <v>1979</v>
          </cell>
          <cell r="C162" t="str">
            <v>CA</v>
          </cell>
          <cell r="D162">
            <v>264259000</v>
          </cell>
          <cell r="S162">
            <v>290460992</v>
          </cell>
          <cell r="T162">
            <v>594876032</v>
          </cell>
        </row>
        <row r="163">
          <cell r="A163">
            <v>1979</v>
          </cell>
          <cell r="C163" t="str">
            <v>CO</v>
          </cell>
          <cell r="D163">
            <v>38903000</v>
          </cell>
          <cell r="S163">
            <v>39622000</v>
          </cell>
          <cell r="T163">
            <v>28717000</v>
          </cell>
        </row>
        <row r="164">
          <cell r="A164">
            <v>1979</v>
          </cell>
          <cell r="C164" t="str">
            <v>CT</v>
          </cell>
          <cell r="D164">
            <v>33970000</v>
          </cell>
          <cell r="S164">
            <v>45736000</v>
          </cell>
          <cell r="T164">
            <v>21484000</v>
          </cell>
        </row>
        <row r="165">
          <cell r="A165">
            <v>1979</v>
          </cell>
          <cell r="C165" t="str">
            <v>DE</v>
          </cell>
          <cell r="D165">
            <v>13527000</v>
          </cell>
          <cell r="S165">
            <v>18075000</v>
          </cell>
          <cell r="T165">
            <v>4443000</v>
          </cell>
        </row>
        <row r="166">
          <cell r="A166">
            <v>1979</v>
          </cell>
          <cell r="C166" t="str">
            <v>DC</v>
          </cell>
          <cell r="D166">
            <v>0</v>
          </cell>
          <cell r="S166">
            <v>0</v>
          </cell>
          <cell r="T166">
            <v>77760000</v>
          </cell>
        </row>
        <row r="167">
          <cell r="A167">
            <v>1979</v>
          </cell>
          <cell r="C167" t="str">
            <v>FL</v>
          </cell>
          <cell r="D167">
            <v>125294000</v>
          </cell>
          <cell r="S167">
            <v>145255008</v>
          </cell>
          <cell r="T167">
            <v>121279000</v>
          </cell>
        </row>
        <row r="168">
          <cell r="A168">
            <v>1979</v>
          </cell>
          <cell r="C168" t="str">
            <v>GA</v>
          </cell>
          <cell r="D168">
            <v>63652000</v>
          </cell>
          <cell r="S168">
            <v>139911008</v>
          </cell>
          <cell r="T168">
            <v>71691000</v>
          </cell>
        </row>
        <row r="169">
          <cell r="A169">
            <v>1979</v>
          </cell>
          <cell r="C169" t="str">
            <v>HI</v>
          </cell>
          <cell r="D169">
            <v>10018000</v>
          </cell>
          <cell r="S169">
            <v>24135000</v>
          </cell>
          <cell r="T169">
            <v>1376000</v>
          </cell>
        </row>
        <row r="170">
          <cell r="A170">
            <v>1979</v>
          </cell>
          <cell r="C170" t="str">
            <v>ID</v>
          </cell>
          <cell r="D170">
            <v>7605000</v>
          </cell>
          <cell r="S170">
            <v>9216000</v>
          </cell>
          <cell r="T170">
            <v>3813000</v>
          </cell>
        </row>
        <row r="171">
          <cell r="A171">
            <v>1979</v>
          </cell>
          <cell r="C171" t="str">
            <v>IL</v>
          </cell>
          <cell r="D171">
            <v>110195000</v>
          </cell>
          <cell r="S171">
            <v>148896992</v>
          </cell>
          <cell r="T171">
            <v>131622000</v>
          </cell>
        </row>
        <row r="172">
          <cell r="A172">
            <v>1979</v>
          </cell>
          <cell r="C172" t="str">
            <v>IN</v>
          </cell>
          <cell r="D172">
            <v>46595000</v>
          </cell>
          <cell r="S172">
            <v>61069000</v>
          </cell>
          <cell r="T172">
            <v>33612000</v>
          </cell>
        </row>
        <row r="173">
          <cell r="A173">
            <v>1979</v>
          </cell>
          <cell r="C173" t="str">
            <v>IA</v>
          </cell>
          <cell r="D173">
            <v>29108000</v>
          </cell>
          <cell r="S173">
            <v>34296000</v>
          </cell>
          <cell r="T173">
            <v>14622000</v>
          </cell>
        </row>
        <row r="174">
          <cell r="A174">
            <v>1979</v>
          </cell>
          <cell r="C174" t="str">
            <v>KS</v>
          </cell>
          <cell r="D174">
            <v>26318000</v>
          </cell>
          <cell r="S174">
            <v>28643000</v>
          </cell>
          <cell r="T174">
            <v>11199000</v>
          </cell>
        </row>
        <row r="175">
          <cell r="A175">
            <v>1979</v>
          </cell>
          <cell r="C175" t="str">
            <v>KY</v>
          </cell>
          <cell r="D175">
            <v>32912000</v>
          </cell>
          <cell r="S175">
            <v>46691000</v>
          </cell>
          <cell r="T175">
            <v>32132000</v>
          </cell>
        </row>
        <row r="176">
          <cell r="A176">
            <v>1979</v>
          </cell>
          <cell r="C176" t="str">
            <v>LA</v>
          </cell>
          <cell r="D176">
            <v>52163000</v>
          </cell>
          <cell r="S176">
            <v>74456000</v>
          </cell>
          <cell r="T176">
            <v>40111000</v>
          </cell>
        </row>
        <row r="177">
          <cell r="A177">
            <v>1979</v>
          </cell>
          <cell r="C177" t="str">
            <v>ME</v>
          </cell>
          <cell r="D177">
            <v>10335000</v>
          </cell>
          <cell r="S177">
            <v>11978000</v>
          </cell>
          <cell r="T177">
            <v>6569000</v>
          </cell>
        </row>
        <row r="178">
          <cell r="A178">
            <v>1979</v>
          </cell>
          <cell r="C178" t="str">
            <v>MD</v>
          </cell>
          <cell r="D178">
            <v>66359000</v>
          </cell>
          <cell r="S178">
            <v>84803000</v>
          </cell>
          <cell r="T178">
            <v>73136000</v>
          </cell>
        </row>
        <row r="179">
          <cell r="A179">
            <v>1979</v>
          </cell>
          <cell r="C179" t="str">
            <v>MA</v>
          </cell>
          <cell r="D179">
            <v>49572000</v>
          </cell>
          <cell r="S179">
            <v>54504000</v>
          </cell>
          <cell r="T179">
            <v>76487000</v>
          </cell>
        </row>
        <row r="180">
          <cell r="A180">
            <v>1979</v>
          </cell>
          <cell r="C180" t="str">
            <v>MI</v>
          </cell>
          <cell r="D180">
            <v>123592000</v>
          </cell>
          <cell r="S180">
            <v>141828992</v>
          </cell>
          <cell r="T180">
            <v>117370000</v>
          </cell>
        </row>
        <row r="181">
          <cell r="A181">
            <v>1979</v>
          </cell>
          <cell r="C181" t="str">
            <v>MN</v>
          </cell>
          <cell r="D181">
            <v>33783000</v>
          </cell>
          <cell r="S181">
            <v>42716000</v>
          </cell>
          <cell r="T181">
            <v>63242000</v>
          </cell>
        </row>
        <row r="182">
          <cell r="A182">
            <v>1979</v>
          </cell>
          <cell r="C182" t="str">
            <v>MS</v>
          </cell>
          <cell r="D182">
            <v>18891000</v>
          </cell>
          <cell r="S182">
            <v>34214000</v>
          </cell>
          <cell r="T182">
            <v>11643000</v>
          </cell>
        </row>
        <row r="183">
          <cell r="A183">
            <v>1979</v>
          </cell>
          <cell r="C183" t="str">
            <v>MO</v>
          </cell>
          <cell r="D183">
            <v>32433000</v>
          </cell>
          <cell r="S183">
            <v>41322000</v>
          </cell>
          <cell r="T183">
            <v>46345000</v>
          </cell>
        </row>
        <row r="184">
          <cell r="A184">
            <v>1979</v>
          </cell>
          <cell r="C184" t="str">
            <v>MT</v>
          </cell>
          <cell r="D184">
            <v>9626000</v>
          </cell>
          <cell r="S184">
            <v>15479000</v>
          </cell>
          <cell r="T184">
            <v>7990000</v>
          </cell>
        </row>
        <row r="185">
          <cell r="A185">
            <v>1979</v>
          </cell>
          <cell r="C185" t="str">
            <v>NE</v>
          </cell>
          <cell r="D185">
            <v>14258000</v>
          </cell>
          <cell r="S185">
            <v>32594000</v>
          </cell>
          <cell r="T185">
            <v>14246000</v>
          </cell>
        </row>
        <row r="186">
          <cell r="A186">
            <v>1979</v>
          </cell>
          <cell r="C186" t="str">
            <v>NV</v>
          </cell>
          <cell r="D186">
            <v>15192000</v>
          </cell>
          <cell r="S186">
            <v>23898000</v>
          </cell>
          <cell r="T186">
            <v>11951000</v>
          </cell>
        </row>
        <row r="187">
          <cell r="A187">
            <v>1979</v>
          </cell>
          <cell r="C187" t="str">
            <v>NH</v>
          </cell>
          <cell r="D187">
            <v>6919000</v>
          </cell>
          <cell r="S187">
            <v>7627000</v>
          </cell>
          <cell r="T187">
            <v>6627000</v>
          </cell>
        </row>
        <row r="188">
          <cell r="A188">
            <v>1979</v>
          </cell>
          <cell r="C188" t="str">
            <v>NJ</v>
          </cell>
          <cell r="D188">
            <v>67257000</v>
          </cell>
          <cell r="S188">
            <v>72281000</v>
          </cell>
          <cell r="T188">
            <v>103692000</v>
          </cell>
        </row>
        <row r="189">
          <cell r="A189">
            <v>1979</v>
          </cell>
          <cell r="C189" t="str">
            <v>NM</v>
          </cell>
          <cell r="D189">
            <v>13301000</v>
          </cell>
          <cell r="S189">
            <v>27798000</v>
          </cell>
          <cell r="T189">
            <v>11426000</v>
          </cell>
        </row>
        <row r="190">
          <cell r="A190">
            <v>1979</v>
          </cell>
          <cell r="C190" t="str">
            <v>NY</v>
          </cell>
          <cell r="D190">
            <v>233552000</v>
          </cell>
          <cell r="S190">
            <v>313719008</v>
          </cell>
          <cell r="T190">
            <v>326508000</v>
          </cell>
        </row>
        <row r="191">
          <cell r="A191">
            <v>1979</v>
          </cell>
          <cell r="C191" t="str">
            <v>NC</v>
          </cell>
          <cell r="D191">
            <v>85163000</v>
          </cell>
          <cell r="S191">
            <v>168991008</v>
          </cell>
          <cell r="T191">
            <v>64645000</v>
          </cell>
        </row>
        <row r="192">
          <cell r="A192">
            <v>1979</v>
          </cell>
          <cell r="C192" t="str">
            <v>ND</v>
          </cell>
          <cell r="D192">
            <v>5327000</v>
          </cell>
          <cell r="S192">
            <v>5510000</v>
          </cell>
          <cell r="T192">
            <v>1683000</v>
          </cell>
        </row>
        <row r="193">
          <cell r="A193">
            <v>1979</v>
          </cell>
          <cell r="C193" t="str">
            <v>OH</v>
          </cell>
          <cell r="D193">
            <v>84118000</v>
          </cell>
          <cell r="S193">
            <v>92034000</v>
          </cell>
          <cell r="T193">
            <v>104961000</v>
          </cell>
        </row>
        <row r="194">
          <cell r="A194">
            <v>1979</v>
          </cell>
          <cell r="C194" t="str">
            <v>OK</v>
          </cell>
          <cell r="D194">
            <v>27198000</v>
          </cell>
          <cell r="S194">
            <v>45262000</v>
          </cell>
          <cell r="T194">
            <v>17237000</v>
          </cell>
        </row>
        <row r="195">
          <cell r="A195">
            <v>1979</v>
          </cell>
          <cell r="C195" t="str">
            <v>OR</v>
          </cell>
          <cell r="D195">
            <v>31411000</v>
          </cell>
          <cell r="S195">
            <v>33213000</v>
          </cell>
          <cell r="T195">
            <v>59300000</v>
          </cell>
        </row>
        <row r="196">
          <cell r="A196">
            <v>1979</v>
          </cell>
          <cell r="C196" t="str">
            <v>PA</v>
          </cell>
          <cell r="D196">
            <v>91525000</v>
          </cell>
          <cell r="S196">
            <v>93377000</v>
          </cell>
          <cell r="T196">
            <v>141600992</v>
          </cell>
        </row>
        <row r="197">
          <cell r="A197">
            <v>1979</v>
          </cell>
          <cell r="C197" t="str">
            <v>RI</v>
          </cell>
          <cell r="D197">
            <v>12358000</v>
          </cell>
          <cell r="S197">
            <v>25431000</v>
          </cell>
          <cell r="T197">
            <v>7216000</v>
          </cell>
        </row>
        <row r="198">
          <cell r="A198">
            <v>1979</v>
          </cell>
          <cell r="C198" t="str">
            <v>SC</v>
          </cell>
          <cell r="D198">
            <v>47884000</v>
          </cell>
          <cell r="S198">
            <v>49206000</v>
          </cell>
          <cell r="T198">
            <v>15494000</v>
          </cell>
        </row>
        <row r="199">
          <cell r="A199">
            <v>1979</v>
          </cell>
          <cell r="C199" t="str">
            <v>SD</v>
          </cell>
          <cell r="D199">
            <v>5352000</v>
          </cell>
          <cell r="S199">
            <v>6189000</v>
          </cell>
          <cell r="T199">
            <v>2645000</v>
          </cell>
        </row>
        <row r="200">
          <cell r="A200">
            <v>1979</v>
          </cell>
          <cell r="C200" t="str">
            <v>TN</v>
          </cell>
          <cell r="D200">
            <v>49978000</v>
          </cell>
          <cell r="S200">
            <v>80742000</v>
          </cell>
          <cell r="T200">
            <v>33697000</v>
          </cell>
        </row>
        <row r="201">
          <cell r="A201">
            <v>1979</v>
          </cell>
          <cell r="C201" t="str">
            <v>TX</v>
          </cell>
          <cell r="D201">
            <v>81569000</v>
          </cell>
          <cell r="S201">
            <v>106088000</v>
          </cell>
          <cell r="T201">
            <v>126018000</v>
          </cell>
        </row>
        <row r="202">
          <cell r="A202">
            <v>1979</v>
          </cell>
          <cell r="C202" t="str">
            <v>US</v>
          </cell>
          <cell r="D202">
            <v>2378617000</v>
          </cell>
          <cell r="S202">
            <v>3099188992</v>
          </cell>
          <cell r="T202">
            <v>2961617920</v>
          </cell>
        </row>
        <row r="203">
          <cell r="A203">
            <v>1979</v>
          </cell>
          <cell r="C203" t="str">
            <v>UT</v>
          </cell>
          <cell r="D203">
            <v>11018000</v>
          </cell>
          <cell r="S203">
            <v>11187000</v>
          </cell>
          <cell r="T203">
            <v>14387000</v>
          </cell>
        </row>
        <row r="204">
          <cell r="A204">
            <v>1979</v>
          </cell>
          <cell r="C204" t="str">
            <v>VT</v>
          </cell>
          <cell r="D204">
            <v>5549000</v>
          </cell>
          <cell r="S204">
            <v>8263000</v>
          </cell>
          <cell r="T204">
            <v>4709000</v>
          </cell>
        </row>
        <row r="205">
          <cell r="A205">
            <v>1979</v>
          </cell>
          <cell r="C205" t="str">
            <v>VA</v>
          </cell>
          <cell r="D205">
            <v>71163000</v>
          </cell>
          <cell r="S205">
            <v>84482000</v>
          </cell>
          <cell r="T205">
            <v>90858000</v>
          </cell>
        </row>
        <row r="206">
          <cell r="A206">
            <v>1979</v>
          </cell>
          <cell r="C206" t="str">
            <v>WA</v>
          </cell>
          <cell r="D206">
            <v>53876000</v>
          </cell>
          <cell r="S206">
            <v>63581000</v>
          </cell>
          <cell r="T206">
            <v>66894000</v>
          </cell>
        </row>
        <row r="207">
          <cell r="A207">
            <v>1979</v>
          </cell>
          <cell r="C207" t="str">
            <v>WV</v>
          </cell>
          <cell r="D207">
            <v>11123000</v>
          </cell>
          <cell r="S207">
            <v>12355000</v>
          </cell>
          <cell r="T207">
            <v>7912000</v>
          </cell>
        </row>
        <row r="208">
          <cell r="A208">
            <v>1979</v>
          </cell>
          <cell r="C208" t="str">
            <v>WI</v>
          </cell>
          <cell r="D208">
            <v>49077000</v>
          </cell>
          <cell r="S208">
            <v>54193000</v>
          </cell>
          <cell r="T208">
            <v>56519000</v>
          </cell>
        </row>
        <row r="209">
          <cell r="A209">
            <v>1979</v>
          </cell>
          <cell r="C209" t="str">
            <v>WY</v>
          </cell>
          <cell r="D209">
            <v>5045000</v>
          </cell>
          <cell r="S209">
            <v>18680000</v>
          </cell>
          <cell r="T209">
            <v>2379000</v>
          </cell>
        </row>
        <row r="210">
          <cell r="A210">
            <v>1980</v>
          </cell>
          <cell r="C210" t="str">
            <v>AL</v>
          </cell>
          <cell r="D210">
            <v>39031000</v>
          </cell>
          <cell r="S210">
            <v>51046000</v>
          </cell>
          <cell r="T210">
            <v>27450000</v>
          </cell>
        </row>
        <row r="211">
          <cell r="A211">
            <v>1980</v>
          </cell>
          <cell r="C211" t="str">
            <v>AK</v>
          </cell>
          <cell r="D211">
            <v>15362000</v>
          </cell>
          <cell r="S211">
            <v>26181000</v>
          </cell>
          <cell r="T211">
            <v>9826000</v>
          </cell>
        </row>
        <row r="212">
          <cell r="A212">
            <v>1980</v>
          </cell>
          <cell r="C212" t="str">
            <v>AZ</v>
          </cell>
          <cell r="D212">
            <v>41576000</v>
          </cell>
          <cell r="S212">
            <v>73311000</v>
          </cell>
          <cell r="T212">
            <v>42967000</v>
          </cell>
        </row>
        <row r="213">
          <cell r="A213">
            <v>1980</v>
          </cell>
          <cell r="C213" t="str">
            <v>AR</v>
          </cell>
          <cell r="D213">
            <v>19297000</v>
          </cell>
          <cell r="S213">
            <v>26649000</v>
          </cell>
          <cell r="T213">
            <v>16786000</v>
          </cell>
        </row>
        <row r="214">
          <cell r="A214">
            <v>1980</v>
          </cell>
          <cell r="C214" t="str">
            <v>CA</v>
          </cell>
          <cell r="D214">
            <v>320057000</v>
          </cell>
          <cell r="S214">
            <v>348980992</v>
          </cell>
          <cell r="T214">
            <v>646537984</v>
          </cell>
        </row>
        <row r="215">
          <cell r="A215">
            <v>1980</v>
          </cell>
          <cell r="C215" t="str">
            <v>CO</v>
          </cell>
          <cell r="D215">
            <v>32609000</v>
          </cell>
          <cell r="S215">
            <v>47961000</v>
          </cell>
          <cell r="T215">
            <v>35710000</v>
          </cell>
        </row>
        <row r="216">
          <cell r="A216">
            <v>1980</v>
          </cell>
          <cell r="C216" t="str">
            <v>CT</v>
          </cell>
          <cell r="D216">
            <v>42209000</v>
          </cell>
          <cell r="S216">
            <v>65746000</v>
          </cell>
          <cell r="T216">
            <v>21012000</v>
          </cell>
        </row>
        <row r="217">
          <cell r="A217">
            <v>1980</v>
          </cell>
          <cell r="C217" t="str">
            <v>DE</v>
          </cell>
          <cell r="D217">
            <v>15833000</v>
          </cell>
          <cell r="S217">
            <v>20638000</v>
          </cell>
          <cell r="T217">
            <v>10838000</v>
          </cell>
        </row>
        <row r="218">
          <cell r="A218">
            <v>1980</v>
          </cell>
          <cell r="C218" t="str">
            <v>DC</v>
          </cell>
          <cell r="D218">
            <v>0</v>
          </cell>
          <cell r="S218">
            <v>0</v>
          </cell>
          <cell r="T218">
            <v>81746000</v>
          </cell>
        </row>
        <row r="219">
          <cell r="A219">
            <v>1980</v>
          </cell>
          <cell r="C219" t="str">
            <v>FL</v>
          </cell>
          <cell r="D219">
            <v>135443000</v>
          </cell>
          <cell r="S219">
            <v>161774000</v>
          </cell>
          <cell r="T219">
            <v>117564000</v>
          </cell>
        </row>
        <row r="220">
          <cell r="A220">
            <v>1980</v>
          </cell>
          <cell r="C220" t="str">
            <v>GA</v>
          </cell>
          <cell r="D220">
            <v>69223000</v>
          </cell>
          <cell r="S220">
            <v>95037000</v>
          </cell>
          <cell r="T220">
            <v>92485000</v>
          </cell>
        </row>
        <row r="221">
          <cell r="A221">
            <v>1980</v>
          </cell>
          <cell r="C221" t="str">
            <v>HI</v>
          </cell>
          <cell r="D221">
            <v>12501000</v>
          </cell>
          <cell r="S221">
            <v>17926000</v>
          </cell>
          <cell r="T221">
            <v>1910000</v>
          </cell>
        </row>
        <row r="222">
          <cell r="A222">
            <v>1980</v>
          </cell>
          <cell r="C222" t="str">
            <v>ID</v>
          </cell>
          <cell r="D222">
            <v>8439000</v>
          </cell>
          <cell r="S222">
            <v>12097000</v>
          </cell>
          <cell r="T222">
            <v>5181000</v>
          </cell>
        </row>
        <row r="223">
          <cell r="A223">
            <v>1980</v>
          </cell>
          <cell r="C223" t="str">
            <v>IL</v>
          </cell>
          <cell r="D223">
            <v>124017000</v>
          </cell>
          <cell r="S223">
            <v>230975008</v>
          </cell>
          <cell r="T223">
            <v>143490000</v>
          </cell>
        </row>
        <row r="224">
          <cell r="A224">
            <v>1980</v>
          </cell>
          <cell r="C224" t="str">
            <v>IN</v>
          </cell>
          <cell r="D224">
            <v>57606000</v>
          </cell>
          <cell r="S224">
            <v>81109000</v>
          </cell>
          <cell r="T224">
            <v>37961000</v>
          </cell>
        </row>
        <row r="225">
          <cell r="A225">
            <v>1980</v>
          </cell>
          <cell r="C225" t="str">
            <v>IA</v>
          </cell>
          <cell r="D225">
            <v>34619000</v>
          </cell>
          <cell r="S225">
            <v>42052000</v>
          </cell>
          <cell r="T225">
            <v>25104000</v>
          </cell>
        </row>
        <row r="226">
          <cell r="A226">
            <v>1980</v>
          </cell>
          <cell r="C226" t="str">
            <v>KS</v>
          </cell>
          <cell r="D226">
            <v>28615000</v>
          </cell>
          <cell r="S226">
            <v>31394000</v>
          </cell>
          <cell r="T226">
            <v>17126000</v>
          </cell>
        </row>
        <row r="227">
          <cell r="A227">
            <v>1980</v>
          </cell>
          <cell r="C227" t="str">
            <v>KY</v>
          </cell>
          <cell r="D227">
            <v>39018000</v>
          </cell>
          <cell r="S227">
            <v>70879000</v>
          </cell>
          <cell r="T227">
            <v>32549000</v>
          </cell>
        </row>
        <row r="228">
          <cell r="A228">
            <v>1980</v>
          </cell>
          <cell r="C228" t="str">
            <v>LA</v>
          </cell>
          <cell r="D228">
            <v>64357000</v>
          </cell>
          <cell r="S228">
            <v>71167000</v>
          </cell>
          <cell r="T228">
            <v>49775000</v>
          </cell>
        </row>
        <row r="229">
          <cell r="A229">
            <v>1980</v>
          </cell>
          <cell r="C229" t="str">
            <v>ME</v>
          </cell>
          <cell r="D229">
            <v>12698000</v>
          </cell>
          <cell r="S229">
            <v>14995000</v>
          </cell>
          <cell r="T229">
            <v>10605000</v>
          </cell>
        </row>
        <row r="230">
          <cell r="A230">
            <v>1980</v>
          </cell>
          <cell r="C230" t="str">
            <v>MD</v>
          </cell>
          <cell r="D230">
            <v>73973000</v>
          </cell>
          <cell r="S230">
            <v>126024000</v>
          </cell>
          <cell r="T230">
            <v>91378000</v>
          </cell>
        </row>
        <row r="231">
          <cell r="A231">
            <v>1980</v>
          </cell>
          <cell r="C231" t="str">
            <v>MA</v>
          </cell>
          <cell r="D231">
            <v>56313000</v>
          </cell>
          <cell r="S231">
            <v>62733000</v>
          </cell>
          <cell r="T231">
            <v>88383000</v>
          </cell>
        </row>
        <row r="232">
          <cell r="A232">
            <v>1980</v>
          </cell>
          <cell r="C232" t="str">
            <v>MI</v>
          </cell>
          <cell r="D232">
            <v>147927000</v>
          </cell>
          <cell r="S232">
            <v>163600000</v>
          </cell>
          <cell r="T232">
            <v>139328000</v>
          </cell>
        </row>
        <row r="233">
          <cell r="A233">
            <v>1980</v>
          </cell>
          <cell r="C233" t="str">
            <v>MN</v>
          </cell>
          <cell r="D233">
            <v>37686000</v>
          </cell>
          <cell r="S233">
            <v>68816000</v>
          </cell>
          <cell r="T233">
            <v>60150000</v>
          </cell>
        </row>
        <row r="234">
          <cell r="A234">
            <v>1980</v>
          </cell>
          <cell r="C234" t="str">
            <v>MS</v>
          </cell>
          <cell r="D234">
            <v>20377000</v>
          </cell>
          <cell r="S234">
            <v>39145000</v>
          </cell>
          <cell r="T234">
            <v>14897000</v>
          </cell>
        </row>
        <row r="235">
          <cell r="A235">
            <v>1980</v>
          </cell>
          <cell r="C235" t="str">
            <v>MO</v>
          </cell>
          <cell r="D235">
            <v>34191000</v>
          </cell>
          <cell r="S235">
            <v>70540000</v>
          </cell>
          <cell r="T235">
            <v>43030000</v>
          </cell>
        </row>
        <row r="236">
          <cell r="A236">
            <v>1980</v>
          </cell>
          <cell r="C236" t="str">
            <v>MT</v>
          </cell>
          <cell r="D236">
            <v>10531000</v>
          </cell>
          <cell r="S236">
            <v>13106000</v>
          </cell>
          <cell r="T236">
            <v>12261000</v>
          </cell>
        </row>
        <row r="237">
          <cell r="A237">
            <v>1980</v>
          </cell>
          <cell r="C237" t="str">
            <v>NE</v>
          </cell>
          <cell r="D237">
            <v>13814000</v>
          </cell>
          <cell r="S237">
            <v>34297000</v>
          </cell>
          <cell r="T237">
            <v>15468000</v>
          </cell>
        </row>
        <row r="238">
          <cell r="A238">
            <v>1980</v>
          </cell>
          <cell r="C238" t="str">
            <v>NV</v>
          </cell>
          <cell r="D238">
            <v>16732000</v>
          </cell>
          <cell r="S238">
            <v>30542000</v>
          </cell>
          <cell r="T238">
            <v>23734000</v>
          </cell>
        </row>
        <row r="239">
          <cell r="A239">
            <v>1980</v>
          </cell>
          <cell r="C239" t="str">
            <v>NH</v>
          </cell>
          <cell r="D239">
            <v>8129000</v>
          </cell>
          <cell r="S239">
            <v>9574000</v>
          </cell>
          <cell r="T239">
            <v>13478000</v>
          </cell>
        </row>
        <row r="240">
          <cell r="A240">
            <v>1980</v>
          </cell>
          <cell r="C240" t="str">
            <v>NJ</v>
          </cell>
          <cell r="D240">
            <v>73578000</v>
          </cell>
          <cell r="S240">
            <v>178952992</v>
          </cell>
          <cell r="T240">
            <v>109980000</v>
          </cell>
        </row>
        <row r="241">
          <cell r="A241">
            <v>1980</v>
          </cell>
          <cell r="C241" t="str">
            <v>NM</v>
          </cell>
          <cell r="D241">
            <v>17066000</v>
          </cell>
          <cell r="S241">
            <v>46516000</v>
          </cell>
          <cell r="T241">
            <v>18490000</v>
          </cell>
        </row>
        <row r="242">
          <cell r="A242">
            <v>1980</v>
          </cell>
          <cell r="C242" t="str">
            <v>NY</v>
          </cell>
          <cell r="D242">
            <v>313053000</v>
          </cell>
          <cell r="S242">
            <v>366729984</v>
          </cell>
          <cell r="T242">
            <v>389532992</v>
          </cell>
        </row>
        <row r="243">
          <cell r="A243">
            <v>1980</v>
          </cell>
          <cell r="C243" t="str">
            <v>NC</v>
          </cell>
          <cell r="D243">
            <v>109125000</v>
          </cell>
          <cell r="S243">
            <v>152142000</v>
          </cell>
          <cell r="T243">
            <v>52578000</v>
          </cell>
        </row>
        <row r="244">
          <cell r="A244">
            <v>1980</v>
          </cell>
          <cell r="C244" t="str">
            <v>ND</v>
          </cell>
          <cell r="D244">
            <v>5448000</v>
          </cell>
          <cell r="S244">
            <v>6025000</v>
          </cell>
          <cell r="T244">
            <v>1993000</v>
          </cell>
        </row>
        <row r="245">
          <cell r="A245">
            <v>1980</v>
          </cell>
          <cell r="C245" t="str">
            <v>OH</v>
          </cell>
          <cell r="D245">
            <v>92288000</v>
          </cell>
          <cell r="S245">
            <v>93395000</v>
          </cell>
          <cell r="T245">
            <v>101697000</v>
          </cell>
        </row>
        <row r="246">
          <cell r="A246">
            <v>1980</v>
          </cell>
          <cell r="C246" t="str">
            <v>OK</v>
          </cell>
          <cell r="D246">
            <v>33210000</v>
          </cell>
          <cell r="S246">
            <v>41978000</v>
          </cell>
          <cell r="T246">
            <v>21223000</v>
          </cell>
        </row>
        <row r="247">
          <cell r="A247">
            <v>1980</v>
          </cell>
          <cell r="C247" t="str">
            <v>OR</v>
          </cell>
          <cell r="D247">
            <v>31547000</v>
          </cell>
          <cell r="S247">
            <v>33194000</v>
          </cell>
          <cell r="T247">
            <v>72292000</v>
          </cell>
        </row>
        <row r="248">
          <cell r="A248">
            <v>1980</v>
          </cell>
          <cell r="C248" t="str">
            <v>PA</v>
          </cell>
          <cell r="D248">
            <v>112773000</v>
          </cell>
          <cell r="S248">
            <v>114433000</v>
          </cell>
          <cell r="T248">
            <v>157316000</v>
          </cell>
        </row>
        <row r="249">
          <cell r="A249">
            <v>1980</v>
          </cell>
          <cell r="C249" t="str">
            <v>RI</v>
          </cell>
          <cell r="D249">
            <v>13035000</v>
          </cell>
          <cell r="S249">
            <v>13747000</v>
          </cell>
          <cell r="T249">
            <v>6302000</v>
          </cell>
        </row>
        <row r="250">
          <cell r="A250">
            <v>1980</v>
          </cell>
          <cell r="C250" t="str">
            <v>SC</v>
          </cell>
          <cell r="D250">
            <v>51661000</v>
          </cell>
          <cell r="S250">
            <v>52798000</v>
          </cell>
          <cell r="T250">
            <v>18186000</v>
          </cell>
        </row>
        <row r="251">
          <cell r="A251">
            <v>1980</v>
          </cell>
          <cell r="C251" t="str">
            <v>SD</v>
          </cell>
          <cell r="D251">
            <v>5948000</v>
          </cell>
          <cell r="S251">
            <v>7583000</v>
          </cell>
          <cell r="T251">
            <v>2721000</v>
          </cell>
        </row>
        <row r="252">
          <cell r="A252">
            <v>1980</v>
          </cell>
          <cell r="C252" t="str">
            <v>TN</v>
          </cell>
          <cell r="D252">
            <v>59825000</v>
          </cell>
          <cell r="S252">
            <v>95362000</v>
          </cell>
          <cell r="T252">
            <v>38862000</v>
          </cell>
        </row>
        <row r="253">
          <cell r="A253">
            <v>1980</v>
          </cell>
          <cell r="C253" t="str">
            <v>TX</v>
          </cell>
          <cell r="D253">
            <v>104855000</v>
          </cell>
          <cell r="S253">
            <v>136360000</v>
          </cell>
          <cell r="T253">
            <v>171100000</v>
          </cell>
        </row>
        <row r="254">
          <cell r="A254">
            <v>1980</v>
          </cell>
          <cell r="C254" t="str">
            <v>US</v>
          </cell>
          <cell r="D254">
            <v>2787369000</v>
          </cell>
          <cell r="S254">
            <v>3760124928</v>
          </cell>
          <cell r="T254">
            <v>3374816000</v>
          </cell>
        </row>
        <row r="255">
          <cell r="A255">
            <v>1980</v>
          </cell>
          <cell r="C255" t="str">
            <v>UT</v>
          </cell>
          <cell r="D255">
            <v>11357000</v>
          </cell>
          <cell r="S255">
            <v>13586000</v>
          </cell>
          <cell r="T255">
            <v>17276000</v>
          </cell>
        </row>
        <row r="256">
          <cell r="A256">
            <v>1980</v>
          </cell>
          <cell r="C256" t="str">
            <v>VT</v>
          </cell>
          <cell r="D256">
            <v>5321000</v>
          </cell>
          <cell r="S256">
            <v>8338000</v>
          </cell>
          <cell r="T256">
            <v>5323000</v>
          </cell>
        </row>
        <row r="257">
          <cell r="A257">
            <v>1980</v>
          </cell>
          <cell r="C257" t="str">
            <v>VA</v>
          </cell>
          <cell r="D257">
            <v>82724000</v>
          </cell>
          <cell r="S257">
            <v>93350000</v>
          </cell>
          <cell r="T257">
            <v>113586000</v>
          </cell>
        </row>
        <row r="258">
          <cell r="A258">
            <v>1980</v>
          </cell>
          <cell r="C258" t="str">
            <v>WA</v>
          </cell>
          <cell r="D258">
            <v>59686000</v>
          </cell>
          <cell r="S258">
            <v>81834000</v>
          </cell>
          <cell r="T258">
            <v>77573000</v>
          </cell>
        </row>
        <row r="259">
          <cell r="A259">
            <v>1980</v>
          </cell>
          <cell r="C259" t="str">
            <v>WV</v>
          </cell>
          <cell r="D259">
            <v>11894000</v>
          </cell>
          <cell r="S259">
            <v>13115000</v>
          </cell>
          <cell r="T259">
            <v>8029000</v>
          </cell>
        </row>
        <row r="260">
          <cell r="A260">
            <v>1980</v>
          </cell>
          <cell r="C260" t="str">
            <v>WI</v>
          </cell>
          <cell r="D260">
            <v>54940000</v>
          </cell>
          <cell r="S260">
            <v>68020000</v>
          </cell>
          <cell r="T260">
            <v>58895000</v>
          </cell>
        </row>
        <row r="261">
          <cell r="A261">
            <v>1980</v>
          </cell>
          <cell r="C261" t="str">
            <v>WY</v>
          </cell>
          <cell r="D261">
            <v>5852000</v>
          </cell>
          <cell r="S261">
            <v>34371000</v>
          </cell>
          <cell r="T261">
            <v>3131000</v>
          </cell>
        </row>
        <row r="262">
          <cell r="A262">
            <v>1981</v>
          </cell>
          <cell r="C262" t="str">
            <v>AL</v>
          </cell>
          <cell r="D262">
            <v>46831000</v>
          </cell>
          <cell r="S262">
            <v>62161000</v>
          </cell>
          <cell r="T262">
            <v>34465000</v>
          </cell>
        </row>
        <row r="263">
          <cell r="A263">
            <v>1981</v>
          </cell>
          <cell r="C263" t="str">
            <v>AK</v>
          </cell>
          <cell r="D263">
            <v>18318000</v>
          </cell>
          <cell r="S263">
            <v>39934000</v>
          </cell>
          <cell r="T263">
            <v>16687000</v>
          </cell>
        </row>
        <row r="264">
          <cell r="A264">
            <v>1981</v>
          </cell>
          <cell r="C264" t="str">
            <v>AZ</v>
          </cell>
          <cell r="D264">
            <v>51533000</v>
          </cell>
          <cell r="S264">
            <v>108128000</v>
          </cell>
          <cell r="T264">
            <v>61041000</v>
          </cell>
        </row>
        <row r="265">
          <cell r="A265">
            <v>1981</v>
          </cell>
          <cell r="C265" t="str">
            <v>AR</v>
          </cell>
          <cell r="D265">
            <v>22615000</v>
          </cell>
          <cell r="S265">
            <v>24700000</v>
          </cell>
          <cell r="T265">
            <v>14757000</v>
          </cell>
        </row>
        <row r="266">
          <cell r="A266">
            <v>1981</v>
          </cell>
          <cell r="C266" t="str">
            <v>CA</v>
          </cell>
          <cell r="D266">
            <v>382725000</v>
          </cell>
          <cell r="S266">
            <v>415772992</v>
          </cell>
          <cell r="T266">
            <v>728188032</v>
          </cell>
        </row>
        <row r="267">
          <cell r="A267">
            <v>1981</v>
          </cell>
          <cell r="C267" t="str">
            <v>CO</v>
          </cell>
          <cell r="D267">
            <v>39556000</v>
          </cell>
          <cell r="S267">
            <v>46154000</v>
          </cell>
          <cell r="T267">
            <v>60092000</v>
          </cell>
        </row>
        <row r="268">
          <cell r="A268">
            <v>1981</v>
          </cell>
          <cell r="C268" t="str">
            <v>CT</v>
          </cell>
          <cell r="D268">
            <v>49638000</v>
          </cell>
          <cell r="S268">
            <v>61228000</v>
          </cell>
          <cell r="T268">
            <v>28755000</v>
          </cell>
        </row>
        <row r="269">
          <cell r="A269">
            <v>1981</v>
          </cell>
          <cell r="C269" t="str">
            <v>DE</v>
          </cell>
          <cell r="D269">
            <v>16053000</v>
          </cell>
          <cell r="S269">
            <v>20380000</v>
          </cell>
          <cell r="T269">
            <v>28622000</v>
          </cell>
        </row>
        <row r="270">
          <cell r="A270">
            <v>1981</v>
          </cell>
          <cell r="C270" t="str">
            <v>DC</v>
          </cell>
          <cell r="D270">
            <v>0</v>
          </cell>
          <cell r="S270">
            <v>0</v>
          </cell>
          <cell r="T270">
            <v>89407000</v>
          </cell>
        </row>
        <row r="271">
          <cell r="A271">
            <v>1981</v>
          </cell>
          <cell r="C271" t="str">
            <v>FL</v>
          </cell>
          <cell r="D271">
            <v>146777000</v>
          </cell>
          <cell r="S271">
            <v>186591008</v>
          </cell>
          <cell r="T271">
            <v>145092000</v>
          </cell>
        </row>
        <row r="272">
          <cell r="A272">
            <v>1981</v>
          </cell>
          <cell r="C272" t="str">
            <v>GA</v>
          </cell>
          <cell r="D272">
            <v>81102000</v>
          </cell>
          <cell r="S272">
            <v>129622000</v>
          </cell>
          <cell r="T272">
            <v>133455000</v>
          </cell>
        </row>
        <row r="273">
          <cell r="A273">
            <v>1981</v>
          </cell>
          <cell r="C273" t="str">
            <v>HI</v>
          </cell>
          <cell r="D273">
            <v>14835000</v>
          </cell>
          <cell r="S273">
            <v>23134000</v>
          </cell>
          <cell r="T273">
            <v>1885000</v>
          </cell>
        </row>
        <row r="274">
          <cell r="A274">
            <v>1981</v>
          </cell>
          <cell r="C274" t="str">
            <v>ID</v>
          </cell>
          <cell r="D274">
            <v>10386000</v>
          </cell>
          <cell r="S274">
            <v>16667000</v>
          </cell>
          <cell r="T274">
            <v>5686000</v>
          </cell>
        </row>
        <row r="275">
          <cell r="A275">
            <v>1981</v>
          </cell>
          <cell r="C275" t="str">
            <v>IL</v>
          </cell>
          <cell r="D275">
            <v>161384000</v>
          </cell>
          <cell r="S275">
            <v>199798000</v>
          </cell>
          <cell r="T275">
            <v>140864992</v>
          </cell>
        </row>
        <row r="276">
          <cell r="A276">
            <v>1981</v>
          </cell>
          <cell r="C276" t="str">
            <v>IN</v>
          </cell>
          <cell r="D276">
            <v>72931000</v>
          </cell>
          <cell r="S276">
            <v>105291000</v>
          </cell>
          <cell r="T276">
            <v>49588000</v>
          </cell>
        </row>
        <row r="277">
          <cell r="A277">
            <v>1981</v>
          </cell>
          <cell r="C277" t="str">
            <v>IA</v>
          </cell>
          <cell r="D277">
            <v>37260000</v>
          </cell>
          <cell r="S277">
            <v>40597000</v>
          </cell>
          <cell r="T277">
            <v>24196000</v>
          </cell>
        </row>
        <row r="278">
          <cell r="A278">
            <v>1981</v>
          </cell>
          <cell r="C278" t="str">
            <v>KS</v>
          </cell>
          <cell r="D278">
            <v>32843000</v>
          </cell>
          <cell r="S278">
            <v>35401000</v>
          </cell>
          <cell r="T278">
            <v>15097000</v>
          </cell>
        </row>
        <row r="279">
          <cell r="A279">
            <v>1981</v>
          </cell>
          <cell r="C279" t="str">
            <v>KY</v>
          </cell>
          <cell r="D279">
            <v>41160000</v>
          </cell>
          <cell r="S279">
            <v>62516000</v>
          </cell>
          <cell r="T279">
            <v>41323000</v>
          </cell>
        </row>
        <row r="280">
          <cell r="A280">
            <v>1981</v>
          </cell>
          <cell r="C280" t="str">
            <v>LA</v>
          </cell>
          <cell r="D280">
            <v>78943000</v>
          </cell>
          <cell r="S280">
            <v>86873000</v>
          </cell>
          <cell r="T280">
            <v>59416000</v>
          </cell>
        </row>
        <row r="281">
          <cell r="A281">
            <v>1981</v>
          </cell>
          <cell r="C281" t="str">
            <v>ME</v>
          </cell>
          <cell r="D281">
            <v>15282000</v>
          </cell>
          <cell r="S281">
            <v>15913000</v>
          </cell>
          <cell r="T281">
            <v>6522000</v>
          </cell>
        </row>
        <row r="282">
          <cell r="A282">
            <v>1981</v>
          </cell>
          <cell r="C282" t="str">
            <v>MD</v>
          </cell>
          <cell r="D282">
            <v>88709000</v>
          </cell>
          <cell r="S282">
            <v>128202000</v>
          </cell>
          <cell r="T282">
            <v>106907000</v>
          </cell>
        </row>
        <row r="283">
          <cell r="A283">
            <v>1981</v>
          </cell>
          <cell r="C283" t="str">
            <v>MA</v>
          </cell>
          <cell r="D283">
            <v>61120000</v>
          </cell>
          <cell r="S283">
            <v>78423000</v>
          </cell>
          <cell r="T283">
            <v>98270000</v>
          </cell>
        </row>
        <row r="284">
          <cell r="A284">
            <v>1981</v>
          </cell>
          <cell r="C284" t="str">
            <v>MI</v>
          </cell>
          <cell r="D284">
            <v>167721000</v>
          </cell>
          <cell r="S284">
            <v>179168000</v>
          </cell>
          <cell r="T284">
            <v>182263008</v>
          </cell>
        </row>
        <row r="285">
          <cell r="A285">
            <v>1981</v>
          </cell>
          <cell r="C285" t="str">
            <v>MN</v>
          </cell>
          <cell r="D285">
            <v>37945000</v>
          </cell>
          <cell r="S285">
            <v>67435000</v>
          </cell>
          <cell r="T285">
            <v>68586000</v>
          </cell>
        </row>
        <row r="286">
          <cell r="A286">
            <v>1981</v>
          </cell>
          <cell r="C286" t="str">
            <v>MS</v>
          </cell>
          <cell r="D286">
            <v>25145000</v>
          </cell>
          <cell r="S286">
            <v>39226000</v>
          </cell>
          <cell r="T286">
            <v>17347000</v>
          </cell>
        </row>
        <row r="287">
          <cell r="A287">
            <v>1981</v>
          </cell>
          <cell r="C287" t="str">
            <v>MO</v>
          </cell>
          <cell r="D287">
            <v>38914000</v>
          </cell>
          <cell r="S287">
            <v>72233000</v>
          </cell>
          <cell r="T287">
            <v>48363000</v>
          </cell>
        </row>
        <row r="288">
          <cell r="A288">
            <v>1981</v>
          </cell>
          <cell r="C288" t="str">
            <v>MT</v>
          </cell>
          <cell r="D288">
            <v>10727000</v>
          </cell>
          <cell r="S288">
            <v>12621000</v>
          </cell>
          <cell r="T288">
            <v>6826000</v>
          </cell>
        </row>
        <row r="289">
          <cell r="A289">
            <v>1981</v>
          </cell>
          <cell r="C289" t="str">
            <v>NE</v>
          </cell>
          <cell r="D289">
            <v>14533000</v>
          </cell>
          <cell r="S289">
            <v>36349000</v>
          </cell>
          <cell r="T289">
            <v>18373000</v>
          </cell>
        </row>
        <row r="290">
          <cell r="A290">
            <v>1981</v>
          </cell>
          <cell r="C290" t="str">
            <v>NV</v>
          </cell>
          <cell r="D290">
            <v>21945000</v>
          </cell>
          <cell r="S290">
            <v>64956000</v>
          </cell>
          <cell r="T290">
            <v>20617000</v>
          </cell>
        </row>
        <row r="291">
          <cell r="A291">
            <v>1981</v>
          </cell>
          <cell r="C291" t="str">
            <v>NH</v>
          </cell>
          <cell r="D291">
            <v>9663000</v>
          </cell>
          <cell r="S291">
            <v>10527000</v>
          </cell>
          <cell r="T291">
            <v>12609000</v>
          </cell>
        </row>
        <row r="292">
          <cell r="A292">
            <v>1981</v>
          </cell>
          <cell r="C292" t="str">
            <v>NJ</v>
          </cell>
          <cell r="D292">
            <v>82346000</v>
          </cell>
          <cell r="S292">
            <v>115212000</v>
          </cell>
          <cell r="T292">
            <v>123750000</v>
          </cell>
        </row>
        <row r="293">
          <cell r="A293">
            <v>1981</v>
          </cell>
          <cell r="C293" t="str">
            <v>NM</v>
          </cell>
          <cell r="D293">
            <v>24016000</v>
          </cell>
          <cell r="S293">
            <v>46277000</v>
          </cell>
          <cell r="T293">
            <v>14407000</v>
          </cell>
        </row>
        <row r="294">
          <cell r="A294">
            <v>1981</v>
          </cell>
          <cell r="C294" t="str">
            <v>NY</v>
          </cell>
          <cell r="D294">
            <v>336013000</v>
          </cell>
          <cell r="S294">
            <v>384035008</v>
          </cell>
          <cell r="T294">
            <v>424904992</v>
          </cell>
        </row>
        <row r="295">
          <cell r="A295">
            <v>1981</v>
          </cell>
          <cell r="C295" t="str">
            <v>NC</v>
          </cell>
          <cell r="D295">
            <v>128198000</v>
          </cell>
          <cell r="S295">
            <v>211834000</v>
          </cell>
          <cell r="T295">
            <v>59265000</v>
          </cell>
        </row>
        <row r="296">
          <cell r="A296">
            <v>1981</v>
          </cell>
          <cell r="C296" t="str">
            <v>ND</v>
          </cell>
          <cell r="D296">
            <v>6514000</v>
          </cell>
          <cell r="S296">
            <v>7026000</v>
          </cell>
          <cell r="T296">
            <v>2310000</v>
          </cell>
        </row>
        <row r="297">
          <cell r="A297">
            <v>1981</v>
          </cell>
          <cell r="C297" t="str">
            <v>OH</v>
          </cell>
          <cell r="D297">
            <v>103903000</v>
          </cell>
          <cell r="S297">
            <v>104926000</v>
          </cell>
          <cell r="T297">
            <v>107236000</v>
          </cell>
        </row>
        <row r="298">
          <cell r="A298">
            <v>1981</v>
          </cell>
          <cell r="C298" t="str">
            <v>OK</v>
          </cell>
          <cell r="D298">
            <v>46293000</v>
          </cell>
          <cell r="S298">
            <v>65554000</v>
          </cell>
          <cell r="T298">
            <v>18472000</v>
          </cell>
        </row>
        <row r="299">
          <cell r="A299">
            <v>1981</v>
          </cell>
          <cell r="C299" t="str">
            <v>OR</v>
          </cell>
          <cell r="D299">
            <v>36974000</v>
          </cell>
          <cell r="S299">
            <v>38179000</v>
          </cell>
          <cell r="T299">
            <v>65029000</v>
          </cell>
        </row>
        <row r="300">
          <cell r="A300">
            <v>1981</v>
          </cell>
          <cell r="C300" t="str">
            <v>PA</v>
          </cell>
          <cell r="D300">
            <v>120797000</v>
          </cell>
          <cell r="S300">
            <v>122370000</v>
          </cell>
          <cell r="T300">
            <v>193596992</v>
          </cell>
        </row>
        <row r="301">
          <cell r="A301">
            <v>1981</v>
          </cell>
          <cell r="C301" t="str">
            <v>RI</v>
          </cell>
          <cell r="D301">
            <v>14359000</v>
          </cell>
          <cell r="S301">
            <v>16193000</v>
          </cell>
          <cell r="T301">
            <v>8201000</v>
          </cell>
        </row>
        <row r="302">
          <cell r="A302">
            <v>1981</v>
          </cell>
          <cell r="C302" t="str">
            <v>SC</v>
          </cell>
          <cell r="D302">
            <v>60633000</v>
          </cell>
          <cell r="S302">
            <v>61272000</v>
          </cell>
          <cell r="T302">
            <v>23540000</v>
          </cell>
        </row>
        <row r="303">
          <cell r="A303">
            <v>1981</v>
          </cell>
          <cell r="C303" t="str">
            <v>SD</v>
          </cell>
          <cell r="D303">
            <v>6687000</v>
          </cell>
          <cell r="S303">
            <v>6823000</v>
          </cell>
          <cell r="T303">
            <v>2319000</v>
          </cell>
        </row>
        <row r="304">
          <cell r="A304">
            <v>1981</v>
          </cell>
          <cell r="C304" t="str">
            <v>TN</v>
          </cell>
          <cell r="D304">
            <v>69694000</v>
          </cell>
          <cell r="S304">
            <v>87989000</v>
          </cell>
          <cell r="T304">
            <v>47868000</v>
          </cell>
        </row>
        <row r="305">
          <cell r="A305">
            <v>1981</v>
          </cell>
          <cell r="C305" t="str">
            <v>TX</v>
          </cell>
          <cell r="D305">
            <v>127287000</v>
          </cell>
          <cell r="S305">
            <v>181372992</v>
          </cell>
          <cell r="T305">
            <v>238711008</v>
          </cell>
        </row>
        <row r="306">
          <cell r="A306">
            <v>1981</v>
          </cell>
          <cell r="C306" t="str">
            <v>US</v>
          </cell>
          <cell r="D306">
            <v>3229234000</v>
          </cell>
          <cell r="S306">
            <v>4237022976</v>
          </cell>
          <cell r="T306">
            <v>3943846912</v>
          </cell>
        </row>
        <row r="307">
          <cell r="A307">
            <v>1981</v>
          </cell>
          <cell r="C307" t="str">
            <v>UT</v>
          </cell>
          <cell r="D307">
            <v>15750000</v>
          </cell>
          <cell r="S307">
            <v>16549000</v>
          </cell>
          <cell r="T307">
            <v>20266000</v>
          </cell>
        </row>
        <row r="308">
          <cell r="A308">
            <v>1981</v>
          </cell>
          <cell r="C308" t="str">
            <v>VT</v>
          </cell>
          <cell r="D308">
            <v>6461000</v>
          </cell>
          <cell r="S308">
            <v>11859000</v>
          </cell>
          <cell r="T308">
            <v>4477000</v>
          </cell>
        </row>
        <row r="309">
          <cell r="A309">
            <v>1981</v>
          </cell>
          <cell r="C309" t="str">
            <v>VA</v>
          </cell>
          <cell r="D309">
            <v>93881000</v>
          </cell>
          <cell r="S309">
            <v>112800000</v>
          </cell>
          <cell r="T309">
            <v>143184992</v>
          </cell>
        </row>
        <row r="310">
          <cell r="A310">
            <v>1981</v>
          </cell>
          <cell r="C310" t="str">
            <v>WA</v>
          </cell>
          <cell r="D310">
            <v>70373000</v>
          </cell>
          <cell r="S310">
            <v>155807008</v>
          </cell>
          <cell r="T310">
            <v>101645000</v>
          </cell>
        </row>
        <row r="311">
          <cell r="A311">
            <v>1981</v>
          </cell>
          <cell r="C311" t="str">
            <v>WV</v>
          </cell>
          <cell r="D311">
            <v>12200000</v>
          </cell>
          <cell r="S311">
            <v>12336000</v>
          </cell>
          <cell r="T311">
            <v>10896000</v>
          </cell>
        </row>
        <row r="312">
          <cell r="A312">
            <v>1981</v>
          </cell>
          <cell r="C312" t="str">
            <v>WI</v>
          </cell>
          <cell r="D312">
            <v>62322000</v>
          </cell>
          <cell r="S312">
            <v>82251000</v>
          </cell>
          <cell r="T312">
            <v>62735000</v>
          </cell>
        </row>
        <row r="313">
          <cell r="A313">
            <v>1981</v>
          </cell>
          <cell r="C313" t="str">
            <v>WY</v>
          </cell>
          <cell r="D313">
            <v>7939000</v>
          </cell>
          <cell r="S313">
            <v>26357000</v>
          </cell>
          <cell r="T313">
            <v>5733000</v>
          </cell>
        </row>
        <row r="314">
          <cell r="A314">
            <v>1982</v>
          </cell>
          <cell r="C314" t="str">
            <v>AL</v>
          </cell>
          <cell r="D314">
            <v>58829000</v>
          </cell>
          <cell r="S314">
            <v>95984000</v>
          </cell>
          <cell r="T314">
            <v>45408000</v>
          </cell>
        </row>
        <row r="315">
          <cell r="A315">
            <v>1982</v>
          </cell>
          <cell r="C315" t="str">
            <v>AK</v>
          </cell>
          <cell r="D315">
            <v>27092000</v>
          </cell>
          <cell r="S315">
            <v>78754000</v>
          </cell>
          <cell r="T315">
            <v>10638000</v>
          </cell>
        </row>
        <row r="316">
          <cell r="A316">
            <v>1982</v>
          </cell>
          <cell r="C316" t="str">
            <v>AZ</v>
          </cell>
          <cell r="D316">
            <v>76175000</v>
          </cell>
          <cell r="S316">
            <v>127081000</v>
          </cell>
          <cell r="T316">
            <v>82949000</v>
          </cell>
        </row>
        <row r="317">
          <cell r="A317">
            <v>1982</v>
          </cell>
          <cell r="C317" t="str">
            <v>AR</v>
          </cell>
          <cell r="D317">
            <v>27770000</v>
          </cell>
          <cell r="S317">
            <v>35118000</v>
          </cell>
          <cell r="T317">
            <v>20757000</v>
          </cell>
        </row>
        <row r="318">
          <cell r="A318">
            <v>1982</v>
          </cell>
          <cell r="C318" t="str">
            <v>CA</v>
          </cell>
          <cell r="D318">
            <v>436363000</v>
          </cell>
          <cell r="S318">
            <v>488342016</v>
          </cell>
          <cell r="T318">
            <v>785507968</v>
          </cell>
        </row>
        <row r="319">
          <cell r="A319">
            <v>1982</v>
          </cell>
          <cell r="C319" t="str">
            <v>CO</v>
          </cell>
          <cell r="D319">
            <v>44128000</v>
          </cell>
          <cell r="S319">
            <v>46283000</v>
          </cell>
          <cell r="T319">
            <v>52850000</v>
          </cell>
        </row>
        <row r="320">
          <cell r="A320">
            <v>1982</v>
          </cell>
          <cell r="C320" t="str">
            <v>CT</v>
          </cell>
          <cell r="D320">
            <v>58827000</v>
          </cell>
          <cell r="S320">
            <v>61660000</v>
          </cell>
          <cell r="T320">
            <v>26291000</v>
          </cell>
        </row>
        <row r="321">
          <cell r="A321">
            <v>1982</v>
          </cell>
          <cell r="C321" t="str">
            <v>DE</v>
          </cell>
          <cell r="D321">
            <v>16817000</v>
          </cell>
          <cell r="S321">
            <v>17518000</v>
          </cell>
          <cell r="T321">
            <v>25808000</v>
          </cell>
        </row>
        <row r="322">
          <cell r="A322">
            <v>1982</v>
          </cell>
          <cell r="C322" t="str">
            <v>DC</v>
          </cell>
          <cell r="D322">
            <v>0</v>
          </cell>
          <cell r="S322">
            <v>0</v>
          </cell>
          <cell r="T322">
            <v>112595000</v>
          </cell>
        </row>
        <row r="323">
          <cell r="A323">
            <v>1982</v>
          </cell>
          <cell r="C323" t="str">
            <v>FL</v>
          </cell>
          <cell r="D323">
            <v>168756000</v>
          </cell>
          <cell r="S323">
            <v>215462000</v>
          </cell>
          <cell r="T323">
            <v>140476000</v>
          </cell>
        </row>
        <row r="324">
          <cell r="A324">
            <v>1982</v>
          </cell>
          <cell r="C324" t="str">
            <v>GA</v>
          </cell>
          <cell r="D324">
            <v>100982000</v>
          </cell>
          <cell r="S324">
            <v>134091000</v>
          </cell>
          <cell r="T324">
            <v>102642000</v>
          </cell>
        </row>
        <row r="325">
          <cell r="A325">
            <v>1982</v>
          </cell>
          <cell r="C325" t="str">
            <v>HI</v>
          </cell>
          <cell r="D325">
            <v>20365000</v>
          </cell>
          <cell r="S325">
            <v>24670000</v>
          </cell>
          <cell r="T325">
            <v>2840000</v>
          </cell>
        </row>
        <row r="326">
          <cell r="A326">
            <v>1982</v>
          </cell>
          <cell r="C326" t="str">
            <v>ID</v>
          </cell>
          <cell r="D326">
            <v>11288000</v>
          </cell>
          <cell r="S326">
            <v>12298000</v>
          </cell>
          <cell r="T326">
            <v>5683000</v>
          </cell>
        </row>
        <row r="327">
          <cell r="A327">
            <v>1982</v>
          </cell>
          <cell r="C327" t="str">
            <v>IL</v>
          </cell>
          <cell r="D327">
            <v>182070000</v>
          </cell>
          <cell r="S327">
            <v>244711008</v>
          </cell>
          <cell r="T327">
            <v>142514000</v>
          </cell>
        </row>
        <row r="328">
          <cell r="A328">
            <v>1982</v>
          </cell>
          <cell r="C328" t="str">
            <v>IN</v>
          </cell>
          <cell r="D328">
            <v>79304000</v>
          </cell>
          <cell r="S328">
            <v>97604000</v>
          </cell>
          <cell r="T328">
            <v>46947000</v>
          </cell>
        </row>
        <row r="329">
          <cell r="A329">
            <v>1982</v>
          </cell>
          <cell r="C329" t="str">
            <v>IA</v>
          </cell>
          <cell r="D329">
            <v>45479000</v>
          </cell>
          <cell r="S329">
            <v>50585000</v>
          </cell>
          <cell r="T329">
            <v>34008000</v>
          </cell>
        </row>
        <row r="330">
          <cell r="A330">
            <v>1982</v>
          </cell>
          <cell r="C330" t="str">
            <v>KS</v>
          </cell>
          <cell r="D330">
            <v>36522000</v>
          </cell>
          <cell r="S330">
            <v>39324000</v>
          </cell>
          <cell r="T330">
            <v>15889000</v>
          </cell>
        </row>
        <row r="331">
          <cell r="A331">
            <v>1982</v>
          </cell>
          <cell r="C331" t="str">
            <v>KY</v>
          </cell>
          <cell r="D331">
            <v>41917000</v>
          </cell>
          <cell r="S331">
            <v>54394000</v>
          </cell>
          <cell r="T331">
            <v>47179000</v>
          </cell>
        </row>
        <row r="332">
          <cell r="A332">
            <v>1982</v>
          </cell>
          <cell r="C332" t="str">
            <v>LA</v>
          </cell>
          <cell r="D332">
            <v>95429000</v>
          </cell>
          <cell r="S332">
            <v>105511000</v>
          </cell>
          <cell r="T332">
            <v>74226000</v>
          </cell>
        </row>
        <row r="333">
          <cell r="A333">
            <v>1982</v>
          </cell>
          <cell r="C333" t="str">
            <v>ME</v>
          </cell>
          <cell r="D333">
            <v>15173000</v>
          </cell>
          <cell r="S333">
            <v>16589000</v>
          </cell>
          <cell r="T333">
            <v>8614000</v>
          </cell>
        </row>
        <row r="334">
          <cell r="A334">
            <v>1982</v>
          </cell>
          <cell r="C334" t="str">
            <v>MD</v>
          </cell>
          <cell r="D334">
            <v>97226000</v>
          </cell>
          <cell r="S334">
            <v>113264000</v>
          </cell>
          <cell r="T334">
            <v>129772000</v>
          </cell>
        </row>
        <row r="335">
          <cell r="A335">
            <v>1982</v>
          </cell>
          <cell r="C335" t="str">
            <v>MA</v>
          </cell>
          <cell r="D335">
            <v>69038000</v>
          </cell>
          <cell r="S335">
            <v>98304000</v>
          </cell>
          <cell r="T335">
            <v>105382000</v>
          </cell>
        </row>
        <row r="336">
          <cell r="A336">
            <v>1982</v>
          </cell>
          <cell r="C336" t="str">
            <v>MI</v>
          </cell>
          <cell r="D336">
            <v>194146000</v>
          </cell>
          <cell r="S336">
            <v>206676000</v>
          </cell>
          <cell r="T336">
            <v>198724000</v>
          </cell>
        </row>
        <row r="337">
          <cell r="A337">
            <v>1982</v>
          </cell>
          <cell r="C337" t="str">
            <v>MN</v>
          </cell>
          <cell r="D337">
            <v>42202000</v>
          </cell>
          <cell r="S337">
            <v>51617000</v>
          </cell>
          <cell r="T337">
            <v>76337000</v>
          </cell>
        </row>
        <row r="338">
          <cell r="A338">
            <v>1982</v>
          </cell>
          <cell r="C338" t="str">
            <v>MS</v>
          </cell>
          <cell r="D338">
            <v>24958000</v>
          </cell>
          <cell r="S338">
            <v>31046000</v>
          </cell>
          <cell r="T338">
            <v>22262000</v>
          </cell>
        </row>
        <row r="339">
          <cell r="A339">
            <v>1982</v>
          </cell>
          <cell r="C339" t="str">
            <v>MO</v>
          </cell>
          <cell r="D339">
            <v>43766000</v>
          </cell>
          <cell r="S339">
            <v>58435000</v>
          </cell>
          <cell r="T339">
            <v>55039000</v>
          </cell>
        </row>
        <row r="340">
          <cell r="A340">
            <v>1982</v>
          </cell>
          <cell r="C340" t="str">
            <v>MT</v>
          </cell>
          <cell r="D340">
            <v>12361000</v>
          </cell>
          <cell r="S340">
            <v>15737000</v>
          </cell>
          <cell r="T340">
            <v>7559000</v>
          </cell>
        </row>
        <row r="341">
          <cell r="A341">
            <v>1982</v>
          </cell>
          <cell r="C341" t="str">
            <v>NE</v>
          </cell>
          <cell r="D341">
            <v>16258000</v>
          </cell>
          <cell r="S341">
            <v>34331000</v>
          </cell>
          <cell r="T341">
            <v>20707000</v>
          </cell>
        </row>
        <row r="342">
          <cell r="A342">
            <v>1982</v>
          </cell>
          <cell r="C342" t="str">
            <v>NV</v>
          </cell>
          <cell r="D342">
            <v>26790000</v>
          </cell>
          <cell r="S342">
            <v>62047000</v>
          </cell>
          <cell r="T342">
            <v>47211000</v>
          </cell>
        </row>
        <row r="343">
          <cell r="A343">
            <v>1982</v>
          </cell>
          <cell r="C343" t="str">
            <v>NH</v>
          </cell>
          <cell r="D343">
            <v>8963000</v>
          </cell>
          <cell r="S343">
            <v>12191000</v>
          </cell>
          <cell r="T343">
            <v>10299000</v>
          </cell>
        </row>
        <row r="344">
          <cell r="A344">
            <v>1982</v>
          </cell>
          <cell r="C344" t="str">
            <v>NJ</v>
          </cell>
          <cell r="D344">
            <v>97928000</v>
          </cell>
          <cell r="S344">
            <v>150775008</v>
          </cell>
          <cell r="T344">
            <v>152248992</v>
          </cell>
        </row>
        <row r="345">
          <cell r="A345">
            <v>1982</v>
          </cell>
          <cell r="C345" t="str">
            <v>NM</v>
          </cell>
          <cell r="D345">
            <v>37306000</v>
          </cell>
          <cell r="S345">
            <v>60112000</v>
          </cell>
          <cell r="T345">
            <v>21194000</v>
          </cell>
        </row>
        <row r="346">
          <cell r="A346">
            <v>1982</v>
          </cell>
          <cell r="C346" t="str">
            <v>NY</v>
          </cell>
          <cell r="D346">
            <v>425398000</v>
          </cell>
          <cell r="S346">
            <v>555892992</v>
          </cell>
          <cell r="T346">
            <v>521308992</v>
          </cell>
        </row>
        <row r="347">
          <cell r="A347">
            <v>1982</v>
          </cell>
          <cell r="C347" t="str">
            <v>NC</v>
          </cell>
          <cell r="D347">
            <v>142780000</v>
          </cell>
          <cell r="S347">
            <v>214383008</v>
          </cell>
          <cell r="T347">
            <v>54035000</v>
          </cell>
        </row>
        <row r="348">
          <cell r="A348">
            <v>1982</v>
          </cell>
          <cell r="C348" t="str">
            <v>ND</v>
          </cell>
          <cell r="D348">
            <v>8045000</v>
          </cell>
          <cell r="S348">
            <v>11205000</v>
          </cell>
          <cell r="T348">
            <v>3295000</v>
          </cell>
        </row>
        <row r="349">
          <cell r="A349">
            <v>1982</v>
          </cell>
          <cell r="C349" t="str">
            <v>OH</v>
          </cell>
          <cell r="D349">
            <v>120750000</v>
          </cell>
          <cell r="S349">
            <v>122319000</v>
          </cell>
          <cell r="T349">
            <v>107106000</v>
          </cell>
        </row>
        <row r="350">
          <cell r="A350">
            <v>1982</v>
          </cell>
          <cell r="C350" t="str">
            <v>OK</v>
          </cell>
          <cell r="D350">
            <v>48358000</v>
          </cell>
          <cell r="S350">
            <v>66717000</v>
          </cell>
          <cell r="T350">
            <v>29471000</v>
          </cell>
        </row>
        <row r="351">
          <cell r="A351">
            <v>1982</v>
          </cell>
          <cell r="C351" t="str">
            <v>OR</v>
          </cell>
          <cell r="D351">
            <v>37479000</v>
          </cell>
          <cell r="S351">
            <v>38084000</v>
          </cell>
          <cell r="T351">
            <v>65432000</v>
          </cell>
        </row>
        <row r="352">
          <cell r="A352">
            <v>1982</v>
          </cell>
          <cell r="C352" t="str">
            <v>PA</v>
          </cell>
          <cell r="D352">
            <v>137277000</v>
          </cell>
          <cell r="S352">
            <v>138992000</v>
          </cell>
          <cell r="T352">
            <v>215952992</v>
          </cell>
        </row>
        <row r="353">
          <cell r="A353">
            <v>1982</v>
          </cell>
          <cell r="C353" t="str">
            <v>RI</v>
          </cell>
          <cell r="D353">
            <v>15916000</v>
          </cell>
          <cell r="S353">
            <v>17294000</v>
          </cell>
          <cell r="T353">
            <v>8803000</v>
          </cell>
        </row>
        <row r="354">
          <cell r="A354">
            <v>1982</v>
          </cell>
          <cell r="C354" t="str">
            <v>SC</v>
          </cell>
          <cell r="D354">
            <v>70233000</v>
          </cell>
          <cell r="S354">
            <v>70675000</v>
          </cell>
          <cell r="T354">
            <v>21363000</v>
          </cell>
        </row>
        <row r="355">
          <cell r="A355">
            <v>1982</v>
          </cell>
          <cell r="C355" t="str">
            <v>SD</v>
          </cell>
          <cell r="D355">
            <v>7497000</v>
          </cell>
          <cell r="S355">
            <v>7698000</v>
          </cell>
          <cell r="T355">
            <v>2977000</v>
          </cell>
        </row>
        <row r="356">
          <cell r="A356">
            <v>1982</v>
          </cell>
          <cell r="C356" t="str">
            <v>TN</v>
          </cell>
          <cell r="D356">
            <v>74286000</v>
          </cell>
          <cell r="S356">
            <v>82781000</v>
          </cell>
          <cell r="T356">
            <v>65801000</v>
          </cell>
        </row>
        <row r="357">
          <cell r="A357">
            <v>1982</v>
          </cell>
          <cell r="C357" t="str">
            <v>TX</v>
          </cell>
          <cell r="D357">
            <v>176249000</v>
          </cell>
          <cell r="S357">
            <v>306320000</v>
          </cell>
          <cell r="T357">
            <v>302404000</v>
          </cell>
        </row>
        <row r="358">
          <cell r="A358">
            <v>1982</v>
          </cell>
          <cell r="C358" t="str">
            <v>US</v>
          </cell>
          <cell r="D358">
            <v>3794178000</v>
          </cell>
          <cell r="S358">
            <v>4916488192</v>
          </cell>
          <cell r="T358">
            <v>4427150848</v>
          </cell>
        </row>
        <row r="359">
          <cell r="A359">
            <v>1982</v>
          </cell>
          <cell r="C359" t="str">
            <v>UT</v>
          </cell>
          <cell r="D359">
            <v>17905000</v>
          </cell>
          <cell r="S359">
            <v>26994000</v>
          </cell>
          <cell r="T359">
            <v>26574000</v>
          </cell>
        </row>
        <row r="360">
          <cell r="A360">
            <v>1982</v>
          </cell>
          <cell r="C360" t="str">
            <v>VT</v>
          </cell>
          <cell r="D360">
            <v>9331000</v>
          </cell>
          <cell r="S360">
            <v>11363000</v>
          </cell>
          <cell r="T360">
            <v>2542000</v>
          </cell>
        </row>
        <row r="361">
          <cell r="A361">
            <v>1982</v>
          </cell>
          <cell r="C361" t="str">
            <v>VA</v>
          </cell>
          <cell r="D361">
            <v>108755000</v>
          </cell>
          <cell r="S361">
            <v>123216000</v>
          </cell>
          <cell r="T361">
            <v>171228992</v>
          </cell>
        </row>
        <row r="362">
          <cell r="A362">
            <v>1982</v>
          </cell>
          <cell r="C362" t="str">
            <v>WA</v>
          </cell>
          <cell r="D362">
            <v>84226000</v>
          </cell>
          <cell r="S362">
            <v>162487008</v>
          </cell>
          <cell r="T362">
            <v>112307000</v>
          </cell>
        </row>
        <row r="363">
          <cell r="A363">
            <v>1982</v>
          </cell>
          <cell r="C363" t="str">
            <v>WV</v>
          </cell>
          <cell r="D363">
            <v>13553000</v>
          </cell>
          <cell r="S363">
            <v>13614000</v>
          </cell>
          <cell r="T363">
            <v>14176000</v>
          </cell>
        </row>
        <row r="364">
          <cell r="A364">
            <v>1982</v>
          </cell>
          <cell r="C364" t="str">
            <v>WI</v>
          </cell>
          <cell r="D364">
            <v>71020000</v>
          </cell>
          <cell r="S364">
            <v>91281000</v>
          </cell>
          <cell r="T364">
            <v>64139000</v>
          </cell>
        </row>
        <row r="365">
          <cell r="A365">
            <v>1982</v>
          </cell>
          <cell r="C365" t="str">
            <v>WY</v>
          </cell>
          <cell r="D365">
            <v>10892000</v>
          </cell>
          <cell r="S365">
            <v>14658000</v>
          </cell>
          <cell r="T365">
            <v>7678000</v>
          </cell>
        </row>
        <row r="366">
          <cell r="A366">
            <v>1983</v>
          </cell>
          <cell r="C366" t="str">
            <v>AL</v>
          </cell>
          <cell r="D366">
            <v>65307000</v>
          </cell>
          <cell r="S366">
            <v>70018000</v>
          </cell>
          <cell r="T366">
            <v>41604000</v>
          </cell>
        </row>
        <row r="367">
          <cell r="A367">
            <v>1983</v>
          </cell>
          <cell r="C367" t="str">
            <v>AK</v>
          </cell>
          <cell r="D367">
            <v>38909000</v>
          </cell>
          <cell r="S367">
            <v>83259000</v>
          </cell>
          <cell r="T367">
            <v>20700000</v>
          </cell>
        </row>
        <row r="368">
          <cell r="A368">
            <v>1983</v>
          </cell>
          <cell r="C368" t="str">
            <v>AZ</v>
          </cell>
          <cell r="D368">
            <v>87890000</v>
          </cell>
          <cell r="S368">
            <v>89741000</v>
          </cell>
          <cell r="T368">
            <v>110481000</v>
          </cell>
        </row>
        <row r="369">
          <cell r="A369">
            <v>1983</v>
          </cell>
          <cell r="C369" t="str">
            <v>AR</v>
          </cell>
          <cell r="D369">
            <v>33338000</v>
          </cell>
          <cell r="S369">
            <v>48985000</v>
          </cell>
          <cell r="T369">
            <v>19963000</v>
          </cell>
        </row>
        <row r="370">
          <cell r="A370">
            <v>1983</v>
          </cell>
          <cell r="C370" t="str">
            <v>CA</v>
          </cell>
          <cell r="D370">
            <v>474678000</v>
          </cell>
          <cell r="S370">
            <v>640572992</v>
          </cell>
          <cell r="T370">
            <v>899102976</v>
          </cell>
        </row>
        <row r="371">
          <cell r="A371">
            <v>1983</v>
          </cell>
          <cell r="C371" t="str">
            <v>CO</v>
          </cell>
          <cell r="D371">
            <v>45933000</v>
          </cell>
          <cell r="S371">
            <v>47381000</v>
          </cell>
          <cell r="T371">
            <v>82286000</v>
          </cell>
        </row>
        <row r="372">
          <cell r="A372">
            <v>1983</v>
          </cell>
          <cell r="C372" t="str">
            <v>CT</v>
          </cell>
          <cell r="D372">
            <v>68812000</v>
          </cell>
          <cell r="S372">
            <v>69843000</v>
          </cell>
          <cell r="T372">
            <v>34652000</v>
          </cell>
        </row>
        <row r="373">
          <cell r="A373">
            <v>1983</v>
          </cell>
          <cell r="C373" t="str">
            <v>DE</v>
          </cell>
          <cell r="D373">
            <v>18959000</v>
          </cell>
          <cell r="S373">
            <v>22522000</v>
          </cell>
          <cell r="T373">
            <v>11522000</v>
          </cell>
        </row>
        <row r="374">
          <cell r="A374">
            <v>1983</v>
          </cell>
          <cell r="C374" t="str">
            <v>DC</v>
          </cell>
          <cell r="D374">
            <v>0</v>
          </cell>
          <cell r="S374">
            <v>0</v>
          </cell>
          <cell r="T374">
            <v>131389000</v>
          </cell>
        </row>
        <row r="375">
          <cell r="A375">
            <v>1983</v>
          </cell>
          <cell r="C375" t="str">
            <v>FL</v>
          </cell>
          <cell r="D375">
            <v>187675000</v>
          </cell>
          <cell r="S375">
            <v>235003008</v>
          </cell>
          <cell r="T375">
            <v>224770000</v>
          </cell>
        </row>
        <row r="376">
          <cell r="A376">
            <v>1983</v>
          </cell>
          <cell r="C376" t="str">
            <v>GA</v>
          </cell>
          <cell r="D376">
            <v>122987000</v>
          </cell>
          <cell r="S376">
            <v>155816992</v>
          </cell>
          <cell r="T376">
            <v>134882000</v>
          </cell>
        </row>
        <row r="377">
          <cell r="A377">
            <v>1983</v>
          </cell>
          <cell r="C377" t="str">
            <v>HI</v>
          </cell>
          <cell r="D377">
            <v>23835000</v>
          </cell>
          <cell r="S377">
            <v>26792000</v>
          </cell>
          <cell r="T377">
            <v>2421000</v>
          </cell>
        </row>
        <row r="378">
          <cell r="A378">
            <v>1983</v>
          </cell>
          <cell r="C378" t="str">
            <v>ID</v>
          </cell>
          <cell r="D378">
            <v>16444000</v>
          </cell>
          <cell r="S378">
            <v>18809000</v>
          </cell>
          <cell r="T378">
            <v>6647000</v>
          </cell>
        </row>
        <row r="379">
          <cell r="A379">
            <v>1983</v>
          </cell>
          <cell r="C379" t="str">
            <v>IL</v>
          </cell>
          <cell r="D379">
            <v>194625000</v>
          </cell>
          <cell r="S379">
            <v>265682000</v>
          </cell>
          <cell r="T379">
            <v>181076992</v>
          </cell>
        </row>
        <row r="380">
          <cell r="A380">
            <v>1983</v>
          </cell>
          <cell r="C380" t="str">
            <v>IN</v>
          </cell>
          <cell r="D380">
            <v>90806000</v>
          </cell>
          <cell r="S380">
            <v>113689000</v>
          </cell>
          <cell r="T380">
            <v>51112000</v>
          </cell>
        </row>
        <row r="381">
          <cell r="A381">
            <v>1983</v>
          </cell>
          <cell r="C381" t="str">
            <v>IA</v>
          </cell>
          <cell r="D381">
            <v>48141000</v>
          </cell>
          <cell r="S381">
            <v>58521000</v>
          </cell>
          <cell r="T381">
            <v>38337000</v>
          </cell>
        </row>
        <row r="382">
          <cell r="A382">
            <v>1983</v>
          </cell>
          <cell r="C382" t="str">
            <v>KS</v>
          </cell>
          <cell r="D382">
            <v>41460000</v>
          </cell>
          <cell r="S382">
            <v>49135000</v>
          </cell>
          <cell r="T382">
            <v>15803000</v>
          </cell>
        </row>
        <row r="383">
          <cell r="A383">
            <v>1983</v>
          </cell>
          <cell r="C383" t="str">
            <v>KY</v>
          </cell>
          <cell r="D383">
            <v>51496000</v>
          </cell>
          <cell r="S383">
            <v>65593000</v>
          </cell>
          <cell r="T383">
            <v>46331000</v>
          </cell>
        </row>
        <row r="384">
          <cell r="A384">
            <v>1983</v>
          </cell>
          <cell r="C384" t="str">
            <v>LA</v>
          </cell>
          <cell r="D384">
            <v>101610000</v>
          </cell>
          <cell r="S384">
            <v>114082000</v>
          </cell>
          <cell r="T384">
            <v>99252000</v>
          </cell>
        </row>
        <row r="385">
          <cell r="A385">
            <v>1983</v>
          </cell>
          <cell r="C385" t="str">
            <v>ME</v>
          </cell>
          <cell r="D385">
            <v>17134000</v>
          </cell>
          <cell r="S385">
            <v>18737000</v>
          </cell>
          <cell r="T385">
            <v>12161000</v>
          </cell>
        </row>
        <row r="386">
          <cell r="A386">
            <v>1983</v>
          </cell>
          <cell r="C386" t="str">
            <v>MD</v>
          </cell>
          <cell r="D386">
            <v>117813000</v>
          </cell>
          <cell r="S386">
            <v>161394000</v>
          </cell>
          <cell r="T386">
            <v>136636992</v>
          </cell>
        </row>
        <row r="387">
          <cell r="A387">
            <v>1983</v>
          </cell>
          <cell r="C387" t="str">
            <v>MA</v>
          </cell>
          <cell r="D387">
            <v>79221000</v>
          </cell>
          <cell r="S387">
            <v>104937000</v>
          </cell>
          <cell r="T387">
            <v>115218000</v>
          </cell>
        </row>
        <row r="388">
          <cell r="A388">
            <v>1983</v>
          </cell>
          <cell r="C388" t="str">
            <v>MI</v>
          </cell>
          <cell r="D388">
            <v>196362000</v>
          </cell>
          <cell r="S388">
            <v>204194000</v>
          </cell>
          <cell r="T388">
            <v>253184992</v>
          </cell>
        </row>
        <row r="389">
          <cell r="A389">
            <v>1983</v>
          </cell>
          <cell r="C389" t="str">
            <v>MN</v>
          </cell>
          <cell r="D389">
            <v>50075000</v>
          </cell>
          <cell r="S389">
            <v>50917000</v>
          </cell>
          <cell r="T389">
            <v>96805000</v>
          </cell>
        </row>
        <row r="390">
          <cell r="A390">
            <v>1983</v>
          </cell>
          <cell r="C390" t="str">
            <v>MS</v>
          </cell>
          <cell r="D390">
            <v>34386000</v>
          </cell>
          <cell r="S390">
            <v>38466000</v>
          </cell>
          <cell r="T390">
            <v>14762000</v>
          </cell>
        </row>
        <row r="391">
          <cell r="A391">
            <v>1983</v>
          </cell>
          <cell r="C391" t="str">
            <v>MO</v>
          </cell>
          <cell r="D391">
            <v>50894000</v>
          </cell>
          <cell r="S391">
            <v>60439000</v>
          </cell>
          <cell r="T391">
            <v>82493000</v>
          </cell>
        </row>
        <row r="392">
          <cell r="A392">
            <v>1983</v>
          </cell>
          <cell r="C392" t="str">
            <v>MT</v>
          </cell>
          <cell r="D392">
            <v>14576000</v>
          </cell>
          <cell r="S392">
            <v>16452000</v>
          </cell>
          <cell r="T392">
            <v>6528000</v>
          </cell>
        </row>
        <row r="393">
          <cell r="A393">
            <v>1983</v>
          </cell>
          <cell r="C393" t="str">
            <v>NE</v>
          </cell>
          <cell r="D393">
            <v>25648000</v>
          </cell>
          <cell r="S393">
            <v>43163000</v>
          </cell>
          <cell r="T393">
            <v>20923000</v>
          </cell>
        </row>
        <row r="394">
          <cell r="A394">
            <v>1983</v>
          </cell>
          <cell r="C394" t="str">
            <v>NV</v>
          </cell>
          <cell r="D394">
            <v>30694000</v>
          </cell>
          <cell r="S394">
            <v>38564000</v>
          </cell>
          <cell r="T394">
            <v>77933000</v>
          </cell>
        </row>
        <row r="395">
          <cell r="A395">
            <v>1983</v>
          </cell>
          <cell r="C395" t="str">
            <v>NH</v>
          </cell>
          <cell r="D395">
            <v>10148000</v>
          </cell>
          <cell r="S395">
            <v>19491000</v>
          </cell>
          <cell r="T395">
            <v>8390000</v>
          </cell>
        </row>
        <row r="396">
          <cell r="A396">
            <v>1983</v>
          </cell>
          <cell r="C396" t="str">
            <v>NJ</v>
          </cell>
          <cell r="D396">
            <v>131611000</v>
          </cell>
          <cell r="S396">
            <v>142930000</v>
          </cell>
          <cell r="T396">
            <v>227964992</v>
          </cell>
        </row>
        <row r="397">
          <cell r="A397">
            <v>1983</v>
          </cell>
          <cell r="C397" t="str">
            <v>NM</v>
          </cell>
          <cell r="D397">
            <v>39255000</v>
          </cell>
          <cell r="S397">
            <v>114746000</v>
          </cell>
          <cell r="T397">
            <v>24552000</v>
          </cell>
        </row>
        <row r="398">
          <cell r="A398">
            <v>1983</v>
          </cell>
          <cell r="C398" t="str">
            <v>NY</v>
          </cell>
          <cell r="D398">
            <v>510546000</v>
          </cell>
          <cell r="S398">
            <v>584809984</v>
          </cell>
          <cell r="T398">
            <v>672532992</v>
          </cell>
        </row>
        <row r="399">
          <cell r="A399">
            <v>1983</v>
          </cell>
          <cell r="C399" t="str">
            <v>NC</v>
          </cell>
          <cell r="D399">
            <v>156529000</v>
          </cell>
          <cell r="S399">
            <v>174284992</v>
          </cell>
          <cell r="T399">
            <v>65897000</v>
          </cell>
        </row>
        <row r="400">
          <cell r="A400">
            <v>1983</v>
          </cell>
          <cell r="C400" t="str">
            <v>ND</v>
          </cell>
          <cell r="D400">
            <v>7739000</v>
          </cell>
          <cell r="S400">
            <v>22484000</v>
          </cell>
          <cell r="T400">
            <v>4115000</v>
          </cell>
        </row>
        <row r="401">
          <cell r="A401">
            <v>1983</v>
          </cell>
          <cell r="C401" t="str">
            <v>OH</v>
          </cell>
          <cell r="D401">
            <v>177211000</v>
          </cell>
          <cell r="S401">
            <v>178483008</v>
          </cell>
          <cell r="T401">
            <v>132411000</v>
          </cell>
        </row>
        <row r="402">
          <cell r="A402">
            <v>1983</v>
          </cell>
          <cell r="C402" t="str">
            <v>OK</v>
          </cell>
          <cell r="D402">
            <v>54340000</v>
          </cell>
          <cell r="S402">
            <v>94412000</v>
          </cell>
          <cell r="T402">
            <v>42254000</v>
          </cell>
        </row>
        <row r="403">
          <cell r="A403">
            <v>1983</v>
          </cell>
          <cell r="C403" t="str">
            <v>OR</v>
          </cell>
          <cell r="D403">
            <v>45320000</v>
          </cell>
          <cell r="S403">
            <v>46377000</v>
          </cell>
          <cell r="T403">
            <v>69436000</v>
          </cell>
        </row>
        <row r="404">
          <cell r="A404">
            <v>1983</v>
          </cell>
          <cell r="C404" t="str">
            <v>PA</v>
          </cell>
          <cell r="D404">
            <v>153835000</v>
          </cell>
          <cell r="S404">
            <v>158255008</v>
          </cell>
          <cell r="T404">
            <v>263594000</v>
          </cell>
        </row>
        <row r="405">
          <cell r="A405">
            <v>1983</v>
          </cell>
          <cell r="C405" t="str">
            <v>RI</v>
          </cell>
          <cell r="D405">
            <v>16679000</v>
          </cell>
          <cell r="S405">
            <v>41746000</v>
          </cell>
          <cell r="T405">
            <v>8696000</v>
          </cell>
        </row>
        <row r="406">
          <cell r="A406">
            <v>1983</v>
          </cell>
          <cell r="C406" t="str">
            <v>SC</v>
          </cell>
          <cell r="D406">
            <v>18590000</v>
          </cell>
          <cell r="S406">
            <v>19144000</v>
          </cell>
          <cell r="T406">
            <v>77506000</v>
          </cell>
        </row>
        <row r="407">
          <cell r="A407">
            <v>1983</v>
          </cell>
          <cell r="C407" t="str">
            <v>SD</v>
          </cell>
          <cell r="D407">
            <v>8871000</v>
          </cell>
          <cell r="S407">
            <v>9039000</v>
          </cell>
          <cell r="T407">
            <v>3270000</v>
          </cell>
        </row>
        <row r="408">
          <cell r="A408">
            <v>1983</v>
          </cell>
          <cell r="C408" t="str">
            <v>TN</v>
          </cell>
          <cell r="D408">
            <v>85280000</v>
          </cell>
          <cell r="S408">
            <v>86302000</v>
          </cell>
          <cell r="T408">
            <v>90688000</v>
          </cell>
        </row>
        <row r="409">
          <cell r="A409">
            <v>1983</v>
          </cell>
          <cell r="C409" t="str">
            <v>TX</v>
          </cell>
          <cell r="D409">
            <v>224282000</v>
          </cell>
          <cell r="S409">
            <v>307827008</v>
          </cell>
          <cell r="T409">
            <v>258687008</v>
          </cell>
        </row>
        <row r="410">
          <cell r="A410">
            <v>1983</v>
          </cell>
          <cell r="C410" t="str">
            <v>US</v>
          </cell>
          <cell r="D410">
            <v>4346273000</v>
          </cell>
          <cell r="S410">
            <v>5438405120</v>
          </cell>
          <cell r="T410">
            <v>5426530816</v>
          </cell>
        </row>
        <row r="411">
          <cell r="A411">
            <v>1983</v>
          </cell>
          <cell r="C411" t="str">
            <v>UT</v>
          </cell>
          <cell r="D411">
            <v>19334000</v>
          </cell>
          <cell r="S411">
            <v>58396000</v>
          </cell>
          <cell r="T411">
            <v>32197000</v>
          </cell>
        </row>
        <row r="412">
          <cell r="A412">
            <v>1983</v>
          </cell>
          <cell r="C412" t="str">
            <v>VT</v>
          </cell>
          <cell r="D412">
            <v>10989000</v>
          </cell>
          <cell r="S412">
            <v>12120000</v>
          </cell>
          <cell r="T412">
            <v>3334000</v>
          </cell>
        </row>
        <row r="413">
          <cell r="A413">
            <v>1983</v>
          </cell>
          <cell r="C413" t="str">
            <v>VA</v>
          </cell>
          <cell r="D413">
            <v>143061000</v>
          </cell>
          <cell r="S413">
            <v>155740000</v>
          </cell>
          <cell r="T413">
            <v>159527008</v>
          </cell>
        </row>
        <row r="414">
          <cell r="A414">
            <v>1983</v>
          </cell>
          <cell r="C414" t="str">
            <v>WA</v>
          </cell>
          <cell r="D414">
            <v>99841000</v>
          </cell>
          <cell r="S414">
            <v>173550000</v>
          </cell>
          <cell r="T414">
            <v>206856992</v>
          </cell>
        </row>
        <row r="415">
          <cell r="A415">
            <v>1983</v>
          </cell>
          <cell r="C415" t="str">
            <v>WV</v>
          </cell>
          <cell r="D415">
            <v>12762000</v>
          </cell>
          <cell r="S415">
            <v>13435000</v>
          </cell>
          <cell r="T415">
            <v>12274000</v>
          </cell>
        </row>
        <row r="416">
          <cell r="A416">
            <v>1983</v>
          </cell>
          <cell r="C416" t="str">
            <v>WI</v>
          </cell>
          <cell r="D416">
            <v>78080000</v>
          </cell>
          <cell r="S416">
            <v>94802000</v>
          </cell>
          <cell r="T416">
            <v>84161000</v>
          </cell>
        </row>
        <row r="417">
          <cell r="A417">
            <v>1983</v>
          </cell>
          <cell r="C417" t="str">
            <v>WY</v>
          </cell>
          <cell r="D417">
            <v>12262000</v>
          </cell>
          <cell r="S417">
            <v>17323000</v>
          </cell>
          <cell r="T417">
            <v>9210000</v>
          </cell>
        </row>
        <row r="418">
          <cell r="A418">
            <v>1984</v>
          </cell>
          <cell r="C418" t="str">
            <v>AL</v>
          </cell>
          <cell r="D418">
            <v>74048000</v>
          </cell>
          <cell r="S418">
            <v>80187000</v>
          </cell>
          <cell r="T418">
            <v>46556000</v>
          </cell>
        </row>
        <row r="419">
          <cell r="A419">
            <v>1984</v>
          </cell>
          <cell r="C419" t="str">
            <v>AK</v>
          </cell>
          <cell r="D419">
            <v>36287000</v>
          </cell>
          <cell r="S419">
            <v>65876000</v>
          </cell>
          <cell r="T419">
            <v>22071000</v>
          </cell>
        </row>
        <row r="420">
          <cell r="A420">
            <v>1984</v>
          </cell>
          <cell r="C420" t="str">
            <v>AZ</v>
          </cell>
          <cell r="D420">
            <v>88989000</v>
          </cell>
          <cell r="S420">
            <v>106046000</v>
          </cell>
          <cell r="T420">
            <v>118320000</v>
          </cell>
        </row>
        <row r="421">
          <cell r="A421">
            <v>1984</v>
          </cell>
          <cell r="C421" t="str">
            <v>AR</v>
          </cell>
          <cell r="D421">
            <v>36087000</v>
          </cell>
          <cell r="S421">
            <v>48070000</v>
          </cell>
          <cell r="T421">
            <v>13957000</v>
          </cell>
        </row>
        <row r="422">
          <cell r="A422">
            <v>1984</v>
          </cell>
          <cell r="C422" t="str">
            <v>CA</v>
          </cell>
          <cell r="D422">
            <v>574901000</v>
          </cell>
          <cell r="S422">
            <v>728961024</v>
          </cell>
          <cell r="T422">
            <v>980179008</v>
          </cell>
        </row>
        <row r="423">
          <cell r="A423">
            <v>1984</v>
          </cell>
          <cell r="C423" t="str">
            <v>CO</v>
          </cell>
          <cell r="D423">
            <v>50005000</v>
          </cell>
          <cell r="S423">
            <v>51739000</v>
          </cell>
          <cell r="T423">
            <v>83589000</v>
          </cell>
        </row>
        <row r="424">
          <cell r="A424">
            <v>1984</v>
          </cell>
          <cell r="C424" t="str">
            <v>CT</v>
          </cell>
          <cell r="D424">
            <v>76847000</v>
          </cell>
          <cell r="S424">
            <v>77864000</v>
          </cell>
          <cell r="T424">
            <v>32749000</v>
          </cell>
        </row>
        <row r="425">
          <cell r="A425">
            <v>1984</v>
          </cell>
          <cell r="C425" t="str">
            <v>DE</v>
          </cell>
          <cell r="D425">
            <v>23221000</v>
          </cell>
          <cell r="S425">
            <v>23800000</v>
          </cell>
          <cell r="T425">
            <v>13425000</v>
          </cell>
        </row>
        <row r="426">
          <cell r="A426">
            <v>1984</v>
          </cell>
          <cell r="C426" t="str">
            <v>DC</v>
          </cell>
          <cell r="D426">
            <v>0</v>
          </cell>
          <cell r="S426">
            <v>0</v>
          </cell>
          <cell r="T426">
            <v>160448992</v>
          </cell>
        </row>
        <row r="427">
          <cell r="A427">
            <v>1984</v>
          </cell>
          <cell r="C427" t="str">
            <v>FL</v>
          </cell>
          <cell r="D427">
            <v>226526000</v>
          </cell>
          <cell r="S427">
            <v>311652000</v>
          </cell>
          <cell r="T427">
            <v>341321984</v>
          </cell>
        </row>
        <row r="428">
          <cell r="A428">
            <v>1984</v>
          </cell>
          <cell r="C428" t="str">
            <v>GA</v>
          </cell>
          <cell r="D428">
            <v>138274000</v>
          </cell>
          <cell r="S428">
            <v>155471008</v>
          </cell>
          <cell r="T428">
            <v>130548000</v>
          </cell>
        </row>
        <row r="429">
          <cell r="A429">
            <v>1984</v>
          </cell>
          <cell r="C429" t="str">
            <v>HI</v>
          </cell>
          <cell r="D429">
            <v>24620000</v>
          </cell>
          <cell r="S429">
            <v>30669000</v>
          </cell>
          <cell r="T429">
            <v>6817000</v>
          </cell>
        </row>
        <row r="430">
          <cell r="A430">
            <v>1984</v>
          </cell>
          <cell r="C430" t="str">
            <v>ID</v>
          </cell>
          <cell r="D430">
            <v>13691000</v>
          </cell>
          <cell r="S430">
            <v>14884000</v>
          </cell>
          <cell r="T430">
            <v>6143000</v>
          </cell>
        </row>
        <row r="431">
          <cell r="A431">
            <v>1984</v>
          </cell>
          <cell r="C431" t="str">
            <v>IL</v>
          </cell>
          <cell r="D431">
            <v>238137000</v>
          </cell>
          <cell r="S431">
            <v>412215008</v>
          </cell>
          <cell r="T431">
            <v>175200000</v>
          </cell>
        </row>
        <row r="432">
          <cell r="A432">
            <v>1984</v>
          </cell>
          <cell r="C432" t="str">
            <v>IN</v>
          </cell>
          <cell r="D432">
            <v>112520000</v>
          </cell>
          <cell r="S432">
            <v>136164000</v>
          </cell>
          <cell r="T432">
            <v>57890000</v>
          </cell>
        </row>
        <row r="433">
          <cell r="A433">
            <v>1984</v>
          </cell>
          <cell r="C433" t="str">
            <v>IA</v>
          </cell>
          <cell r="D433">
            <v>55861000</v>
          </cell>
          <cell r="S433">
            <v>57830000</v>
          </cell>
          <cell r="T433">
            <v>37467000</v>
          </cell>
        </row>
        <row r="434">
          <cell r="A434">
            <v>1984</v>
          </cell>
          <cell r="C434" t="str">
            <v>KS</v>
          </cell>
          <cell r="D434">
            <v>42845000</v>
          </cell>
          <cell r="S434">
            <v>55287000</v>
          </cell>
          <cell r="T434">
            <v>21307000</v>
          </cell>
        </row>
        <row r="435">
          <cell r="A435">
            <v>1984</v>
          </cell>
          <cell r="C435" t="str">
            <v>KY</v>
          </cell>
          <cell r="D435">
            <v>55184000</v>
          </cell>
          <cell r="S435">
            <v>73184000</v>
          </cell>
          <cell r="T435">
            <v>52569000</v>
          </cell>
        </row>
        <row r="436">
          <cell r="A436">
            <v>1984</v>
          </cell>
          <cell r="C436" t="str">
            <v>LA</v>
          </cell>
          <cell r="D436">
            <v>110971000</v>
          </cell>
          <cell r="S436">
            <v>118005000</v>
          </cell>
          <cell r="T436">
            <v>120281000</v>
          </cell>
        </row>
        <row r="437">
          <cell r="A437">
            <v>1984</v>
          </cell>
          <cell r="C437" t="str">
            <v>ME</v>
          </cell>
          <cell r="D437">
            <v>17404000</v>
          </cell>
          <cell r="S437">
            <v>20564000</v>
          </cell>
          <cell r="T437">
            <v>13181000</v>
          </cell>
        </row>
        <row r="438">
          <cell r="A438">
            <v>1984</v>
          </cell>
          <cell r="C438" t="str">
            <v>MD</v>
          </cell>
          <cell r="D438">
            <v>127881000</v>
          </cell>
          <cell r="S438">
            <v>182190000</v>
          </cell>
          <cell r="T438">
            <v>140679008</v>
          </cell>
        </row>
        <row r="439">
          <cell r="A439">
            <v>1984</v>
          </cell>
          <cell r="C439" t="str">
            <v>MA</v>
          </cell>
          <cell r="D439">
            <v>94360000</v>
          </cell>
          <cell r="S439">
            <v>141895008</v>
          </cell>
          <cell r="T439">
            <v>127158000</v>
          </cell>
        </row>
        <row r="440">
          <cell r="A440">
            <v>1984</v>
          </cell>
          <cell r="C440" t="str">
            <v>MI</v>
          </cell>
          <cell r="D440">
            <v>215434000</v>
          </cell>
          <cell r="S440">
            <v>236264000</v>
          </cell>
          <cell r="T440">
            <v>176712000</v>
          </cell>
        </row>
        <row r="441">
          <cell r="A441">
            <v>1984</v>
          </cell>
          <cell r="C441" t="str">
            <v>MN</v>
          </cell>
          <cell r="D441">
            <v>60897000</v>
          </cell>
          <cell r="S441">
            <v>62413000</v>
          </cell>
          <cell r="T441">
            <v>106050000</v>
          </cell>
        </row>
        <row r="442">
          <cell r="A442">
            <v>1984</v>
          </cell>
          <cell r="C442" t="str">
            <v>MS</v>
          </cell>
          <cell r="D442">
            <v>36458000</v>
          </cell>
          <cell r="S442">
            <v>52004000</v>
          </cell>
          <cell r="T442">
            <v>15344000</v>
          </cell>
        </row>
        <row r="443">
          <cell r="A443">
            <v>1984</v>
          </cell>
          <cell r="C443" t="str">
            <v>MO</v>
          </cell>
          <cell r="D443">
            <v>60194000</v>
          </cell>
          <cell r="S443">
            <v>78792000</v>
          </cell>
          <cell r="T443">
            <v>86801000</v>
          </cell>
        </row>
        <row r="444">
          <cell r="A444">
            <v>1984</v>
          </cell>
          <cell r="C444" t="str">
            <v>MT</v>
          </cell>
          <cell r="D444">
            <v>14585000</v>
          </cell>
          <cell r="S444">
            <v>18787000</v>
          </cell>
          <cell r="T444">
            <v>7362000</v>
          </cell>
        </row>
        <row r="445">
          <cell r="A445">
            <v>1984</v>
          </cell>
          <cell r="C445" t="str">
            <v>NE</v>
          </cell>
          <cell r="D445">
            <v>29318000</v>
          </cell>
          <cell r="S445">
            <v>35936000</v>
          </cell>
          <cell r="T445">
            <v>21146000</v>
          </cell>
        </row>
        <row r="446">
          <cell r="A446">
            <v>1984</v>
          </cell>
          <cell r="C446" t="str">
            <v>NV</v>
          </cell>
          <cell r="D446">
            <v>33096000</v>
          </cell>
          <cell r="S446">
            <v>36081000</v>
          </cell>
          <cell r="T446">
            <v>69610000</v>
          </cell>
        </row>
        <row r="447">
          <cell r="A447">
            <v>1984</v>
          </cell>
          <cell r="C447" t="str">
            <v>NH</v>
          </cell>
          <cell r="D447">
            <v>11466000</v>
          </cell>
          <cell r="S447">
            <v>21380000</v>
          </cell>
          <cell r="T447">
            <v>16657000</v>
          </cell>
        </row>
        <row r="448">
          <cell r="A448">
            <v>1984</v>
          </cell>
          <cell r="C448" t="str">
            <v>NJ</v>
          </cell>
          <cell r="D448">
            <v>170555000</v>
          </cell>
          <cell r="S448">
            <v>255016000</v>
          </cell>
          <cell r="T448">
            <v>213203008</v>
          </cell>
        </row>
        <row r="449">
          <cell r="A449">
            <v>1984</v>
          </cell>
          <cell r="C449" t="str">
            <v>NM</v>
          </cell>
          <cell r="D449">
            <v>45340000</v>
          </cell>
          <cell r="S449">
            <v>140515008</v>
          </cell>
          <cell r="T449">
            <v>32895000</v>
          </cell>
        </row>
        <row r="450">
          <cell r="A450">
            <v>1984</v>
          </cell>
          <cell r="C450" t="str">
            <v>NY</v>
          </cell>
          <cell r="D450">
            <v>596272000</v>
          </cell>
          <cell r="S450">
            <v>808497024</v>
          </cell>
          <cell r="T450">
            <v>700382976</v>
          </cell>
        </row>
        <row r="451">
          <cell r="A451">
            <v>1984</v>
          </cell>
          <cell r="C451" t="str">
            <v>NC</v>
          </cell>
          <cell r="D451">
            <v>185041000</v>
          </cell>
          <cell r="S451">
            <v>193746000</v>
          </cell>
          <cell r="T451">
            <v>62416000</v>
          </cell>
        </row>
        <row r="452">
          <cell r="A452">
            <v>1984</v>
          </cell>
          <cell r="C452" t="str">
            <v>ND</v>
          </cell>
          <cell r="D452">
            <v>9618000</v>
          </cell>
          <cell r="S452">
            <v>9853000</v>
          </cell>
          <cell r="T452">
            <v>11299000</v>
          </cell>
        </row>
        <row r="453">
          <cell r="A453">
            <v>1984</v>
          </cell>
          <cell r="C453" t="str">
            <v>OH</v>
          </cell>
          <cell r="D453">
            <v>186059000</v>
          </cell>
          <cell r="S453">
            <v>195528992</v>
          </cell>
          <cell r="T453">
            <v>218343008</v>
          </cell>
        </row>
        <row r="454">
          <cell r="A454">
            <v>1984</v>
          </cell>
          <cell r="C454" t="str">
            <v>OK</v>
          </cell>
          <cell r="D454">
            <v>74013000</v>
          </cell>
          <cell r="S454">
            <v>97754000</v>
          </cell>
          <cell r="T454">
            <v>46599000</v>
          </cell>
        </row>
        <row r="455">
          <cell r="A455">
            <v>1984</v>
          </cell>
          <cell r="C455" t="str">
            <v>OR</v>
          </cell>
          <cell r="D455">
            <v>47031000</v>
          </cell>
          <cell r="S455">
            <v>49219000</v>
          </cell>
          <cell r="T455">
            <v>69164000</v>
          </cell>
        </row>
        <row r="456">
          <cell r="A456">
            <v>1984</v>
          </cell>
          <cell r="C456" t="str">
            <v>PA</v>
          </cell>
          <cell r="D456">
            <v>164118000</v>
          </cell>
          <cell r="S456">
            <v>182392000</v>
          </cell>
          <cell r="T456">
            <v>262232000</v>
          </cell>
        </row>
        <row r="457">
          <cell r="A457">
            <v>1984</v>
          </cell>
          <cell r="C457" t="str">
            <v>RI</v>
          </cell>
          <cell r="D457">
            <v>22305000</v>
          </cell>
          <cell r="S457">
            <v>24356000</v>
          </cell>
          <cell r="T457">
            <v>9138000</v>
          </cell>
        </row>
        <row r="458">
          <cell r="A458">
            <v>1984</v>
          </cell>
          <cell r="C458" t="str">
            <v>SC</v>
          </cell>
          <cell r="D458">
            <v>87934000</v>
          </cell>
          <cell r="S458">
            <v>99692000</v>
          </cell>
          <cell r="T458">
            <v>27451000</v>
          </cell>
        </row>
        <row r="459">
          <cell r="A459">
            <v>1984</v>
          </cell>
          <cell r="C459" t="str">
            <v>SD</v>
          </cell>
          <cell r="D459">
            <v>9263000</v>
          </cell>
          <cell r="S459">
            <v>9474000</v>
          </cell>
          <cell r="T459">
            <v>6077000</v>
          </cell>
        </row>
        <row r="460">
          <cell r="A460">
            <v>1984</v>
          </cell>
          <cell r="C460" t="str">
            <v>TN</v>
          </cell>
          <cell r="D460">
            <v>95369000</v>
          </cell>
          <cell r="S460">
            <v>105268000</v>
          </cell>
          <cell r="T460">
            <v>47551000</v>
          </cell>
        </row>
        <row r="461">
          <cell r="A461">
            <v>1984</v>
          </cell>
          <cell r="C461" t="str">
            <v>TX</v>
          </cell>
          <cell r="D461">
            <v>238864000</v>
          </cell>
          <cell r="S461">
            <v>312276000</v>
          </cell>
          <cell r="T461">
            <v>356984000</v>
          </cell>
        </row>
        <row r="462">
          <cell r="A462">
            <v>1984</v>
          </cell>
          <cell r="C462" t="str">
            <v>US</v>
          </cell>
          <cell r="D462">
            <v>5066666000</v>
          </cell>
          <cell r="S462">
            <v>6553252864</v>
          </cell>
          <cell r="T462">
            <v>5765419008</v>
          </cell>
        </row>
        <row r="463">
          <cell r="A463">
            <v>1984</v>
          </cell>
          <cell r="C463" t="str">
            <v>UT</v>
          </cell>
          <cell r="D463">
            <v>29076000</v>
          </cell>
          <cell r="S463">
            <v>48688000</v>
          </cell>
          <cell r="T463">
            <v>24480000</v>
          </cell>
        </row>
        <row r="464">
          <cell r="A464">
            <v>1984</v>
          </cell>
          <cell r="C464" t="str">
            <v>VT</v>
          </cell>
          <cell r="D464">
            <v>11453000</v>
          </cell>
          <cell r="S464">
            <v>13523000</v>
          </cell>
          <cell r="T464">
            <v>3215000</v>
          </cell>
        </row>
        <row r="465">
          <cell r="A465">
            <v>1984</v>
          </cell>
          <cell r="C465" t="str">
            <v>VA</v>
          </cell>
          <cell r="D465">
            <v>199471000</v>
          </cell>
          <cell r="S465">
            <v>249791008</v>
          </cell>
          <cell r="T465">
            <v>103460000</v>
          </cell>
        </row>
        <row r="466">
          <cell r="A466">
            <v>1984</v>
          </cell>
          <cell r="C466" t="str">
            <v>WA</v>
          </cell>
          <cell r="D466">
            <v>107510000</v>
          </cell>
          <cell r="S466">
            <v>181186000</v>
          </cell>
          <cell r="T466">
            <v>259036992</v>
          </cell>
        </row>
        <row r="467">
          <cell r="A467">
            <v>1984</v>
          </cell>
          <cell r="C467" t="str">
            <v>WV</v>
          </cell>
          <cell r="D467">
            <v>16049000</v>
          </cell>
          <cell r="S467">
            <v>16165000</v>
          </cell>
          <cell r="T467">
            <v>14064000</v>
          </cell>
        </row>
        <row r="468">
          <cell r="A468">
            <v>1984</v>
          </cell>
          <cell r="C468" t="str">
            <v>WI</v>
          </cell>
          <cell r="D468">
            <v>78410000</v>
          </cell>
          <cell r="S468">
            <v>98908000</v>
          </cell>
          <cell r="T468">
            <v>87972000</v>
          </cell>
        </row>
        <row r="469">
          <cell r="A469">
            <v>1984</v>
          </cell>
          <cell r="C469" t="str">
            <v>WY</v>
          </cell>
          <cell r="D469">
            <v>12808000</v>
          </cell>
          <cell r="S469">
            <v>27195000</v>
          </cell>
          <cell r="T469">
            <v>7917000</v>
          </cell>
        </row>
        <row r="470">
          <cell r="A470">
            <v>1985</v>
          </cell>
          <cell r="C470" t="str">
            <v>AL</v>
          </cell>
          <cell r="D470">
            <v>92023000</v>
          </cell>
          <cell r="S470">
            <v>101002000</v>
          </cell>
          <cell r="T470">
            <v>72951000</v>
          </cell>
        </row>
        <row r="471">
          <cell r="A471">
            <v>1985</v>
          </cell>
          <cell r="C471" t="str">
            <v>AK</v>
          </cell>
          <cell r="D471">
            <v>55077000</v>
          </cell>
          <cell r="S471">
            <v>165374000</v>
          </cell>
          <cell r="T471">
            <v>16280000</v>
          </cell>
        </row>
        <row r="472">
          <cell r="A472">
            <v>1985</v>
          </cell>
          <cell r="C472" t="str">
            <v>AZ</v>
          </cell>
          <cell r="D472">
            <v>96840000</v>
          </cell>
          <cell r="S472">
            <v>117609000</v>
          </cell>
          <cell r="T472">
            <v>123422000</v>
          </cell>
        </row>
        <row r="473">
          <cell r="A473">
            <v>1985</v>
          </cell>
          <cell r="C473" t="str">
            <v>AR</v>
          </cell>
          <cell r="D473">
            <v>40773000</v>
          </cell>
          <cell r="S473">
            <v>50832000</v>
          </cell>
          <cell r="T473">
            <v>15305000</v>
          </cell>
        </row>
        <row r="474">
          <cell r="A474">
            <v>1985</v>
          </cell>
          <cell r="C474" t="str">
            <v>CA</v>
          </cell>
          <cell r="D474">
            <v>710353000</v>
          </cell>
          <cell r="S474">
            <v>893483008</v>
          </cell>
          <cell r="T474">
            <v>1142312960</v>
          </cell>
        </row>
        <row r="475">
          <cell r="A475">
            <v>1985</v>
          </cell>
          <cell r="C475" t="str">
            <v>CO</v>
          </cell>
          <cell r="D475">
            <v>55386000</v>
          </cell>
          <cell r="S475">
            <v>58946000</v>
          </cell>
          <cell r="T475">
            <v>122094000</v>
          </cell>
        </row>
        <row r="476">
          <cell r="A476">
            <v>1985</v>
          </cell>
          <cell r="C476" t="str">
            <v>CT</v>
          </cell>
          <cell r="D476">
            <v>83924000</v>
          </cell>
          <cell r="S476">
            <v>87860000</v>
          </cell>
          <cell r="T476">
            <v>48415000</v>
          </cell>
        </row>
        <row r="477">
          <cell r="A477">
            <v>1985</v>
          </cell>
          <cell r="C477" t="str">
            <v>DE</v>
          </cell>
          <cell r="D477">
            <v>23686000</v>
          </cell>
          <cell r="S477">
            <v>25561000</v>
          </cell>
          <cell r="T477">
            <v>15707000</v>
          </cell>
        </row>
        <row r="478">
          <cell r="A478">
            <v>1985</v>
          </cell>
          <cell r="C478" t="str">
            <v>DC</v>
          </cell>
          <cell r="D478">
            <v>0</v>
          </cell>
          <cell r="S478">
            <v>0</v>
          </cell>
          <cell r="T478">
            <v>180546000</v>
          </cell>
        </row>
        <row r="479">
          <cell r="A479">
            <v>1985</v>
          </cell>
          <cell r="C479" t="str">
            <v>FL</v>
          </cell>
          <cell r="D479">
            <v>254512000</v>
          </cell>
          <cell r="S479">
            <v>330540000</v>
          </cell>
          <cell r="T479">
            <v>375903008</v>
          </cell>
        </row>
        <row r="480">
          <cell r="A480">
            <v>1985</v>
          </cell>
          <cell r="C480" t="str">
            <v>GA</v>
          </cell>
          <cell r="D480">
            <v>149137000</v>
          </cell>
          <cell r="S480">
            <v>159456992</v>
          </cell>
          <cell r="T480">
            <v>161240000</v>
          </cell>
        </row>
        <row r="481">
          <cell r="A481">
            <v>1985</v>
          </cell>
          <cell r="C481" t="str">
            <v>HI</v>
          </cell>
          <cell r="D481">
            <v>31020000</v>
          </cell>
          <cell r="S481">
            <v>45251000</v>
          </cell>
          <cell r="T481">
            <v>4875000</v>
          </cell>
        </row>
        <row r="482">
          <cell r="A482">
            <v>1985</v>
          </cell>
          <cell r="C482" t="str">
            <v>ID</v>
          </cell>
          <cell r="D482">
            <v>15240000</v>
          </cell>
          <cell r="S482">
            <v>16699000</v>
          </cell>
          <cell r="T482">
            <v>10032000</v>
          </cell>
        </row>
        <row r="483">
          <cell r="A483">
            <v>1985</v>
          </cell>
          <cell r="C483" t="str">
            <v>IL</v>
          </cell>
          <cell r="D483">
            <v>291292000</v>
          </cell>
          <cell r="S483">
            <v>411308992</v>
          </cell>
          <cell r="T483">
            <v>155791008</v>
          </cell>
        </row>
        <row r="484">
          <cell r="A484">
            <v>1985</v>
          </cell>
          <cell r="C484" t="str">
            <v>IN</v>
          </cell>
          <cell r="D484">
            <v>121869000</v>
          </cell>
          <cell r="S484">
            <v>139502000</v>
          </cell>
          <cell r="T484">
            <v>67734000</v>
          </cell>
        </row>
        <row r="485">
          <cell r="A485">
            <v>1985</v>
          </cell>
          <cell r="C485" t="str">
            <v>IA</v>
          </cell>
          <cell r="D485">
            <v>62902000</v>
          </cell>
          <cell r="S485">
            <v>64350000</v>
          </cell>
          <cell r="T485">
            <v>34012000</v>
          </cell>
        </row>
        <row r="486">
          <cell r="A486">
            <v>1985</v>
          </cell>
          <cell r="C486" t="str">
            <v>KS</v>
          </cell>
          <cell r="D486">
            <v>48115000</v>
          </cell>
          <cell r="S486">
            <v>63081000</v>
          </cell>
          <cell r="T486">
            <v>23838000</v>
          </cell>
        </row>
        <row r="487">
          <cell r="A487">
            <v>1985</v>
          </cell>
          <cell r="C487" t="str">
            <v>KY</v>
          </cell>
          <cell r="D487">
            <v>60284000</v>
          </cell>
          <cell r="S487">
            <v>72914000</v>
          </cell>
          <cell r="T487">
            <v>52346000</v>
          </cell>
        </row>
        <row r="488">
          <cell r="A488">
            <v>1985</v>
          </cell>
          <cell r="C488" t="str">
            <v>LA</v>
          </cell>
          <cell r="D488">
            <v>119180000</v>
          </cell>
          <cell r="S488">
            <v>134492992</v>
          </cell>
          <cell r="T488">
            <v>103527000</v>
          </cell>
        </row>
        <row r="489">
          <cell r="A489">
            <v>1985</v>
          </cell>
          <cell r="C489" t="str">
            <v>ME</v>
          </cell>
          <cell r="D489">
            <v>21182000</v>
          </cell>
          <cell r="S489">
            <v>22830000</v>
          </cell>
          <cell r="T489">
            <v>12921000</v>
          </cell>
        </row>
        <row r="490">
          <cell r="A490">
            <v>1985</v>
          </cell>
          <cell r="C490" t="str">
            <v>MD</v>
          </cell>
          <cell r="D490">
            <v>158675000</v>
          </cell>
          <cell r="S490">
            <v>199668992</v>
          </cell>
          <cell r="T490">
            <v>169156000</v>
          </cell>
        </row>
        <row r="491">
          <cell r="A491">
            <v>1985</v>
          </cell>
          <cell r="C491" t="str">
            <v>MA</v>
          </cell>
          <cell r="D491">
            <v>104799000</v>
          </cell>
          <cell r="S491">
            <v>156296000</v>
          </cell>
          <cell r="T491">
            <v>139410000</v>
          </cell>
        </row>
        <row r="492">
          <cell r="A492">
            <v>1985</v>
          </cell>
          <cell r="C492" t="str">
            <v>MI</v>
          </cell>
          <cell r="D492">
            <v>248664000</v>
          </cell>
          <cell r="S492">
            <v>364860000</v>
          </cell>
          <cell r="T492">
            <v>179243008</v>
          </cell>
        </row>
        <row r="493">
          <cell r="A493">
            <v>1985</v>
          </cell>
          <cell r="C493" t="str">
            <v>MN</v>
          </cell>
          <cell r="D493">
            <v>64320000</v>
          </cell>
          <cell r="S493">
            <v>80351000</v>
          </cell>
          <cell r="T493">
            <v>104654000</v>
          </cell>
        </row>
        <row r="494">
          <cell r="A494">
            <v>1985</v>
          </cell>
          <cell r="C494" t="str">
            <v>MS</v>
          </cell>
          <cell r="D494">
            <v>38712000</v>
          </cell>
          <cell r="S494">
            <v>67620000</v>
          </cell>
          <cell r="T494">
            <v>15736000</v>
          </cell>
        </row>
        <row r="495">
          <cell r="A495">
            <v>1985</v>
          </cell>
          <cell r="C495" t="str">
            <v>MO</v>
          </cell>
          <cell r="D495">
            <v>69986000</v>
          </cell>
          <cell r="S495">
            <v>94455000</v>
          </cell>
          <cell r="T495">
            <v>73524000</v>
          </cell>
        </row>
        <row r="496">
          <cell r="A496">
            <v>1985</v>
          </cell>
          <cell r="C496" t="str">
            <v>MT</v>
          </cell>
          <cell r="D496">
            <v>15875000</v>
          </cell>
          <cell r="S496">
            <v>34176000</v>
          </cell>
          <cell r="T496">
            <v>9011000</v>
          </cell>
        </row>
        <row r="497">
          <cell r="A497">
            <v>1985</v>
          </cell>
          <cell r="C497" t="str">
            <v>NE</v>
          </cell>
          <cell r="D497">
            <v>32732000</v>
          </cell>
          <cell r="S497">
            <v>38155000</v>
          </cell>
          <cell r="T497">
            <v>23403000</v>
          </cell>
        </row>
        <row r="498">
          <cell r="A498">
            <v>1985</v>
          </cell>
          <cell r="C498" t="str">
            <v>NV</v>
          </cell>
          <cell r="D498">
            <v>33937000</v>
          </cell>
          <cell r="S498">
            <v>36034000</v>
          </cell>
          <cell r="T498">
            <v>48840000</v>
          </cell>
        </row>
        <row r="499">
          <cell r="A499">
            <v>1985</v>
          </cell>
          <cell r="C499" t="str">
            <v>NH</v>
          </cell>
          <cell r="D499">
            <v>12736000</v>
          </cell>
          <cell r="S499">
            <v>40810000</v>
          </cell>
          <cell r="T499">
            <v>10794000</v>
          </cell>
        </row>
        <row r="500">
          <cell r="A500">
            <v>1985</v>
          </cell>
          <cell r="C500" t="str">
            <v>NJ</v>
          </cell>
          <cell r="D500">
            <v>197872000</v>
          </cell>
          <cell r="S500">
            <v>223732000</v>
          </cell>
          <cell r="T500">
            <v>236264992</v>
          </cell>
        </row>
        <row r="501">
          <cell r="A501">
            <v>1985</v>
          </cell>
          <cell r="C501" t="str">
            <v>NM</v>
          </cell>
          <cell r="D501">
            <v>56822000</v>
          </cell>
          <cell r="S501">
            <v>75720000</v>
          </cell>
          <cell r="T501">
            <v>48151000</v>
          </cell>
        </row>
        <row r="502">
          <cell r="A502">
            <v>1985</v>
          </cell>
          <cell r="C502" t="str">
            <v>NY</v>
          </cell>
          <cell r="D502">
            <v>708295000</v>
          </cell>
          <cell r="S502">
            <v>1099321984</v>
          </cell>
          <cell r="T502">
            <v>967438016</v>
          </cell>
        </row>
        <row r="503">
          <cell r="A503">
            <v>1985</v>
          </cell>
          <cell r="C503" t="str">
            <v>NC</v>
          </cell>
          <cell r="D503">
            <v>212966000</v>
          </cell>
          <cell r="S503">
            <v>223094000</v>
          </cell>
          <cell r="T503">
            <v>69146000</v>
          </cell>
        </row>
        <row r="504">
          <cell r="A504">
            <v>1985</v>
          </cell>
          <cell r="C504" t="str">
            <v>ND</v>
          </cell>
          <cell r="D504">
            <v>9287000</v>
          </cell>
          <cell r="S504">
            <v>9400000</v>
          </cell>
          <cell r="T504">
            <v>4930000</v>
          </cell>
        </row>
        <row r="505">
          <cell r="A505">
            <v>1985</v>
          </cell>
          <cell r="C505" t="str">
            <v>OH</v>
          </cell>
          <cell r="D505">
            <v>219592000</v>
          </cell>
          <cell r="S505">
            <v>264882000</v>
          </cell>
          <cell r="T505">
            <v>220874000</v>
          </cell>
        </row>
        <row r="506">
          <cell r="A506">
            <v>1985</v>
          </cell>
          <cell r="C506" t="str">
            <v>OK</v>
          </cell>
          <cell r="D506">
            <v>76775000</v>
          </cell>
          <cell r="S506">
            <v>90082000</v>
          </cell>
          <cell r="T506">
            <v>61602000</v>
          </cell>
        </row>
        <row r="507">
          <cell r="A507">
            <v>1985</v>
          </cell>
          <cell r="C507" t="str">
            <v>OR</v>
          </cell>
          <cell r="D507">
            <v>49662000</v>
          </cell>
          <cell r="S507">
            <v>58494000</v>
          </cell>
          <cell r="T507">
            <v>73920000</v>
          </cell>
        </row>
        <row r="508">
          <cell r="A508">
            <v>1985</v>
          </cell>
          <cell r="C508" t="str">
            <v>PA</v>
          </cell>
          <cell r="D508">
            <v>182914000</v>
          </cell>
          <cell r="S508">
            <v>257928000</v>
          </cell>
          <cell r="T508">
            <v>333420000</v>
          </cell>
        </row>
        <row r="509">
          <cell r="A509">
            <v>1985</v>
          </cell>
          <cell r="C509" t="str">
            <v>RI</v>
          </cell>
          <cell r="D509">
            <v>24529000</v>
          </cell>
          <cell r="S509">
            <v>31607000</v>
          </cell>
          <cell r="T509">
            <v>9776000</v>
          </cell>
        </row>
        <row r="510">
          <cell r="A510">
            <v>1985</v>
          </cell>
          <cell r="C510" t="str">
            <v>SC</v>
          </cell>
          <cell r="D510">
            <v>100679000</v>
          </cell>
          <cell r="S510">
            <v>164098000</v>
          </cell>
          <cell r="T510">
            <v>31376000</v>
          </cell>
        </row>
        <row r="511">
          <cell r="A511">
            <v>1985</v>
          </cell>
          <cell r="C511" t="str">
            <v>SD</v>
          </cell>
          <cell r="D511">
            <v>13004000</v>
          </cell>
          <cell r="S511">
            <v>14621000</v>
          </cell>
          <cell r="T511">
            <v>7600000</v>
          </cell>
        </row>
        <row r="512">
          <cell r="A512">
            <v>1985</v>
          </cell>
          <cell r="C512" t="str">
            <v>TN</v>
          </cell>
          <cell r="D512">
            <v>113023000</v>
          </cell>
          <cell r="S512">
            <v>127400000</v>
          </cell>
          <cell r="T512">
            <v>59107000</v>
          </cell>
        </row>
        <row r="513">
          <cell r="A513">
            <v>1985</v>
          </cell>
          <cell r="C513" t="str">
            <v>TX</v>
          </cell>
          <cell r="D513">
            <v>339631000</v>
          </cell>
          <cell r="S513">
            <v>382479008</v>
          </cell>
          <cell r="T513">
            <v>362136000</v>
          </cell>
        </row>
        <row r="514">
          <cell r="A514">
            <v>1985</v>
          </cell>
          <cell r="C514" t="str">
            <v>US</v>
          </cell>
          <cell r="D514">
            <v>5934160000</v>
          </cell>
          <cell r="S514">
            <v>7785243136</v>
          </cell>
          <cell r="T514">
            <v>6488327168</v>
          </cell>
        </row>
        <row r="515">
          <cell r="A515">
            <v>1985</v>
          </cell>
          <cell r="C515" t="str">
            <v>UT</v>
          </cell>
          <cell r="D515">
            <v>39027000</v>
          </cell>
          <cell r="S515">
            <v>49640000</v>
          </cell>
          <cell r="T515">
            <v>24717000</v>
          </cell>
        </row>
        <row r="516">
          <cell r="A516">
            <v>1985</v>
          </cell>
          <cell r="C516" t="str">
            <v>VT</v>
          </cell>
          <cell r="D516">
            <v>12619000</v>
          </cell>
          <cell r="S516">
            <v>20195000</v>
          </cell>
          <cell r="T516">
            <v>4038000</v>
          </cell>
        </row>
        <row r="517">
          <cell r="A517">
            <v>1985</v>
          </cell>
          <cell r="C517" t="str">
            <v>VA</v>
          </cell>
          <cell r="D517">
            <v>213594000</v>
          </cell>
          <cell r="S517">
            <v>244870000</v>
          </cell>
          <cell r="T517">
            <v>120825000</v>
          </cell>
        </row>
        <row r="518">
          <cell r="A518">
            <v>1985</v>
          </cell>
          <cell r="C518" t="str">
            <v>WA</v>
          </cell>
          <cell r="D518">
            <v>122972000</v>
          </cell>
          <cell r="S518">
            <v>155092000</v>
          </cell>
          <cell r="T518">
            <v>215684992</v>
          </cell>
        </row>
        <row r="519">
          <cell r="A519">
            <v>1985</v>
          </cell>
          <cell r="C519" t="str">
            <v>WV</v>
          </cell>
          <cell r="D519">
            <v>18501000</v>
          </cell>
          <cell r="S519">
            <v>18956000</v>
          </cell>
          <cell r="T519">
            <v>17158000</v>
          </cell>
        </row>
        <row r="520">
          <cell r="A520">
            <v>1985</v>
          </cell>
          <cell r="C520" t="str">
            <v>WI</v>
          </cell>
          <cell r="D520">
            <v>95746000</v>
          </cell>
          <cell r="S520">
            <v>179891008</v>
          </cell>
          <cell r="T520">
            <v>91317000</v>
          </cell>
        </row>
        <row r="521">
          <cell r="A521">
            <v>1985</v>
          </cell>
          <cell r="C521" t="str">
            <v>WY</v>
          </cell>
          <cell r="D521">
            <v>13419000</v>
          </cell>
          <cell r="S521">
            <v>20221000</v>
          </cell>
          <cell r="T521">
            <v>15823000</v>
          </cell>
        </row>
        <row r="522">
          <cell r="A522">
            <v>1986</v>
          </cell>
          <cell r="C522" t="str">
            <v>AL</v>
          </cell>
          <cell r="D522">
            <v>95175000</v>
          </cell>
          <cell r="S522">
            <v>123343000</v>
          </cell>
          <cell r="T522">
            <v>64233000</v>
          </cell>
        </row>
        <row r="523">
          <cell r="A523">
            <v>1986</v>
          </cell>
          <cell r="C523" t="str">
            <v>AK</v>
          </cell>
          <cell r="D523">
            <v>62044000</v>
          </cell>
          <cell r="S523">
            <v>116586000</v>
          </cell>
          <cell r="T523">
            <v>21381000</v>
          </cell>
        </row>
        <row r="524">
          <cell r="A524">
            <v>1986</v>
          </cell>
          <cell r="C524" t="str">
            <v>AZ</v>
          </cell>
          <cell r="D524">
            <v>153308000</v>
          </cell>
          <cell r="S524">
            <v>267398000</v>
          </cell>
          <cell r="T524">
            <v>115918000</v>
          </cell>
        </row>
        <row r="525">
          <cell r="A525">
            <v>1986</v>
          </cell>
          <cell r="C525" t="str">
            <v>AR</v>
          </cell>
          <cell r="D525">
            <v>44149000</v>
          </cell>
          <cell r="S525">
            <v>59865000</v>
          </cell>
          <cell r="T525">
            <v>16494000</v>
          </cell>
        </row>
        <row r="526">
          <cell r="A526">
            <v>1986</v>
          </cell>
          <cell r="C526" t="str">
            <v>CA</v>
          </cell>
          <cell r="D526">
            <v>882055000</v>
          </cell>
          <cell r="S526">
            <v>1821789056</v>
          </cell>
          <cell r="T526">
            <v>1431575040</v>
          </cell>
        </row>
        <row r="527">
          <cell r="A527">
            <v>1986</v>
          </cell>
          <cell r="C527" t="str">
            <v>CO</v>
          </cell>
          <cell r="D527">
            <v>51311000</v>
          </cell>
          <cell r="S527">
            <v>98829000</v>
          </cell>
          <cell r="T527">
            <v>150016000</v>
          </cell>
        </row>
        <row r="528">
          <cell r="A528">
            <v>1986</v>
          </cell>
          <cell r="C528" t="str">
            <v>CT</v>
          </cell>
          <cell r="D528">
            <v>93939000</v>
          </cell>
          <cell r="S528">
            <v>96106000</v>
          </cell>
          <cell r="T528">
            <v>71209000</v>
          </cell>
        </row>
        <row r="529">
          <cell r="A529">
            <v>1986</v>
          </cell>
          <cell r="C529" t="str">
            <v>DE</v>
          </cell>
          <cell r="D529">
            <v>26268000</v>
          </cell>
          <cell r="S529">
            <v>29201000</v>
          </cell>
          <cell r="T529">
            <v>18273000</v>
          </cell>
        </row>
        <row r="530">
          <cell r="A530">
            <v>1986</v>
          </cell>
          <cell r="C530" t="str">
            <v>DC</v>
          </cell>
          <cell r="D530">
            <v>0</v>
          </cell>
          <cell r="S530">
            <v>0</v>
          </cell>
          <cell r="T530">
            <v>222083008</v>
          </cell>
        </row>
        <row r="531">
          <cell r="A531">
            <v>1986</v>
          </cell>
          <cell r="C531" t="str">
            <v>FL</v>
          </cell>
          <cell r="D531">
            <v>237124000</v>
          </cell>
          <cell r="S531">
            <v>280199008</v>
          </cell>
          <cell r="T531">
            <v>528686016</v>
          </cell>
        </row>
        <row r="532">
          <cell r="A532">
            <v>1986</v>
          </cell>
          <cell r="C532" t="str">
            <v>GA</v>
          </cell>
          <cell r="D532">
            <v>167781000</v>
          </cell>
          <cell r="S532">
            <v>176947008</v>
          </cell>
          <cell r="T532">
            <v>190804992</v>
          </cell>
        </row>
        <row r="533">
          <cell r="A533">
            <v>1986</v>
          </cell>
          <cell r="C533" t="str">
            <v>HI</v>
          </cell>
          <cell r="D533">
            <v>35252000</v>
          </cell>
          <cell r="S533">
            <v>93520000</v>
          </cell>
          <cell r="T533">
            <v>5203000</v>
          </cell>
        </row>
        <row r="534">
          <cell r="A534">
            <v>1986</v>
          </cell>
          <cell r="C534" t="str">
            <v>ID</v>
          </cell>
          <cell r="D534">
            <v>17350000</v>
          </cell>
          <cell r="S534">
            <v>20842000</v>
          </cell>
          <cell r="T534">
            <v>9840000</v>
          </cell>
        </row>
        <row r="535">
          <cell r="A535">
            <v>1986</v>
          </cell>
          <cell r="C535" t="str">
            <v>IL</v>
          </cell>
          <cell r="D535">
            <v>323699000</v>
          </cell>
          <cell r="S535">
            <v>397243008</v>
          </cell>
          <cell r="T535">
            <v>183306000</v>
          </cell>
        </row>
        <row r="536">
          <cell r="A536">
            <v>1986</v>
          </cell>
          <cell r="C536" t="str">
            <v>IN</v>
          </cell>
          <cell r="D536">
            <v>128940000</v>
          </cell>
          <cell r="S536">
            <v>156302000</v>
          </cell>
          <cell r="T536">
            <v>67834000</v>
          </cell>
        </row>
        <row r="537">
          <cell r="A537">
            <v>1986</v>
          </cell>
          <cell r="C537" t="str">
            <v>IA</v>
          </cell>
          <cell r="D537">
            <v>62505000</v>
          </cell>
          <cell r="S537">
            <v>63076000</v>
          </cell>
          <cell r="T537">
            <v>37246000</v>
          </cell>
        </row>
        <row r="538">
          <cell r="A538">
            <v>1986</v>
          </cell>
          <cell r="C538" t="str">
            <v>KS</v>
          </cell>
          <cell r="D538">
            <v>52808000</v>
          </cell>
          <cell r="S538">
            <v>66614000</v>
          </cell>
          <cell r="T538">
            <v>31714000</v>
          </cell>
        </row>
        <row r="539">
          <cell r="A539">
            <v>1986</v>
          </cell>
          <cell r="C539" t="str">
            <v>KY</v>
          </cell>
          <cell r="D539">
            <v>61937000</v>
          </cell>
          <cell r="S539">
            <v>75306000</v>
          </cell>
          <cell r="T539">
            <v>79667000</v>
          </cell>
        </row>
        <row r="540">
          <cell r="A540">
            <v>1986</v>
          </cell>
          <cell r="C540" t="str">
            <v>LA</v>
          </cell>
          <cell r="D540">
            <v>120553000</v>
          </cell>
          <cell r="S540">
            <v>126884000</v>
          </cell>
          <cell r="T540">
            <v>110513000</v>
          </cell>
        </row>
        <row r="541">
          <cell r="A541">
            <v>1986</v>
          </cell>
          <cell r="C541" t="str">
            <v>ME</v>
          </cell>
          <cell r="D541">
            <v>23415000</v>
          </cell>
          <cell r="S541">
            <v>28109000</v>
          </cell>
          <cell r="T541">
            <v>15128000</v>
          </cell>
        </row>
        <row r="542">
          <cell r="A542">
            <v>1986</v>
          </cell>
          <cell r="C542" t="str">
            <v>MD</v>
          </cell>
          <cell r="D542">
            <v>175219000</v>
          </cell>
          <cell r="S542">
            <v>221303008</v>
          </cell>
          <cell r="T542">
            <v>279988992</v>
          </cell>
        </row>
        <row r="543">
          <cell r="A543">
            <v>1986</v>
          </cell>
          <cell r="C543" t="str">
            <v>MA</v>
          </cell>
          <cell r="D543">
            <v>118716000</v>
          </cell>
          <cell r="S543">
            <v>173300000</v>
          </cell>
          <cell r="T543">
            <v>161408000</v>
          </cell>
        </row>
        <row r="544">
          <cell r="A544">
            <v>1986</v>
          </cell>
          <cell r="C544" t="str">
            <v>MI</v>
          </cell>
          <cell r="D544">
            <v>314144000</v>
          </cell>
          <cell r="S544">
            <v>516188992</v>
          </cell>
          <cell r="T544">
            <v>226044992</v>
          </cell>
        </row>
        <row r="545">
          <cell r="A545">
            <v>1986</v>
          </cell>
          <cell r="C545" t="str">
            <v>MN</v>
          </cell>
          <cell r="D545">
            <v>66288000</v>
          </cell>
          <cell r="S545">
            <v>89447000</v>
          </cell>
          <cell r="T545">
            <v>115963000</v>
          </cell>
        </row>
        <row r="546">
          <cell r="A546">
            <v>1986</v>
          </cell>
          <cell r="C546" t="str">
            <v>MS</v>
          </cell>
          <cell r="D546">
            <v>40687000</v>
          </cell>
          <cell r="S546">
            <v>72795000</v>
          </cell>
          <cell r="T546">
            <v>22771000</v>
          </cell>
        </row>
        <row r="547">
          <cell r="A547">
            <v>1986</v>
          </cell>
          <cell r="C547" t="str">
            <v>MO</v>
          </cell>
          <cell r="D547">
            <v>82945000</v>
          </cell>
          <cell r="S547">
            <v>113704000</v>
          </cell>
          <cell r="T547">
            <v>80257000</v>
          </cell>
        </row>
        <row r="548">
          <cell r="A548">
            <v>1986</v>
          </cell>
          <cell r="C548" t="str">
            <v>MT</v>
          </cell>
          <cell r="D548">
            <v>16864000</v>
          </cell>
          <cell r="S548">
            <v>30989000</v>
          </cell>
          <cell r="T548">
            <v>9315000</v>
          </cell>
        </row>
        <row r="549">
          <cell r="A549">
            <v>1986</v>
          </cell>
          <cell r="C549" t="str">
            <v>NE</v>
          </cell>
          <cell r="D549">
            <v>28818000</v>
          </cell>
          <cell r="S549">
            <v>30035000</v>
          </cell>
          <cell r="T549">
            <v>35730000</v>
          </cell>
        </row>
        <row r="550">
          <cell r="A550">
            <v>1986</v>
          </cell>
          <cell r="C550" t="str">
            <v>NV</v>
          </cell>
          <cell r="D550">
            <v>45325000</v>
          </cell>
          <cell r="S550">
            <v>47183000</v>
          </cell>
          <cell r="T550">
            <v>63222000</v>
          </cell>
        </row>
        <row r="551">
          <cell r="A551">
            <v>1986</v>
          </cell>
          <cell r="C551" t="str">
            <v>NH</v>
          </cell>
          <cell r="D551">
            <v>14204000</v>
          </cell>
          <cell r="S551">
            <v>14239000</v>
          </cell>
          <cell r="T551">
            <v>22215000</v>
          </cell>
        </row>
        <row r="552">
          <cell r="A552">
            <v>1986</v>
          </cell>
          <cell r="C552" t="str">
            <v>NJ</v>
          </cell>
          <cell r="D552">
            <v>233276000</v>
          </cell>
          <cell r="S552">
            <v>331032000</v>
          </cell>
          <cell r="T552">
            <v>258392000</v>
          </cell>
        </row>
        <row r="553">
          <cell r="A553">
            <v>1986</v>
          </cell>
          <cell r="C553" t="str">
            <v>NM</v>
          </cell>
          <cell r="D553">
            <v>59304000</v>
          </cell>
          <cell r="S553">
            <v>62875000</v>
          </cell>
          <cell r="T553">
            <v>38697000</v>
          </cell>
        </row>
        <row r="554">
          <cell r="A554">
            <v>1986</v>
          </cell>
          <cell r="C554" t="str">
            <v>NY</v>
          </cell>
          <cell r="D554">
            <v>770997000</v>
          </cell>
          <cell r="S554">
            <v>968014976</v>
          </cell>
          <cell r="T554">
            <v>996283008</v>
          </cell>
        </row>
        <row r="555">
          <cell r="A555">
            <v>1986</v>
          </cell>
          <cell r="C555" t="str">
            <v>NC</v>
          </cell>
          <cell r="D555">
            <v>228337000</v>
          </cell>
          <cell r="S555">
            <v>244286000</v>
          </cell>
          <cell r="T555">
            <v>79832000</v>
          </cell>
        </row>
        <row r="556">
          <cell r="A556">
            <v>1986</v>
          </cell>
          <cell r="C556" t="str">
            <v>ND</v>
          </cell>
          <cell r="D556">
            <v>9080000</v>
          </cell>
          <cell r="S556">
            <v>9364000</v>
          </cell>
          <cell r="T556">
            <v>5903000</v>
          </cell>
        </row>
        <row r="557">
          <cell r="A557">
            <v>1986</v>
          </cell>
          <cell r="C557" t="str">
            <v>OH</v>
          </cell>
          <cell r="D557">
            <v>220134000</v>
          </cell>
          <cell r="S557">
            <v>401783008</v>
          </cell>
          <cell r="T557">
            <v>225699008</v>
          </cell>
        </row>
        <row r="558">
          <cell r="A558">
            <v>1986</v>
          </cell>
          <cell r="C558" t="str">
            <v>OK</v>
          </cell>
          <cell r="D558">
            <v>78231000</v>
          </cell>
          <cell r="S558">
            <v>88648000</v>
          </cell>
          <cell r="T558">
            <v>80028000</v>
          </cell>
        </row>
        <row r="559">
          <cell r="A559">
            <v>1986</v>
          </cell>
          <cell r="C559" t="str">
            <v>OR</v>
          </cell>
          <cell r="D559">
            <v>54139000</v>
          </cell>
          <cell r="S559">
            <v>54495000</v>
          </cell>
          <cell r="T559">
            <v>81775000</v>
          </cell>
        </row>
        <row r="560">
          <cell r="A560">
            <v>1986</v>
          </cell>
          <cell r="C560" t="str">
            <v>PA</v>
          </cell>
          <cell r="D560">
            <v>197095000</v>
          </cell>
          <cell r="S560">
            <v>326492000</v>
          </cell>
          <cell r="T560">
            <v>324633984</v>
          </cell>
        </row>
        <row r="561">
          <cell r="A561">
            <v>1986</v>
          </cell>
          <cell r="C561" t="str">
            <v>RI</v>
          </cell>
          <cell r="D561">
            <v>28688000</v>
          </cell>
          <cell r="S561">
            <v>30169000</v>
          </cell>
          <cell r="T561">
            <v>10864000</v>
          </cell>
        </row>
        <row r="562">
          <cell r="A562">
            <v>1986</v>
          </cell>
          <cell r="C562" t="str">
            <v>SC</v>
          </cell>
          <cell r="D562">
            <v>116951000</v>
          </cell>
          <cell r="S562">
            <v>182306000</v>
          </cell>
          <cell r="T562">
            <v>37179000</v>
          </cell>
        </row>
        <row r="563">
          <cell r="A563">
            <v>1986</v>
          </cell>
          <cell r="C563" t="str">
            <v>SD</v>
          </cell>
          <cell r="D563">
            <v>14342000</v>
          </cell>
          <cell r="S563">
            <v>14778000</v>
          </cell>
          <cell r="T563">
            <v>8279000</v>
          </cell>
        </row>
        <row r="564">
          <cell r="A564">
            <v>1986</v>
          </cell>
          <cell r="C564" t="str">
            <v>TN</v>
          </cell>
          <cell r="D564">
            <v>138367000</v>
          </cell>
          <cell r="S564">
            <v>154326000</v>
          </cell>
          <cell r="T564">
            <v>71876000</v>
          </cell>
        </row>
        <row r="565">
          <cell r="A565">
            <v>1986</v>
          </cell>
          <cell r="C565" t="str">
            <v>TX</v>
          </cell>
          <cell r="D565">
            <v>406474000</v>
          </cell>
          <cell r="S565">
            <v>461236000</v>
          </cell>
          <cell r="T565">
            <v>495303008</v>
          </cell>
        </row>
        <row r="566">
          <cell r="A566">
            <v>1986</v>
          </cell>
          <cell r="C566" t="str">
            <v>US</v>
          </cell>
          <cell r="D566">
            <v>6619534000</v>
          </cell>
          <cell r="S566">
            <v>9376160768</v>
          </cell>
          <cell r="T566">
            <v>7561400832</v>
          </cell>
        </row>
        <row r="567">
          <cell r="A567">
            <v>1986</v>
          </cell>
          <cell r="C567" t="str">
            <v>UT</v>
          </cell>
          <cell r="D567">
            <v>38699000</v>
          </cell>
          <cell r="S567">
            <v>65090000</v>
          </cell>
          <cell r="T567">
            <v>28291000</v>
          </cell>
        </row>
        <row r="568">
          <cell r="A568">
            <v>1986</v>
          </cell>
          <cell r="C568" t="str">
            <v>VT</v>
          </cell>
          <cell r="D568">
            <v>13067000</v>
          </cell>
          <cell r="S568">
            <v>16788000</v>
          </cell>
          <cell r="T568">
            <v>4073000</v>
          </cell>
        </row>
        <row r="569">
          <cell r="A569">
            <v>1986</v>
          </cell>
          <cell r="C569" t="str">
            <v>VA</v>
          </cell>
          <cell r="D569">
            <v>207328000</v>
          </cell>
          <cell r="S569">
            <v>242524000</v>
          </cell>
          <cell r="T569">
            <v>152523008</v>
          </cell>
        </row>
        <row r="570">
          <cell r="A570">
            <v>1986</v>
          </cell>
          <cell r="C570" t="str">
            <v>WA</v>
          </cell>
          <cell r="D570">
            <v>144510000</v>
          </cell>
          <cell r="S570">
            <v>187652000</v>
          </cell>
          <cell r="T570">
            <v>154208000</v>
          </cell>
        </row>
        <row r="571">
          <cell r="A571">
            <v>1986</v>
          </cell>
          <cell r="C571" t="str">
            <v>WV</v>
          </cell>
          <cell r="D571">
            <v>20097000</v>
          </cell>
          <cell r="S571">
            <v>21044000</v>
          </cell>
          <cell r="T571">
            <v>14796000</v>
          </cell>
        </row>
        <row r="572">
          <cell r="A572">
            <v>1986</v>
          </cell>
          <cell r="C572" t="str">
            <v>WI</v>
          </cell>
          <cell r="D572">
            <v>82439000</v>
          </cell>
          <cell r="S572">
            <v>83718000</v>
          </cell>
          <cell r="T572">
            <v>93013000</v>
          </cell>
        </row>
        <row r="573">
          <cell r="A573">
            <v>1986</v>
          </cell>
          <cell r="C573" t="str">
            <v>WY</v>
          </cell>
          <cell r="D573">
            <v>15156000</v>
          </cell>
          <cell r="S573">
            <v>22197000</v>
          </cell>
          <cell r="T573">
            <v>11714000</v>
          </cell>
        </row>
        <row r="574">
          <cell r="A574">
            <v>1987</v>
          </cell>
          <cell r="C574" t="str">
            <v>AL</v>
          </cell>
          <cell r="D574">
            <v>104714000</v>
          </cell>
          <cell r="S574">
            <v>117146000</v>
          </cell>
          <cell r="T574">
            <v>58960000</v>
          </cell>
        </row>
        <row r="575">
          <cell r="A575">
            <v>1987</v>
          </cell>
          <cell r="C575" t="str">
            <v>AK</v>
          </cell>
          <cell r="D575">
            <v>64007000</v>
          </cell>
          <cell r="S575">
            <v>84964000</v>
          </cell>
          <cell r="T575">
            <v>15988000</v>
          </cell>
        </row>
        <row r="576">
          <cell r="A576">
            <v>1987</v>
          </cell>
          <cell r="C576" t="str">
            <v>AZ</v>
          </cell>
          <cell r="D576">
            <v>184693000</v>
          </cell>
          <cell r="S576">
            <v>278638016</v>
          </cell>
          <cell r="T576">
            <v>101162000</v>
          </cell>
        </row>
        <row r="577">
          <cell r="A577">
            <v>1987</v>
          </cell>
          <cell r="C577" t="str">
            <v>AR</v>
          </cell>
          <cell r="D577">
            <v>47078000</v>
          </cell>
          <cell r="S577">
            <v>58159000</v>
          </cell>
          <cell r="T577">
            <v>17414000</v>
          </cell>
        </row>
        <row r="578">
          <cell r="A578">
            <v>1987</v>
          </cell>
          <cell r="C578" t="str">
            <v>CA</v>
          </cell>
          <cell r="D578">
            <v>1106262000</v>
          </cell>
          <cell r="S578">
            <v>1616329984</v>
          </cell>
          <cell r="T578">
            <v>1888507008</v>
          </cell>
        </row>
        <row r="579">
          <cell r="A579">
            <v>1987</v>
          </cell>
          <cell r="C579" t="str">
            <v>CO</v>
          </cell>
          <cell r="D579">
            <v>58099000</v>
          </cell>
          <cell r="S579">
            <v>120047000</v>
          </cell>
          <cell r="T579">
            <v>117284000</v>
          </cell>
        </row>
        <row r="580">
          <cell r="A580">
            <v>1987</v>
          </cell>
          <cell r="C580" t="str">
            <v>CT</v>
          </cell>
          <cell r="D580">
            <v>107009000</v>
          </cell>
          <cell r="S580">
            <v>110686000</v>
          </cell>
          <cell r="T580">
            <v>54076000</v>
          </cell>
        </row>
        <row r="581">
          <cell r="A581">
            <v>1987</v>
          </cell>
          <cell r="C581" t="str">
            <v>DE</v>
          </cell>
          <cell r="D581">
            <v>27000000</v>
          </cell>
          <cell r="S581">
            <v>28847000</v>
          </cell>
          <cell r="T581">
            <v>20883000</v>
          </cell>
        </row>
        <row r="582">
          <cell r="A582">
            <v>1987</v>
          </cell>
          <cell r="C582" t="str">
            <v>DC</v>
          </cell>
          <cell r="D582">
            <v>0</v>
          </cell>
          <cell r="S582">
            <v>0</v>
          </cell>
          <cell r="T582">
            <v>257682000</v>
          </cell>
        </row>
        <row r="583">
          <cell r="A583">
            <v>1987</v>
          </cell>
          <cell r="C583" t="str">
            <v>FL</v>
          </cell>
          <cell r="D583">
            <v>349078000</v>
          </cell>
          <cell r="S583">
            <v>398256000</v>
          </cell>
          <cell r="T583">
            <v>658065024</v>
          </cell>
        </row>
        <row r="584">
          <cell r="A584">
            <v>1987</v>
          </cell>
          <cell r="C584" t="str">
            <v>GA</v>
          </cell>
          <cell r="D584">
            <v>188004000</v>
          </cell>
          <cell r="S584">
            <v>193072000</v>
          </cell>
          <cell r="T584">
            <v>254920992</v>
          </cell>
        </row>
        <row r="585">
          <cell r="A585">
            <v>1987</v>
          </cell>
          <cell r="C585" t="str">
            <v>HI</v>
          </cell>
          <cell r="D585">
            <v>42314000</v>
          </cell>
          <cell r="S585">
            <v>113098000</v>
          </cell>
          <cell r="T585">
            <v>6695000</v>
          </cell>
        </row>
        <row r="586">
          <cell r="A586">
            <v>1987</v>
          </cell>
          <cell r="C586" t="str">
            <v>ID</v>
          </cell>
          <cell r="D586">
            <v>18567000</v>
          </cell>
          <cell r="S586">
            <v>19808000</v>
          </cell>
          <cell r="T586">
            <v>16413000</v>
          </cell>
        </row>
        <row r="587">
          <cell r="A587">
            <v>1987</v>
          </cell>
          <cell r="C587" t="str">
            <v>IL</v>
          </cell>
          <cell r="D587">
            <v>343561000</v>
          </cell>
          <cell r="S587">
            <v>401004992</v>
          </cell>
          <cell r="T587">
            <v>184180000</v>
          </cell>
        </row>
        <row r="588">
          <cell r="A588">
            <v>1987</v>
          </cell>
          <cell r="C588" t="str">
            <v>IN</v>
          </cell>
          <cell r="D588">
            <v>138675000</v>
          </cell>
          <cell r="S588">
            <v>176399008</v>
          </cell>
          <cell r="T588">
            <v>54280000</v>
          </cell>
        </row>
        <row r="589">
          <cell r="A589">
            <v>1987</v>
          </cell>
          <cell r="C589" t="str">
            <v>IA</v>
          </cell>
          <cell r="D589">
            <v>66289000</v>
          </cell>
          <cell r="S589">
            <v>66771000</v>
          </cell>
          <cell r="T589">
            <v>38451000</v>
          </cell>
        </row>
        <row r="590">
          <cell r="A590">
            <v>1987</v>
          </cell>
          <cell r="C590" t="str">
            <v>KS</v>
          </cell>
          <cell r="D590">
            <v>57282000</v>
          </cell>
          <cell r="S590">
            <v>72457000</v>
          </cell>
          <cell r="T590">
            <v>34827000</v>
          </cell>
        </row>
        <row r="591">
          <cell r="A591">
            <v>1987</v>
          </cell>
          <cell r="C591" t="str">
            <v>KY</v>
          </cell>
          <cell r="D591">
            <v>69097000</v>
          </cell>
          <cell r="S591">
            <v>97500000</v>
          </cell>
          <cell r="T591">
            <v>80576000</v>
          </cell>
        </row>
        <row r="592">
          <cell r="A592">
            <v>1987</v>
          </cell>
          <cell r="C592" t="str">
            <v>LA</v>
          </cell>
          <cell r="D592">
            <v>123659000</v>
          </cell>
          <cell r="S592">
            <v>146400000</v>
          </cell>
          <cell r="T592">
            <v>96507000</v>
          </cell>
        </row>
        <row r="593">
          <cell r="A593">
            <v>1987</v>
          </cell>
          <cell r="C593" t="str">
            <v>ME</v>
          </cell>
          <cell r="D593">
            <v>26637000</v>
          </cell>
          <cell r="S593">
            <v>32797000</v>
          </cell>
          <cell r="T593">
            <v>22447000</v>
          </cell>
        </row>
        <row r="594">
          <cell r="A594">
            <v>1987</v>
          </cell>
          <cell r="C594" t="str">
            <v>MD</v>
          </cell>
          <cell r="D594">
            <v>200485000</v>
          </cell>
          <cell r="S594">
            <v>277240992</v>
          </cell>
          <cell r="T594">
            <v>237935008</v>
          </cell>
        </row>
        <row r="595">
          <cell r="A595">
            <v>1987</v>
          </cell>
          <cell r="C595" t="str">
            <v>MA</v>
          </cell>
          <cell r="D595">
            <v>136110000</v>
          </cell>
          <cell r="S595">
            <v>172079008</v>
          </cell>
          <cell r="T595">
            <v>207420992</v>
          </cell>
        </row>
        <row r="596">
          <cell r="A596">
            <v>1987</v>
          </cell>
          <cell r="C596" t="str">
            <v>MI</v>
          </cell>
          <cell r="D596">
            <v>386856000</v>
          </cell>
          <cell r="S596">
            <v>566350976</v>
          </cell>
          <cell r="T596">
            <v>259764992</v>
          </cell>
        </row>
        <row r="597">
          <cell r="A597">
            <v>1987</v>
          </cell>
          <cell r="C597" t="str">
            <v>MN</v>
          </cell>
          <cell r="D597">
            <v>70938000</v>
          </cell>
          <cell r="S597">
            <v>79533000</v>
          </cell>
          <cell r="T597">
            <v>137768000</v>
          </cell>
        </row>
        <row r="598">
          <cell r="A598">
            <v>1987</v>
          </cell>
          <cell r="C598" t="str">
            <v>MS</v>
          </cell>
          <cell r="D598">
            <v>42363000</v>
          </cell>
          <cell r="S598">
            <v>60028000</v>
          </cell>
          <cell r="T598">
            <v>26564000</v>
          </cell>
        </row>
        <row r="599">
          <cell r="A599">
            <v>1987</v>
          </cell>
          <cell r="C599" t="str">
            <v>MO</v>
          </cell>
          <cell r="D599">
            <v>100596000</v>
          </cell>
          <cell r="S599">
            <v>190231008</v>
          </cell>
          <cell r="T599">
            <v>102695000</v>
          </cell>
        </row>
        <row r="600">
          <cell r="A600">
            <v>1987</v>
          </cell>
          <cell r="C600" t="str">
            <v>MT</v>
          </cell>
          <cell r="D600">
            <v>19115000</v>
          </cell>
          <cell r="S600">
            <v>22543000</v>
          </cell>
          <cell r="T600">
            <v>9113000</v>
          </cell>
        </row>
        <row r="601">
          <cell r="A601">
            <v>1987</v>
          </cell>
          <cell r="C601" t="str">
            <v>NE</v>
          </cell>
          <cell r="D601">
            <v>29072000</v>
          </cell>
          <cell r="S601">
            <v>30143000</v>
          </cell>
          <cell r="T601">
            <v>30895000</v>
          </cell>
        </row>
        <row r="602">
          <cell r="A602">
            <v>1987</v>
          </cell>
          <cell r="C602" t="str">
            <v>NV</v>
          </cell>
          <cell r="D602">
            <v>46773000</v>
          </cell>
          <cell r="S602">
            <v>51226000</v>
          </cell>
          <cell r="T602">
            <v>96154000</v>
          </cell>
        </row>
        <row r="603">
          <cell r="A603">
            <v>1987</v>
          </cell>
          <cell r="C603" t="str">
            <v>NH</v>
          </cell>
          <cell r="D603">
            <v>17875000</v>
          </cell>
          <cell r="S603">
            <v>18043000</v>
          </cell>
          <cell r="T603">
            <v>22272000</v>
          </cell>
        </row>
        <row r="604">
          <cell r="A604">
            <v>1987</v>
          </cell>
          <cell r="C604" t="str">
            <v>NJ</v>
          </cell>
          <cell r="D604">
            <v>259751000</v>
          </cell>
          <cell r="S604">
            <v>323884000</v>
          </cell>
          <cell r="T604">
            <v>311640000</v>
          </cell>
        </row>
        <row r="605">
          <cell r="A605">
            <v>1987</v>
          </cell>
          <cell r="C605" t="str">
            <v>NM</v>
          </cell>
          <cell r="D605">
            <v>61319000</v>
          </cell>
          <cell r="S605">
            <v>63026000</v>
          </cell>
          <cell r="T605">
            <v>43617000</v>
          </cell>
        </row>
        <row r="606">
          <cell r="A606">
            <v>1987</v>
          </cell>
          <cell r="C606" t="str">
            <v>NY</v>
          </cell>
          <cell r="D606">
            <v>896180000</v>
          </cell>
          <cell r="S606">
            <v>941459008</v>
          </cell>
          <cell r="T606">
            <v>1427992960</v>
          </cell>
        </row>
        <row r="607">
          <cell r="A607">
            <v>1987</v>
          </cell>
          <cell r="C607" t="str">
            <v>NC</v>
          </cell>
          <cell r="D607">
            <v>275423000</v>
          </cell>
          <cell r="S607">
            <v>351524992</v>
          </cell>
          <cell r="T607">
            <v>97306000</v>
          </cell>
        </row>
        <row r="608">
          <cell r="A608">
            <v>1987</v>
          </cell>
          <cell r="C608" t="str">
            <v>ND</v>
          </cell>
          <cell r="D608">
            <v>10208000</v>
          </cell>
          <cell r="S608">
            <v>10454000</v>
          </cell>
          <cell r="T608">
            <v>6412000</v>
          </cell>
        </row>
        <row r="609">
          <cell r="A609">
            <v>1987</v>
          </cell>
          <cell r="C609" t="str">
            <v>OH</v>
          </cell>
          <cell r="D609">
            <v>276295000</v>
          </cell>
          <cell r="S609">
            <v>602340992</v>
          </cell>
          <cell r="T609">
            <v>237914000</v>
          </cell>
        </row>
        <row r="610">
          <cell r="A610">
            <v>1987</v>
          </cell>
          <cell r="C610" t="str">
            <v>OK</v>
          </cell>
          <cell r="D610">
            <v>74341000</v>
          </cell>
          <cell r="S610">
            <v>81702000</v>
          </cell>
          <cell r="T610">
            <v>67968000</v>
          </cell>
        </row>
        <row r="611">
          <cell r="A611">
            <v>1987</v>
          </cell>
          <cell r="C611" t="str">
            <v>OR</v>
          </cell>
          <cell r="D611">
            <v>54476000</v>
          </cell>
          <cell r="S611">
            <v>55066000</v>
          </cell>
          <cell r="T611">
            <v>105950000</v>
          </cell>
        </row>
        <row r="612">
          <cell r="A612">
            <v>1987</v>
          </cell>
          <cell r="C612" t="str">
            <v>PA</v>
          </cell>
          <cell r="D612">
            <v>219098000</v>
          </cell>
          <cell r="S612">
            <v>321368992</v>
          </cell>
          <cell r="T612">
            <v>315328992</v>
          </cell>
        </row>
        <row r="613">
          <cell r="A613">
            <v>1987</v>
          </cell>
          <cell r="C613" t="str">
            <v>RI</v>
          </cell>
          <cell r="D613">
            <v>30784000</v>
          </cell>
          <cell r="S613">
            <v>33031000</v>
          </cell>
          <cell r="T613">
            <v>12237000</v>
          </cell>
        </row>
        <row r="614">
          <cell r="A614">
            <v>1987</v>
          </cell>
          <cell r="C614" t="str">
            <v>SC</v>
          </cell>
          <cell r="D614">
            <v>141377000</v>
          </cell>
          <cell r="S614">
            <v>213158000</v>
          </cell>
          <cell r="T614">
            <v>44543000</v>
          </cell>
        </row>
        <row r="615">
          <cell r="A615">
            <v>1987</v>
          </cell>
          <cell r="C615" t="str">
            <v>SD</v>
          </cell>
          <cell r="D615">
            <v>14851000</v>
          </cell>
          <cell r="S615">
            <v>16183000</v>
          </cell>
          <cell r="T615">
            <v>10915000</v>
          </cell>
        </row>
        <row r="616">
          <cell r="A616">
            <v>1987</v>
          </cell>
          <cell r="C616" t="str">
            <v>TN</v>
          </cell>
          <cell r="D616">
            <v>143705000</v>
          </cell>
          <cell r="S616">
            <v>154040992</v>
          </cell>
          <cell r="T616">
            <v>104377000</v>
          </cell>
        </row>
        <row r="617">
          <cell r="A617">
            <v>1987</v>
          </cell>
          <cell r="C617" t="str">
            <v>TX</v>
          </cell>
          <cell r="D617">
            <v>419703000</v>
          </cell>
          <cell r="S617">
            <v>438367008</v>
          </cell>
          <cell r="T617">
            <v>455572000</v>
          </cell>
        </row>
        <row r="618">
          <cell r="A618">
            <v>1987</v>
          </cell>
          <cell r="C618" t="str">
            <v>US</v>
          </cell>
          <cell r="D618">
            <v>7601594000</v>
          </cell>
          <cell r="S618">
            <v>9870495744</v>
          </cell>
          <cell r="T618">
            <v>8885037056</v>
          </cell>
        </row>
        <row r="619">
          <cell r="A619">
            <v>1987</v>
          </cell>
          <cell r="C619" t="str">
            <v>UT</v>
          </cell>
          <cell r="D619">
            <v>39307000</v>
          </cell>
          <cell r="S619">
            <v>96159000</v>
          </cell>
          <cell r="T619">
            <v>32600000</v>
          </cell>
        </row>
        <row r="620">
          <cell r="A620">
            <v>1987</v>
          </cell>
          <cell r="C620" t="str">
            <v>VT</v>
          </cell>
          <cell r="D620">
            <v>13939000</v>
          </cell>
          <cell r="S620">
            <v>14983000</v>
          </cell>
          <cell r="T620">
            <v>4187000</v>
          </cell>
        </row>
        <row r="621">
          <cell r="A621">
            <v>1987</v>
          </cell>
          <cell r="C621" t="str">
            <v>VA</v>
          </cell>
          <cell r="D621">
            <v>237141000</v>
          </cell>
          <cell r="S621">
            <v>267102000</v>
          </cell>
          <cell r="T621">
            <v>156460000</v>
          </cell>
        </row>
        <row r="622">
          <cell r="A622">
            <v>1987</v>
          </cell>
          <cell r="C622" t="str">
            <v>WA</v>
          </cell>
          <cell r="D622">
            <v>132315000</v>
          </cell>
          <cell r="S622">
            <v>152335008</v>
          </cell>
          <cell r="T622">
            <v>177904000</v>
          </cell>
        </row>
        <row r="623">
          <cell r="A623">
            <v>1987</v>
          </cell>
          <cell r="C623" t="str">
            <v>WV</v>
          </cell>
          <cell r="D623">
            <v>21863000</v>
          </cell>
          <cell r="S623">
            <v>23536000</v>
          </cell>
          <cell r="T623">
            <v>16993000</v>
          </cell>
        </row>
        <row r="624">
          <cell r="A624">
            <v>1987</v>
          </cell>
          <cell r="C624" t="str">
            <v>WI</v>
          </cell>
          <cell r="D624">
            <v>91370000</v>
          </cell>
          <cell r="S624">
            <v>92263000</v>
          </cell>
          <cell r="T624">
            <v>134860992</v>
          </cell>
        </row>
        <row r="625">
          <cell r="A625">
            <v>1987</v>
          </cell>
          <cell r="C625" t="str">
            <v>WY</v>
          </cell>
          <cell r="D625">
            <v>15940000</v>
          </cell>
          <cell r="S625">
            <v>18714000</v>
          </cell>
          <cell r="T625">
            <v>10359000</v>
          </cell>
        </row>
        <row r="626">
          <cell r="A626">
            <v>1988</v>
          </cell>
          <cell r="C626" t="str">
            <v>AL</v>
          </cell>
          <cell r="D626">
            <v>113511000</v>
          </cell>
          <cell r="S626">
            <v>143291008</v>
          </cell>
          <cell r="T626">
            <v>69136000</v>
          </cell>
        </row>
        <row r="627">
          <cell r="A627">
            <v>1988</v>
          </cell>
          <cell r="C627" t="str">
            <v>AK</v>
          </cell>
          <cell r="D627">
            <v>77817000</v>
          </cell>
          <cell r="S627">
            <v>78425000</v>
          </cell>
          <cell r="T627">
            <v>14299000</v>
          </cell>
        </row>
        <row r="628">
          <cell r="A628">
            <v>1988</v>
          </cell>
          <cell r="C628" t="str">
            <v>AZ</v>
          </cell>
          <cell r="D628">
            <v>198783000</v>
          </cell>
          <cell r="S628">
            <v>240710000</v>
          </cell>
          <cell r="T628">
            <v>135518000</v>
          </cell>
        </row>
        <row r="629">
          <cell r="A629">
            <v>1988</v>
          </cell>
          <cell r="C629" t="str">
            <v>AR</v>
          </cell>
          <cell r="D629">
            <v>51358000</v>
          </cell>
          <cell r="S629">
            <v>55996000</v>
          </cell>
          <cell r="T629">
            <v>17703000</v>
          </cell>
        </row>
        <row r="630">
          <cell r="A630">
            <v>1988</v>
          </cell>
          <cell r="C630" t="str">
            <v>CA</v>
          </cell>
          <cell r="D630">
            <v>1274863000</v>
          </cell>
          <cell r="S630">
            <v>2193968128</v>
          </cell>
          <cell r="T630">
            <v>2171259904</v>
          </cell>
        </row>
        <row r="631">
          <cell r="A631">
            <v>1988</v>
          </cell>
          <cell r="C631" t="str">
            <v>CO</v>
          </cell>
          <cell r="D631">
            <v>67774000</v>
          </cell>
          <cell r="S631">
            <v>111058000</v>
          </cell>
          <cell r="T631">
            <v>149896992</v>
          </cell>
        </row>
        <row r="632">
          <cell r="A632">
            <v>1988</v>
          </cell>
          <cell r="C632" t="str">
            <v>CT</v>
          </cell>
          <cell r="D632">
            <v>124710000</v>
          </cell>
          <cell r="S632">
            <v>153930000</v>
          </cell>
          <cell r="T632">
            <v>59269000</v>
          </cell>
        </row>
        <row r="633">
          <cell r="A633">
            <v>1988</v>
          </cell>
          <cell r="C633" t="str">
            <v>DE</v>
          </cell>
          <cell r="D633">
            <v>28495000</v>
          </cell>
          <cell r="S633">
            <v>29229000</v>
          </cell>
          <cell r="T633">
            <v>26012000</v>
          </cell>
        </row>
        <row r="634">
          <cell r="A634">
            <v>1988</v>
          </cell>
          <cell r="C634" t="str">
            <v>DC</v>
          </cell>
          <cell r="D634">
            <v>0</v>
          </cell>
          <cell r="S634">
            <v>0</v>
          </cell>
          <cell r="T634">
            <v>272492992</v>
          </cell>
        </row>
        <row r="635">
          <cell r="A635">
            <v>1988</v>
          </cell>
          <cell r="C635" t="str">
            <v>FL</v>
          </cell>
          <cell r="D635">
            <v>436549000</v>
          </cell>
          <cell r="S635">
            <v>572358976</v>
          </cell>
          <cell r="T635">
            <v>610252992</v>
          </cell>
        </row>
        <row r="636">
          <cell r="A636">
            <v>1988</v>
          </cell>
          <cell r="C636" t="str">
            <v>GA</v>
          </cell>
          <cell r="D636">
            <v>178761000</v>
          </cell>
          <cell r="S636">
            <v>188302000</v>
          </cell>
          <cell r="T636">
            <v>359452992</v>
          </cell>
        </row>
        <row r="637">
          <cell r="A637">
            <v>1988</v>
          </cell>
          <cell r="C637" t="str">
            <v>HI</v>
          </cell>
          <cell r="D637">
            <v>52284000</v>
          </cell>
          <cell r="S637">
            <v>69845000</v>
          </cell>
          <cell r="T637">
            <v>8910000</v>
          </cell>
        </row>
        <row r="638">
          <cell r="A638">
            <v>1988</v>
          </cell>
          <cell r="C638" t="str">
            <v>ID</v>
          </cell>
          <cell r="D638">
            <v>19154000</v>
          </cell>
          <cell r="S638">
            <v>44367000</v>
          </cell>
          <cell r="T638">
            <v>10507000</v>
          </cell>
        </row>
        <row r="639">
          <cell r="A639">
            <v>1988</v>
          </cell>
          <cell r="C639" t="str">
            <v>IL</v>
          </cell>
          <cell r="D639">
            <v>360742000</v>
          </cell>
          <cell r="S639">
            <v>449568992</v>
          </cell>
          <cell r="T639">
            <v>203078000</v>
          </cell>
        </row>
        <row r="640">
          <cell r="A640">
            <v>1988</v>
          </cell>
          <cell r="C640" t="str">
            <v>IN</v>
          </cell>
          <cell r="D640">
            <v>150735000</v>
          </cell>
          <cell r="S640">
            <v>186828000</v>
          </cell>
          <cell r="T640">
            <v>71705000</v>
          </cell>
        </row>
        <row r="641">
          <cell r="A641">
            <v>1988</v>
          </cell>
          <cell r="C641" t="str">
            <v>IA</v>
          </cell>
          <cell r="D641">
            <v>73714000</v>
          </cell>
          <cell r="S641">
            <v>74530000</v>
          </cell>
          <cell r="T641">
            <v>33533000</v>
          </cell>
        </row>
        <row r="642">
          <cell r="A642">
            <v>1988</v>
          </cell>
          <cell r="C642" t="str">
            <v>KS</v>
          </cell>
          <cell r="D642">
            <v>62273000</v>
          </cell>
          <cell r="S642">
            <v>78127000</v>
          </cell>
          <cell r="T642">
            <v>44622000</v>
          </cell>
        </row>
        <row r="643">
          <cell r="A643">
            <v>1988</v>
          </cell>
          <cell r="C643" t="str">
            <v>KY</v>
          </cell>
          <cell r="D643">
            <v>76811000</v>
          </cell>
          <cell r="S643">
            <v>138076000</v>
          </cell>
          <cell r="T643">
            <v>74078000</v>
          </cell>
        </row>
        <row r="644">
          <cell r="A644">
            <v>1988</v>
          </cell>
          <cell r="C644" t="str">
            <v>LA</v>
          </cell>
          <cell r="D644">
            <v>124692000</v>
          </cell>
          <cell r="S644">
            <v>208372992</v>
          </cell>
          <cell r="T644">
            <v>129524000</v>
          </cell>
        </row>
        <row r="645">
          <cell r="A645">
            <v>1988</v>
          </cell>
          <cell r="C645" t="str">
            <v>ME</v>
          </cell>
          <cell r="D645">
            <v>29014000</v>
          </cell>
          <cell r="S645">
            <v>38277000</v>
          </cell>
          <cell r="T645">
            <v>30299000</v>
          </cell>
        </row>
        <row r="646">
          <cell r="A646">
            <v>1988</v>
          </cell>
          <cell r="C646" t="str">
            <v>MD</v>
          </cell>
          <cell r="D646">
            <v>220679000</v>
          </cell>
          <cell r="S646">
            <v>271735008</v>
          </cell>
          <cell r="T646">
            <v>237184992</v>
          </cell>
        </row>
        <row r="647">
          <cell r="A647">
            <v>1988</v>
          </cell>
          <cell r="C647" t="str">
            <v>MA</v>
          </cell>
          <cell r="D647">
            <v>213536000</v>
          </cell>
          <cell r="S647">
            <v>299804000</v>
          </cell>
          <cell r="T647">
            <v>151384000</v>
          </cell>
        </row>
        <row r="648">
          <cell r="A648">
            <v>1988</v>
          </cell>
          <cell r="C648" t="str">
            <v>MI</v>
          </cell>
          <cell r="D648">
            <v>463181000</v>
          </cell>
          <cell r="S648">
            <v>557948992</v>
          </cell>
          <cell r="T648">
            <v>281830016</v>
          </cell>
        </row>
        <row r="649">
          <cell r="A649">
            <v>1988</v>
          </cell>
          <cell r="C649" t="str">
            <v>MN</v>
          </cell>
          <cell r="D649">
            <v>82658000</v>
          </cell>
          <cell r="S649">
            <v>86158000</v>
          </cell>
          <cell r="T649">
            <v>167316992</v>
          </cell>
        </row>
        <row r="650">
          <cell r="A650">
            <v>1988</v>
          </cell>
          <cell r="C650" t="str">
            <v>MS</v>
          </cell>
          <cell r="D650">
            <v>42830000</v>
          </cell>
          <cell r="S650">
            <v>48369000</v>
          </cell>
          <cell r="T650">
            <v>23961000</v>
          </cell>
        </row>
        <row r="651">
          <cell r="A651">
            <v>1988</v>
          </cell>
          <cell r="C651" t="str">
            <v>MO</v>
          </cell>
          <cell r="D651">
            <v>115005000</v>
          </cell>
          <cell r="S651">
            <v>194224000</v>
          </cell>
          <cell r="T651">
            <v>96339000</v>
          </cell>
        </row>
        <row r="652">
          <cell r="A652">
            <v>1988</v>
          </cell>
          <cell r="C652" t="str">
            <v>MT</v>
          </cell>
          <cell r="D652">
            <v>18985000</v>
          </cell>
          <cell r="S652">
            <v>20510000</v>
          </cell>
          <cell r="T652">
            <v>10082000</v>
          </cell>
        </row>
        <row r="653">
          <cell r="A653">
            <v>1988</v>
          </cell>
          <cell r="C653" t="str">
            <v>NE</v>
          </cell>
          <cell r="D653">
            <v>32075000</v>
          </cell>
          <cell r="S653">
            <v>33199000</v>
          </cell>
          <cell r="T653">
            <v>32321000</v>
          </cell>
        </row>
        <row r="654">
          <cell r="A654">
            <v>1988</v>
          </cell>
          <cell r="C654" t="str">
            <v>NV</v>
          </cell>
          <cell r="D654">
            <v>55123000</v>
          </cell>
          <cell r="S654">
            <v>128619000</v>
          </cell>
          <cell r="T654">
            <v>82280000</v>
          </cell>
        </row>
        <row r="655">
          <cell r="A655">
            <v>1988</v>
          </cell>
          <cell r="C655" t="str">
            <v>NH</v>
          </cell>
          <cell r="D655">
            <v>22459000</v>
          </cell>
          <cell r="S655">
            <v>27395000</v>
          </cell>
          <cell r="T655">
            <v>31723000</v>
          </cell>
        </row>
        <row r="656">
          <cell r="A656">
            <v>1988</v>
          </cell>
          <cell r="C656" t="str">
            <v>NJ</v>
          </cell>
          <cell r="D656">
            <v>305107000</v>
          </cell>
          <cell r="S656">
            <v>398272992</v>
          </cell>
          <cell r="T656">
            <v>304142016</v>
          </cell>
        </row>
        <row r="657">
          <cell r="A657">
            <v>1988</v>
          </cell>
          <cell r="C657" t="str">
            <v>NM</v>
          </cell>
          <cell r="D657">
            <v>66606000</v>
          </cell>
          <cell r="S657">
            <v>70569000</v>
          </cell>
          <cell r="T657">
            <v>42879000</v>
          </cell>
        </row>
        <row r="658">
          <cell r="A658">
            <v>1988</v>
          </cell>
          <cell r="C658" t="str">
            <v>NY</v>
          </cell>
          <cell r="D658">
            <v>964042000</v>
          </cell>
          <cell r="S658">
            <v>1344438016</v>
          </cell>
          <cell r="T658">
            <v>1504416000</v>
          </cell>
        </row>
        <row r="659">
          <cell r="A659">
            <v>1988</v>
          </cell>
          <cell r="C659" t="str">
            <v>NC</v>
          </cell>
          <cell r="D659">
            <v>284494000</v>
          </cell>
          <cell r="S659">
            <v>421916000</v>
          </cell>
          <cell r="T659">
            <v>117436000</v>
          </cell>
        </row>
        <row r="660">
          <cell r="A660">
            <v>1988</v>
          </cell>
          <cell r="C660" t="str">
            <v>ND</v>
          </cell>
          <cell r="D660">
            <v>12815000</v>
          </cell>
          <cell r="S660">
            <v>13635000</v>
          </cell>
          <cell r="T660">
            <v>8156000</v>
          </cell>
        </row>
        <row r="661">
          <cell r="A661">
            <v>1988</v>
          </cell>
          <cell r="C661" t="str">
            <v>OH</v>
          </cell>
          <cell r="D661">
            <v>323264000</v>
          </cell>
          <cell r="S661">
            <v>579110016</v>
          </cell>
          <cell r="T661">
            <v>296800000</v>
          </cell>
        </row>
        <row r="662">
          <cell r="A662">
            <v>1988</v>
          </cell>
          <cell r="C662" t="str">
            <v>OK</v>
          </cell>
          <cell r="D662">
            <v>80058000</v>
          </cell>
          <cell r="S662">
            <v>85571000</v>
          </cell>
          <cell r="T662">
            <v>118980000</v>
          </cell>
        </row>
        <row r="663">
          <cell r="A663">
            <v>1988</v>
          </cell>
          <cell r="C663" t="str">
            <v>OR</v>
          </cell>
          <cell r="D663">
            <v>55935000</v>
          </cell>
          <cell r="S663">
            <v>56791000</v>
          </cell>
          <cell r="T663">
            <v>135502000</v>
          </cell>
        </row>
        <row r="664">
          <cell r="A664">
            <v>1988</v>
          </cell>
          <cell r="C664" t="str">
            <v>PA</v>
          </cell>
          <cell r="D664">
            <v>259551000</v>
          </cell>
          <cell r="S664">
            <v>342200992</v>
          </cell>
          <cell r="T664">
            <v>325056992</v>
          </cell>
        </row>
        <row r="665">
          <cell r="A665">
            <v>1988</v>
          </cell>
          <cell r="C665" t="str">
            <v>RI</v>
          </cell>
          <cell r="D665">
            <v>39135000</v>
          </cell>
          <cell r="S665">
            <v>41014000</v>
          </cell>
          <cell r="T665">
            <v>12595000</v>
          </cell>
        </row>
        <row r="666">
          <cell r="A666">
            <v>1988</v>
          </cell>
          <cell r="C666" t="str">
            <v>SC</v>
          </cell>
          <cell r="D666">
            <v>153666000</v>
          </cell>
          <cell r="S666">
            <v>256404000</v>
          </cell>
          <cell r="T666">
            <v>49449000</v>
          </cell>
        </row>
        <row r="667">
          <cell r="A667">
            <v>1988</v>
          </cell>
          <cell r="C667" t="str">
            <v>SD</v>
          </cell>
          <cell r="D667">
            <v>14981000</v>
          </cell>
          <cell r="S667">
            <v>16209000</v>
          </cell>
          <cell r="T667">
            <v>10300000</v>
          </cell>
        </row>
        <row r="668">
          <cell r="A668">
            <v>1988</v>
          </cell>
          <cell r="C668" t="str">
            <v>TN</v>
          </cell>
          <cell r="D668">
            <v>154922000</v>
          </cell>
          <cell r="S668">
            <v>197688992</v>
          </cell>
          <cell r="T668">
            <v>129182000</v>
          </cell>
        </row>
        <row r="669">
          <cell r="A669">
            <v>1988</v>
          </cell>
          <cell r="C669" t="str">
            <v>TX</v>
          </cell>
          <cell r="D669">
            <v>502936000</v>
          </cell>
          <cell r="S669">
            <v>549104000</v>
          </cell>
          <cell r="T669">
            <v>547084032</v>
          </cell>
        </row>
        <row r="670">
          <cell r="A670">
            <v>1988</v>
          </cell>
          <cell r="C670" t="str">
            <v>US</v>
          </cell>
          <cell r="D670">
            <v>8586498000</v>
          </cell>
          <cell r="S670">
            <v>11788422144</v>
          </cell>
          <cell r="T670">
            <v>9775908864</v>
          </cell>
        </row>
        <row r="671">
          <cell r="A671">
            <v>1988</v>
          </cell>
          <cell r="C671" t="str">
            <v>UT</v>
          </cell>
          <cell r="D671">
            <v>48608000</v>
          </cell>
          <cell r="S671">
            <v>64200000</v>
          </cell>
          <cell r="T671">
            <v>34257000</v>
          </cell>
        </row>
        <row r="672">
          <cell r="A672">
            <v>1988</v>
          </cell>
          <cell r="C672" t="str">
            <v>VT</v>
          </cell>
          <cell r="D672">
            <v>15937000</v>
          </cell>
          <cell r="S672">
            <v>18195000</v>
          </cell>
          <cell r="T672">
            <v>4342000</v>
          </cell>
        </row>
        <row r="673">
          <cell r="A673">
            <v>1988</v>
          </cell>
          <cell r="C673" t="str">
            <v>VA</v>
          </cell>
          <cell r="D673">
            <v>248163000</v>
          </cell>
          <cell r="S673">
            <v>283712992</v>
          </cell>
          <cell r="T673">
            <v>183856000</v>
          </cell>
        </row>
        <row r="674">
          <cell r="A674">
            <v>1988</v>
          </cell>
          <cell r="C674" t="str">
            <v>WA</v>
          </cell>
          <cell r="D674">
            <v>140715000</v>
          </cell>
          <cell r="S674">
            <v>175482000</v>
          </cell>
          <cell r="T674">
            <v>165996992</v>
          </cell>
        </row>
        <row r="675">
          <cell r="A675">
            <v>1988</v>
          </cell>
          <cell r="C675" t="str">
            <v>WV</v>
          </cell>
          <cell r="D675">
            <v>21730000</v>
          </cell>
          <cell r="S675">
            <v>22097000</v>
          </cell>
          <cell r="T675">
            <v>24339000</v>
          </cell>
        </row>
        <row r="676">
          <cell r="A676">
            <v>1988</v>
          </cell>
          <cell r="C676" t="str">
            <v>WI</v>
          </cell>
          <cell r="D676">
            <v>109890000</v>
          </cell>
          <cell r="S676">
            <v>110664000</v>
          </cell>
          <cell r="T676">
            <v>144751008</v>
          </cell>
        </row>
        <row r="677">
          <cell r="A677">
            <v>1988</v>
          </cell>
          <cell r="C677" t="str">
            <v>WY</v>
          </cell>
          <cell r="D677">
            <v>15372000</v>
          </cell>
          <cell r="S677">
            <v>17925000</v>
          </cell>
          <cell r="T677">
            <v>10418000</v>
          </cell>
        </row>
        <row r="678">
          <cell r="A678">
            <v>1989</v>
          </cell>
          <cell r="C678" t="str">
            <v>AL</v>
          </cell>
          <cell r="D678">
            <v>120336000</v>
          </cell>
          <cell r="S678">
            <v>177863008</v>
          </cell>
          <cell r="T678">
            <v>70343000</v>
          </cell>
        </row>
        <row r="679">
          <cell r="A679">
            <v>1989</v>
          </cell>
          <cell r="C679" t="str">
            <v>AK</v>
          </cell>
          <cell r="D679">
            <v>102655000</v>
          </cell>
          <cell r="S679">
            <v>103910000</v>
          </cell>
          <cell r="T679">
            <v>9826000</v>
          </cell>
        </row>
        <row r="680">
          <cell r="A680">
            <v>1989</v>
          </cell>
          <cell r="C680" t="str">
            <v>AZ</v>
          </cell>
          <cell r="D680">
            <v>230181000</v>
          </cell>
          <cell r="S680">
            <v>246480000</v>
          </cell>
          <cell r="T680">
            <v>156164992</v>
          </cell>
        </row>
        <row r="681">
          <cell r="A681">
            <v>1989</v>
          </cell>
          <cell r="C681" t="str">
            <v>AR</v>
          </cell>
          <cell r="D681">
            <v>58172000</v>
          </cell>
          <cell r="S681">
            <v>63161000</v>
          </cell>
          <cell r="T681">
            <v>21327000</v>
          </cell>
        </row>
        <row r="682">
          <cell r="A682">
            <v>1989</v>
          </cell>
          <cell r="C682" t="str">
            <v>CA</v>
          </cell>
          <cell r="D682">
            <v>1383465000</v>
          </cell>
          <cell r="S682">
            <v>1968637952</v>
          </cell>
          <cell r="T682">
            <v>2144007040</v>
          </cell>
        </row>
        <row r="683">
          <cell r="A683">
            <v>1989</v>
          </cell>
          <cell r="C683" t="str">
            <v>CO</v>
          </cell>
          <cell r="D683">
            <v>78966000</v>
          </cell>
          <cell r="S683">
            <v>150572000</v>
          </cell>
          <cell r="T683">
            <v>170764992</v>
          </cell>
        </row>
        <row r="684">
          <cell r="A684">
            <v>1989</v>
          </cell>
          <cell r="C684" t="str">
            <v>CT</v>
          </cell>
          <cell r="D684">
            <v>141480000</v>
          </cell>
          <cell r="S684">
            <v>198294000</v>
          </cell>
          <cell r="T684">
            <v>49838000</v>
          </cell>
        </row>
        <row r="685">
          <cell r="A685">
            <v>1989</v>
          </cell>
          <cell r="C685" t="str">
            <v>DE</v>
          </cell>
          <cell r="D685">
            <v>47288000</v>
          </cell>
          <cell r="S685">
            <v>49013000</v>
          </cell>
          <cell r="T685">
            <v>16101000</v>
          </cell>
        </row>
        <row r="686">
          <cell r="A686">
            <v>1989</v>
          </cell>
          <cell r="C686" t="str">
            <v>DC</v>
          </cell>
          <cell r="D686">
            <v>0</v>
          </cell>
          <cell r="S686">
            <v>0</v>
          </cell>
          <cell r="T686">
            <v>273563008</v>
          </cell>
        </row>
        <row r="687">
          <cell r="A687">
            <v>1989</v>
          </cell>
          <cell r="C687" t="str">
            <v>FL</v>
          </cell>
          <cell r="D687">
            <v>509329000</v>
          </cell>
          <cell r="S687">
            <v>679598976</v>
          </cell>
          <cell r="T687">
            <v>735601984</v>
          </cell>
        </row>
        <row r="688">
          <cell r="A688">
            <v>1989</v>
          </cell>
          <cell r="C688" t="str">
            <v>GA</v>
          </cell>
          <cell r="D688">
            <v>238490000</v>
          </cell>
          <cell r="S688">
            <v>248952000</v>
          </cell>
          <cell r="T688">
            <v>358422016</v>
          </cell>
        </row>
        <row r="689">
          <cell r="A689">
            <v>1989</v>
          </cell>
          <cell r="C689" t="str">
            <v>HI</v>
          </cell>
          <cell r="D689">
            <v>53695000</v>
          </cell>
          <cell r="S689">
            <v>69002000</v>
          </cell>
          <cell r="T689">
            <v>11921000</v>
          </cell>
        </row>
        <row r="690">
          <cell r="A690">
            <v>1989</v>
          </cell>
          <cell r="C690" t="str">
            <v>ID</v>
          </cell>
          <cell r="D690">
            <v>20410000</v>
          </cell>
          <cell r="S690">
            <v>68537000</v>
          </cell>
          <cell r="T690">
            <v>17625000</v>
          </cell>
        </row>
        <row r="691">
          <cell r="A691">
            <v>1989</v>
          </cell>
          <cell r="C691" t="str">
            <v>IL</v>
          </cell>
          <cell r="D691">
            <v>387255000</v>
          </cell>
          <cell r="S691">
            <v>522788992</v>
          </cell>
          <cell r="T691">
            <v>204487008</v>
          </cell>
        </row>
        <row r="692">
          <cell r="A692">
            <v>1989</v>
          </cell>
          <cell r="C692" t="str">
            <v>IN</v>
          </cell>
          <cell r="D692">
            <v>157457000</v>
          </cell>
          <cell r="S692">
            <v>208144000</v>
          </cell>
          <cell r="T692">
            <v>80445000</v>
          </cell>
        </row>
        <row r="693">
          <cell r="A693">
            <v>1989</v>
          </cell>
          <cell r="C693" t="str">
            <v>IA</v>
          </cell>
          <cell r="D693">
            <v>80108000</v>
          </cell>
          <cell r="S693">
            <v>81501000</v>
          </cell>
          <cell r="T693">
            <v>25924000</v>
          </cell>
        </row>
        <row r="694">
          <cell r="A694">
            <v>1989</v>
          </cell>
          <cell r="C694" t="str">
            <v>KS</v>
          </cell>
          <cell r="D694">
            <v>76774000</v>
          </cell>
          <cell r="S694">
            <v>101888000</v>
          </cell>
          <cell r="T694">
            <v>82495000</v>
          </cell>
        </row>
        <row r="695">
          <cell r="A695">
            <v>1989</v>
          </cell>
          <cell r="C695" t="str">
            <v>KY</v>
          </cell>
          <cell r="D695">
            <v>124502000</v>
          </cell>
          <cell r="S695">
            <v>169796000</v>
          </cell>
          <cell r="T695">
            <v>83145000</v>
          </cell>
        </row>
        <row r="696">
          <cell r="A696">
            <v>1989</v>
          </cell>
          <cell r="C696" t="str">
            <v>LA</v>
          </cell>
          <cell r="D696">
            <v>132760000</v>
          </cell>
          <cell r="S696">
            <v>207570000</v>
          </cell>
          <cell r="T696">
            <v>161428992</v>
          </cell>
        </row>
        <row r="697">
          <cell r="A697">
            <v>1989</v>
          </cell>
          <cell r="C697" t="str">
            <v>ME</v>
          </cell>
          <cell r="D697">
            <v>30229000</v>
          </cell>
          <cell r="S697">
            <v>44080000</v>
          </cell>
          <cell r="T697">
            <v>32799000</v>
          </cell>
        </row>
        <row r="698">
          <cell r="A698">
            <v>1989</v>
          </cell>
          <cell r="C698" t="str">
            <v>MD</v>
          </cell>
          <cell r="D698">
            <v>250873000</v>
          </cell>
          <cell r="S698">
            <v>281326016</v>
          </cell>
          <cell r="T698">
            <v>263946000</v>
          </cell>
        </row>
        <row r="699">
          <cell r="A699">
            <v>1989</v>
          </cell>
          <cell r="C699" t="str">
            <v>MA</v>
          </cell>
          <cell r="D699">
            <v>254787000</v>
          </cell>
          <cell r="S699">
            <v>446395008</v>
          </cell>
          <cell r="T699">
            <v>167082000</v>
          </cell>
        </row>
        <row r="700">
          <cell r="A700">
            <v>1989</v>
          </cell>
          <cell r="C700" t="str">
            <v>MI</v>
          </cell>
          <cell r="D700">
            <v>549356000</v>
          </cell>
          <cell r="S700">
            <v>875358016</v>
          </cell>
          <cell r="T700">
            <v>287284000</v>
          </cell>
        </row>
        <row r="701">
          <cell r="A701">
            <v>1989</v>
          </cell>
          <cell r="C701" t="str">
            <v>MN</v>
          </cell>
          <cell r="D701">
            <v>89591000</v>
          </cell>
          <cell r="S701">
            <v>94439000</v>
          </cell>
          <cell r="T701">
            <v>146868992</v>
          </cell>
        </row>
        <row r="702">
          <cell r="A702">
            <v>1989</v>
          </cell>
          <cell r="C702" t="str">
            <v>MS</v>
          </cell>
          <cell r="D702">
            <v>47000000</v>
          </cell>
          <cell r="S702">
            <v>48849000</v>
          </cell>
          <cell r="T702">
            <v>47044000</v>
          </cell>
        </row>
        <row r="703">
          <cell r="A703">
            <v>1989</v>
          </cell>
          <cell r="C703" t="str">
            <v>MO</v>
          </cell>
          <cell r="D703">
            <v>129254000</v>
          </cell>
          <cell r="S703">
            <v>167518000</v>
          </cell>
          <cell r="T703">
            <v>99215000</v>
          </cell>
        </row>
        <row r="704">
          <cell r="A704">
            <v>1989</v>
          </cell>
          <cell r="C704" t="str">
            <v>MT</v>
          </cell>
          <cell r="D704">
            <v>19530000</v>
          </cell>
          <cell r="S704">
            <v>20238000</v>
          </cell>
          <cell r="T704">
            <v>10594000</v>
          </cell>
        </row>
        <row r="705">
          <cell r="A705">
            <v>1989</v>
          </cell>
          <cell r="C705" t="str">
            <v>NE</v>
          </cell>
          <cell r="D705">
            <v>33582000</v>
          </cell>
          <cell r="S705">
            <v>34611000</v>
          </cell>
          <cell r="T705">
            <v>36447000</v>
          </cell>
        </row>
        <row r="706">
          <cell r="A706">
            <v>1989</v>
          </cell>
          <cell r="C706" t="str">
            <v>NV</v>
          </cell>
          <cell r="D706">
            <v>61094000</v>
          </cell>
          <cell r="S706">
            <v>109290000</v>
          </cell>
          <cell r="T706">
            <v>76695000</v>
          </cell>
        </row>
        <row r="707">
          <cell r="A707">
            <v>1989</v>
          </cell>
          <cell r="C707" t="str">
            <v>NH</v>
          </cell>
          <cell r="D707">
            <v>24714000</v>
          </cell>
          <cell r="S707">
            <v>54224000</v>
          </cell>
          <cell r="T707">
            <v>51304000</v>
          </cell>
        </row>
        <row r="708">
          <cell r="A708">
            <v>1989</v>
          </cell>
          <cell r="C708" t="str">
            <v>NJ</v>
          </cell>
          <cell r="D708">
            <v>340165000</v>
          </cell>
          <cell r="S708">
            <v>400307008</v>
          </cell>
          <cell r="T708">
            <v>358681984</v>
          </cell>
        </row>
        <row r="709">
          <cell r="A709">
            <v>1989</v>
          </cell>
          <cell r="C709" t="str">
            <v>NM</v>
          </cell>
          <cell r="D709">
            <v>72648000</v>
          </cell>
          <cell r="S709">
            <v>82373000</v>
          </cell>
          <cell r="T709">
            <v>48241000</v>
          </cell>
        </row>
        <row r="710">
          <cell r="A710">
            <v>1989</v>
          </cell>
          <cell r="C710" t="str">
            <v>NY</v>
          </cell>
          <cell r="D710">
            <v>1058592000</v>
          </cell>
          <cell r="S710">
            <v>1677726976</v>
          </cell>
          <cell r="T710">
            <v>1728118016</v>
          </cell>
        </row>
        <row r="711">
          <cell r="A711">
            <v>1989</v>
          </cell>
          <cell r="C711" t="str">
            <v>NC</v>
          </cell>
          <cell r="D711">
            <v>325298000</v>
          </cell>
          <cell r="S711">
            <v>372836000</v>
          </cell>
          <cell r="T711">
            <v>121653000</v>
          </cell>
        </row>
        <row r="712">
          <cell r="A712">
            <v>1989</v>
          </cell>
          <cell r="C712" t="str">
            <v>ND</v>
          </cell>
          <cell r="D712">
            <v>12501000</v>
          </cell>
          <cell r="S712">
            <v>12774000</v>
          </cell>
          <cell r="T712">
            <v>9730000</v>
          </cell>
        </row>
        <row r="713">
          <cell r="A713">
            <v>1989</v>
          </cell>
          <cell r="C713" t="str">
            <v>OH</v>
          </cell>
          <cell r="D713">
            <v>364153000</v>
          </cell>
          <cell r="S713">
            <v>527428992</v>
          </cell>
          <cell r="T713">
            <v>301936000</v>
          </cell>
        </row>
        <row r="714">
          <cell r="A714">
            <v>1989</v>
          </cell>
          <cell r="C714" t="str">
            <v>OK</v>
          </cell>
          <cell r="D714">
            <v>89664000</v>
          </cell>
          <cell r="S714">
            <v>93752000</v>
          </cell>
          <cell r="T714">
            <v>77578000</v>
          </cell>
        </row>
        <row r="715">
          <cell r="A715">
            <v>1989</v>
          </cell>
          <cell r="C715" t="str">
            <v>OR</v>
          </cell>
          <cell r="D715">
            <v>62737000</v>
          </cell>
          <cell r="S715">
            <v>66925000</v>
          </cell>
          <cell r="T715">
            <v>185624992</v>
          </cell>
        </row>
        <row r="716">
          <cell r="A716">
            <v>1989</v>
          </cell>
          <cell r="C716" t="str">
            <v>PA</v>
          </cell>
          <cell r="D716">
            <v>290011000</v>
          </cell>
          <cell r="S716">
            <v>322916000</v>
          </cell>
          <cell r="T716">
            <v>390257984</v>
          </cell>
        </row>
        <row r="717">
          <cell r="A717">
            <v>1989</v>
          </cell>
          <cell r="C717" t="str">
            <v>RI</v>
          </cell>
          <cell r="D717">
            <v>49352000</v>
          </cell>
          <cell r="S717">
            <v>51820000</v>
          </cell>
          <cell r="T717">
            <v>14909000</v>
          </cell>
        </row>
        <row r="718">
          <cell r="A718">
            <v>1989</v>
          </cell>
          <cell r="C718" t="str">
            <v>SC</v>
          </cell>
          <cell r="D718">
            <v>187187000</v>
          </cell>
          <cell r="S718">
            <v>233928000</v>
          </cell>
          <cell r="T718">
            <v>89772000</v>
          </cell>
        </row>
        <row r="719">
          <cell r="A719">
            <v>1989</v>
          </cell>
          <cell r="C719" t="str">
            <v>SD</v>
          </cell>
          <cell r="D719">
            <v>16216000</v>
          </cell>
          <cell r="S719">
            <v>16899000</v>
          </cell>
          <cell r="T719">
            <v>11690000</v>
          </cell>
        </row>
        <row r="720">
          <cell r="A720">
            <v>1989</v>
          </cell>
          <cell r="C720" t="str">
            <v>TN</v>
          </cell>
          <cell r="D720">
            <v>134620000</v>
          </cell>
          <cell r="S720">
            <v>337841984</v>
          </cell>
          <cell r="T720">
            <v>161614000</v>
          </cell>
        </row>
        <row r="721">
          <cell r="A721">
            <v>1989</v>
          </cell>
          <cell r="C721" t="str">
            <v>TX</v>
          </cell>
          <cell r="D721">
            <v>522994000</v>
          </cell>
          <cell r="S721">
            <v>858316032</v>
          </cell>
          <cell r="T721">
            <v>668326016</v>
          </cell>
        </row>
        <row r="722">
          <cell r="A722">
            <v>1989</v>
          </cell>
          <cell r="C722" t="str">
            <v>US</v>
          </cell>
          <cell r="D722">
            <v>9611020000</v>
          </cell>
          <cell r="S722">
            <v>13319448576</v>
          </cell>
          <cell r="T722">
            <v>10704001024</v>
          </cell>
        </row>
        <row r="723">
          <cell r="A723">
            <v>1989</v>
          </cell>
          <cell r="C723" t="str">
            <v>UT</v>
          </cell>
          <cell r="D723">
            <v>49369000</v>
          </cell>
          <cell r="S723">
            <v>71735000</v>
          </cell>
          <cell r="T723">
            <v>42661000</v>
          </cell>
        </row>
        <row r="724">
          <cell r="A724">
            <v>1989</v>
          </cell>
          <cell r="C724" t="str">
            <v>VT</v>
          </cell>
          <cell r="D724">
            <v>18217000</v>
          </cell>
          <cell r="S724">
            <v>19200000</v>
          </cell>
          <cell r="T724">
            <v>5080000</v>
          </cell>
        </row>
        <row r="725">
          <cell r="A725">
            <v>1989</v>
          </cell>
          <cell r="C725" t="str">
            <v>VA</v>
          </cell>
          <cell r="D725">
            <v>281139000</v>
          </cell>
          <cell r="S725">
            <v>316156000</v>
          </cell>
          <cell r="T725">
            <v>205426000</v>
          </cell>
        </row>
        <row r="726">
          <cell r="A726">
            <v>1989</v>
          </cell>
          <cell r="C726" t="str">
            <v>WA</v>
          </cell>
          <cell r="D726">
            <v>163885000</v>
          </cell>
          <cell r="S726">
            <v>183644992</v>
          </cell>
          <cell r="T726">
            <v>182580992</v>
          </cell>
        </row>
        <row r="727">
          <cell r="A727">
            <v>1989</v>
          </cell>
          <cell r="C727" t="str">
            <v>WV</v>
          </cell>
          <cell r="D727">
            <v>20619000</v>
          </cell>
          <cell r="S727">
            <v>21398000</v>
          </cell>
          <cell r="T727">
            <v>28355000</v>
          </cell>
        </row>
        <row r="728">
          <cell r="A728">
            <v>1989</v>
          </cell>
          <cell r="C728" t="str">
            <v>WI</v>
          </cell>
          <cell r="D728">
            <v>101888000</v>
          </cell>
          <cell r="S728">
            <v>138663008</v>
          </cell>
          <cell r="T728">
            <v>159396000</v>
          </cell>
        </row>
        <row r="729">
          <cell r="A729">
            <v>1989</v>
          </cell>
          <cell r="C729" t="str">
            <v>WY</v>
          </cell>
          <cell r="D729">
            <v>16432000</v>
          </cell>
          <cell r="S729">
            <v>20771000</v>
          </cell>
          <cell r="T729">
            <v>19661000</v>
          </cell>
        </row>
        <row r="730">
          <cell r="A730">
            <v>1990</v>
          </cell>
          <cell r="C730" t="str">
            <v>AL</v>
          </cell>
          <cell r="D730">
            <v>124722000</v>
          </cell>
          <cell r="S730">
            <v>153720992</v>
          </cell>
          <cell r="T730">
            <v>76583000</v>
          </cell>
        </row>
        <row r="731">
          <cell r="A731">
            <v>1990</v>
          </cell>
          <cell r="C731" t="str">
            <v>AK</v>
          </cell>
          <cell r="D731">
            <v>102249000</v>
          </cell>
          <cell r="S731">
            <v>105261000</v>
          </cell>
          <cell r="T731">
            <v>10866000</v>
          </cell>
        </row>
        <row r="732">
          <cell r="A732">
            <v>1990</v>
          </cell>
          <cell r="C732" t="str">
            <v>AZ</v>
          </cell>
          <cell r="D732">
            <v>241400000</v>
          </cell>
          <cell r="S732">
            <v>306991008</v>
          </cell>
          <cell r="T732">
            <v>197667008</v>
          </cell>
        </row>
        <row r="733">
          <cell r="A733">
            <v>1990</v>
          </cell>
          <cell r="C733" t="str">
            <v>AR</v>
          </cell>
          <cell r="D733">
            <v>71529000</v>
          </cell>
          <cell r="S733">
            <v>78940000</v>
          </cell>
          <cell r="T733">
            <v>28789000</v>
          </cell>
        </row>
        <row r="734">
          <cell r="A734">
            <v>1990</v>
          </cell>
          <cell r="C734" t="str">
            <v>CA</v>
          </cell>
          <cell r="D734">
            <v>1708062000</v>
          </cell>
          <cell r="S734">
            <v>2790667008</v>
          </cell>
          <cell r="T734">
            <v>2275215872</v>
          </cell>
        </row>
        <row r="735">
          <cell r="A735">
            <v>1990</v>
          </cell>
          <cell r="C735" t="str">
            <v>CO</v>
          </cell>
          <cell r="D735">
            <v>82322000</v>
          </cell>
          <cell r="S735">
            <v>207948000</v>
          </cell>
          <cell r="T735">
            <v>270239008</v>
          </cell>
        </row>
        <row r="736">
          <cell r="A736">
            <v>1990</v>
          </cell>
          <cell r="C736" t="str">
            <v>CT</v>
          </cell>
          <cell r="D736">
            <v>165669000</v>
          </cell>
          <cell r="S736">
            <v>388559008</v>
          </cell>
          <cell r="T736">
            <v>44629000</v>
          </cell>
        </row>
        <row r="737">
          <cell r="A737">
            <v>1990</v>
          </cell>
          <cell r="C737" t="str">
            <v>DE</v>
          </cell>
          <cell r="D737">
            <v>56599000</v>
          </cell>
          <cell r="S737">
            <v>57735000</v>
          </cell>
          <cell r="T737">
            <v>13693000</v>
          </cell>
        </row>
        <row r="738">
          <cell r="A738">
            <v>1990</v>
          </cell>
          <cell r="C738" t="str">
            <v>DC</v>
          </cell>
          <cell r="D738">
            <v>0</v>
          </cell>
          <cell r="S738">
            <v>0</v>
          </cell>
          <cell r="T738">
            <v>471548992</v>
          </cell>
        </row>
        <row r="739">
          <cell r="A739">
            <v>1990</v>
          </cell>
          <cell r="C739" t="str">
            <v>FL</v>
          </cell>
          <cell r="D739">
            <v>604432000</v>
          </cell>
          <cell r="S739">
            <v>792830016</v>
          </cell>
          <cell r="T739">
            <v>875132032</v>
          </cell>
        </row>
        <row r="740">
          <cell r="A740">
            <v>1990</v>
          </cell>
          <cell r="C740" t="str">
            <v>GA</v>
          </cell>
          <cell r="D740">
            <v>289708000</v>
          </cell>
          <cell r="S740">
            <v>344983008</v>
          </cell>
          <cell r="T740">
            <v>462344000</v>
          </cell>
        </row>
        <row r="741">
          <cell r="A741">
            <v>1990</v>
          </cell>
          <cell r="C741" t="str">
            <v>HI</v>
          </cell>
          <cell r="D741">
            <v>59649000</v>
          </cell>
          <cell r="S741">
            <v>72123000</v>
          </cell>
          <cell r="T741">
            <v>13785000</v>
          </cell>
        </row>
        <row r="742">
          <cell r="A742">
            <v>1990</v>
          </cell>
          <cell r="C742" t="str">
            <v>ID</v>
          </cell>
          <cell r="D742">
            <v>28158000</v>
          </cell>
          <cell r="S742">
            <v>40491000</v>
          </cell>
          <cell r="T742">
            <v>18579000</v>
          </cell>
        </row>
        <row r="743">
          <cell r="A743">
            <v>1990</v>
          </cell>
          <cell r="C743" t="str">
            <v>IL</v>
          </cell>
          <cell r="D743">
            <v>439463000</v>
          </cell>
          <cell r="S743">
            <v>538329024</v>
          </cell>
          <cell r="T743">
            <v>266278000</v>
          </cell>
        </row>
        <row r="744">
          <cell r="A744">
            <v>1990</v>
          </cell>
          <cell r="C744" t="str">
            <v>IN</v>
          </cell>
          <cell r="D744">
            <v>202925000</v>
          </cell>
          <cell r="S744">
            <v>244536992</v>
          </cell>
          <cell r="T744">
            <v>84452000</v>
          </cell>
        </row>
        <row r="745">
          <cell r="A745">
            <v>1990</v>
          </cell>
          <cell r="C745" t="str">
            <v>IA</v>
          </cell>
          <cell r="D745">
            <v>89226000</v>
          </cell>
          <cell r="S745">
            <v>95088000</v>
          </cell>
          <cell r="T745">
            <v>33126000</v>
          </cell>
        </row>
        <row r="746">
          <cell r="A746">
            <v>1990</v>
          </cell>
          <cell r="C746" t="str">
            <v>KS</v>
          </cell>
          <cell r="D746">
            <v>84729000</v>
          </cell>
          <cell r="S746">
            <v>157822000</v>
          </cell>
          <cell r="T746">
            <v>97416000</v>
          </cell>
        </row>
        <row r="747">
          <cell r="A747">
            <v>1990</v>
          </cell>
          <cell r="C747" t="str">
            <v>KY</v>
          </cell>
          <cell r="D747">
            <v>101897000</v>
          </cell>
          <cell r="S747">
            <v>160123008</v>
          </cell>
          <cell r="T747">
            <v>105539000</v>
          </cell>
        </row>
        <row r="748">
          <cell r="A748">
            <v>1990</v>
          </cell>
          <cell r="C748" t="str">
            <v>LA</v>
          </cell>
          <cell r="D748">
            <v>148423000</v>
          </cell>
          <cell r="S748">
            <v>157583008</v>
          </cell>
          <cell r="T748">
            <v>153424000</v>
          </cell>
        </row>
        <row r="749">
          <cell r="A749">
            <v>1990</v>
          </cell>
          <cell r="C749" t="str">
            <v>ME</v>
          </cell>
          <cell r="D749">
            <v>37362000</v>
          </cell>
          <cell r="S749">
            <v>50421000</v>
          </cell>
          <cell r="T749">
            <v>43124000</v>
          </cell>
        </row>
        <row r="750">
          <cell r="A750">
            <v>1990</v>
          </cell>
          <cell r="C750" t="str">
            <v>MD</v>
          </cell>
          <cell r="D750">
            <v>290289000</v>
          </cell>
          <cell r="S750">
            <v>325052000</v>
          </cell>
          <cell r="T750">
            <v>365742016</v>
          </cell>
        </row>
        <row r="751">
          <cell r="A751">
            <v>1990</v>
          </cell>
          <cell r="C751" t="str">
            <v>MA</v>
          </cell>
          <cell r="D751">
            <v>282734000</v>
          </cell>
          <cell r="S751">
            <v>719900992</v>
          </cell>
          <cell r="T751">
            <v>190331008</v>
          </cell>
        </row>
        <row r="752">
          <cell r="A752">
            <v>1990</v>
          </cell>
          <cell r="C752" t="str">
            <v>MI</v>
          </cell>
          <cell r="D752">
            <v>645975000</v>
          </cell>
          <cell r="S752">
            <v>695632000</v>
          </cell>
          <cell r="T752">
            <v>300604000</v>
          </cell>
        </row>
        <row r="753">
          <cell r="A753">
            <v>1990</v>
          </cell>
          <cell r="C753" t="str">
            <v>MN</v>
          </cell>
          <cell r="D753">
            <v>101612000</v>
          </cell>
          <cell r="S753">
            <v>105491000</v>
          </cell>
          <cell r="T753">
            <v>140627008</v>
          </cell>
        </row>
        <row r="754">
          <cell r="A754">
            <v>1990</v>
          </cell>
          <cell r="C754" t="str">
            <v>MS</v>
          </cell>
          <cell r="D754">
            <v>64577000</v>
          </cell>
          <cell r="S754">
            <v>95081000</v>
          </cell>
          <cell r="T754">
            <v>25225000</v>
          </cell>
        </row>
        <row r="755">
          <cell r="A755">
            <v>1990</v>
          </cell>
          <cell r="C755" t="str">
            <v>MO</v>
          </cell>
          <cell r="D755">
            <v>151955000</v>
          </cell>
          <cell r="S755">
            <v>165343008</v>
          </cell>
          <cell r="T755">
            <v>106008000</v>
          </cell>
        </row>
        <row r="756">
          <cell r="A756">
            <v>1990</v>
          </cell>
          <cell r="C756" t="str">
            <v>MT</v>
          </cell>
          <cell r="D756">
            <v>22655000</v>
          </cell>
          <cell r="S756">
            <v>24073000</v>
          </cell>
          <cell r="T756">
            <v>10805000</v>
          </cell>
        </row>
        <row r="757">
          <cell r="A757">
            <v>1990</v>
          </cell>
          <cell r="C757" t="str">
            <v>NE</v>
          </cell>
          <cell r="D757">
            <v>36950000</v>
          </cell>
          <cell r="S757">
            <v>37743000</v>
          </cell>
          <cell r="T757">
            <v>46007000</v>
          </cell>
        </row>
        <row r="758">
          <cell r="A758">
            <v>1990</v>
          </cell>
          <cell r="C758" t="str">
            <v>NV</v>
          </cell>
          <cell r="D758">
            <v>75067000</v>
          </cell>
          <cell r="S758">
            <v>123691000</v>
          </cell>
          <cell r="T758">
            <v>88407000</v>
          </cell>
        </row>
        <row r="759">
          <cell r="A759">
            <v>1990</v>
          </cell>
          <cell r="C759" t="str">
            <v>NH</v>
          </cell>
          <cell r="D759">
            <v>28022000</v>
          </cell>
          <cell r="S759">
            <v>56546000</v>
          </cell>
          <cell r="T759">
            <v>47220000</v>
          </cell>
        </row>
        <row r="760">
          <cell r="A760">
            <v>1990</v>
          </cell>
          <cell r="C760" t="str">
            <v>NJ</v>
          </cell>
          <cell r="D760">
            <v>391799000</v>
          </cell>
          <cell r="S760">
            <v>515924992</v>
          </cell>
          <cell r="T760">
            <v>410743008</v>
          </cell>
        </row>
        <row r="761">
          <cell r="A761">
            <v>1990</v>
          </cell>
          <cell r="C761" t="str">
            <v>NM</v>
          </cell>
          <cell r="D761">
            <v>85938000</v>
          </cell>
          <cell r="S761">
            <v>102264000</v>
          </cell>
          <cell r="T761">
            <v>54807000</v>
          </cell>
        </row>
        <row r="762">
          <cell r="A762">
            <v>1990</v>
          </cell>
          <cell r="C762" t="str">
            <v>NY</v>
          </cell>
          <cell r="D762">
            <v>1245265000</v>
          </cell>
          <cell r="S762">
            <v>1611635968</v>
          </cell>
          <cell r="T762">
            <v>2214799872</v>
          </cell>
        </row>
        <row r="763">
          <cell r="A763">
            <v>1990</v>
          </cell>
          <cell r="C763" t="str">
            <v>NC</v>
          </cell>
          <cell r="D763">
            <v>332074000</v>
          </cell>
          <cell r="S763">
            <v>377712000</v>
          </cell>
          <cell r="T763">
            <v>214064992</v>
          </cell>
        </row>
        <row r="764">
          <cell r="A764">
            <v>1990</v>
          </cell>
          <cell r="C764" t="str">
            <v>ND</v>
          </cell>
          <cell r="D764">
            <v>12707000</v>
          </cell>
          <cell r="S764">
            <v>15415000</v>
          </cell>
          <cell r="T764">
            <v>7286000</v>
          </cell>
        </row>
        <row r="765">
          <cell r="A765">
            <v>1990</v>
          </cell>
          <cell r="C765" t="str">
            <v>OH</v>
          </cell>
          <cell r="D765">
            <v>407300000</v>
          </cell>
          <cell r="S765">
            <v>492736992</v>
          </cell>
          <cell r="T765">
            <v>366047008</v>
          </cell>
        </row>
        <row r="766">
          <cell r="A766">
            <v>1990</v>
          </cell>
          <cell r="C766" t="str">
            <v>OK</v>
          </cell>
          <cell r="D766">
            <v>94722000</v>
          </cell>
          <cell r="S766">
            <v>115606000</v>
          </cell>
          <cell r="T766">
            <v>122666000</v>
          </cell>
        </row>
        <row r="767">
          <cell r="A767">
            <v>1990</v>
          </cell>
          <cell r="C767" t="str">
            <v>OR</v>
          </cell>
          <cell r="D767">
            <v>78565000</v>
          </cell>
          <cell r="S767">
            <v>177400992</v>
          </cell>
          <cell r="T767">
            <v>157160992</v>
          </cell>
        </row>
        <row r="768">
          <cell r="A768">
            <v>1990</v>
          </cell>
          <cell r="C768" t="str">
            <v>PA</v>
          </cell>
          <cell r="D768">
            <v>350084000</v>
          </cell>
          <cell r="S768">
            <v>371273984</v>
          </cell>
          <cell r="T768">
            <v>429284992</v>
          </cell>
        </row>
        <row r="769">
          <cell r="A769">
            <v>1990</v>
          </cell>
          <cell r="C769" t="str">
            <v>RI</v>
          </cell>
          <cell r="D769">
            <v>59356000</v>
          </cell>
          <cell r="S769">
            <v>61177000</v>
          </cell>
          <cell r="T769">
            <v>19867000</v>
          </cell>
        </row>
        <row r="770">
          <cell r="A770">
            <v>1990</v>
          </cell>
          <cell r="C770" t="str">
            <v>SC</v>
          </cell>
          <cell r="D770">
            <v>211272000</v>
          </cell>
          <cell r="S770">
            <v>247170000</v>
          </cell>
          <cell r="T770">
            <v>73071000</v>
          </cell>
        </row>
        <row r="771">
          <cell r="A771">
            <v>1990</v>
          </cell>
          <cell r="C771" t="str">
            <v>SD</v>
          </cell>
          <cell r="D771">
            <v>17565000</v>
          </cell>
          <cell r="S771">
            <v>17920000</v>
          </cell>
          <cell r="T771">
            <v>12995000</v>
          </cell>
        </row>
        <row r="772">
          <cell r="A772">
            <v>1990</v>
          </cell>
          <cell r="C772" t="str">
            <v>TN</v>
          </cell>
          <cell r="D772">
            <v>182634000</v>
          </cell>
          <cell r="S772">
            <v>308878016</v>
          </cell>
          <cell r="T772">
            <v>167836992</v>
          </cell>
        </row>
        <row r="773">
          <cell r="A773">
            <v>1990</v>
          </cell>
          <cell r="C773" t="str">
            <v>TX</v>
          </cell>
          <cell r="D773">
            <v>626240000</v>
          </cell>
          <cell r="S773">
            <v>796873984</v>
          </cell>
          <cell r="T773">
            <v>844977024</v>
          </cell>
        </row>
        <row r="774">
          <cell r="A774">
            <v>1990</v>
          </cell>
          <cell r="C774" t="str">
            <v>US</v>
          </cell>
          <cell r="D774">
            <v>11194236000</v>
          </cell>
          <cell r="S774">
            <v>15291905024</v>
          </cell>
          <cell r="T774">
            <v>12725195776</v>
          </cell>
        </row>
        <row r="775">
          <cell r="A775">
            <v>1990</v>
          </cell>
          <cell r="C775" t="str">
            <v>UT</v>
          </cell>
          <cell r="D775">
            <v>53584000</v>
          </cell>
          <cell r="S775">
            <v>56801000</v>
          </cell>
          <cell r="T775">
            <v>60739000</v>
          </cell>
        </row>
        <row r="776">
          <cell r="A776">
            <v>1990</v>
          </cell>
          <cell r="C776" t="str">
            <v>VT</v>
          </cell>
          <cell r="D776">
            <v>21220000</v>
          </cell>
          <cell r="S776">
            <v>21468000</v>
          </cell>
          <cell r="T776">
            <v>5412000</v>
          </cell>
        </row>
        <row r="777">
          <cell r="A777">
            <v>1990</v>
          </cell>
          <cell r="C777" t="str">
            <v>VA</v>
          </cell>
          <cell r="D777">
            <v>316256000</v>
          </cell>
          <cell r="S777">
            <v>379054016</v>
          </cell>
          <cell r="T777">
            <v>266484000</v>
          </cell>
        </row>
        <row r="778">
          <cell r="A778">
            <v>1990</v>
          </cell>
          <cell r="C778" t="str">
            <v>WA</v>
          </cell>
          <cell r="D778">
            <v>176484000</v>
          </cell>
          <cell r="S778">
            <v>243138000</v>
          </cell>
          <cell r="T778">
            <v>202132992</v>
          </cell>
        </row>
        <row r="779">
          <cell r="A779">
            <v>1990</v>
          </cell>
          <cell r="C779" t="str">
            <v>WV</v>
          </cell>
          <cell r="D779">
            <v>22609000</v>
          </cell>
          <cell r="S779">
            <v>22917000</v>
          </cell>
          <cell r="T779">
            <v>23875000</v>
          </cell>
        </row>
        <row r="780">
          <cell r="A780">
            <v>1990</v>
          </cell>
          <cell r="C780" t="str">
            <v>WI</v>
          </cell>
          <cell r="D780">
            <v>152930000</v>
          </cell>
          <cell r="S780">
            <v>242063008</v>
          </cell>
          <cell r="T780">
            <v>182516000</v>
          </cell>
        </row>
        <row r="781">
          <cell r="A781">
            <v>1990</v>
          </cell>
          <cell r="C781" t="str">
            <v>WY</v>
          </cell>
          <cell r="D781">
            <v>17272000</v>
          </cell>
          <cell r="S781">
            <v>21770000</v>
          </cell>
          <cell r="T781">
            <v>25024000</v>
          </cell>
        </row>
        <row r="782">
          <cell r="A782">
            <v>1991</v>
          </cell>
          <cell r="C782" t="str">
            <v>AL</v>
          </cell>
          <cell r="D782">
            <v>134082000</v>
          </cell>
          <cell r="S782">
            <v>135464000</v>
          </cell>
          <cell r="T782">
            <v>105751000</v>
          </cell>
        </row>
        <row r="783">
          <cell r="A783">
            <v>1991</v>
          </cell>
          <cell r="C783" t="str">
            <v>AK</v>
          </cell>
          <cell r="D783">
            <v>110300000</v>
          </cell>
          <cell r="S783">
            <v>118180000</v>
          </cell>
          <cell r="T783">
            <v>11968000</v>
          </cell>
        </row>
        <row r="784">
          <cell r="A784">
            <v>1991</v>
          </cell>
          <cell r="C784" t="str">
            <v>AZ</v>
          </cell>
          <cell r="D784">
            <v>259071000</v>
          </cell>
          <cell r="S784">
            <v>324500000</v>
          </cell>
          <cell r="T784">
            <v>213515008</v>
          </cell>
        </row>
        <row r="785">
          <cell r="A785">
            <v>1991</v>
          </cell>
          <cell r="C785" t="str">
            <v>AR</v>
          </cell>
          <cell r="D785">
            <v>88246000</v>
          </cell>
          <cell r="S785">
            <v>97899000</v>
          </cell>
          <cell r="T785">
            <v>26004000</v>
          </cell>
        </row>
        <row r="786">
          <cell r="A786">
            <v>1991</v>
          </cell>
          <cell r="C786" t="str">
            <v>CA</v>
          </cell>
          <cell r="D786">
            <v>1916769000</v>
          </cell>
          <cell r="S786">
            <v>2819055104</v>
          </cell>
          <cell r="T786">
            <v>2454580992</v>
          </cell>
        </row>
        <row r="787">
          <cell r="A787">
            <v>1991</v>
          </cell>
          <cell r="C787" t="str">
            <v>CO</v>
          </cell>
          <cell r="D787">
            <v>118007000</v>
          </cell>
          <cell r="S787">
            <v>182271008</v>
          </cell>
          <cell r="T787">
            <v>205131008</v>
          </cell>
        </row>
        <row r="788">
          <cell r="A788">
            <v>1991</v>
          </cell>
          <cell r="C788" t="str">
            <v>CT</v>
          </cell>
          <cell r="D788">
            <v>216955000</v>
          </cell>
          <cell r="S788">
            <v>570675968</v>
          </cell>
          <cell r="T788">
            <v>62600000</v>
          </cell>
        </row>
        <row r="789">
          <cell r="A789">
            <v>1991</v>
          </cell>
          <cell r="C789" t="str">
            <v>DE</v>
          </cell>
          <cell r="D789">
            <v>64384000</v>
          </cell>
          <cell r="S789">
            <v>67708000</v>
          </cell>
          <cell r="T789">
            <v>16250000</v>
          </cell>
        </row>
        <row r="790">
          <cell r="A790">
            <v>1991</v>
          </cell>
          <cell r="C790" t="str">
            <v>DC</v>
          </cell>
          <cell r="D790">
            <v>0</v>
          </cell>
          <cell r="S790">
            <v>0</v>
          </cell>
          <cell r="T790">
            <v>391139008</v>
          </cell>
        </row>
        <row r="791">
          <cell r="A791">
            <v>1991</v>
          </cell>
          <cell r="C791" t="str">
            <v>FL</v>
          </cell>
          <cell r="D791">
            <v>613115000</v>
          </cell>
          <cell r="S791">
            <v>831566016</v>
          </cell>
          <cell r="T791">
            <v>1070496000</v>
          </cell>
        </row>
        <row r="792">
          <cell r="A792">
            <v>1991</v>
          </cell>
          <cell r="C792" t="str">
            <v>GA</v>
          </cell>
          <cell r="D792">
            <v>314216000</v>
          </cell>
          <cell r="S792">
            <v>372944000</v>
          </cell>
          <cell r="T792">
            <v>604204032</v>
          </cell>
        </row>
        <row r="793">
          <cell r="A793">
            <v>1991</v>
          </cell>
          <cell r="C793" t="str">
            <v>HI</v>
          </cell>
          <cell r="D793">
            <v>68027000</v>
          </cell>
          <cell r="S793">
            <v>74461000</v>
          </cell>
          <cell r="T793">
            <v>20137000</v>
          </cell>
        </row>
        <row r="794">
          <cell r="A794">
            <v>1991</v>
          </cell>
          <cell r="C794" t="str">
            <v>ID</v>
          </cell>
          <cell r="D794">
            <v>33661000</v>
          </cell>
          <cell r="S794">
            <v>41236000</v>
          </cell>
          <cell r="T794">
            <v>21726000</v>
          </cell>
        </row>
        <row r="795">
          <cell r="A795">
            <v>1991</v>
          </cell>
          <cell r="C795" t="str">
            <v>IL</v>
          </cell>
          <cell r="D795">
            <v>488444000</v>
          </cell>
          <cell r="S795">
            <v>667830016</v>
          </cell>
          <cell r="T795">
            <v>375702016</v>
          </cell>
        </row>
        <row r="796">
          <cell r="A796">
            <v>1991</v>
          </cell>
          <cell r="C796" t="str">
            <v>IN</v>
          </cell>
          <cell r="D796">
            <v>236634000</v>
          </cell>
          <cell r="S796">
            <v>281584992</v>
          </cell>
          <cell r="T796">
            <v>98508000</v>
          </cell>
        </row>
        <row r="797">
          <cell r="A797">
            <v>1991</v>
          </cell>
          <cell r="C797" t="str">
            <v>IA</v>
          </cell>
          <cell r="D797">
            <v>97975000</v>
          </cell>
          <cell r="S797">
            <v>106820000</v>
          </cell>
          <cell r="T797">
            <v>33790000</v>
          </cell>
        </row>
        <row r="798">
          <cell r="A798">
            <v>1991</v>
          </cell>
          <cell r="C798" t="str">
            <v>KS</v>
          </cell>
          <cell r="D798">
            <v>98284000</v>
          </cell>
          <cell r="S798">
            <v>198046000</v>
          </cell>
          <cell r="T798">
            <v>78090000</v>
          </cell>
        </row>
        <row r="799">
          <cell r="A799">
            <v>1991</v>
          </cell>
          <cell r="C799" t="str">
            <v>KY</v>
          </cell>
          <cell r="D799">
            <v>123213000</v>
          </cell>
          <cell r="S799">
            <v>164055008</v>
          </cell>
          <cell r="T799">
            <v>106516000</v>
          </cell>
        </row>
        <row r="800">
          <cell r="A800">
            <v>1991</v>
          </cell>
          <cell r="C800" t="str">
            <v>LA</v>
          </cell>
          <cell r="D800">
            <v>171309000</v>
          </cell>
          <cell r="S800">
            <v>183160992</v>
          </cell>
          <cell r="T800">
            <v>153378000</v>
          </cell>
        </row>
        <row r="801">
          <cell r="A801">
            <v>1991</v>
          </cell>
          <cell r="C801" t="str">
            <v>ME</v>
          </cell>
          <cell r="D801">
            <v>42953000</v>
          </cell>
          <cell r="S801">
            <v>65387000</v>
          </cell>
          <cell r="T801">
            <v>40947000</v>
          </cell>
        </row>
        <row r="802">
          <cell r="A802">
            <v>1991</v>
          </cell>
          <cell r="C802" t="str">
            <v>MD</v>
          </cell>
          <cell r="D802">
            <v>322265000</v>
          </cell>
          <cell r="S802">
            <v>351367008</v>
          </cell>
          <cell r="T802">
            <v>394817984</v>
          </cell>
        </row>
        <row r="803">
          <cell r="A803">
            <v>1991</v>
          </cell>
          <cell r="C803" t="str">
            <v>MA</v>
          </cell>
          <cell r="D803">
            <v>278565000</v>
          </cell>
          <cell r="S803">
            <v>754742016</v>
          </cell>
          <cell r="T803">
            <v>207204992</v>
          </cell>
        </row>
        <row r="804">
          <cell r="A804">
            <v>1991</v>
          </cell>
          <cell r="C804" t="str">
            <v>MI</v>
          </cell>
          <cell r="D804">
            <v>683715000</v>
          </cell>
          <cell r="S804">
            <v>697736000</v>
          </cell>
          <cell r="T804">
            <v>399214016</v>
          </cell>
        </row>
        <row r="805">
          <cell r="A805">
            <v>1991</v>
          </cell>
          <cell r="C805" t="str">
            <v>MN</v>
          </cell>
          <cell r="D805">
            <v>109069000</v>
          </cell>
          <cell r="S805">
            <v>120632000</v>
          </cell>
          <cell r="T805">
            <v>158276992</v>
          </cell>
        </row>
        <row r="806">
          <cell r="A806">
            <v>1991</v>
          </cell>
          <cell r="C806" t="str">
            <v>MS</v>
          </cell>
          <cell r="D806">
            <v>75243000</v>
          </cell>
          <cell r="S806">
            <v>75840000</v>
          </cell>
          <cell r="T806">
            <v>30021000</v>
          </cell>
        </row>
        <row r="807">
          <cell r="A807">
            <v>1991</v>
          </cell>
          <cell r="C807" t="str">
            <v>MO</v>
          </cell>
          <cell r="D807">
            <v>157308000</v>
          </cell>
          <cell r="S807">
            <v>166263008</v>
          </cell>
          <cell r="T807">
            <v>122958000</v>
          </cell>
        </row>
        <row r="808">
          <cell r="A808">
            <v>1991</v>
          </cell>
          <cell r="C808" t="str">
            <v>MT</v>
          </cell>
          <cell r="D808">
            <v>23524000</v>
          </cell>
          <cell r="S808">
            <v>58977000</v>
          </cell>
          <cell r="T808">
            <v>13264000</v>
          </cell>
        </row>
        <row r="809">
          <cell r="A809">
            <v>1991</v>
          </cell>
          <cell r="C809" t="str">
            <v>NE</v>
          </cell>
          <cell r="D809">
            <v>38082000</v>
          </cell>
          <cell r="S809">
            <v>41644000</v>
          </cell>
          <cell r="T809">
            <v>57869000</v>
          </cell>
        </row>
        <row r="810">
          <cell r="A810">
            <v>1991</v>
          </cell>
          <cell r="C810" t="str">
            <v>NV</v>
          </cell>
          <cell r="D810">
            <v>86022000</v>
          </cell>
          <cell r="S810">
            <v>130219000</v>
          </cell>
          <cell r="T810">
            <v>91898000</v>
          </cell>
        </row>
        <row r="811">
          <cell r="A811">
            <v>1991</v>
          </cell>
          <cell r="C811" t="str">
            <v>NH</v>
          </cell>
          <cell r="D811">
            <v>31766000</v>
          </cell>
          <cell r="S811">
            <v>39804000</v>
          </cell>
          <cell r="T811">
            <v>27909000</v>
          </cell>
        </row>
        <row r="812">
          <cell r="A812">
            <v>1991</v>
          </cell>
          <cell r="C812" t="str">
            <v>NJ</v>
          </cell>
          <cell r="D812">
            <v>444058000</v>
          </cell>
          <cell r="S812">
            <v>531064000</v>
          </cell>
          <cell r="T812">
            <v>434761984</v>
          </cell>
        </row>
        <row r="813">
          <cell r="A813">
            <v>1991</v>
          </cell>
          <cell r="C813" t="str">
            <v>NM</v>
          </cell>
          <cell r="D813">
            <v>94714000</v>
          </cell>
          <cell r="S813">
            <v>100248000</v>
          </cell>
          <cell r="T813">
            <v>60045000</v>
          </cell>
        </row>
        <row r="814">
          <cell r="A814">
            <v>1991</v>
          </cell>
          <cell r="C814" t="str">
            <v>NY</v>
          </cell>
          <cell r="D814">
            <v>1361074000</v>
          </cell>
          <cell r="S814">
            <v>2192006912</v>
          </cell>
          <cell r="T814">
            <v>2181842944</v>
          </cell>
        </row>
        <row r="815">
          <cell r="A815">
            <v>1991</v>
          </cell>
          <cell r="C815" t="str">
            <v>NC</v>
          </cell>
          <cell r="D815">
            <v>389748000</v>
          </cell>
          <cell r="S815">
            <v>462192992</v>
          </cell>
          <cell r="T815">
            <v>242115008</v>
          </cell>
        </row>
        <row r="816">
          <cell r="A816">
            <v>1991</v>
          </cell>
          <cell r="C816" t="str">
            <v>ND</v>
          </cell>
          <cell r="D816">
            <v>13199000</v>
          </cell>
          <cell r="S816">
            <v>14149000</v>
          </cell>
          <cell r="T816">
            <v>9106000</v>
          </cell>
        </row>
        <row r="817">
          <cell r="A817">
            <v>1991</v>
          </cell>
          <cell r="C817" t="str">
            <v>OH</v>
          </cell>
          <cell r="D817">
            <v>459055000</v>
          </cell>
          <cell r="S817">
            <v>547224000</v>
          </cell>
          <cell r="T817">
            <v>411636992</v>
          </cell>
        </row>
        <row r="818">
          <cell r="A818">
            <v>1991</v>
          </cell>
          <cell r="C818" t="str">
            <v>OK</v>
          </cell>
          <cell r="D818">
            <v>113714000</v>
          </cell>
          <cell r="S818">
            <v>132019000</v>
          </cell>
          <cell r="T818">
            <v>139360992</v>
          </cell>
        </row>
        <row r="819">
          <cell r="A819">
            <v>1991</v>
          </cell>
          <cell r="C819" t="str">
            <v>OR</v>
          </cell>
          <cell r="D819">
            <v>102462000</v>
          </cell>
          <cell r="S819">
            <v>224004000</v>
          </cell>
          <cell r="T819">
            <v>182604992</v>
          </cell>
        </row>
        <row r="820">
          <cell r="A820">
            <v>1991</v>
          </cell>
          <cell r="C820" t="str">
            <v>PA</v>
          </cell>
          <cell r="D820">
            <v>429298000</v>
          </cell>
          <cell r="S820">
            <v>552420992</v>
          </cell>
          <cell r="T820">
            <v>494304992</v>
          </cell>
        </row>
        <row r="821">
          <cell r="A821">
            <v>1991</v>
          </cell>
          <cell r="C821" t="str">
            <v>RI</v>
          </cell>
          <cell r="D821">
            <v>79747000</v>
          </cell>
          <cell r="S821">
            <v>80580000</v>
          </cell>
          <cell r="T821">
            <v>11782000</v>
          </cell>
        </row>
        <row r="822">
          <cell r="A822">
            <v>1991</v>
          </cell>
          <cell r="C822" t="str">
            <v>SC</v>
          </cell>
          <cell r="D822">
            <v>243172000</v>
          </cell>
          <cell r="S822">
            <v>316831008</v>
          </cell>
          <cell r="T822">
            <v>104209000</v>
          </cell>
        </row>
        <row r="823">
          <cell r="A823">
            <v>1991</v>
          </cell>
          <cell r="C823" t="str">
            <v>SD</v>
          </cell>
          <cell r="D823">
            <v>19536000</v>
          </cell>
          <cell r="S823">
            <v>19823000</v>
          </cell>
          <cell r="T823">
            <v>17247000</v>
          </cell>
        </row>
        <row r="824">
          <cell r="A824">
            <v>1991</v>
          </cell>
          <cell r="C824" t="str">
            <v>TN</v>
          </cell>
          <cell r="D824">
            <v>194066000</v>
          </cell>
          <cell r="S824">
            <v>356984000</v>
          </cell>
          <cell r="T824">
            <v>217340992</v>
          </cell>
        </row>
        <row r="825">
          <cell r="A825">
            <v>1991</v>
          </cell>
          <cell r="C825" t="str">
            <v>TX</v>
          </cell>
          <cell r="D825">
            <v>682336000</v>
          </cell>
          <cell r="S825">
            <v>916630016</v>
          </cell>
          <cell r="T825">
            <v>817468992</v>
          </cell>
        </row>
        <row r="826">
          <cell r="A826">
            <v>1991</v>
          </cell>
          <cell r="C826" t="str">
            <v>US</v>
          </cell>
          <cell r="D826">
            <v>12514171000</v>
          </cell>
          <cell r="S826">
            <v>17247799296</v>
          </cell>
          <cell r="T826">
            <v>13837478912</v>
          </cell>
        </row>
        <row r="827">
          <cell r="A827">
            <v>1991</v>
          </cell>
          <cell r="C827" t="str">
            <v>UT</v>
          </cell>
          <cell r="D827">
            <v>64789000</v>
          </cell>
          <cell r="S827">
            <v>66875000</v>
          </cell>
          <cell r="T827">
            <v>99175000</v>
          </cell>
        </row>
        <row r="828">
          <cell r="A828">
            <v>1991</v>
          </cell>
          <cell r="C828" t="str">
            <v>VT</v>
          </cell>
          <cell r="D828">
            <v>22095000</v>
          </cell>
          <cell r="S828">
            <v>22595000</v>
          </cell>
          <cell r="T828">
            <v>7782000</v>
          </cell>
        </row>
        <row r="829">
          <cell r="A829">
            <v>1991</v>
          </cell>
          <cell r="C829" t="str">
            <v>VA</v>
          </cell>
          <cell r="D829">
            <v>365986000</v>
          </cell>
          <cell r="S829">
            <v>384516992</v>
          </cell>
          <cell r="T829">
            <v>283788000</v>
          </cell>
        </row>
        <row r="830">
          <cell r="A830">
            <v>1991</v>
          </cell>
          <cell r="C830" t="str">
            <v>WA</v>
          </cell>
          <cell r="D830">
            <v>191981000</v>
          </cell>
          <cell r="S830">
            <v>283939008</v>
          </cell>
          <cell r="T830">
            <v>232667008</v>
          </cell>
        </row>
        <row r="831">
          <cell r="A831">
            <v>1991</v>
          </cell>
          <cell r="C831" t="str">
            <v>WV</v>
          </cell>
          <cell r="D831">
            <v>26072000</v>
          </cell>
          <cell r="S831">
            <v>26303000</v>
          </cell>
          <cell r="T831">
            <v>37502000</v>
          </cell>
        </row>
        <row r="832">
          <cell r="A832">
            <v>1991</v>
          </cell>
          <cell r="C832" t="str">
            <v>WI</v>
          </cell>
          <cell r="D832">
            <v>195948000</v>
          </cell>
          <cell r="S832">
            <v>255874000</v>
          </cell>
          <cell r="T832">
            <v>232987008</v>
          </cell>
        </row>
        <row r="833">
          <cell r="A833">
            <v>1991</v>
          </cell>
          <cell r="C833" t="str">
            <v>WY</v>
          </cell>
          <cell r="D833">
            <v>19917000</v>
          </cell>
          <cell r="S833">
            <v>21452000</v>
          </cell>
          <cell r="T833">
            <v>25885000</v>
          </cell>
        </row>
        <row r="834">
          <cell r="A834">
            <v>1992</v>
          </cell>
          <cell r="C834" t="str">
            <v>AL</v>
          </cell>
          <cell r="D834">
            <v>136123000</v>
          </cell>
          <cell r="S834">
            <v>136960000</v>
          </cell>
          <cell r="T834">
            <v>128517000</v>
          </cell>
        </row>
        <row r="835">
          <cell r="A835">
            <v>1992</v>
          </cell>
          <cell r="C835" t="str">
            <v>AK</v>
          </cell>
          <cell r="D835">
            <v>116271000</v>
          </cell>
          <cell r="S835">
            <v>122614000</v>
          </cell>
          <cell r="T835">
            <v>11955000</v>
          </cell>
        </row>
        <row r="836">
          <cell r="A836">
            <v>1992</v>
          </cell>
          <cell r="C836" t="str">
            <v>AZ</v>
          </cell>
          <cell r="D836">
            <v>266624000</v>
          </cell>
          <cell r="S836">
            <v>306647008</v>
          </cell>
          <cell r="T836">
            <v>237458000</v>
          </cell>
        </row>
        <row r="837">
          <cell r="A837">
            <v>1992</v>
          </cell>
          <cell r="C837" t="str">
            <v>AR</v>
          </cell>
          <cell r="D837">
            <v>95321000</v>
          </cell>
          <cell r="S837">
            <v>99402000</v>
          </cell>
          <cell r="T837">
            <v>34075000</v>
          </cell>
        </row>
        <row r="838">
          <cell r="A838">
            <v>1992</v>
          </cell>
          <cell r="C838" t="str">
            <v>CA</v>
          </cell>
          <cell r="D838">
            <v>2116708000</v>
          </cell>
          <cell r="S838">
            <v>2825934080</v>
          </cell>
          <cell r="T838">
            <v>2595408896</v>
          </cell>
        </row>
        <row r="839">
          <cell r="A839">
            <v>1992</v>
          </cell>
          <cell r="C839" t="str">
            <v>CO</v>
          </cell>
          <cell r="D839">
            <v>130538000</v>
          </cell>
          <cell r="S839">
            <v>193180992</v>
          </cell>
          <cell r="T839">
            <v>242886000</v>
          </cell>
        </row>
        <row r="840">
          <cell r="A840">
            <v>1992</v>
          </cell>
          <cell r="C840" t="str">
            <v>CT</v>
          </cell>
          <cell r="D840">
            <v>228466000</v>
          </cell>
          <cell r="S840">
            <v>493880000</v>
          </cell>
          <cell r="T840">
            <v>58023000</v>
          </cell>
        </row>
        <row r="841">
          <cell r="A841">
            <v>1992</v>
          </cell>
          <cell r="C841" t="str">
            <v>DE</v>
          </cell>
          <cell r="D841">
            <v>62907000</v>
          </cell>
          <cell r="S841">
            <v>122056000</v>
          </cell>
          <cell r="T841">
            <v>16708000</v>
          </cell>
        </row>
        <row r="842">
          <cell r="A842">
            <v>1992</v>
          </cell>
          <cell r="C842" t="str">
            <v>DC</v>
          </cell>
          <cell r="D842">
            <v>0</v>
          </cell>
          <cell r="S842">
            <v>0</v>
          </cell>
          <cell r="T842">
            <v>330416992</v>
          </cell>
        </row>
        <row r="843">
          <cell r="A843">
            <v>1992</v>
          </cell>
          <cell r="C843" t="str">
            <v>FL</v>
          </cell>
          <cell r="D843">
            <v>701370000</v>
          </cell>
          <cell r="S843">
            <v>814259968</v>
          </cell>
          <cell r="T843">
            <v>1321735040</v>
          </cell>
        </row>
        <row r="844">
          <cell r="A844">
            <v>1992</v>
          </cell>
          <cell r="C844" t="str">
            <v>GA</v>
          </cell>
          <cell r="D844">
            <v>318675000</v>
          </cell>
          <cell r="S844">
            <v>332792992</v>
          </cell>
          <cell r="T844">
            <v>611296000</v>
          </cell>
        </row>
        <row r="845">
          <cell r="A845">
            <v>1992</v>
          </cell>
          <cell r="C845" t="str">
            <v>HI</v>
          </cell>
          <cell r="D845">
            <v>78970000</v>
          </cell>
          <cell r="S845">
            <v>96392000</v>
          </cell>
          <cell r="T845">
            <v>16237000</v>
          </cell>
        </row>
        <row r="846">
          <cell r="A846">
            <v>1992</v>
          </cell>
          <cell r="C846" t="str">
            <v>ID</v>
          </cell>
          <cell r="D846">
            <v>38213000</v>
          </cell>
          <cell r="S846">
            <v>43153000</v>
          </cell>
          <cell r="T846">
            <v>39151000</v>
          </cell>
        </row>
        <row r="847">
          <cell r="A847">
            <v>1992</v>
          </cell>
          <cell r="C847" t="str">
            <v>IL</v>
          </cell>
          <cell r="D847">
            <v>503618000</v>
          </cell>
          <cell r="S847">
            <v>580515008</v>
          </cell>
          <cell r="T847">
            <v>498464000</v>
          </cell>
        </row>
        <row r="848">
          <cell r="A848">
            <v>1992</v>
          </cell>
          <cell r="C848" t="str">
            <v>IN</v>
          </cell>
          <cell r="D848">
            <v>242169000</v>
          </cell>
          <cell r="S848">
            <v>301212000</v>
          </cell>
          <cell r="T848">
            <v>114783000</v>
          </cell>
        </row>
        <row r="849">
          <cell r="A849">
            <v>1992</v>
          </cell>
          <cell r="C849" t="str">
            <v>IA</v>
          </cell>
          <cell r="D849">
            <v>98481000</v>
          </cell>
          <cell r="S849">
            <v>100921000</v>
          </cell>
          <cell r="T849">
            <v>40563000</v>
          </cell>
        </row>
        <row r="850">
          <cell r="A850">
            <v>1992</v>
          </cell>
          <cell r="C850" t="str">
            <v>KS</v>
          </cell>
          <cell r="D850">
            <v>109953000</v>
          </cell>
          <cell r="S850">
            <v>150455008</v>
          </cell>
          <cell r="T850">
            <v>81449000</v>
          </cell>
        </row>
        <row r="851">
          <cell r="A851">
            <v>1992</v>
          </cell>
          <cell r="C851" t="str">
            <v>KY</v>
          </cell>
          <cell r="D851">
            <v>137639000</v>
          </cell>
          <cell r="S851">
            <v>166626000</v>
          </cell>
          <cell r="T851">
            <v>106390000</v>
          </cell>
        </row>
        <row r="852">
          <cell r="A852">
            <v>1992</v>
          </cell>
          <cell r="C852" t="str">
            <v>LA</v>
          </cell>
          <cell r="D852">
            <v>179157000</v>
          </cell>
          <cell r="S852">
            <v>180908992</v>
          </cell>
          <cell r="T852">
            <v>193799008</v>
          </cell>
        </row>
        <row r="853">
          <cell r="A853">
            <v>1992</v>
          </cell>
          <cell r="C853" t="str">
            <v>ME</v>
          </cell>
          <cell r="D853">
            <v>46802000</v>
          </cell>
          <cell r="S853">
            <v>63946000</v>
          </cell>
          <cell r="T853">
            <v>57568000</v>
          </cell>
        </row>
        <row r="854">
          <cell r="A854">
            <v>1992</v>
          </cell>
          <cell r="C854" t="str">
            <v>MD</v>
          </cell>
          <cell r="D854">
            <v>317968000</v>
          </cell>
          <cell r="S854">
            <v>320924992</v>
          </cell>
          <cell r="T854">
            <v>397311008</v>
          </cell>
        </row>
        <row r="855">
          <cell r="A855">
            <v>1992</v>
          </cell>
          <cell r="C855" t="str">
            <v>MA</v>
          </cell>
          <cell r="D855">
            <v>305254000</v>
          </cell>
          <cell r="S855">
            <v>549164992</v>
          </cell>
          <cell r="T855">
            <v>225234000</v>
          </cell>
        </row>
        <row r="856">
          <cell r="A856">
            <v>1992</v>
          </cell>
          <cell r="C856" t="str">
            <v>MI</v>
          </cell>
          <cell r="D856">
            <v>711413000</v>
          </cell>
          <cell r="S856">
            <v>720580992</v>
          </cell>
          <cell r="T856">
            <v>480680000</v>
          </cell>
        </row>
        <row r="857">
          <cell r="A857">
            <v>1992</v>
          </cell>
          <cell r="C857" t="str">
            <v>MN</v>
          </cell>
          <cell r="D857">
            <v>121772000</v>
          </cell>
          <cell r="S857">
            <v>140002000</v>
          </cell>
          <cell r="T857">
            <v>175856992</v>
          </cell>
        </row>
        <row r="858">
          <cell r="A858">
            <v>1992</v>
          </cell>
          <cell r="C858" t="str">
            <v>MS</v>
          </cell>
          <cell r="D858">
            <v>73294000</v>
          </cell>
          <cell r="S858">
            <v>73738000</v>
          </cell>
          <cell r="T858">
            <v>29851000</v>
          </cell>
        </row>
        <row r="859">
          <cell r="A859">
            <v>1992</v>
          </cell>
          <cell r="C859" t="str">
            <v>MO</v>
          </cell>
          <cell r="D859">
            <v>156523000</v>
          </cell>
          <cell r="S859">
            <v>168520992</v>
          </cell>
          <cell r="T859">
            <v>119163000</v>
          </cell>
        </row>
        <row r="860">
          <cell r="A860">
            <v>1992</v>
          </cell>
          <cell r="C860" t="str">
            <v>MT</v>
          </cell>
          <cell r="D860">
            <v>28596000</v>
          </cell>
          <cell r="S860">
            <v>30207000</v>
          </cell>
          <cell r="T860">
            <v>16118000</v>
          </cell>
        </row>
        <row r="861">
          <cell r="A861">
            <v>1992</v>
          </cell>
          <cell r="C861" t="str">
            <v>NE</v>
          </cell>
          <cell r="D861">
            <v>38978000</v>
          </cell>
          <cell r="S861">
            <v>40838000</v>
          </cell>
          <cell r="T861">
            <v>67866000</v>
          </cell>
        </row>
        <row r="862">
          <cell r="A862">
            <v>1992</v>
          </cell>
          <cell r="C862" t="str">
            <v>NV</v>
          </cell>
          <cell r="D862">
            <v>93050000</v>
          </cell>
          <cell r="S862">
            <v>122939000</v>
          </cell>
          <cell r="T862">
            <v>148924992</v>
          </cell>
        </row>
        <row r="863">
          <cell r="A863">
            <v>1992</v>
          </cell>
          <cell r="C863" t="str">
            <v>NH</v>
          </cell>
          <cell r="D863">
            <v>36779000</v>
          </cell>
          <cell r="S863">
            <v>38807000</v>
          </cell>
          <cell r="T863">
            <v>81738000</v>
          </cell>
        </row>
        <row r="864">
          <cell r="A864">
            <v>1992</v>
          </cell>
          <cell r="C864" t="str">
            <v>NJ</v>
          </cell>
          <cell r="D864">
            <v>490261000</v>
          </cell>
          <cell r="S864">
            <v>544680000</v>
          </cell>
          <cell r="T864">
            <v>415646016</v>
          </cell>
        </row>
        <row r="865">
          <cell r="A865">
            <v>1992</v>
          </cell>
          <cell r="C865" t="str">
            <v>NM</v>
          </cell>
          <cell r="D865">
            <v>96750000</v>
          </cell>
          <cell r="S865">
            <v>102080000</v>
          </cell>
          <cell r="T865">
            <v>67696000</v>
          </cell>
        </row>
        <row r="866">
          <cell r="A866">
            <v>1992</v>
          </cell>
          <cell r="C866" t="str">
            <v>NY</v>
          </cell>
          <cell r="D866">
            <v>1347506000</v>
          </cell>
          <cell r="S866">
            <v>1672029952</v>
          </cell>
          <cell r="T866">
            <v>2205325056</v>
          </cell>
        </row>
        <row r="867">
          <cell r="A867">
            <v>1992</v>
          </cell>
          <cell r="C867" t="str">
            <v>NC</v>
          </cell>
          <cell r="D867">
            <v>384085000</v>
          </cell>
          <cell r="S867">
            <v>504132000</v>
          </cell>
          <cell r="T867">
            <v>254651008</v>
          </cell>
        </row>
        <row r="868">
          <cell r="A868">
            <v>1992</v>
          </cell>
          <cell r="C868" t="str">
            <v>ND</v>
          </cell>
          <cell r="D868">
            <v>12789000</v>
          </cell>
          <cell r="S868">
            <v>16473000</v>
          </cell>
          <cell r="T868">
            <v>17700000</v>
          </cell>
        </row>
        <row r="869">
          <cell r="A869">
            <v>1992</v>
          </cell>
          <cell r="C869" t="str">
            <v>OH</v>
          </cell>
          <cell r="D869">
            <v>494085000</v>
          </cell>
          <cell r="S869">
            <v>589329024</v>
          </cell>
          <cell r="T869">
            <v>400078016</v>
          </cell>
        </row>
        <row r="870">
          <cell r="A870">
            <v>1992</v>
          </cell>
          <cell r="C870" t="str">
            <v>OK</v>
          </cell>
          <cell r="D870">
            <v>119231000</v>
          </cell>
          <cell r="S870">
            <v>125820000</v>
          </cell>
          <cell r="T870">
            <v>97824000</v>
          </cell>
        </row>
        <row r="871">
          <cell r="A871">
            <v>1992</v>
          </cell>
          <cell r="C871" t="str">
            <v>OR</v>
          </cell>
          <cell r="D871">
            <v>105792000</v>
          </cell>
          <cell r="S871">
            <v>158098000</v>
          </cell>
          <cell r="T871">
            <v>182998000</v>
          </cell>
        </row>
        <row r="872">
          <cell r="A872">
            <v>1992</v>
          </cell>
          <cell r="C872" t="str">
            <v>PA</v>
          </cell>
          <cell r="D872">
            <v>465648000</v>
          </cell>
          <cell r="S872">
            <v>580153984</v>
          </cell>
          <cell r="T872">
            <v>563326976</v>
          </cell>
        </row>
        <row r="873">
          <cell r="A873">
            <v>1992</v>
          </cell>
          <cell r="C873" t="str">
            <v>RI</v>
          </cell>
          <cell r="D873">
            <v>85160000</v>
          </cell>
          <cell r="S873">
            <v>90456000</v>
          </cell>
          <cell r="T873">
            <v>16359000</v>
          </cell>
        </row>
        <row r="874">
          <cell r="A874">
            <v>1992</v>
          </cell>
          <cell r="C874" t="str">
            <v>SC</v>
          </cell>
          <cell r="D874">
            <v>225632000</v>
          </cell>
          <cell r="S874">
            <v>301950016</v>
          </cell>
          <cell r="T874">
            <v>218643008</v>
          </cell>
        </row>
        <row r="875">
          <cell r="A875">
            <v>1992</v>
          </cell>
          <cell r="C875" t="str">
            <v>SD</v>
          </cell>
          <cell r="D875">
            <v>21599000</v>
          </cell>
          <cell r="S875">
            <v>21977000</v>
          </cell>
          <cell r="T875">
            <v>16240000</v>
          </cell>
        </row>
        <row r="876">
          <cell r="A876">
            <v>1992</v>
          </cell>
          <cell r="C876" t="str">
            <v>TN</v>
          </cell>
          <cell r="D876">
            <v>201731000</v>
          </cell>
          <cell r="S876">
            <v>327024000</v>
          </cell>
          <cell r="T876">
            <v>207618000</v>
          </cell>
        </row>
        <row r="877">
          <cell r="A877">
            <v>1992</v>
          </cell>
          <cell r="C877" t="str">
            <v>TX</v>
          </cell>
          <cell r="D877">
            <v>793677000</v>
          </cell>
          <cell r="S877">
            <v>1274354944</v>
          </cell>
          <cell r="T877">
            <v>869900992</v>
          </cell>
        </row>
        <row r="878">
          <cell r="A878">
            <v>1992</v>
          </cell>
          <cell r="C878" t="str">
            <v>US</v>
          </cell>
          <cell r="D878">
            <v>13290202000</v>
          </cell>
          <cell r="S878">
            <v>17160978432</v>
          </cell>
          <cell r="T878">
            <v>15106027520</v>
          </cell>
        </row>
        <row r="879">
          <cell r="A879">
            <v>1992</v>
          </cell>
          <cell r="C879" t="str">
            <v>UT</v>
          </cell>
          <cell r="D879">
            <v>70407000</v>
          </cell>
          <cell r="S879">
            <v>72177000</v>
          </cell>
          <cell r="T879">
            <v>69290000</v>
          </cell>
        </row>
        <row r="880">
          <cell r="A880">
            <v>1992</v>
          </cell>
          <cell r="C880" t="str">
            <v>VT</v>
          </cell>
          <cell r="D880">
            <v>23969000</v>
          </cell>
          <cell r="S880">
            <v>28465000</v>
          </cell>
          <cell r="T880">
            <v>7195000</v>
          </cell>
        </row>
        <row r="881">
          <cell r="A881">
            <v>1992</v>
          </cell>
          <cell r="C881" t="str">
            <v>VA</v>
          </cell>
          <cell r="D881">
            <v>379733000</v>
          </cell>
          <cell r="S881">
            <v>394012992</v>
          </cell>
          <cell r="T881">
            <v>343132992</v>
          </cell>
        </row>
        <row r="882">
          <cell r="A882">
            <v>1992</v>
          </cell>
          <cell r="C882" t="str">
            <v>WA</v>
          </cell>
          <cell r="D882">
            <v>215404000</v>
          </cell>
          <cell r="S882">
            <v>702684032</v>
          </cell>
          <cell r="T882">
            <v>279507008</v>
          </cell>
        </row>
        <row r="883">
          <cell r="A883">
            <v>1992</v>
          </cell>
          <cell r="C883" t="str">
            <v>WV</v>
          </cell>
          <cell r="D883">
            <v>26975000</v>
          </cell>
          <cell r="S883">
            <v>27106000</v>
          </cell>
          <cell r="T883">
            <v>30132000</v>
          </cell>
        </row>
        <row r="884">
          <cell r="A884">
            <v>1992</v>
          </cell>
          <cell r="C884" t="str">
            <v>WI</v>
          </cell>
          <cell r="D884">
            <v>218151000</v>
          </cell>
          <cell r="S884">
            <v>267787008</v>
          </cell>
          <cell r="T884">
            <v>331364992</v>
          </cell>
        </row>
        <row r="885">
          <cell r="A885">
            <v>1992</v>
          </cell>
          <cell r="C885" t="str">
            <v>WY</v>
          </cell>
          <cell r="D885">
            <v>19985000</v>
          </cell>
          <cell r="S885">
            <v>22609000</v>
          </cell>
          <cell r="T885">
            <v>31774000</v>
          </cell>
        </row>
        <row r="886">
          <cell r="A886">
            <v>1993</v>
          </cell>
          <cell r="C886" t="str">
            <v>AL</v>
          </cell>
          <cell r="D886">
            <v>138502000</v>
          </cell>
          <cell r="S886">
            <v>139295008</v>
          </cell>
          <cell r="T886">
            <v>135756992</v>
          </cell>
        </row>
        <row r="887">
          <cell r="A887">
            <v>1993</v>
          </cell>
          <cell r="C887" t="str">
            <v>AK</v>
          </cell>
          <cell r="D887">
            <v>118337000</v>
          </cell>
          <cell r="S887">
            <v>120901000</v>
          </cell>
          <cell r="T887">
            <v>11969000</v>
          </cell>
        </row>
        <row r="888">
          <cell r="A888">
            <v>1993</v>
          </cell>
          <cell r="C888" t="str">
            <v>AZ</v>
          </cell>
          <cell r="D888">
            <v>268344000</v>
          </cell>
          <cell r="S888">
            <v>306027008</v>
          </cell>
          <cell r="T888">
            <v>210759008</v>
          </cell>
        </row>
        <row r="889">
          <cell r="A889">
            <v>1993</v>
          </cell>
          <cell r="C889" t="str">
            <v>AR</v>
          </cell>
          <cell r="D889">
            <v>106137000</v>
          </cell>
          <cell r="S889">
            <v>110715000</v>
          </cell>
          <cell r="T889">
            <v>71381000</v>
          </cell>
        </row>
        <row r="890">
          <cell r="A890">
            <v>1993</v>
          </cell>
          <cell r="C890" t="str">
            <v>CA</v>
          </cell>
          <cell r="D890">
            <v>2209466000</v>
          </cell>
          <cell r="S890">
            <v>2733423104</v>
          </cell>
          <cell r="T890">
            <v>2407371008</v>
          </cell>
        </row>
        <row r="891">
          <cell r="A891">
            <v>1993</v>
          </cell>
          <cell r="C891" t="str">
            <v>CO</v>
          </cell>
          <cell r="D891">
            <v>152333000</v>
          </cell>
          <cell r="S891">
            <v>194550000</v>
          </cell>
          <cell r="T891">
            <v>206960992</v>
          </cell>
        </row>
        <row r="892">
          <cell r="A892">
            <v>1993</v>
          </cell>
          <cell r="C892" t="str">
            <v>CT</v>
          </cell>
          <cell r="D892">
            <v>263336000</v>
          </cell>
          <cell r="S892">
            <v>484172000</v>
          </cell>
          <cell r="T892">
            <v>66765000</v>
          </cell>
        </row>
        <row r="893">
          <cell r="A893">
            <v>1993</v>
          </cell>
          <cell r="C893" t="str">
            <v>DE</v>
          </cell>
          <cell r="D893">
            <v>63927000</v>
          </cell>
          <cell r="S893">
            <v>82733000</v>
          </cell>
          <cell r="T893">
            <v>16322000</v>
          </cell>
        </row>
        <row r="894">
          <cell r="A894">
            <v>1993</v>
          </cell>
          <cell r="C894" t="str">
            <v>DC</v>
          </cell>
          <cell r="D894">
            <v>0</v>
          </cell>
          <cell r="S894">
            <v>0</v>
          </cell>
          <cell r="T894">
            <v>324924000</v>
          </cell>
        </row>
        <row r="895">
          <cell r="A895">
            <v>1993</v>
          </cell>
          <cell r="C895" t="str">
            <v>FL</v>
          </cell>
          <cell r="D895">
            <v>676251000</v>
          </cell>
          <cell r="S895">
            <v>772630976</v>
          </cell>
          <cell r="T895">
            <v>1202174976</v>
          </cell>
        </row>
        <row r="896">
          <cell r="A896">
            <v>1993</v>
          </cell>
          <cell r="C896" t="str">
            <v>GA</v>
          </cell>
          <cell r="D896">
            <v>395770000</v>
          </cell>
          <cell r="S896">
            <v>475596000</v>
          </cell>
          <cell r="T896">
            <v>599001024</v>
          </cell>
        </row>
        <row r="897">
          <cell r="A897">
            <v>1993</v>
          </cell>
          <cell r="C897" t="str">
            <v>HI</v>
          </cell>
          <cell r="D897">
            <v>83779000</v>
          </cell>
          <cell r="S897">
            <v>105665000</v>
          </cell>
          <cell r="T897">
            <v>17036000</v>
          </cell>
        </row>
        <row r="898">
          <cell r="A898">
            <v>1993</v>
          </cell>
          <cell r="C898" t="str">
            <v>ID</v>
          </cell>
          <cell r="D898">
            <v>38210000</v>
          </cell>
          <cell r="S898">
            <v>56320000</v>
          </cell>
          <cell r="T898">
            <v>33506000</v>
          </cell>
        </row>
        <row r="899">
          <cell r="A899">
            <v>1993</v>
          </cell>
          <cell r="C899" t="str">
            <v>IL</v>
          </cell>
          <cell r="D899">
            <v>536113000</v>
          </cell>
          <cell r="S899">
            <v>590211008</v>
          </cell>
          <cell r="T899">
            <v>501633984</v>
          </cell>
        </row>
        <row r="900">
          <cell r="A900">
            <v>1993</v>
          </cell>
          <cell r="C900" t="str">
            <v>IN</v>
          </cell>
          <cell r="D900">
            <v>260008000</v>
          </cell>
          <cell r="S900">
            <v>301559008</v>
          </cell>
          <cell r="T900">
            <v>132028000</v>
          </cell>
        </row>
        <row r="901">
          <cell r="A901">
            <v>1993</v>
          </cell>
          <cell r="C901" t="str">
            <v>IA</v>
          </cell>
          <cell r="D901">
            <v>113700000</v>
          </cell>
          <cell r="S901">
            <v>115547000</v>
          </cell>
          <cell r="T901">
            <v>38116000</v>
          </cell>
        </row>
        <row r="902">
          <cell r="A902">
            <v>1993</v>
          </cell>
          <cell r="C902" t="str">
            <v>KS</v>
          </cell>
          <cell r="D902">
            <v>114736000</v>
          </cell>
          <cell r="S902">
            <v>126613000</v>
          </cell>
          <cell r="T902">
            <v>81936000</v>
          </cell>
        </row>
        <row r="903">
          <cell r="A903">
            <v>1993</v>
          </cell>
          <cell r="C903" t="str">
            <v>KY</v>
          </cell>
          <cell r="D903">
            <v>138730000</v>
          </cell>
          <cell r="S903">
            <v>187446000</v>
          </cell>
          <cell r="T903">
            <v>110391000</v>
          </cell>
        </row>
        <row r="904">
          <cell r="A904">
            <v>1993</v>
          </cell>
          <cell r="C904" t="str">
            <v>LA</v>
          </cell>
          <cell r="D904">
            <v>201030000</v>
          </cell>
          <cell r="S904">
            <v>203651008</v>
          </cell>
          <cell r="T904">
            <v>202996000</v>
          </cell>
        </row>
        <row r="905">
          <cell r="A905">
            <v>1993</v>
          </cell>
          <cell r="C905" t="str">
            <v>ME</v>
          </cell>
          <cell r="D905">
            <v>41719000</v>
          </cell>
          <cell r="S905">
            <v>43514000</v>
          </cell>
          <cell r="T905">
            <v>62134000</v>
          </cell>
        </row>
        <row r="906">
          <cell r="A906">
            <v>1993</v>
          </cell>
          <cell r="C906" t="str">
            <v>MD</v>
          </cell>
          <cell r="D906">
            <v>332786000</v>
          </cell>
          <cell r="S906">
            <v>374860000</v>
          </cell>
          <cell r="T906">
            <v>364824000</v>
          </cell>
        </row>
        <row r="907">
          <cell r="A907">
            <v>1993</v>
          </cell>
          <cell r="C907" t="str">
            <v>MA</v>
          </cell>
          <cell r="D907">
            <v>318754000</v>
          </cell>
          <cell r="S907">
            <v>566326976</v>
          </cell>
          <cell r="T907">
            <v>248908992</v>
          </cell>
        </row>
        <row r="908">
          <cell r="A908">
            <v>1993</v>
          </cell>
          <cell r="C908" t="str">
            <v>MI</v>
          </cell>
          <cell r="D908">
            <v>744776000</v>
          </cell>
          <cell r="S908">
            <v>756084992</v>
          </cell>
          <cell r="T908">
            <v>432640992</v>
          </cell>
        </row>
        <row r="909">
          <cell r="A909">
            <v>1993</v>
          </cell>
          <cell r="C909" t="str">
            <v>MN</v>
          </cell>
          <cell r="D909">
            <v>134739000</v>
          </cell>
          <cell r="S909">
            <v>147562000</v>
          </cell>
          <cell r="T909">
            <v>242234000</v>
          </cell>
        </row>
        <row r="910">
          <cell r="A910">
            <v>1993</v>
          </cell>
          <cell r="C910" t="str">
            <v>MS</v>
          </cell>
          <cell r="D910">
            <v>75785000</v>
          </cell>
          <cell r="S910">
            <v>76247000</v>
          </cell>
          <cell r="T910">
            <v>30143000</v>
          </cell>
        </row>
        <row r="911">
          <cell r="A911">
            <v>1993</v>
          </cell>
          <cell r="C911" t="str">
            <v>MO</v>
          </cell>
          <cell r="D911">
            <v>159370000</v>
          </cell>
          <cell r="S911">
            <v>165828000</v>
          </cell>
          <cell r="T911">
            <v>159106000</v>
          </cell>
        </row>
        <row r="912">
          <cell r="A912">
            <v>1993</v>
          </cell>
          <cell r="C912" t="str">
            <v>MT</v>
          </cell>
          <cell r="D912">
            <v>27787000</v>
          </cell>
          <cell r="S912">
            <v>31895000</v>
          </cell>
          <cell r="T912">
            <v>19768000</v>
          </cell>
        </row>
        <row r="913">
          <cell r="A913">
            <v>1993</v>
          </cell>
          <cell r="C913" t="str">
            <v>NE</v>
          </cell>
          <cell r="D913">
            <v>41170000</v>
          </cell>
          <cell r="S913">
            <v>56752000</v>
          </cell>
          <cell r="T913">
            <v>65121000</v>
          </cell>
        </row>
        <row r="914">
          <cell r="A914">
            <v>1993</v>
          </cell>
          <cell r="C914" t="str">
            <v>NV</v>
          </cell>
          <cell r="D914">
            <v>93278000</v>
          </cell>
          <cell r="S914">
            <v>174652992</v>
          </cell>
          <cell r="T914">
            <v>112341000</v>
          </cell>
        </row>
        <row r="915">
          <cell r="A915">
            <v>1993</v>
          </cell>
          <cell r="C915" t="str">
            <v>NH</v>
          </cell>
          <cell r="D915">
            <v>39782000</v>
          </cell>
          <cell r="S915">
            <v>42755000</v>
          </cell>
          <cell r="T915">
            <v>31068000</v>
          </cell>
        </row>
        <row r="916">
          <cell r="A916">
            <v>1993</v>
          </cell>
          <cell r="C916" t="str">
            <v>NJ</v>
          </cell>
          <cell r="D916">
            <v>501755000</v>
          </cell>
          <cell r="S916">
            <v>539788032</v>
          </cell>
          <cell r="T916">
            <v>472639008</v>
          </cell>
        </row>
        <row r="917">
          <cell r="A917">
            <v>1993</v>
          </cell>
          <cell r="C917" t="str">
            <v>NM</v>
          </cell>
          <cell r="D917">
            <v>95523000</v>
          </cell>
          <cell r="S917">
            <v>100710000</v>
          </cell>
          <cell r="T917">
            <v>95688000</v>
          </cell>
        </row>
        <row r="918">
          <cell r="A918">
            <v>1993</v>
          </cell>
          <cell r="C918" t="str">
            <v>NY</v>
          </cell>
          <cell r="D918">
            <v>1439920000</v>
          </cell>
          <cell r="S918">
            <v>1667207040</v>
          </cell>
          <cell r="T918">
            <v>2124158976</v>
          </cell>
        </row>
        <row r="919">
          <cell r="A919">
            <v>1993</v>
          </cell>
          <cell r="C919" t="str">
            <v>NC</v>
          </cell>
          <cell r="D919">
            <v>432890000</v>
          </cell>
          <cell r="S919">
            <v>546888000</v>
          </cell>
          <cell r="T919">
            <v>346064992</v>
          </cell>
        </row>
        <row r="920">
          <cell r="A920">
            <v>1993</v>
          </cell>
          <cell r="C920" t="str">
            <v>ND</v>
          </cell>
          <cell r="D920">
            <v>13663000</v>
          </cell>
          <cell r="S920">
            <v>15872000</v>
          </cell>
          <cell r="T920">
            <v>11336000</v>
          </cell>
        </row>
        <row r="921">
          <cell r="A921">
            <v>1993</v>
          </cell>
          <cell r="C921" t="str">
            <v>OH</v>
          </cell>
          <cell r="D921">
            <v>521474000</v>
          </cell>
          <cell r="S921">
            <v>644012992</v>
          </cell>
          <cell r="T921">
            <v>488727008</v>
          </cell>
        </row>
        <row r="922">
          <cell r="A922">
            <v>1993</v>
          </cell>
          <cell r="C922" t="str">
            <v>OK</v>
          </cell>
          <cell r="D922">
            <v>117936000</v>
          </cell>
          <cell r="S922">
            <v>121913000</v>
          </cell>
          <cell r="T922">
            <v>94052000</v>
          </cell>
        </row>
        <row r="923">
          <cell r="A923">
            <v>1993</v>
          </cell>
          <cell r="C923" t="str">
            <v>OR</v>
          </cell>
          <cell r="D923">
            <v>110329000</v>
          </cell>
          <cell r="S923">
            <v>122130000</v>
          </cell>
          <cell r="T923">
            <v>195664000</v>
          </cell>
        </row>
        <row r="924">
          <cell r="A924">
            <v>1993</v>
          </cell>
          <cell r="C924" t="str">
            <v>PA</v>
          </cell>
          <cell r="D924">
            <v>524416000</v>
          </cell>
          <cell r="S924">
            <v>603752000</v>
          </cell>
          <cell r="T924">
            <v>558505024</v>
          </cell>
        </row>
        <row r="925">
          <cell r="A925">
            <v>1993</v>
          </cell>
          <cell r="C925" t="str">
            <v>RI</v>
          </cell>
          <cell r="D925">
            <v>90943000</v>
          </cell>
          <cell r="S925">
            <v>92443000</v>
          </cell>
          <cell r="T925">
            <v>21997000</v>
          </cell>
        </row>
        <row r="926">
          <cell r="A926">
            <v>1993</v>
          </cell>
          <cell r="C926" t="str">
            <v>SC</v>
          </cell>
          <cell r="D926">
            <v>231345000</v>
          </cell>
          <cell r="S926">
            <v>362248000</v>
          </cell>
          <cell r="T926">
            <v>144639008</v>
          </cell>
        </row>
        <row r="927">
          <cell r="A927">
            <v>1993</v>
          </cell>
          <cell r="C927" t="str">
            <v>SD</v>
          </cell>
          <cell r="D927">
            <v>21525000</v>
          </cell>
          <cell r="S927">
            <v>21938000</v>
          </cell>
          <cell r="T927">
            <v>22925000</v>
          </cell>
        </row>
        <row r="928">
          <cell r="A928">
            <v>1993</v>
          </cell>
          <cell r="C928" t="str">
            <v>TN</v>
          </cell>
          <cell r="D928">
            <v>225454000</v>
          </cell>
          <cell r="S928">
            <v>265376992</v>
          </cell>
          <cell r="T928">
            <v>237495008</v>
          </cell>
        </row>
        <row r="929">
          <cell r="A929">
            <v>1993</v>
          </cell>
          <cell r="C929" t="str">
            <v>TX</v>
          </cell>
          <cell r="D929">
            <v>953535000</v>
          </cell>
          <cell r="S929">
            <v>1321597952</v>
          </cell>
          <cell r="T929">
            <v>888308992</v>
          </cell>
        </row>
        <row r="930">
          <cell r="A930">
            <v>1993</v>
          </cell>
          <cell r="C930" t="str">
            <v>US</v>
          </cell>
          <cell r="D930">
            <v>14239710000</v>
          </cell>
          <cell r="S930">
            <v>17445752832</v>
          </cell>
          <cell r="T930">
            <v>14874109952</v>
          </cell>
        </row>
        <row r="931">
          <cell r="A931">
            <v>1993</v>
          </cell>
          <cell r="C931" t="str">
            <v>UT</v>
          </cell>
          <cell r="D931">
            <v>77754000</v>
          </cell>
          <cell r="S931">
            <v>80516000</v>
          </cell>
          <cell r="T931">
            <v>65056000</v>
          </cell>
        </row>
        <row r="932">
          <cell r="A932">
            <v>1993</v>
          </cell>
          <cell r="C932" t="str">
            <v>VT</v>
          </cell>
          <cell r="D932">
            <v>25342000</v>
          </cell>
          <cell r="S932">
            <v>44096000</v>
          </cell>
          <cell r="T932">
            <v>6934000</v>
          </cell>
        </row>
        <row r="933">
          <cell r="A933">
            <v>1993</v>
          </cell>
          <cell r="C933" t="str">
            <v>VA</v>
          </cell>
          <cell r="D933">
            <v>425765000</v>
          </cell>
          <cell r="S933">
            <v>450147008</v>
          </cell>
          <cell r="T933">
            <v>291924992</v>
          </cell>
        </row>
        <row r="934">
          <cell r="A934">
            <v>1993</v>
          </cell>
          <cell r="C934" t="str">
            <v>WA</v>
          </cell>
          <cell r="D934">
            <v>255435000</v>
          </cell>
          <cell r="S934">
            <v>506835008</v>
          </cell>
          <cell r="T934">
            <v>306288992</v>
          </cell>
        </row>
        <row r="935">
          <cell r="A935">
            <v>1993</v>
          </cell>
          <cell r="C935" t="str">
            <v>WV</v>
          </cell>
          <cell r="D935">
            <v>26207000</v>
          </cell>
          <cell r="S935">
            <v>26305000</v>
          </cell>
          <cell r="T935">
            <v>31709000</v>
          </cell>
        </row>
        <row r="936">
          <cell r="A936">
            <v>1993</v>
          </cell>
          <cell r="C936" t="str">
            <v>WI</v>
          </cell>
          <cell r="D936">
            <v>239253000</v>
          </cell>
          <cell r="S936">
            <v>343793984</v>
          </cell>
          <cell r="T936">
            <v>313544992</v>
          </cell>
        </row>
        <row r="937">
          <cell r="A937">
            <v>1993</v>
          </cell>
          <cell r="C937" t="str">
            <v>WY</v>
          </cell>
          <cell r="D937">
            <v>20591000</v>
          </cell>
          <cell r="S937">
            <v>24649000</v>
          </cell>
          <cell r="T937">
            <v>17135000</v>
          </cell>
        </row>
        <row r="938">
          <cell r="A938">
            <v>1994</v>
          </cell>
          <cell r="C938" t="str">
            <v>AL</v>
          </cell>
          <cell r="D938">
            <v>158310000</v>
          </cell>
          <cell r="S938">
            <v>162471008</v>
          </cell>
          <cell r="T938">
            <v>147176000</v>
          </cell>
        </row>
        <row r="939">
          <cell r="A939">
            <v>1994</v>
          </cell>
          <cell r="C939" t="str">
            <v>AK</v>
          </cell>
          <cell r="D939">
            <v>118649000</v>
          </cell>
          <cell r="S939">
            <v>127300000</v>
          </cell>
          <cell r="T939">
            <v>14758000</v>
          </cell>
        </row>
        <row r="940">
          <cell r="A940">
            <v>1994</v>
          </cell>
          <cell r="C940" t="str">
            <v>AZ</v>
          </cell>
          <cell r="D940">
            <v>313766000</v>
          </cell>
          <cell r="S940">
            <v>322623008</v>
          </cell>
          <cell r="T940">
            <v>202791008</v>
          </cell>
        </row>
        <row r="941">
          <cell r="A941">
            <v>1994</v>
          </cell>
          <cell r="C941" t="str">
            <v>AR</v>
          </cell>
          <cell r="D941">
            <v>114582000</v>
          </cell>
          <cell r="S941">
            <v>121056000</v>
          </cell>
          <cell r="T941">
            <v>55418000</v>
          </cell>
        </row>
        <row r="942">
          <cell r="A942">
            <v>1994</v>
          </cell>
          <cell r="C942" t="str">
            <v>CA</v>
          </cell>
          <cell r="D942">
            <v>2569995000</v>
          </cell>
          <cell r="S942">
            <v>3361156096</v>
          </cell>
          <cell r="T942">
            <v>2395564032</v>
          </cell>
        </row>
        <row r="943">
          <cell r="A943">
            <v>1994</v>
          </cell>
          <cell r="C943" t="str">
            <v>CO</v>
          </cell>
          <cell r="D943">
            <v>168959000</v>
          </cell>
          <cell r="S943">
            <v>205714000</v>
          </cell>
          <cell r="T943">
            <v>191971008</v>
          </cell>
        </row>
        <row r="944">
          <cell r="A944">
            <v>1994</v>
          </cell>
          <cell r="C944" t="str">
            <v>CT</v>
          </cell>
          <cell r="D944">
            <v>324759000</v>
          </cell>
          <cell r="S944">
            <v>445543008</v>
          </cell>
          <cell r="T944">
            <v>75661000</v>
          </cell>
        </row>
        <row r="945">
          <cell r="A945">
            <v>1994</v>
          </cell>
          <cell r="C945" t="str">
            <v>DE</v>
          </cell>
          <cell r="D945">
            <v>66275000</v>
          </cell>
          <cell r="S945">
            <v>67543000</v>
          </cell>
          <cell r="T945">
            <v>17302000</v>
          </cell>
        </row>
        <row r="946">
          <cell r="A946">
            <v>1994</v>
          </cell>
          <cell r="C946" t="str">
            <v>DC</v>
          </cell>
          <cell r="D946">
            <v>0</v>
          </cell>
          <cell r="S946">
            <v>0</v>
          </cell>
          <cell r="T946">
            <v>320176000</v>
          </cell>
        </row>
        <row r="947">
          <cell r="A947">
            <v>1994</v>
          </cell>
          <cell r="C947" t="str">
            <v>FL</v>
          </cell>
          <cell r="D947">
            <v>725369000</v>
          </cell>
          <cell r="S947">
            <v>878361984</v>
          </cell>
          <cell r="T947">
            <v>1296103040</v>
          </cell>
        </row>
        <row r="948">
          <cell r="A948">
            <v>1994</v>
          </cell>
          <cell r="C948" t="str">
            <v>GA</v>
          </cell>
          <cell r="D948">
            <v>415909000</v>
          </cell>
          <cell r="S948">
            <v>487950016</v>
          </cell>
          <cell r="T948">
            <v>548632000</v>
          </cell>
        </row>
        <row r="949">
          <cell r="A949">
            <v>1994</v>
          </cell>
          <cell r="C949" t="str">
            <v>HI</v>
          </cell>
          <cell r="D949">
            <v>85170000</v>
          </cell>
          <cell r="S949">
            <v>100862000</v>
          </cell>
          <cell r="T949">
            <v>15657000</v>
          </cell>
        </row>
        <row r="950">
          <cell r="A950">
            <v>1994</v>
          </cell>
          <cell r="C950" t="str">
            <v>ID</v>
          </cell>
          <cell r="D950">
            <v>46248000</v>
          </cell>
          <cell r="S950">
            <v>68338000</v>
          </cell>
          <cell r="T950">
            <v>34844000</v>
          </cell>
        </row>
        <row r="951">
          <cell r="A951">
            <v>1994</v>
          </cell>
          <cell r="C951" t="str">
            <v>IL</v>
          </cell>
          <cell r="D951">
            <v>609589000</v>
          </cell>
          <cell r="S951">
            <v>668476992</v>
          </cell>
          <cell r="T951">
            <v>551145024</v>
          </cell>
        </row>
        <row r="952">
          <cell r="A952">
            <v>1994</v>
          </cell>
          <cell r="C952" t="str">
            <v>IN</v>
          </cell>
          <cell r="D952">
            <v>272745000</v>
          </cell>
          <cell r="S952">
            <v>300920000</v>
          </cell>
          <cell r="T952">
            <v>156272992</v>
          </cell>
        </row>
        <row r="953">
          <cell r="A953">
            <v>1994</v>
          </cell>
          <cell r="C953" t="str">
            <v>IA</v>
          </cell>
          <cell r="D953">
            <v>118427000</v>
          </cell>
          <cell r="S953">
            <v>119726000</v>
          </cell>
          <cell r="T953">
            <v>40331000</v>
          </cell>
        </row>
        <row r="954">
          <cell r="A954">
            <v>1994</v>
          </cell>
          <cell r="C954" t="str">
            <v>KS</v>
          </cell>
          <cell r="D954">
            <v>132808000</v>
          </cell>
          <cell r="S954">
            <v>143760000</v>
          </cell>
          <cell r="T954">
            <v>70116000</v>
          </cell>
        </row>
        <row r="955">
          <cell r="A955">
            <v>1994</v>
          </cell>
          <cell r="C955" t="str">
            <v>KY</v>
          </cell>
          <cell r="D955">
            <v>135421000</v>
          </cell>
          <cell r="S955">
            <v>178962000</v>
          </cell>
          <cell r="T955">
            <v>119328000</v>
          </cell>
        </row>
        <row r="956">
          <cell r="A956">
            <v>1994</v>
          </cell>
          <cell r="C956" t="str">
            <v>LA</v>
          </cell>
          <cell r="D956">
            <v>218067000</v>
          </cell>
          <cell r="S956">
            <v>219486000</v>
          </cell>
          <cell r="T956">
            <v>178170000</v>
          </cell>
        </row>
        <row r="957">
          <cell r="A957">
            <v>1994</v>
          </cell>
          <cell r="C957" t="str">
            <v>ME</v>
          </cell>
          <cell r="D957">
            <v>44752000</v>
          </cell>
          <cell r="S957">
            <v>45551000</v>
          </cell>
          <cell r="T957">
            <v>54436000</v>
          </cell>
        </row>
        <row r="958">
          <cell r="A958">
            <v>1994</v>
          </cell>
          <cell r="C958" t="str">
            <v>MD</v>
          </cell>
          <cell r="D958">
            <v>350593000</v>
          </cell>
          <cell r="S958">
            <v>368537984</v>
          </cell>
          <cell r="T958">
            <v>519318016</v>
          </cell>
        </row>
        <row r="959">
          <cell r="A959">
            <v>1994</v>
          </cell>
          <cell r="C959" t="str">
            <v>MA</v>
          </cell>
          <cell r="D959">
            <v>332019000</v>
          </cell>
          <cell r="S959">
            <v>371838016</v>
          </cell>
          <cell r="T959">
            <v>305886016</v>
          </cell>
        </row>
        <row r="960">
          <cell r="A960">
            <v>1994</v>
          </cell>
          <cell r="C960" t="str">
            <v>MI</v>
          </cell>
          <cell r="D960">
            <v>851575000</v>
          </cell>
          <cell r="S960">
            <v>866088000</v>
          </cell>
          <cell r="T960">
            <v>448324992</v>
          </cell>
        </row>
        <row r="961">
          <cell r="A961">
            <v>1994</v>
          </cell>
          <cell r="C961" t="str">
            <v>MN</v>
          </cell>
          <cell r="D961">
            <v>145698000</v>
          </cell>
          <cell r="S961">
            <v>164320000</v>
          </cell>
          <cell r="T961">
            <v>216899008</v>
          </cell>
        </row>
        <row r="962">
          <cell r="A962">
            <v>1994</v>
          </cell>
          <cell r="C962" t="str">
            <v>MS</v>
          </cell>
          <cell r="D962">
            <v>82692000</v>
          </cell>
          <cell r="S962">
            <v>86420000</v>
          </cell>
          <cell r="T962">
            <v>31797000</v>
          </cell>
        </row>
        <row r="963">
          <cell r="A963">
            <v>1994</v>
          </cell>
          <cell r="C963" t="str">
            <v>MO</v>
          </cell>
          <cell r="D963">
            <v>170982000</v>
          </cell>
          <cell r="S963">
            <v>181022000</v>
          </cell>
          <cell r="T963">
            <v>154994000</v>
          </cell>
        </row>
        <row r="964">
          <cell r="A964">
            <v>1994</v>
          </cell>
          <cell r="C964" t="str">
            <v>MT</v>
          </cell>
          <cell r="D964">
            <v>28341000</v>
          </cell>
          <cell r="S964">
            <v>30407000</v>
          </cell>
          <cell r="T964">
            <v>18427000</v>
          </cell>
        </row>
        <row r="965">
          <cell r="A965">
            <v>1994</v>
          </cell>
          <cell r="C965" t="str">
            <v>NE</v>
          </cell>
          <cell r="D965">
            <v>43262000</v>
          </cell>
          <cell r="S965">
            <v>45570000</v>
          </cell>
          <cell r="T965">
            <v>68848000</v>
          </cell>
        </row>
        <row r="966">
          <cell r="A966">
            <v>1994</v>
          </cell>
          <cell r="C966" t="str">
            <v>NV</v>
          </cell>
          <cell r="D966">
            <v>100808000</v>
          </cell>
          <cell r="S966">
            <v>131878000</v>
          </cell>
          <cell r="T966">
            <v>128877000</v>
          </cell>
        </row>
        <row r="967">
          <cell r="A967">
            <v>1994</v>
          </cell>
          <cell r="C967" t="str">
            <v>NH</v>
          </cell>
          <cell r="D967">
            <v>42401000</v>
          </cell>
          <cell r="S967">
            <v>44948000</v>
          </cell>
          <cell r="T967">
            <v>34388000</v>
          </cell>
        </row>
        <row r="968">
          <cell r="A968">
            <v>1994</v>
          </cell>
          <cell r="C968" t="str">
            <v>NJ</v>
          </cell>
          <cell r="D968">
            <v>498652000</v>
          </cell>
          <cell r="S968">
            <v>538179968</v>
          </cell>
          <cell r="T968">
            <v>489376000</v>
          </cell>
        </row>
        <row r="969">
          <cell r="A969">
            <v>1994</v>
          </cell>
          <cell r="C969" t="str">
            <v>NM</v>
          </cell>
          <cell r="D969">
            <v>104922000</v>
          </cell>
          <cell r="S969">
            <v>109154000</v>
          </cell>
          <cell r="T969">
            <v>83878000</v>
          </cell>
        </row>
        <row r="970">
          <cell r="A970">
            <v>1994</v>
          </cell>
          <cell r="C970" t="str">
            <v>NY</v>
          </cell>
          <cell r="D970">
            <v>1483154000</v>
          </cell>
          <cell r="S970">
            <v>1718788992</v>
          </cell>
          <cell r="T970">
            <v>2045425024</v>
          </cell>
        </row>
        <row r="971">
          <cell r="A971">
            <v>1994</v>
          </cell>
          <cell r="C971" t="str">
            <v>NC</v>
          </cell>
          <cell r="D971">
            <v>499935000</v>
          </cell>
          <cell r="S971">
            <v>689396992</v>
          </cell>
          <cell r="T971">
            <v>371931008</v>
          </cell>
        </row>
        <row r="972">
          <cell r="A972">
            <v>1994</v>
          </cell>
          <cell r="C972" t="str">
            <v>ND</v>
          </cell>
          <cell r="D972">
            <v>14333000</v>
          </cell>
          <cell r="S972">
            <v>15730000</v>
          </cell>
          <cell r="T972">
            <v>10741000</v>
          </cell>
        </row>
        <row r="973">
          <cell r="A973">
            <v>1994</v>
          </cell>
          <cell r="C973" t="str">
            <v>OH</v>
          </cell>
          <cell r="D973">
            <v>556610000</v>
          </cell>
          <cell r="S973">
            <v>811892992</v>
          </cell>
          <cell r="T973">
            <v>523545984</v>
          </cell>
        </row>
        <row r="974">
          <cell r="A974">
            <v>1994</v>
          </cell>
          <cell r="C974" t="str">
            <v>OK</v>
          </cell>
          <cell r="D974">
            <v>125234000</v>
          </cell>
          <cell r="S974">
            <v>128612000</v>
          </cell>
          <cell r="T974">
            <v>96258000</v>
          </cell>
        </row>
        <row r="975">
          <cell r="A975">
            <v>1994</v>
          </cell>
          <cell r="C975" t="str">
            <v>OR</v>
          </cell>
          <cell r="D975">
            <v>119532000</v>
          </cell>
          <cell r="S975">
            <v>122753000</v>
          </cell>
          <cell r="T975">
            <v>216596992</v>
          </cell>
        </row>
        <row r="976">
          <cell r="A976">
            <v>1994</v>
          </cell>
          <cell r="C976" t="str">
            <v>PA</v>
          </cell>
          <cell r="D976">
            <v>616481000</v>
          </cell>
          <cell r="S976">
            <v>670136000</v>
          </cell>
          <cell r="T976">
            <v>713816000</v>
          </cell>
        </row>
        <row r="977">
          <cell r="A977">
            <v>1994</v>
          </cell>
          <cell r="C977" t="str">
            <v>RI</v>
          </cell>
          <cell r="D977">
            <v>93513000</v>
          </cell>
          <cell r="S977">
            <v>93959000</v>
          </cell>
          <cell r="T977">
            <v>12934000</v>
          </cell>
        </row>
        <row r="978">
          <cell r="A978">
            <v>1994</v>
          </cell>
          <cell r="C978" t="str">
            <v>SC</v>
          </cell>
          <cell r="D978">
            <v>244684000</v>
          </cell>
          <cell r="S978">
            <v>294297984</v>
          </cell>
          <cell r="T978">
            <v>178452992</v>
          </cell>
        </row>
        <row r="979">
          <cell r="A979">
            <v>1994</v>
          </cell>
          <cell r="C979" t="str">
            <v>SD</v>
          </cell>
          <cell r="D979">
            <v>24378000</v>
          </cell>
          <cell r="S979">
            <v>25380000</v>
          </cell>
          <cell r="T979">
            <v>27416000</v>
          </cell>
        </row>
        <row r="980">
          <cell r="A980">
            <v>1994</v>
          </cell>
          <cell r="C980" t="str">
            <v>TN</v>
          </cell>
          <cell r="D980">
            <v>251166000</v>
          </cell>
          <cell r="S980">
            <v>276804000</v>
          </cell>
          <cell r="T980">
            <v>233343008</v>
          </cell>
        </row>
        <row r="981">
          <cell r="A981">
            <v>1994</v>
          </cell>
          <cell r="C981" t="str">
            <v>TX</v>
          </cell>
          <cell r="D981">
            <v>1159331000</v>
          </cell>
          <cell r="S981">
            <v>2283971072</v>
          </cell>
          <cell r="T981">
            <v>1228007040</v>
          </cell>
        </row>
        <row r="982">
          <cell r="A982">
            <v>1994</v>
          </cell>
          <cell r="C982" t="str">
            <v>US</v>
          </cell>
          <cell r="D982">
            <v>15776174000</v>
          </cell>
          <cell r="S982">
            <v>19437654016</v>
          </cell>
          <cell r="T982">
            <v>15626813440</v>
          </cell>
        </row>
        <row r="983">
          <cell r="A983">
            <v>1994</v>
          </cell>
          <cell r="C983" t="str">
            <v>UT</v>
          </cell>
          <cell r="D983">
            <v>86723000</v>
          </cell>
          <cell r="S983">
            <v>89896000</v>
          </cell>
          <cell r="T983">
            <v>63126000</v>
          </cell>
        </row>
        <row r="984">
          <cell r="A984">
            <v>1994</v>
          </cell>
          <cell r="C984" t="str">
            <v>VT</v>
          </cell>
          <cell r="D984">
            <v>21453000</v>
          </cell>
          <cell r="S984">
            <v>24364000</v>
          </cell>
          <cell r="T984">
            <v>6407000</v>
          </cell>
        </row>
        <row r="985">
          <cell r="A985">
            <v>1994</v>
          </cell>
          <cell r="C985" t="str">
            <v>VA</v>
          </cell>
          <cell r="D985">
            <v>469128000</v>
          </cell>
          <cell r="S985">
            <v>486220992</v>
          </cell>
          <cell r="T985">
            <v>314350016</v>
          </cell>
        </row>
        <row r="986">
          <cell r="A986">
            <v>1994</v>
          </cell>
          <cell r="C986" t="str">
            <v>WA</v>
          </cell>
          <cell r="D986">
            <v>289400000</v>
          </cell>
          <cell r="S986">
            <v>397302016</v>
          </cell>
          <cell r="T986">
            <v>316332992</v>
          </cell>
        </row>
        <row r="987">
          <cell r="A987">
            <v>1994</v>
          </cell>
          <cell r="C987" t="str">
            <v>WV</v>
          </cell>
          <cell r="D987">
            <v>49019000</v>
          </cell>
          <cell r="S987">
            <v>49818000</v>
          </cell>
          <cell r="T987">
            <v>28061000</v>
          </cell>
        </row>
        <row r="988">
          <cell r="A988">
            <v>1994</v>
          </cell>
          <cell r="C988" t="str">
            <v>WI</v>
          </cell>
          <cell r="D988">
            <v>257138000</v>
          </cell>
          <cell r="S988">
            <v>267759008</v>
          </cell>
          <cell r="T988">
            <v>234902000</v>
          </cell>
        </row>
        <row r="989">
          <cell r="A989">
            <v>1994</v>
          </cell>
          <cell r="C989" t="str">
            <v>WY</v>
          </cell>
          <cell r="D989">
            <v>23217000</v>
          </cell>
          <cell r="S989">
            <v>26410000</v>
          </cell>
          <cell r="T989">
            <v>18302000</v>
          </cell>
        </row>
        <row r="990">
          <cell r="A990">
            <v>1995</v>
          </cell>
          <cell r="C990" t="str">
            <v>AL</v>
          </cell>
          <cell r="D990">
            <v>164341000</v>
          </cell>
          <cell r="S990">
            <v>166780000</v>
          </cell>
          <cell r="T990">
            <v>154744992</v>
          </cell>
        </row>
        <row r="991">
          <cell r="A991">
            <v>1995</v>
          </cell>
          <cell r="C991" t="str">
            <v>AK</v>
          </cell>
          <cell r="D991">
            <v>125227000</v>
          </cell>
          <cell r="S991">
            <v>128286000</v>
          </cell>
          <cell r="T991">
            <v>16030000</v>
          </cell>
        </row>
        <row r="992">
          <cell r="A992">
            <v>1995</v>
          </cell>
          <cell r="C992" t="str">
            <v>AZ</v>
          </cell>
          <cell r="D992">
            <v>316518000</v>
          </cell>
          <cell r="S992">
            <v>333744000</v>
          </cell>
          <cell r="T992">
            <v>230920000</v>
          </cell>
        </row>
        <row r="993">
          <cell r="A993">
            <v>1995</v>
          </cell>
          <cell r="C993" t="str">
            <v>AR</v>
          </cell>
          <cell r="D993">
            <v>124369000</v>
          </cell>
          <cell r="S993">
            <v>127347000</v>
          </cell>
          <cell r="T993">
            <v>72453000</v>
          </cell>
        </row>
        <row r="994">
          <cell r="A994">
            <v>1995</v>
          </cell>
          <cell r="C994" t="str">
            <v>CA</v>
          </cell>
          <cell r="D994">
            <v>2786927000</v>
          </cell>
          <cell r="S994">
            <v>3613353984</v>
          </cell>
          <cell r="T994">
            <v>2592311040</v>
          </cell>
        </row>
        <row r="995">
          <cell r="A995">
            <v>1995</v>
          </cell>
          <cell r="C995" t="str">
            <v>CO</v>
          </cell>
          <cell r="D995">
            <v>176933000</v>
          </cell>
          <cell r="S995">
            <v>201279008</v>
          </cell>
          <cell r="T995">
            <v>254028000</v>
          </cell>
        </row>
        <row r="996">
          <cell r="A996">
            <v>1995</v>
          </cell>
          <cell r="C996" t="str">
            <v>CT</v>
          </cell>
          <cell r="D996">
            <v>355691000</v>
          </cell>
          <cell r="S996">
            <v>429388000</v>
          </cell>
          <cell r="T996">
            <v>84836000</v>
          </cell>
        </row>
        <row r="997">
          <cell r="A997">
            <v>1995</v>
          </cell>
          <cell r="C997" t="str">
            <v>DE</v>
          </cell>
          <cell r="D997">
            <v>80405000</v>
          </cell>
          <cell r="S997">
            <v>80945000</v>
          </cell>
          <cell r="T997">
            <v>29246000</v>
          </cell>
        </row>
        <row r="998">
          <cell r="A998">
            <v>1995</v>
          </cell>
          <cell r="C998" t="str">
            <v>DC</v>
          </cell>
          <cell r="D998">
            <v>0</v>
          </cell>
          <cell r="S998">
            <v>0</v>
          </cell>
          <cell r="T998">
            <v>298115008</v>
          </cell>
        </row>
        <row r="999">
          <cell r="A999">
            <v>1995</v>
          </cell>
          <cell r="C999" t="str">
            <v>FL</v>
          </cell>
          <cell r="D999">
            <v>798212000</v>
          </cell>
          <cell r="S999">
            <v>1310344960</v>
          </cell>
          <cell r="T999">
            <v>1494386048</v>
          </cell>
        </row>
        <row r="1000">
          <cell r="A1000">
            <v>1995</v>
          </cell>
          <cell r="C1000" t="str">
            <v>GA</v>
          </cell>
          <cell r="D1000">
            <v>491436000</v>
          </cell>
          <cell r="S1000">
            <v>534503008</v>
          </cell>
          <cell r="T1000">
            <v>504961984</v>
          </cell>
        </row>
        <row r="1001">
          <cell r="A1001">
            <v>1995</v>
          </cell>
          <cell r="C1001" t="str">
            <v>HI</v>
          </cell>
          <cell r="D1001">
            <v>90876000</v>
          </cell>
          <cell r="S1001">
            <v>98224000</v>
          </cell>
          <cell r="T1001">
            <v>15379000</v>
          </cell>
        </row>
        <row r="1002">
          <cell r="A1002">
            <v>1995</v>
          </cell>
          <cell r="C1002" t="str">
            <v>ID</v>
          </cell>
          <cell r="D1002">
            <v>56804000</v>
          </cell>
          <cell r="S1002">
            <v>67668000</v>
          </cell>
          <cell r="T1002">
            <v>48451000</v>
          </cell>
        </row>
        <row r="1003">
          <cell r="A1003">
            <v>1995</v>
          </cell>
          <cell r="C1003" t="str">
            <v>IL</v>
          </cell>
          <cell r="D1003">
            <v>642968000</v>
          </cell>
          <cell r="S1003">
            <v>775854016</v>
          </cell>
          <cell r="T1003">
            <v>513326016</v>
          </cell>
        </row>
        <row r="1004">
          <cell r="A1004">
            <v>1995</v>
          </cell>
          <cell r="C1004" t="str">
            <v>IN</v>
          </cell>
          <cell r="D1004">
            <v>291516000</v>
          </cell>
          <cell r="S1004">
            <v>317219008</v>
          </cell>
          <cell r="T1004">
            <v>165426000</v>
          </cell>
        </row>
        <row r="1005">
          <cell r="A1005">
            <v>1995</v>
          </cell>
          <cell r="C1005" t="str">
            <v>IA</v>
          </cell>
          <cell r="D1005">
            <v>126796000</v>
          </cell>
          <cell r="S1005">
            <v>128623000</v>
          </cell>
          <cell r="T1005">
            <v>47964000</v>
          </cell>
        </row>
        <row r="1006">
          <cell r="A1006">
            <v>1995</v>
          </cell>
          <cell r="C1006" t="str">
            <v>KS</v>
          </cell>
          <cell r="D1006">
            <v>140557000</v>
          </cell>
          <cell r="S1006">
            <v>156675008</v>
          </cell>
          <cell r="T1006">
            <v>65103000</v>
          </cell>
        </row>
        <row r="1007">
          <cell r="A1007">
            <v>1995</v>
          </cell>
          <cell r="C1007" t="str">
            <v>KY</v>
          </cell>
          <cell r="D1007">
            <v>153830000</v>
          </cell>
          <cell r="S1007">
            <v>178258000</v>
          </cell>
          <cell r="T1007">
            <v>129698000</v>
          </cell>
        </row>
        <row r="1008">
          <cell r="A1008">
            <v>1995</v>
          </cell>
          <cell r="C1008" t="str">
            <v>LA</v>
          </cell>
          <cell r="D1008">
            <v>224502000</v>
          </cell>
          <cell r="S1008">
            <v>229100992</v>
          </cell>
          <cell r="T1008">
            <v>209082000</v>
          </cell>
        </row>
        <row r="1009">
          <cell r="A1009">
            <v>1995</v>
          </cell>
          <cell r="C1009" t="str">
            <v>ME</v>
          </cell>
          <cell r="D1009">
            <v>48674000</v>
          </cell>
          <cell r="S1009">
            <v>56093000</v>
          </cell>
          <cell r="T1009">
            <v>44174000</v>
          </cell>
        </row>
        <row r="1010">
          <cell r="A1010">
            <v>1995</v>
          </cell>
          <cell r="C1010" t="str">
            <v>MD</v>
          </cell>
          <cell r="D1010">
            <v>372388000</v>
          </cell>
          <cell r="S1010">
            <v>377312992</v>
          </cell>
          <cell r="T1010">
            <v>584508992</v>
          </cell>
        </row>
        <row r="1011">
          <cell r="A1011">
            <v>1995</v>
          </cell>
          <cell r="C1011" t="str">
            <v>MA</v>
          </cell>
          <cell r="D1011">
            <v>355575000</v>
          </cell>
          <cell r="S1011">
            <v>377900992</v>
          </cell>
          <cell r="T1011">
            <v>319212992</v>
          </cell>
        </row>
        <row r="1012">
          <cell r="A1012">
            <v>1995</v>
          </cell>
          <cell r="C1012" t="str">
            <v>MI</v>
          </cell>
          <cell r="D1012">
            <v>944656000</v>
          </cell>
          <cell r="S1012">
            <v>1075330048</v>
          </cell>
          <cell r="T1012">
            <v>479080000</v>
          </cell>
        </row>
        <row r="1013">
          <cell r="A1013">
            <v>1995</v>
          </cell>
          <cell r="C1013" t="str">
            <v>MN</v>
          </cell>
          <cell r="D1013">
            <v>154504000</v>
          </cell>
          <cell r="S1013">
            <v>163962000</v>
          </cell>
          <cell r="T1013">
            <v>247484000</v>
          </cell>
        </row>
        <row r="1014">
          <cell r="A1014">
            <v>1995</v>
          </cell>
          <cell r="C1014" t="str">
            <v>MS</v>
          </cell>
          <cell r="D1014">
            <v>100356000</v>
          </cell>
          <cell r="S1014">
            <v>122324000</v>
          </cell>
          <cell r="T1014">
            <v>39207000</v>
          </cell>
        </row>
        <row r="1015">
          <cell r="A1015">
            <v>1995</v>
          </cell>
          <cell r="C1015" t="str">
            <v>MO</v>
          </cell>
          <cell r="D1015">
            <v>213347000</v>
          </cell>
          <cell r="S1015">
            <v>226796992</v>
          </cell>
          <cell r="T1015">
            <v>206879008</v>
          </cell>
        </row>
        <row r="1016">
          <cell r="A1016">
            <v>1995</v>
          </cell>
          <cell r="C1016" t="str">
            <v>MT</v>
          </cell>
          <cell r="D1016">
            <v>30331000</v>
          </cell>
          <cell r="S1016">
            <v>45407000</v>
          </cell>
          <cell r="T1016">
            <v>17769000</v>
          </cell>
        </row>
        <row r="1017">
          <cell r="A1017">
            <v>1995</v>
          </cell>
          <cell r="C1017" t="str">
            <v>NE</v>
          </cell>
          <cell r="D1017">
            <v>45842000</v>
          </cell>
          <cell r="S1017">
            <v>47045000</v>
          </cell>
          <cell r="T1017">
            <v>74554000</v>
          </cell>
        </row>
        <row r="1018">
          <cell r="A1018">
            <v>1995</v>
          </cell>
          <cell r="C1018" t="str">
            <v>NV</v>
          </cell>
          <cell r="D1018">
            <v>108007000</v>
          </cell>
          <cell r="S1018">
            <v>123884000</v>
          </cell>
          <cell r="T1018">
            <v>142360992</v>
          </cell>
        </row>
        <row r="1019">
          <cell r="A1019">
            <v>1995</v>
          </cell>
          <cell r="C1019" t="str">
            <v>NH</v>
          </cell>
          <cell r="D1019">
            <v>46994000</v>
          </cell>
          <cell r="S1019">
            <v>48525000</v>
          </cell>
          <cell r="T1019">
            <v>35501000</v>
          </cell>
        </row>
        <row r="1020">
          <cell r="A1020">
            <v>1995</v>
          </cell>
          <cell r="C1020" t="str">
            <v>NJ</v>
          </cell>
          <cell r="D1020">
            <v>538447000</v>
          </cell>
          <cell r="S1020">
            <v>561564992</v>
          </cell>
          <cell r="T1020">
            <v>577019008</v>
          </cell>
        </row>
        <row r="1021">
          <cell r="A1021">
            <v>1995</v>
          </cell>
          <cell r="C1021" t="str">
            <v>NM</v>
          </cell>
          <cell r="D1021">
            <v>115668000</v>
          </cell>
          <cell r="S1021">
            <v>122147000</v>
          </cell>
          <cell r="T1021">
            <v>108526000</v>
          </cell>
        </row>
        <row r="1022">
          <cell r="A1022">
            <v>1995</v>
          </cell>
          <cell r="C1022" t="str">
            <v>NY</v>
          </cell>
          <cell r="D1022">
            <v>1612860000</v>
          </cell>
          <cell r="S1022">
            <v>2046754944</v>
          </cell>
          <cell r="T1022">
            <v>2119228032</v>
          </cell>
        </row>
        <row r="1023">
          <cell r="A1023">
            <v>1995</v>
          </cell>
          <cell r="C1023" t="str">
            <v>NC</v>
          </cell>
          <cell r="D1023">
            <v>553584000</v>
          </cell>
          <cell r="S1023">
            <v>789105024</v>
          </cell>
          <cell r="T1023">
            <v>407140000</v>
          </cell>
        </row>
        <row r="1024">
          <cell r="A1024">
            <v>1995</v>
          </cell>
          <cell r="C1024" t="str">
            <v>ND</v>
          </cell>
          <cell r="D1024">
            <v>15140000</v>
          </cell>
          <cell r="S1024">
            <v>16066000</v>
          </cell>
          <cell r="T1024">
            <v>9746000</v>
          </cell>
        </row>
        <row r="1025">
          <cell r="A1025">
            <v>1995</v>
          </cell>
          <cell r="C1025" t="str">
            <v>OH</v>
          </cell>
          <cell r="D1025">
            <v>702502000</v>
          </cell>
          <cell r="S1025">
            <v>928201024</v>
          </cell>
          <cell r="T1025">
            <v>593740992</v>
          </cell>
        </row>
        <row r="1026">
          <cell r="A1026">
            <v>1995</v>
          </cell>
          <cell r="C1026" t="str">
            <v>OK</v>
          </cell>
          <cell r="D1026">
            <v>143287000</v>
          </cell>
          <cell r="S1026">
            <v>156819008</v>
          </cell>
          <cell r="T1026">
            <v>109824000</v>
          </cell>
        </row>
        <row r="1027">
          <cell r="A1027">
            <v>1995</v>
          </cell>
          <cell r="C1027" t="str">
            <v>OR</v>
          </cell>
          <cell r="D1027">
            <v>126341000</v>
          </cell>
          <cell r="S1027">
            <v>130155000</v>
          </cell>
          <cell r="T1027">
            <v>213472992</v>
          </cell>
        </row>
        <row r="1028">
          <cell r="A1028">
            <v>1995</v>
          </cell>
          <cell r="C1028" t="str">
            <v>PA</v>
          </cell>
          <cell r="D1028">
            <v>755144000</v>
          </cell>
          <cell r="S1028">
            <v>913366976</v>
          </cell>
          <cell r="T1028">
            <v>697073024</v>
          </cell>
        </row>
        <row r="1029">
          <cell r="A1029">
            <v>1995</v>
          </cell>
          <cell r="C1029" t="str">
            <v>RI</v>
          </cell>
          <cell r="D1029">
            <v>102373000</v>
          </cell>
          <cell r="S1029">
            <v>103624000</v>
          </cell>
          <cell r="T1029">
            <v>13993000</v>
          </cell>
        </row>
        <row r="1030">
          <cell r="A1030">
            <v>1995</v>
          </cell>
          <cell r="C1030" t="str">
            <v>SC</v>
          </cell>
          <cell r="D1030">
            <v>275481000</v>
          </cell>
          <cell r="S1030">
            <v>322033984</v>
          </cell>
          <cell r="T1030">
            <v>144680992</v>
          </cell>
        </row>
        <row r="1031">
          <cell r="A1031">
            <v>1995</v>
          </cell>
          <cell r="C1031" t="str">
            <v>SD</v>
          </cell>
          <cell r="D1031">
            <v>25630000</v>
          </cell>
          <cell r="S1031">
            <v>26586000</v>
          </cell>
          <cell r="T1031">
            <v>26579000</v>
          </cell>
        </row>
        <row r="1032">
          <cell r="A1032">
            <v>1995</v>
          </cell>
          <cell r="C1032" t="str">
            <v>TN</v>
          </cell>
          <cell r="D1032">
            <v>265274000</v>
          </cell>
          <cell r="S1032">
            <v>274598016</v>
          </cell>
          <cell r="T1032">
            <v>228240000</v>
          </cell>
        </row>
        <row r="1033">
          <cell r="A1033">
            <v>1995</v>
          </cell>
          <cell r="C1033" t="str">
            <v>TX</v>
          </cell>
          <cell r="D1033">
            <v>1529786000</v>
          </cell>
          <cell r="S1033">
            <v>2691706112</v>
          </cell>
          <cell r="T1033">
            <v>1236777984</v>
          </cell>
        </row>
        <row r="1034">
          <cell r="A1034">
            <v>1995</v>
          </cell>
          <cell r="C1034" t="str">
            <v>US</v>
          </cell>
          <cell r="D1034">
            <v>17674884000</v>
          </cell>
          <cell r="S1034">
            <v>22176053248</v>
          </cell>
          <cell r="T1034">
            <v>16874708992</v>
          </cell>
        </row>
        <row r="1035">
          <cell r="A1035">
            <v>1995</v>
          </cell>
          <cell r="C1035" t="str">
            <v>UT</v>
          </cell>
          <cell r="D1035">
            <v>101055000</v>
          </cell>
          <cell r="S1035">
            <v>106717000</v>
          </cell>
          <cell r="T1035">
            <v>94810000</v>
          </cell>
        </row>
        <row r="1036">
          <cell r="A1036">
            <v>1995</v>
          </cell>
          <cell r="C1036" t="str">
            <v>VT</v>
          </cell>
          <cell r="D1036">
            <v>35834000</v>
          </cell>
          <cell r="S1036">
            <v>36566000</v>
          </cell>
          <cell r="T1036">
            <v>4653000</v>
          </cell>
        </row>
        <row r="1037">
          <cell r="A1037">
            <v>1995</v>
          </cell>
          <cell r="C1037" t="str">
            <v>VA</v>
          </cell>
          <cell r="D1037">
            <v>531400000</v>
          </cell>
          <cell r="S1037">
            <v>599699008</v>
          </cell>
          <cell r="T1037">
            <v>349340000</v>
          </cell>
        </row>
        <row r="1038">
          <cell r="A1038">
            <v>1995</v>
          </cell>
          <cell r="C1038" t="str">
            <v>WA</v>
          </cell>
          <cell r="D1038">
            <v>300228000</v>
          </cell>
          <cell r="S1038">
            <v>415192000</v>
          </cell>
          <cell r="T1038">
            <v>350316000</v>
          </cell>
        </row>
        <row r="1039">
          <cell r="A1039">
            <v>1995</v>
          </cell>
          <cell r="C1039" t="str">
            <v>WV</v>
          </cell>
          <cell r="D1039">
            <v>64181000</v>
          </cell>
          <cell r="S1039">
            <v>65834000</v>
          </cell>
          <cell r="T1039">
            <v>30280000</v>
          </cell>
        </row>
        <row r="1040">
          <cell r="A1040">
            <v>1995</v>
          </cell>
          <cell r="C1040" t="str">
            <v>WI</v>
          </cell>
          <cell r="D1040">
            <v>291024000</v>
          </cell>
          <cell r="S1040">
            <v>300806016</v>
          </cell>
          <cell r="T1040">
            <v>422377984</v>
          </cell>
        </row>
        <row r="1041">
          <cell r="A1041">
            <v>1995</v>
          </cell>
          <cell r="C1041" t="str">
            <v>WY</v>
          </cell>
          <cell r="D1041">
            <v>21063000</v>
          </cell>
          <cell r="S1041">
            <v>26338000</v>
          </cell>
          <cell r="T1041">
            <v>19699000</v>
          </cell>
        </row>
        <row r="1042">
          <cell r="A1042">
            <v>1996</v>
          </cell>
          <cell r="C1042" t="str">
            <v>AL</v>
          </cell>
          <cell r="D1042">
            <v>163627000</v>
          </cell>
          <cell r="S1042">
            <v>168496000</v>
          </cell>
          <cell r="T1042">
            <v>169992000</v>
          </cell>
        </row>
        <row r="1043">
          <cell r="A1043">
            <v>1996</v>
          </cell>
          <cell r="C1043" t="str">
            <v>AK</v>
          </cell>
          <cell r="D1043">
            <v>130693000</v>
          </cell>
          <cell r="S1043">
            <v>138806000</v>
          </cell>
          <cell r="T1043">
            <v>11059000</v>
          </cell>
        </row>
        <row r="1044">
          <cell r="A1044">
            <v>1996</v>
          </cell>
          <cell r="C1044" t="str">
            <v>AZ</v>
          </cell>
          <cell r="D1044">
            <v>348448000</v>
          </cell>
          <cell r="S1044">
            <v>401195008</v>
          </cell>
          <cell r="T1044">
            <v>210999008</v>
          </cell>
        </row>
        <row r="1045">
          <cell r="A1045">
            <v>1996</v>
          </cell>
          <cell r="C1045" t="str">
            <v>AR</v>
          </cell>
          <cell r="D1045">
            <v>129756000</v>
          </cell>
          <cell r="S1045">
            <v>136435008</v>
          </cell>
          <cell r="T1045">
            <v>75163000</v>
          </cell>
        </row>
        <row r="1046">
          <cell r="A1046">
            <v>1996</v>
          </cell>
          <cell r="C1046" t="str">
            <v>CA</v>
          </cell>
          <cell r="D1046">
            <v>3058218000</v>
          </cell>
          <cell r="S1046">
            <v>3628118016</v>
          </cell>
          <cell r="T1046">
            <v>2691997952</v>
          </cell>
        </row>
        <row r="1047">
          <cell r="A1047">
            <v>1996</v>
          </cell>
          <cell r="C1047" t="str">
            <v>CO</v>
          </cell>
          <cell r="D1047">
            <v>182751000</v>
          </cell>
          <cell r="S1047">
            <v>213834000</v>
          </cell>
          <cell r="T1047">
            <v>291920992</v>
          </cell>
        </row>
        <row r="1048">
          <cell r="A1048">
            <v>1996</v>
          </cell>
          <cell r="C1048" t="str">
            <v>CT</v>
          </cell>
          <cell r="D1048">
            <v>351593000</v>
          </cell>
          <cell r="S1048">
            <v>383446016</v>
          </cell>
          <cell r="T1048">
            <v>95526000</v>
          </cell>
        </row>
        <row r="1049">
          <cell r="A1049">
            <v>1996</v>
          </cell>
          <cell r="C1049" t="str">
            <v>DE</v>
          </cell>
          <cell r="D1049">
            <v>86549000</v>
          </cell>
          <cell r="S1049">
            <v>86936000</v>
          </cell>
          <cell r="T1049">
            <v>25631000</v>
          </cell>
        </row>
        <row r="1050">
          <cell r="A1050">
            <v>1996</v>
          </cell>
          <cell r="C1050" t="str">
            <v>DC</v>
          </cell>
          <cell r="D1050">
            <v>0</v>
          </cell>
          <cell r="S1050">
            <v>0</v>
          </cell>
          <cell r="T1050">
            <v>293246016</v>
          </cell>
        </row>
        <row r="1051">
          <cell r="A1051">
            <v>1996</v>
          </cell>
          <cell r="C1051" t="str">
            <v>FL</v>
          </cell>
          <cell r="D1051">
            <v>914933000</v>
          </cell>
          <cell r="S1051">
            <v>1136716032</v>
          </cell>
          <cell r="T1051">
            <v>1559700992</v>
          </cell>
        </row>
        <row r="1052">
          <cell r="A1052">
            <v>1996</v>
          </cell>
          <cell r="C1052" t="str">
            <v>GA</v>
          </cell>
          <cell r="D1052">
            <v>512679000</v>
          </cell>
          <cell r="S1052">
            <v>566838976</v>
          </cell>
          <cell r="T1052">
            <v>543459968</v>
          </cell>
        </row>
        <row r="1053">
          <cell r="A1053">
            <v>1996</v>
          </cell>
          <cell r="C1053" t="str">
            <v>HI</v>
          </cell>
          <cell r="D1053">
            <v>83589000</v>
          </cell>
          <cell r="S1053">
            <v>99397000</v>
          </cell>
          <cell r="T1053">
            <v>14353000</v>
          </cell>
        </row>
        <row r="1054">
          <cell r="A1054">
            <v>1996</v>
          </cell>
          <cell r="C1054" t="str">
            <v>ID</v>
          </cell>
          <cell r="D1054">
            <v>71460000</v>
          </cell>
          <cell r="S1054">
            <v>89298000</v>
          </cell>
          <cell r="T1054">
            <v>45561000</v>
          </cell>
        </row>
        <row r="1055">
          <cell r="A1055">
            <v>1996</v>
          </cell>
          <cell r="C1055" t="str">
            <v>IL</v>
          </cell>
          <cell r="D1055">
            <v>668734000</v>
          </cell>
          <cell r="S1055">
            <v>790945024</v>
          </cell>
          <cell r="T1055">
            <v>519238016</v>
          </cell>
        </row>
        <row r="1056">
          <cell r="A1056">
            <v>1996</v>
          </cell>
          <cell r="C1056" t="str">
            <v>IN</v>
          </cell>
          <cell r="D1056">
            <v>319725000</v>
          </cell>
          <cell r="S1056">
            <v>339567008</v>
          </cell>
          <cell r="T1056">
            <v>161434000</v>
          </cell>
        </row>
        <row r="1057">
          <cell r="A1057">
            <v>1996</v>
          </cell>
          <cell r="C1057" t="str">
            <v>IA</v>
          </cell>
          <cell r="D1057">
            <v>131840000</v>
          </cell>
          <cell r="S1057">
            <v>133671000</v>
          </cell>
          <cell r="T1057">
            <v>57180000</v>
          </cell>
        </row>
        <row r="1058">
          <cell r="A1058">
            <v>1996</v>
          </cell>
          <cell r="C1058" t="str">
            <v>KS</v>
          </cell>
          <cell r="D1058">
            <v>147066000</v>
          </cell>
          <cell r="S1058">
            <v>158472000</v>
          </cell>
          <cell r="T1058">
            <v>69646000</v>
          </cell>
        </row>
        <row r="1059">
          <cell r="A1059">
            <v>1996</v>
          </cell>
          <cell r="C1059" t="str">
            <v>KY</v>
          </cell>
          <cell r="D1059">
            <v>159653000</v>
          </cell>
          <cell r="S1059">
            <v>180995008</v>
          </cell>
          <cell r="T1059">
            <v>137112992</v>
          </cell>
        </row>
        <row r="1060">
          <cell r="A1060">
            <v>1996</v>
          </cell>
          <cell r="C1060" t="str">
            <v>LA</v>
          </cell>
          <cell r="D1060">
            <v>238084000</v>
          </cell>
          <cell r="S1060">
            <v>244764992</v>
          </cell>
          <cell r="T1060">
            <v>208584992</v>
          </cell>
        </row>
        <row r="1061">
          <cell r="A1061">
            <v>1996</v>
          </cell>
          <cell r="C1061" t="str">
            <v>ME</v>
          </cell>
          <cell r="D1061">
            <v>46155000</v>
          </cell>
          <cell r="S1061">
            <v>54538000</v>
          </cell>
          <cell r="T1061">
            <v>41453000</v>
          </cell>
        </row>
        <row r="1062">
          <cell r="A1062">
            <v>1996</v>
          </cell>
          <cell r="C1062" t="str">
            <v>MD</v>
          </cell>
          <cell r="D1062">
            <v>395043000</v>
          </cell>
          <cell r="S1062">
            <v>399256000</v>
          </cell>
          <cell r="T1062">
            <v>532784992</v>
          </cell>
        </row>
        <row r="1063">
          <cell r="A1063">
            <v>1996</v>
          </cell>
          <cell r="C1063" t="str">
            <v>MA</v>
          </cell>
          <cell r="D1063">
            <v>384041000</v>
          </cell>
          <cell r="S1063">
            <v>430859008</v>
          </cell>
          <cell r="T1063">
            <v>331148000</v>
          </cell>
        </row>
        <row r="1064">
          <cell r="A1064">
            <v>1996</v>
          </cell>
          <cell r="C1064" t="str">
            <v>MI</v>
          </cell>
          <cell r="D1064">
            <v>1004498000</v>
          </cell>
          <cell r="S1064">
            <v>1132811008</v>
          </cell>
          <cell r="T1064">
            <v>435515008</v>
          </cell>
        </row>
        <row r="1065">
          <cell r="A1065">
            <v>1996</v>
          </cell>
          <cell r="C1065" t="str">
            <v>MN</v>
          </cell>
          <cell r="D1065">
            <v>170301000</v>
          </cell>
          <cell r="S1065">
            <v>184443008</v>
          </cell>
          <cell r="T1065">
            <v>284479008</v>
          </cell>
        </row>
        <row r="1066">
          <cell r="A1066">
            <v>1996</v>
          </cell>
          <cell r="C1066" t="str">
            <v>MS</v>
          </cell>
          <cell r="D1066">
            <v>134732000</v>
          </cell>
          <cell r="S1066">
            <v>237478000</v>
          </cell>
          <cell r="T1066">
            <v>60057000</v>
          </cell>
        </row>
        <row r="1067">
          <cell r="A1067">
            <v>1996</v>
          </cell>
          <cell r="C1067" t="str">
            <v>MO</v>
          </cell>
          <cell r="D1067">
            <v>251679000</v>
          </cell>
          <cell r="S1067">
            <v>265939008</v>
          </cell>
          <cell r="T1067">
            <v>225138000</v>
          </cell>
        </row>
        <row r="1068">
          <cell r="A1068">
            <v>1996</v>
          </cell>
          <cell r="C1068" t="str">
            <v>MT</v>
          </cell>
          <cell r="D1068">
            <v>29089000</v>
          </cell>
          <cell r="S1068">
            <v>41749000</v>
          </cell>
          <cell r="T1068">
            <v>37895000</v>
          </cell>
        </row>
        <row r="1069">
          <cell r="A1069">
            <v>1996</v>
          </cell>
          <cell r="C1069" t="str">
            <v>NE</v>
          </cell>
          <cell r="D1069">
            <v>50446000</v>
          </cell>
          <cell r="S1069">
            <v>52833000</v>
          </cell>
          <cell r="T1069">
            <v>96205000</v>
          </cell>
        </row>
        <row r="1070">
          <cell r="A1070">
            <v>1996</v>
          </cell>
          <cell r="C1070" t="str">
            <v>NV</v>
          </cell>
          <cell r="D1070">
            <v>120504000</v>
          </cell>
          <cell r="S1070">
            <v>134428000</v>
          </cell>
          <cell r="T1070">
            <v>158056000</v>
          </cell>
        </row>
        <row r="1071">
          <cell r="A1071">
            <v>1996</v>
          </cell>
          <cell r="C1071" t="str">
            <v>NH</v>
          </cell>
          <cell r="D1071">
            <v>46853000</v>
          </cell>
          <cell r="S1071">
            <v>51082000</v>
          </cell>
          <cell r="T1071">
            <v>38018000</v>
          </cell>
        </row>
        <row r="1072">
          <cell r="A1072">
            <v>1996</v>
          </cell>
          <cell r="C1072" t="str">
            <v>NJ</v>
          </cell>
          <cell r="D1072">
            <v>530614000</v>
          </cell>
          <cell r="S1072">
            <v>540950976</v>
          </cell>
          <cell r="T1072">
            <v>592403008</v>
          </cell>
        </row>
        <row r="1073">
          <cell r="A1073">
            <v>1996</v>
          </cell>
          <cell r="C1073" t="str">
            <v>NM</v>
          </cell>
          <cell r="D1073">
            <v>122329000</v>
          </cell>
          <cell r="S1073">
            <v>145810000</v>
          </cell>
          <cell r="T1073">
            <v>115444000</v>
          </cell>
        </row>
        <row r="1074">
          <cell r="A1074">
            <v>1996</v>
          </cell>
          <cell r="C1074" t="str">
            <v>NY</v>
          </cell>
          <cell r="D1074">
            <v>1578377000</v>
          </cell>
          <cell r="S1074">
            <v>2149766912</v>
          </cell>
          <cell r="T1074">
            <v>2007426944</v>
          </cell>
        </row>
        <row r="1075">
          <cell r="A1075">
            <v>1996</v>
          </cell>
          <cell r="C1075" t="str">
            <v>NC</v>
          </cell>
          <cell r="D1075">
            <v>612644000</v>
          </cell>
          <cell r="S1075">
            <v>789969984</v>
          </cell>
          <cell r="T1075">
            <v>399124000</v>
          </cell>
        </row>
        <row r="1076">
          <cell r="A1076">
            <v>1996</v>
          </cell>
          <cell r="C1076" t="str">
            <v>ND</v>
          </cell>
          <cell r="D1076">
            <v>14168000</v>
          </cell>
          <cell r="S1076">
            <v>14958000</v>
          </cell>
          <cell r="T1076">
            <v>13892000</v>
          </cell>
        </row>
        <row r="1077">
          <cell r="A1077">
            <v>1996</v>
          </cell>
          <cell r="C1077" t="str">
            <v>OH</v>
          </cell>
          <cell r="D1077">
            <v>765588000</v>
          </cell>
          <cell r="S1077">
            <v>982632000</v>
          </cell>
          <cell r="T1077">
            <v>601499008</v>
          </cell>
        </row>
        <row r="1078">
          <cell r="A1078">
            <v>1996</v>
          </cell>
          <cell r="C1078" t="str">
            <v>OK</v>
          </cell>
          <cell r="D1078">
            <v>143890000</v>
          </cell>
          <cell r="S1078">
            <v>169988992</v>
          </cell>
          <cell r="T1078">
            <v>147514000</v>
          </cell>
        </row>
        <row r="1079">
          <cell r="A1079">
            <v>1996</v>
          </cell>
          <cell r="C1079" t="str">
            <v>OR</v>
          </cell>
          <cell r="D1079">
            <v>166218000</v>
          </cell>
          <cell r="S1079">
            <v>251663008</v>
          </cell>
          <cell r="T1079">
            <v>246924992</v>
          </cell>
        </row>
        <row r="1080">
          <cell r="A1080">
            <v>1996</v>
          </cell>
          <cell r="C1080" t="str">
            <v>PA</v>
          </cell>
          <cell r="D1080">
            <v>847375000</v>
          </cell>
          <cell r="S1080">
            <v>1032171008</v>
          </cell>
          <cell r="T1080">
            <v>792905024</v>
          </cell>
        </row>
        <row r="1081">
          <cell r="A1081">
            <v>1996</v>
          </cell>
          <cell r="C1081" t="str">
            <v>RI</v>
          </cell>
          <cell r="D1081">
            <v>104763000</v>
          </cell>
          <cell r="S1081">
            <v>105369000</v>
          </cell>
          <cell r="T1081">
            <v>13891000</v>
          </cell>
        </row>
        <row r="1082">
          <cell r="A1082">
            <v>1996</v>
          </cell>
          <cell r="C1082" t="str">
            <v>SC</v>
          </cell>
          <cell r="D1082">
            <v>306297000</v>
          </cell>
          <cell r="S1082">
            <v>382132992</v>
          </cell>
          <cell r="T1082">
            <v>157016000</v>
          </cell>
        </row>
        <row r="1083">
          <cell r="A1083">
            <v>1996</v>
          </cell>
          <cell r="C1083" t="str">
            <v>SD</v>
          </cell>
          <cell r="D1083">
            <v>25976000</v>
          </cell>
          <cell r="S1083">
            <v>27120000</v>
          </cell>
          <cell r="T1083">
            <v>34358000</v>
          </cell>
        </row>
        <row r="1084">
          <cell r="A1084">
            <v>1996</v>
          </cell>
          <cell r="C1084" t="str">
            <v>TN</v>
          </cell>
          <cell r="D1084">
            <v>277030000</v>
          </cell>
          <cell r="S1084">
            <v>286292992</v>
          </cell>
          <cell r="T1084">
            <v>255563008</v>
          </cell>
        </row>
        <row r="1085">
          <cell r="A1085">
            <v>1996</v>
          </cell>
          <cell r="C1085" t="str">
            <v>TX</v>
          </cell>
          <cell r="D1085">
            <v>1753913000</v>
          </cell>
          <cell r="S1085">
            <v>2042071040</v>
          </cell>
          <cell r="T1085">
            <v>1377609984</v>
          </cell>
        </row>
        <row r="1086">
          <cell r="A1086">
            <v>1996</v>
          </cell>
          <cell r="C1086" t="str">
            <v>US</v>
          </cell>
          <cell r="D1086">
            <v>19035102000</v>
          </cell>
          <cell r="S1086">
            <v>22417825792</v>
          </cell>
          <cell r="T1086">
            <v>17615196160</v>
          </cell>
        </row>
        <row r="1087">
          <cell r="A1087">
            <v>1996</v>
          </cell>
          <cell r="C1087" t="str">
            <v>UT</v>
          </cell>
          <cell r="D1087">
            <v>107339000</v>
          </cell>
          <cell r="S1087">
            <v>109626000</v>
          </cell>
          <cell r="T1087">
            <v>127242000</v>
          </cell>
        </row>
        <row r="1088">
          <cell r="A1088">
            <v>1996</v>
          </cell>
          <cell r="C1088" t="str">
            <v>VT</v>
          </cell>
          <cell r="D1088">
            <v>37748000</v>
          </cell>
          <cell r="S1088">
            <v>38168000</v>
          </cell>
          <cell r="T1088">
            <v>4963000</v>
          </cell>
        </row>
        <row r="1089">
          <cell r="A1089">
            <v>1996</v>
          </cell>
          <cell r="C1089" t="str">
            <v>VA</v>
          </cell>
          <cell r="D1089">
            <v>570036000</v>
          </cell>
          <cell r="S1089">
            <v>621601024</v>
          </cell>
          <cell r="T1089">
            <v>476248992</v>
          </cell>
        </row>
        <row r="1090">
          <cell r="A1090">
            <v>1996</v>
          </cell>
          <cell r="C1090" t="str">
            <v>WA</v>
          </cell>
          <cell r="D1090">
            <v>323952000</v>
          </cell>
          <cell r="S1090">
            <v>414072992</v>
          </cell>
          <cell r="T1090">
            <v>397294016</v>
          </cell>
        </row>
        <row r="1091">
          <cell r="A1091">
            <v>1996</v>
          </cell>
          <cell r="C1091" t="str">
            <v>WV</v>
          </cell>
          <cell r="D1091">
            <v>71971000</v>
          </cell>
          <cell r="S1091">
            <v>73613000</v>
          </cell>
          <cell r="T1091">
            <v>30532000</v>
          </cell>
        </row>
        <row r="1092">
          <cell r="A1092">
            <v>1996</v>
          </cell>
          <cell r="C1092" t="str">
            <v>WI</v>
          </cell>
          <cell r="D1092">
            <v>319182000</v>
          </cell>
          <cell r="S1092">
            <v>329702016</v>
          </cell>
          <cell r="T1092">
            <v>367176992</v>
          </cell>
        </row>
        <row r="1093">
          <cell r="A1093">
            <v>1996</v>
          </cell>
          <cell r="C1093" t="str">
            <v>WY</v>
          </cell>
          <cell r="D1093">
            <v>22953000</v>
          </cell>
          <cell r="S1093">
            <v>26798000</v>
          </cell>
          <cell r="T1093">
            <v>33614000</v>
          </cell>
        </row>
        <row r="1094">
          <cell r="A1094">
            <v>1997</v>
          </cell>
          <cell r="C1094" t="str">
            <v>AL</v>
          </cell>
          <cell r="D1094">
            <v>169408000</v>
          </cell>
          <cell r="S1094">
            <v>171947008</v>
          </cell>
          <cell r="T1094">
            <v>159108000</v>
          </cell>
        </row>
        <row r="1095">
          <cell r="A1095">
            <v>1997</v>
          </cell>
          <cell r="C1095" t="str">
            <v>AK</v>
          </cell>
          <cell r="D1095">
            <v>133086000</v>
          </cell>
          <cell r="S1095">
            <v>139220992</v>
          </cell>
          <cell r="T1095">
            <v>12319000</v>
          </cell>
        </row>
        <row r="1096">
          <cell r="A1096">
            <v>1997</v>
          </cell>
          <cell r="C1096" t="str">
            <v>AZ</v>
          </cell>
          <cell r="D1096">
            <v>396515000</v>
          </cell>
          <cell r="S1096">
            <v>454920000</v>
          </cell>
          <cell r="T1096">
            <v>267744000</v>
          </cell>
        </row>
        <row r="1097">
          <cell r="A1097">
            <v>1997</v>
          </cell>
          <cell r="C1097" t="str">
            <v>AR</v>
          </cell>
          <cell r="D1097">
            <v>149955000</v>
          </cell>
          <cell r="S1097">
            <v>164946000</v>
          </cell>
          <cell r="T1097">
            <v>92728000</v>
          </cell>
        </row>
        <row r="1098">
          <cell r="A1098">
            <v>1997</v>
          </cell>
          <cell r="C1098" t="str">
            <v>CA</v>
          </cell>
          <cell r="D1098">
            <v>3217649000</v>
          </cell>
          <cell r="S1098">
            <v>3753968896</v>
          </cell>
          <cell r="T1098">
            <v>2752359936</v>
          </cell>
        </row>
        <row r="1099">
          <cell r="A1099">
            <v>1997</v>
          </cell>
          <cell r="C1099" t="str">
            <v>CO</v>
          </cell>
          <cell r="D1099">
            <v>197235000</v>
          </cell>
          <cell r="S1099">
            <v>310232992</v>
          </cell>
          <cell r="T1099">
            <v>347609984</v>
          </cell>
        </row>
        <row r="1100">
          <cell r="A1100">
            <v>1997</v>
          </cell>
          <cell r="C1100" t="str">
            <v>CT</v>
          </cell>
          <cell r="D1100">
            <v>373740000</v>
          </cell>
          <cell r="S1100">
            <v>391152992</v>
          </cell>
          <cell r="T1100">
            <v>111664000</v>
          </cell>
        </row>
        <row r="1101">
          <cell r="A1101">
            <v>1997</v>
          </cell>
          <cell r="C1101" t="str">
            <v>DE</v>
          </cell>
          <cell r="D1101">
            <v>89017000</v>
          </cell>
          <cell r="S1101">
            <v>89294000</v>
          </cell>
          <cell r="T1101">
            <v>33924000</v>
          </cell>
        </row>
        <row r="1102">
          <cell r="A1102">
            <v>1997</v>
          </cell>
          <cell r="C1102" t="str">
            <v>DC</v>
          </cell>
          <cell r="D1102">
            <v>0</v>
          </cell>
          <cell r="S1102">
            <v>0</v>
          </cell>
          <cell r="T1102">
            <v>301675008</v>
          </cell>
        </row>
        <row r="1103">
          <cell r="A1103">
            <v>1997</v>
          </cell>
          <cell r="C1103" t="str">
            <v>FL</v>
          </cell>
          <cell r="D1103">
            <v>1162511000</v>
          </cell>
          <cell r="S1103">
            <v>1280146048</v>
          </cell>
          <cell r="T1103">
            <v>1599693056</v>
          </cell>
        </row>
        <row r="1104">
          <cell r="A1104">
            <v>1997</v>
          </cell>
          <cell r="C1104" t="str">
            <v>GA</v>
          </cell>
          <cell r="D1104">
            <v>581340000</v>
          </cell>
          <cell r="S1104">
            <v>641102016</v>
          </cell>
          <cell r="T1104">
            <v>661569984</v>
          </cell>
        </row>
        <row r="1105">
          <cell r="A1105">
            <v>1997</v>
          </cell>
          <cell r="C1105" t="str">
            <v>HI</v>
          </cell>
          <cell r="D1105">
            <v>94403000</v>
          </cell>
          <cell r="S1105">
            <v>126501000</v>
          </cell>
          <cell r="T1105">
            <v>16780000</v>
          </cell>
        </row>
        <row r="1106">
          <cell r="A1106">
            <v>1997</v>
          </cell>
          <cell r="C1106" t="str">
            <v>ID</v>
          </cell>
          <cell r="D1106">
            <v>83183000</v>
          </cell>
          <cell r="S1106">
            <v>94480000</v>
          </cell>
          <cell r="T1106">
            <v>44760000</v>
          </cell>
        </row>
        <row r="1107">
          <cell r="A1107">
            <v>1997</v>
          </cell>
          <cell r="C1107" t="str">
            <v>IL</v>
          </cell>
          <cell r="D1107">
            <v>735509000</v>
          </cell>
          <cell r="S1107">
            <v>840318016</v>
          </cell>
          <cell r="T1107">
            <v>559856000</v>
          </cell>
        </row>
        <row r="1108">
          <cell r="A1108">
            <v>1997</v>
          </cell>
          <cell r="C1108" t="str">
            <v>IN</v>
          </cell>
          <cell r="D1108">
            <v>352036000</v>
          </cell>
          <cell r="S1108">
            <v>385512000</v>
          </cell>
          <cell r="T1108">
            <v>236820992</v>
          </cell>
        </row>
        <row r="1109">
          <cell r="A1109">
            <v>1997</v>
          </cell>
          <cell r="C1109" t="str">
            <v>IA</v>
          </cell>
          <cell r="D1109">
            <v>147720000</v>
          </cell>
          <cell r="S1109">
            <v>149992000</v>
          </cell>
          <cell r="T1109">
            <v>63013000</v>
          </cell>
        </row>
        <row r="1110">
          <cell r="A1110">
            <v>1997</v>
          </cell>
          <cell r="C1110" t="str">
            <v>KS</v>
          </cell>
          <cell r="D1110">
            <v>146271000</v>
          </cell>
          <cell r="S1110">
            <v>157784000</v>
          </cell>
          <cell r="T1110">
            <v>93133000</v>
          </cell>
        </row>
        <row r="1111">
          <cell r="A1111">
            <v>1997</v>
          </cell>
          <cell r="C1111" t="str">
            <v>KY</v>
          </cell>
          <cell r="D1111">
            <v>171576000</v>
          </cell>
          <cell r="S1111">
            <v>190194000</v>
          </cell>
          <cell r="T1111">
            <v>176919008</v>
          </cell>
        </row>
        <row r="1112">
          <cell r="A1112">
            <v>1997</v>
          </cell>
          <cell r="C1112" t="str">
            <v>LA</v>
          </cell>
          <cell r="D1112">
            <v>254762000</v>
          </cell>
          <cell r="S1112">
            <v>261723008</v>
          </cell>
          <cell r="T1112">
            <v>223270000</v>
          </cell>
        </row>
        <row r="1113">
          <cell r="A1113">
            <v>1997</v>
          </cell>
          <cell r="C1113" t="str">
            <v>ME</v>
          </cell>
          <cell r="D1113">
            <v>49663000</v>
          </cell>
          <cell r="S1113">
            <v>52295000</v>
          </cell>
          <cell r="T1113">
            <v>44781000</v>
          </cell>
        </row>
        <row r="1114">
          <cell r="A1114">
            <v>1997</v>
          </cell>
          <cell r="C1114" t="str">
            <v>MD</v>
          </cell>
          <cell r="D1114">
            <v>407609000</v>
          </cell>
          <cell r="S1114">
            <v>452775008</v>
          </cell>
          <cell r="T1114">
            <v>464872992</v>
          </cell>
        </row>
        <row r="1115">
          <cell r="A1115">
            <v>1997</v>
          </cell>
          <cell r="C1115" t="str">
            <v>MA</v>
          </cell>
          <cell r="D1115">
            <v>406859000</v>
          </cell>
          <cell r="S1115">
            <v>480132992</v>
          </cell>
          <cell r="T1115">
            <v>410232000</v>
          </cell>
        </row>
        <row r="1116">
          <cell r="A1116">
            <v>1997</v>
          </cell>
          <cell r="C1116" t="str">
            <v>MI</v>
          </cell>
          <cell r="D1116">
            <v>1072522000</v>
          </cell>
          <cell r="S1116">
            <v>1140562048</v>
          </cell>
          <cell r="T1116">
            <v>476390016</v>
          </cell>
        </row>
        <row r="1117">
          <cell r="A1117">
            <v>1997</v>
          </cell>
          <cell r="C1117" t="str">
            <v>MN</v>
          </cell>
          <cell r="D1117">
            <v>179364000</v>
          </cell>
          <cell r="S1117">
            <v>181668992</v>
          </cell>
          <cell r="T1117">
            <v>309303008</v>
          </cell>
        </row>
        <row r="1118">
          <cell r="A1118">
            <v>1997</v>
          </cell>
          <cell r="C1118" t="str">
            <v>MS</v>
          </cell>
          <cell r="D1118">
            <v>154147000</v>
          </cell>
          <cell r="S1118">
            <v>178876992</v>
          </cell>
          <cell r="T1118">
            <v>73501000</v>
          </cell>
        </row>
        <row r="1119">
          <cell r="A1119">
            <v>1997</v>
          </cell>
          <cell r="C1119" t="str">
            <v>MO</v>
          </cell>
          <cell r="D1119">
            <v>287308000</v>
          </cell>
          <cell r="S1119">
            <v>302827008</v>
          </cell>
          <cell r="T1119">
            <v>219098000</v>
          </cell>
        </row>
        <row r="1120">
          <cell r="A1120">
            <v>1997</v>
          </cell>
          <cell r="C1120" t="str">
            <v>MT</v>
          </cell>
          <cell r="D1120">
            <v>35807000</v>
          </cell>
          <cell r="S1120">
            <v>51771000</v>
          </cell>
          <cell r="T1120">
            <v>41905000</v>
          </cell>
        </row>
        <row r="1121">
          <cell r="A1121">
            <v>1997</v>
          </cell>
          <cell r="C1121" t="str">
            <v>NE</v>
          </cell>
          <cell r="D1121">
            <v>54308000</v>
          </cell>
          <cell r="S1121">
            <v>65491000</v>
          </cell>
          <cell r="T1121">
            <v>100033000</v>
          </cell>
        </row>
        <row r="1122">
          <cell r="A1122">
            <v>1997</v>
          </cell>
          <cell r="C1122" t="str">
            <v>NV</v>
          </cell>
          <cell r="D1122">
            <v>129355000</v>
          </cell>
          <cell r="S1122">
            <v>183548992</v>
          </cell>
          <cell r="T1122">
            <v>190166000</v>
          </cell>
        </row>
        <row r="1123">
          <cell r="A1123">
            <v>1997</v>
          </cell>
          <cell r="C1123" t="str">
            <v>NH</v>
          </cell>
          <cell r="D1123">
            <v>47537000</v>
          </cell>
          <cell r="S1123">
            <v>48609000</v>
          </cell>
          <cell r="T1123">
            <v>38180000</v>
          </cell>
        </row>
        <row r="1124">
          <cell r="A1124">
            <v>1997</v>
          </cell>
          <cell r="C1124" t="str">
            <v>NJ</v>
          </cell>
          <cell r="D1124">
            <v>604824000</v>
          </cell>
          <cell r="S1124">
            <v>664550976</v>
          </cell>
          <cell r="T1124">
            <v>621688000</v>
          </cell>
        </row>
        <row r="1125">
          <cell r="A1125">
            <v>1997</v>
          </cell>
          <cell r="C1125" t="str">
            <v>NM</v>
          </cell>
          <cell r="D1125">
            <v>133138000</v>
          </cell>
          <cell r="S1125">
            <v>157932000</v>
          </cell>
          <cell r="T1125">
            <v>120341000</v>
          </cell>
        </row>
        <row r="1126">
          <cell r="A1126">
            <v>1997</v>
          </cell>
          <cell r="C1126" t="str">
            <v>NY</v>
          </cell>
          <cell r="D1126">
            <v>1578746000</v>
          </cell>
          <cell r="S1126">
            <v>1874071040</v>
          </cell>
          <cell r="T1126">
            <v>2191258880</v>
          </cell>
        </row>
        <row r="1127">
          <cell r="A1127">
            <v>1997</v>
          </cell>
          <cell r="C1127" t="str">
            <v>NC</v>
          </cell>
          <cell r="D1127">
            <v>691681000</v>
          </cell>
          <cell r="S1127">
            <v>791769024</v>
          </cell>
          <cell r="T1127">
            <v>369364000</v>
          </cell>
        </row>
        <row r="1128">
          <cell r="A1128">
            <v>1997</v>
          </cell>
          <cell r="C1128" t="str">
            <v>ND</v>
          </cell>
          <cell r="D1128">
            <v>16628000</v>
          </cell>
          <cell r="S1128">
            <v>17642000</v>
          </cell>
          <cell r="T1128">
            <v>13114000</v>
          </cell>
        </row>
        <row r="1129">
          <cell r="A1129">
            <v>1997</v>
          </cell>
          <cell r="C1129" t="str">
            <v>OH</v>
          </cell>
          <cell r="D1129">
            <v>843725000</v>
          </cell>
          <cell r="S1129">
            <v>1027486976</v>
          </cell>
          <cell r="T1129">
            <v>618544000</v>
          </cell>
        </row>
        <row r="1130">
          <cell r="A1130">
            <v>1997</v>
          </cell>
          <cell r="C1130" t="str">
            <v>OK</v>
          </cell>
          <cell r="D1130">
            <v>181692000</v>
          </cell>
          <cell r="S1130">
            <v>208520000</v>
          </cell>
          <cell r="T1130">
            <v>179068000</v>
          </cell>
        </row>
        <row r="1131">
          <cell r="A1131">
            <v>1997</v>
          </cell>
          <cell r="C1131" t="str">
            <v>OR</v>
          </cell>
          <cell r="D1131">
            <v>196192000</v>
          </cell>
          <cell r="S1131">
            <v>419899008</v>
          </cell>
          <cell r="T1131">
            <v>315092000</v>
          </cell>
        </row>
        <row r="1132">
          <cell r="A1132">
            <v>1997</v>
          </cell>
          <cell r="C1132" t="str">
            <v>PA</v>
          </cell>
          <cell r="D1132">
            <v>903192000</v>
          </cell>
          <cell r="S1132">
            <v>1058873024</v>
          </cell>
          <cell r="T1132">
            <v>762648000</v>
          </cell>
        </row>
        <row r="1133">
          <cell r="A1133">
            <v>1997</v>
          </cell>
          <cell r="C1133" t="str">
            <v>RI</v>
          </cell>
          <cell r="D1133">
            <v>107447000</v>
          </cell>
          <cell r="S1133">
            <v>109200000</v>
          </cell>
          <cell r="T1133">
            <v>13246000</v>
          </cell>
        </row>
        <row r="1134">
          <cell r="A1134">
            <v>1997</v>
          </cell>
          <cell r="C1134" t="str">
            <v>SC</v>
          </cell>
          <cell r="D1134">
            <v>345972000</v>
          </cell>
          <cell r="S1134">
            <v>410684992</v>
          </cell>
          <cell r="T1134">
            <v>155780000</v>
          </cell>
        </row>
        <row r="1135">
          <cell r="A1135">
            <v>1997</v>
          </cell>
          <cell r="C1135" t="str">
            <v>SD</v>
          </cell>
          <cell r="D1135">
            <v>28853000</v>
          </cell>
          <cell r="S1135">
            <v>29305000</v>
          </cell>
          <cell r="T1135">
            <v>60571000</v>
          </cell>
        </row>
        <row r="1136">
          <cell r="A1136">
            <v>1997</v>
          </cell>
          <cell r="C1136" t="str">
            <v>TN</v>
          </cell>
          <cell r="D1136">
            <v>294272000</v>
          </cell>
          <cell r="S1136">
            <v>365743008</v>
          </cell>
          <cell r="T1136">
            <v>260488992</v>
          </cell>
        </row>
        <row r="1137">
          <cell r="A1137">
            <v>1997</v>
          </cell>
          <cell r="C1137" t="str">
            <v>TX</v>
          </cell>
          <cell r="D1137">
            <v>1864278000</v>
          </cell>
          <cell r="S1137">
            <v>1986652032</v>
          </cell>
          <cell r="T1137">
            <v>1231598976</v>
          </cell>
        </row>
        <row r="1138">
          <cell r="A1138">
            <v>1997</v>
          </cell>
          <cell r="C1138" t="str">
            <v>US</v>
          </cell>
          <cell r="D1138">
            <v>20614214000</v>
          </cell>
          <cell r="S1138">
            <v>23625580544</v>
          </cell>
          <cell r="T1138">
            <v>18462486528</v>
          </cell>
        </row>
        <row r="1139">
          <cell r="A1139">
            <v>1997</v>
          </cell>
          <cell r="C1139" t="str">
            <v>UT</v>
          </cell>
          <cell r="D1139">
            <v>118421000</v>
          </cell>
          <cell r="S1139">
            <v>121382000</v>
          </cell>
          <cell r="T1139">
            <v>146972992</v>
          </cell>
        </row>
        <row r="1140">
          <cell r="A1140">
            <v>1997</v>
          </cell>
          <cell r="C1140" t="str">
            <v>VT</v>
          </cell>
          <cell r="D1140">
            <v>37748000</v>
          </cell>
          <cell r="S1140">
            <v>38449000</v>
          </cell>
          <cell r="T1140">
            <v>5378000</v>
          </cell>
        </row>
        <row r="1141">
          <cell r="A1141">
            <v>1997</v>
          </cell>
          <cell r="C1141" t="str">
            <v>VA</v>
          </cell>
          <cell r="D1141">
            <v>575882000</v>
          </cell>
          <cell r="S1141">
            <v>592062016</v>
          </cell>
          <cell r="T1141">
            <v>377868000</v>
          </cell>
        </row>
        <row r="1142">
          <cell r="A1142">
            <v>1997</v>
          </cell>
          <cell r="C1142" t="str">
            <v>WA</v>
          </cell>
          <cell r="D1142">
            <v>349918000</v>
          </cell>
          <cell r="S1142">
            <v>509620992</v>
          </cell>
          <cell r="T1142">
            <v>426456000</v>
          </cell>
        </row>
        <row r="1143">
          <cell r="A1143">
            <v>1997</v>
          </cell>
          <cell r="C1143" t="str">
            <v>WV</v>
          </cell>
          <cell r="D1143">
            <v>73118000</v>
          </cell>
          <cell r="S1143">
            <v>99303000</v>
          </cell>
          <cell r="T1143">
            <v>34805000</v>
          </cell>
        </row>
        <row r="1144">
          <cell r="A1144">
            <v>1997</v>
          </cell>
          <cell r="C1144" t="str">
            <v>WI</v>
          </cell>
          <cell r="D1144">
            <v>361727000</v>
          </cell>
          <cell r="S1144">
            <v>368099008</v>
          </cell>
          <cell r="T1144">
            <v>410859008</v>
          </cell>
        </row>
        <row r="1145">
          <cell r="A1145">
            <v>1997</v>
          </cell>
          <cell r="C1145" t="str">
            <v>WY</v>
          </cell>
          <cell r="D1145">
            <v>26365000</v>
          </cell>
          <cell r="S1145">
            <v>32343000</v>
          </cell>
          <cell r="T1145">
            <v>23936000</v>
          </cell>
        </row>
        <row r="1146">
          <cell r="A1146">
            <v>1998</v>
          </cell>
          <cell r="C1146" t="str">
            <v>AL</v>
          </cell>
          <cell r="D1146">
            <v>177876000</v>
          </cell>
          <cell r="S1146">
            <v>185702000</v>
          </cell>
          <cell r="T1146">
            <v>182110000</v>
          </cell>
        </row>
        <row r="1147">
          <cell r="A1147">
            <v>1998</v>
          </cell>
          <cell r="C1147" t="str">
            <v>AK</v>
          </cell>
          <cell r="D1147">
            <v>141130000</v>
          </cell>
          <cell r="S1147">
            <v>145675008</v>
          </cell>
          <cell r="T1147">
            <v>13421000</v>
          </cell>
        </row>
        <row r="1148">
          <cell r="A1148">
            <v>1998</v>
          </cell>
          <cell r="C1148" t="str">
            <v>AZ</v>
          </cell>
          <cell r="D1148">
            <v>439187000</v>
          </cell>
          <cell r="S1148">
            <v>638044992</v>
          </cell>
          <cell r="T1148">
            <v>298183008</v>
          </cell>
        </row>
        <row r="1149">
          <cell r="A1149">
            <v>1998</v>
          </cell>
          <cell r="C1149" t="str">
            <v>AR</v>
          </cell>
          <cell r="D1149">
            <v>159411000</v>
          </cell>
          <cell r="S1149">
            <v>171015008</v>
          </cell>
          <cell r="T1149">
            <v>88895000</v>
          </cell>
        </row>
        <row r="1150">
          <cell r="A1150">
            <v>1998</v>
          </cell>
          <cell r="C1150" t="str">
            <v>CA</v>
          </cell>
          <cell r="D1150">
            <v>2834897000</v>
          </cell>
          <cell r="S1150">
            <v>2988625920</v>
          </cell>
          <cell r="T1150">
            <v>2944909056</v>
          </cell>
        </row>
        <row r="1151">
          <cell r="A1151">
            <v>1998</v>
          </cell>
          <cell r="C1151" t="str">
            <v>CO</v>
          </cell>
          <cell r="D1151">
            <v>265081000</v>
          </cell>
          <cell r="S1151">
            <v>583617984</v>
          </cell>
          <cell r="T1151">
            <v>323728000</v>
          </cell>
        </row>
        <row r="1152">
          <cell r="A1152">
            <v>1998</v>
          </cell>
          <cell r="C1152" t="str">
            <v>CT</v>
          </cell>
          <cell r="D1152">
            <v>393070000</v>
          </cell>
          <cell r="S1152">
            <v>411024000</v>
          </cell>
          <cell r="T1152">
            <v>76352000</v>
          </cell>
        </row>
        <row r="1153">
          <cell r="A1153">
            <v>1998</v>
          </cell>
          <cell r="C1153" t="str">
            <v>DE</v>
          </cell>
          <cell r="D1153">
            <v>95942000</v>
          </cell>
          <cell r="S1153">
            <v>96092000</v>
          </cell>
          <cell r="T1153">
            <v>52838000</v>
          </cell>
        </row>
        <row r="1154">
          <cell r="A1154">
            <v>1998</v>
          </cell>
          <cell r="C1154" t="str">
            <v>DC</v>
          </cell>
          <cell r="D1154">
            <v>0</v>
          </cell>
          <cell r="S1154">
            <v>0</v>
          </cell>
          <cell r="T1154">
            <v>302751008</v>
          </cell>
        </row>
        <row r="1155">
          <cell r="A1155">
            <v>1998</v>
          </cell>
          <cell r="C1155" t="str">
            <v>FL</v>
          </cell>
          <cell r="D1155">
            <v>1260290000</v>
          </cell>
          <cell r="S1155">
            <v>1362706944</v>
          </cell>
          <cell r="T1155">
            <v>1706500992</v>
          </cell>
        </row>
        <row r="1156">
          <cell r="A1156">
            <v>1998</v>
          </cell>
          <cell r="C1156" t="str">
            <v>GA</v>
          </cell>
          <cell r="D1156">
            <v>562012000</v>
          </cell>
          <cell r="S1156">
            <v>641897024</v>
          </cell>
          <cell r="T1156">
            <v>716761984</v>
          </cell>
        </row>
        <row r="1157">
          <cell r="A1157">
            <v>1998</v>
          </cell>
          <cell r="C1157" t="str">
            <v>HI</v>
          </cell>
          <cell r="D1157">
            <v>94767000</v>
          </cell>
          <cell r="S1157">
            <v>110749000</v>
          </cell>
          <cell r="T1157">
            <v>17348000</v>
          </cell>
        </row>
        <row r="1158">
          <cell r="A1158">
            <v>1998</v>
          </cell>
          <cell r="C1158" t="str">
            <v>ID</v>
          </cell>
          <cell r="D1158">
            <v>101879000</v>
          </cell>
          <cell r="S1158">
            <v>112529000</v>
          </cell>
          <cell r="T1158">
            <v>47568000</v>
          </cell>
        </row>
        <row r="1159">
          <cell r="A1159">
            <v>1998</v>
          </cell>
          <cell r="C1159" t="str">
            <v>IL</v>
          </cell>
          <cell r="D1159">
            <v>778035000</v>
          </cell>
          <cell r="S1159">
            <v>947961024</v>
          </cell>
          <cell r="T1159">
            <v>623958976</v>
          </cell>
        </row>
        <row r="1160">
          <cell r="A1160">
            <v>1998</v>
          </cell>
          <cell r="C1160" t="str">
            <v>IN</v>
          </cell>
          <cell r="D1160">
            <v>370592000</v>
          </cell>
          <cell r="S1160">
            <v>409908992</v>
          </cell>
          <cell r="T1160">
            <v>250718000</v>
          </cell>
        </row>
        <row r="1161">
          <cell r="A1161">
            <v>1998</v>
          </cell>
          <cell r="C1161" t="str">
            <v>IA</v>
          </cell>
          <cell r="D1161">
            <v>171716000</v>
          </cell>
          <cell r="S1161">
            <v>173864992</v>
          </cell>
          <cell r="T1161">
            <v>88773000</v>
          </cell>
        </row>
        <row r="1162">
          <cell r="A1162">
            <v>1998</v>
          </cell>
          <cell r="C1162" t="str">
            <v>KS</v>
          </cell>
          <cell r="D1162">
            <v>196230000</v>
          </cell>
          <cell r="S1162">
            <v>209432992</v>
          </cell>
          <cell r="T1162">
            <v>117782000</v>
          </cell>
        </row>
        <row r="1163">
          <cell r="A1163">
            <v>1998</v>
          </cell>
          <cell r="C1163" t="str">
            <v>KY</v>
          </cell>
          <cell r="D1163">
            <v>177923000</v>
          </cell>
          <cell r="S1163">
            <v>195862000</v>
          </cell>
          <cell r="T1163">
            <v>228678000</v>
          </cell>
        </row>
        <row r="1164">
          <cell r="A1164">
            <v>1998</v>
          </cell>
          <cell r="C1164" t="str">
            <v>LA</v>
          </cell>
          <cell r="D1164">
            <v>257191000</v>
          </cell>
          <cell r="S1164">
            <v>283568992</v>
          </cell>
          <cell r="T1164">
            <v>279559008</v>
          </cell>
        </row>
        <row r="1165">
          <cell r="A1165">
            <v>1998</v>
          </cell>
          <cell r="C1165" t="str">
            <v>ME</v>
          </cell>
          <cell r="D1165">
            <v>53775000</v>
          </cell>
          <cell r="S1165">
            <v>54550000</v>
          </cell>
          <cell r="T1165">
            <v>48563000</v>
          </cell>
        </row>
        <row r="1166">
          <cell r="A1166">
            <v>1998</v>
          </cell>
          <cell r="C1166" t="str">
            <v>MD</v>
          </cell>
          <cell r="D1166">
            <v>419042000</v>
          </cell>
          <cell r="S1166">
            <v>436822016</v>
          </cell>
          <cell r="T1166">
            <v>495616992</v>
          </cell>
        </row>
        <row r="1167">
          <cell r="A1167">
            <v>1998</v>
          </cell>
          <cell r="C1167" t="str">
            <v>MA</v>
          </cell>
          <cell r="D1167">
            <v>440621000</v>
          </cell>
          <cell r="S1167">
            <v>606035008</v>
          </cell>
          <cell r="T1167">
            <v>362252000</v>
          </cell>
        </row>
        <row r="1168">
          <cell r="A1168">
            <v>1998</v>
          </cell>
          <cell r="C1168" t="str">
            <v>MI</v>
          </cell>
          <cell r="D1168">
            <v>1162087000</v>
          </cell>
          <cell r="S1168">
            <v>1189694976</v>
          </cell>
          <cell r="T1168">
            <v>413572992</v>
          </cell>
        </row>
        <row r="1169">
          <cell r="A1169">
            <v>1998</v>
          </cell>
          <cell r="C1169" t="str">
            <v>MN</v>
          </cell>
          <cell r="D1169">
            <v>181695000</v>
          </cell>
          <cell r="S1169">
            <v>184644000</v>
          </cell>
          <cell r="T1169">
            <v>359216000</v>
          </cell>
        </row>
        <row r="1170">
          <cell r="A1170">
            <v>1998</v>
          </cell>
          <cell r="C1170" t="str">
            <v>MS</v>
          </cell>
          <cell r="D1170">
            <v>168760000</v>
          </cell>
          <cell r="S1170">
            <v>196328992</v>
          </cell>
          <cell r="T1170">
            <v>67651000</v>
          </cell>
        </row>
        <row r="1171">
          <cell r="A1171">
            <v>1998</v>
          </cell>
          <cell r="C1171" t="str">
            <v>MO</v>
          </cell>
          <cell r="D1171">
            <v>351805000</v>
          </cell>
          <cell r="S1171">
            <v>382908992</v>
          </cell>
          <cell r="T1171">
            <v>223796000</v>
          </cell>
        </row>
        <row r="1172">
          <cell r="A1172">
            <v>1998</v>
          </cell>
          <cell r="C1172" t="str">
            <v>MT</v>
          </cell>
          <cell r="D1172">
            <v>41251000</v>
          </cell>
          <cell r="S1172">
            <v>59016000</v>
          </cell>
          <cell r="T1172">
            <v>48450000</v>
          </cell>
        </row>
        <row r="1173">
          <cell r="A1173">
            <v>1998</v>
          </cell>
          <cell r="C1173" t="str">
            <v>NE</v>
          </cell>
          <cell r="D1173">
            <v>58685000</v>
          </cell>
          <cell r="S1173">
            <v>77192000</v>
          </cell>
          <cell r="T1173">
            <v>104180000</v>
          </cell>
        </row>
        <row r="1174">
          <cell r="A1174">
            <v>1998</v>
          </cell>
          <cell r="C1174" t="str">
            <v>NV</v>
          </cell>
          <cell r="D1174">
            <v>142338000</v>
          </cell>
          <cell r="S1174">
            <v>202120000</v>
          </cell>
          <cell r="T1174">
            <v>197551008</v>
          </cell>
        </row>
        <row r="1175">
          <cell r="A1175">
            <v>1998</v>
          </cell>
          <cell r="C1175" t="str">
            <v>NH</v>
          </cell>
          <cell r="D1175">
            <v>47284000</v>
          </cell>
          <cell r="S1175">
            <v>48473000</v>
          </cell>
          <cell r="T1175">
            <v>40102000</v>
          </cell>
        </row>
        <row r="1176">
          <cell r="A1176">
            <v>1998</v>
          </cell>
          <cell r="C1176" t="str">
            <v>NJ</v>
          </cell>
          <cell r="D1176">
            <v>694836000</v>
          </cell>
          <cell r="S1176">
            <v>738257024</v>
          </cell>
          <cell r="T1176">
            <v>676939008</v>
          </cell>
        </row>
        <row r="1177">
          <cell r="A1177">
            <v>1998</v>
          </cell>
          <cell r="C1177" t="str">
            <v>NM</v>
          </cell>
          <cell r="D1177">
            <v>138129000</v>
          </cell>
          <cell r="S1177">
            <v>150644992</v>
          </cell>
          <cell r="T1177">
            <v>133506000</v>
          </cell>
        </row>
        <row r="1178">
          <cell r="A1178">
            <v>1998</v>
          </cell>
          <cell r="C1178" t="str">
            <v>NY</v>
          </cell>
          <cell r="D1178">
            <v>1641626000</v>
          </cell>
          <cell r="S1178">
            <v>2220121088</v>
          </cell>
          <cell r="T1178">
            <v>2238334976</v>
          </cell>
        </row>
        <row r="1179">
          <cell r="A1179">
            <v>1998</v>
          </cell>
          <cell r="C1179" t="str">
            <v>NC</v>
          </cell>
          <cell r="D1179">
            <v>717673000</v>
          </cell>
          <cell r="S1179">
            <v>817411968</v>
          </cell>
          <cell r="T1179">
            <v>382023008</v>
          </cell>
        </row>
        <row r="1180">
          <cell r="A1180">
            <v>1998</v>
          </cell>
          <cell r="C1180" t="str">
            <v>ND</v>
          </cell>
          <cell r="D1180">
            <v>18129000</v>
          </cell>
          <cell r="S1180">
            <v>35641000</v>
          </cell>
          <cell r="T1180">
            <v>14068000</v>
          </cell>
        </row>
        <row r="1181">
          <cell r="A1181">
            <v>1998</v>
          </cell>
          <cell r="C1181" t="str">
            <v>OH</v>
          </cell>
          <cell r="D1181">
            <v>901842000</v>
          </cell>
          <cell r="S1181">
            <v>1148598016</v>
          </cell>
          <cell r="T1181">
            <v>698008000</v>
          </cell>
        </row>
        <row r="1182">
          <cell r="A1182">
            <v>1998</v>
          </cell>
          <cell r="C1182" t="str">
            <v>OK</v>
          </cell>
          <cell r="D1182">
            <v>183017000</v>
          </cell>
          <cell r="S1182">
            <v>226560992</v>
          </cell>
          <cell r="T1182">
            <v>267812000</v>
          </cell>
        </row>
        <row r="1183">
          <cell r="A1183">
            <v>1998</v>
          </cell>
          <cell r="C1183" t="str">
            <v>OR</v>
          </cell>
          <cell r="D1183">
            <v>187583000</v>
          </cell>
          <cell r="S1183">
            <v>346788000</v>
          </cell>
          <cell r="T1183">
            <v>525392000</v>
          </cell>
        </row>
        <row r="1184">
          <cell r="A1184">
            <v>1998</v>
          </cell>
          <cell r="C1184" t="str">
            <v>PA</v>
          </cell>
          <cell r="D1184">
            <v>978752000</v>
          </cell>
          <cell r="S1184">
            <v>1261998976</v>
          </cell>
          <cell r="T1184">
            <v>787982976</v>
          </cell>
        </row>
        <row r="1185">
          <cell r="A1185">
            <v>1998</v>
          </cell>
          <cell r="C1185" t="str">
            <v>RI</v>
          </cell>
          <cell r="D1185">
            <v>113253000</v>
          </cell>
          <cell r="S1185">
            <v>117451000</v>
          </cell>
          <cell r="T1185">
            <v>10031000</v>
          </cell>
        </row>
        <row r="1186">
          <cell r="A1186">
            <v>1998</v>
          </cell>
          <cell r="C1186" t="str">
            <v>SC</v>
          </cell>
          <cell r="D1186">
            <v>352381000</v>
          </cell>
          <cell r="S1186">
            <v>388511008</v>
          </cell>
          <cell r="T1186">
            <v>198904000</v>
          </cell>
        </row>
        <row r="1187">
          <cell r="A1187">
            <v>1998</v>
          </cell>
          <cell r="C1187" t="str">
            <v>SD</v>
          </cell>
          <cell r="D1187">
            <v>32607000</v>
          </cell>
          <cell r="S1187">
            <v>32918000</v>
          </cell>
          <cell r="T1187">
            <v>42750000</v>
          </cell>
        </row>
        <row r="1188">
          <cell r="A1188">
            <v>1998</v>
          </cell>
          <cell r="C1188" t="str">
            <v>TN</v>
          </cell>
          <cell r="D1188">
            <v>265533000</v>
          </cell>
          <cell r="S1188">
            <v>328432992</v>
          </cell>
          <cell r="T1188">
            <v>314444992</v>
          </cell>
        </row>
        <row r="1189">
          <cell r="A1189">
            <v>1998</v>
          </cell>
          <cell r="C1189" t="str">
            <v>TX</v>
          </cell>
          <cell r="D1189">
            <v>2029134000</v>
          </cell>
          <cell r="S1189">
            <v>2294044928</v>
          </cell>
          <cell r="T1189">
            <v>1411085952</v>
          </cell>
        </row>
        <row r="1190">
          <cell r="A1190">
            <v>1998</v>
          </cell>
          <cell r="C1190" t="str">
            <v>US</v>
          </cell>
          <cell r="D1190">
            <v>21533991000</v>
          </cell>
          <cell r="S1190">
            <v>25117880320</v>
          </cell>
          <cell r="T1190">
            <v>20050948096</v>
          </cell>
        </row>
        <row r="1191">
          <cell r="A1191">
            <v>1998</v>
          </cell>
          <cell r="C1191" t="str">
            <v>UT</v>
          </cell>
          <cell r="D1191">
            <v>121723000</v>
          </cell>
          <cell r="S1191">
            <v>123146000</v>
          </cell>
          <cell r="T1191">
            <v>212308000</v>
          </cell>
        </row>
        <row r="1192">
          <cell r="A1192">
            <v>1998</v>
          </cell>
          <cell r="C1192" t="str">
            <v>VT</v>
          </cell>
          <cell r="D1192">
            <v>32555000</v>
          </cell>
          <cell r="S1192">
            <v>33444000</v>
          </cell>
          <cell r="T1192">
            <v>5715000</v>
          </cell>
        </row>
        <row r="1193">
          <cell r="A1193">
            <v>1998</v>
          </cell>
          <cell r="C1193" t="str">
            <v>VA</v>
          </cell>
          <cell r="D1193">
            <v>658937000</v>
          </cell>
          <cell r="S1193">
            <v>681177024</v>
          </cell>
          <cell r="T1193">
            <v>372460992</v>
          </cell>
        </row>
        <row r="1194">
          <cell r="A1194">
            <v>1998</v>
          </cell>
          <cell r="C1194" t="str">
            <v>WA</v>
          </cell>
          <cell r="D1194">
            <v>373216000</v>
          </cell>
          <cell r="S1194">
            <v>457433984</v>
          </cell>
          <cell r="T1194">
            <v>507558016</v>
          </cell>
        </row>
        <row r="1195">
          <cell r="A1195">
            <v>1998</v>
          </cell>
          <cell r="C1195" t="str">
            <v>WV</v>
          </cell>
          <cell r="D1195">
            <v>82457000</v>
          </cell>
          <cell r="S1195">
            <v>136611008</v>
          </cell>
          <cell r="T1195">
            <v>35209000</v>
          </cell>
        </row>
        <row r="1196">
          <cell r="A1196">
            <v>1998</v>
          </cell>
          <cell r="C1196" t="str">
            <v>WI</v>
          </cell>
          <cell r="D1196">
            <v>436002000</v>
          </cell>
          <cell r="S1196">
            <v>438481984</v>
          </cell>
          <cell r="T1196">
            <v>468171008</v>
          </cell>
        </row>
        <row r="1197">
          <cell r="A1197">
            <v>1998</v>
          </cell>
          <cell r="C1197" t="str">
            <v>WY</v>
          </cell>
          <cell r="D1197">
            <v>30034000</v>
          </cell>
          <cell r="S1197">
            <v>34143000</v>
          </cell>
          <cell r="T1197">
            <v>26459000</v>
          </cell>
        </row>
        <row r="1198">
          <cell r="A1198">
            <v>1999</v>
          </cell>
          <cell r="C1198" t="str">
            <v>AL</v>
          </cell>
          <cell r="D1198">
            <v>198196000</v>
          </cell>
          <cell r="S1198">
            <v>210488000</v>
          </cell>
          <cell r="T1198">
            <v>220311008</v>
          </cell>
        </row>
        <row r="1199">
          <cell r="A1199">
            <v>1999</v>
          </cell>
          <cell r="C1199" t="str">
            <v>AK</v>
          </cell>
          <cell r="D1199">
            <v>138153000</v>
          </cell>
          <cell r="S1199">
            <v>143986000</v>
          </cell>
          <cell r="T1199">
            <v>13035000</v>
          </cell>
        </row>
        <row r="1200">
          <cell r="A1200">
            <v>1999</v>
          </cell>
          <cell r="C1200" t="str">
            <v>AZ</v>
          </cell>
          <cell r="D1200">
            <v>498955000</v>
          </cell>
          <cell r="S1200">
            <v>606508992</v>
          </cell>
          <cell r="T1200">
            <v>275943008</v>
          </cell>
        </row>
        <row r="1201">
          <cell r="A1201">
            <v>1999</v>
          </cell>
          <cell r="C1201" t="str">
            <v>AR</v>
          </cell>
          <cell r="D1201">
            <v>175137000</v>
          </cell>
          <cell r="S1201">
            <v>193843008</v>
          </cell>
          <cell r="T1201">
            <v>110220000</v>
          </cell>
        </row>
        <row r="1202">
          <cell r="A1202">
            <v>1999</v>
          </cell>
          <cell r="C1202" t="str">
            <v>CA</v>
          </cell>
          <cell r="D1202">
            <v>3074976000</v>
          </cell>
          <cell r="S1202">
            <v>3230876928</v>
          </cell>
          <cell r="T1202">
            <v>3449344000</v>
          </cell>
        </row>
        <row r="1203">
          <cell r="A1203">
            <v>1999</v>
          </cell>
          <cell r="C1203" t="str">
            <v>CO</v>
          </cell>
          <cell r="D1203">
            <v>305293000</v>
          </cell>
          <cell r="S1203">
            <v>479518016</v>
          </cell>
          <cell r="T1203">
            <v>336271008</v>
          </cell>
        </row>
        <row r="1204">
          <cell r="A1204">
            <v>1999</v>
          </cell>
          <cell r="C1204" t="str">
            <v>CT</v>
          </cell>
          <cell r="D1204">
            <v>432918000</v>
          </cell>
          <cell r="S1204">
            <v>456760992</v>
          </cell>
          <cell r="T1204">
            <v>75675000</v>
          </cell>
        </row>
        <row r="1205">
          <cell r="A1205">
            <v>1999</v>
          </cell>
          <cell r="C1205" t="str">
            <v>DE</v>
          </cell>
          <cell r="D1205">
            <v>145320000</v>
          </cell>
          <cell r="S1205">
            <v>145802000</v>
          </cell>
          <cell r="T1205">
            <v>58767000</v>
          </cell>
        </row>
        <row r="1206">
          <cell r="A1206">
            <v>1999</v>
          </cell>
          <cell r="C1206" t="str">
            <v>DC</v>
          </cell>
          <cell r="D1206">
            <v>0</v>
          </cell>
          <cell r="S1206">
            <v>0</v>
          </cell>
          <cell r="T1206">
            <v>292724000</v>
          </cell>
        </row>
        <row r="1207">
          <cell r="A1207">
            <v>1999</v>
          </cell>
          <cell r="C1207" t="str">
            <v>FL</v>
          </cell>
          <cell r="D1207">
            <v>1344993000</v>
          </cell>
          <cell r="S1207">
            <v>1462180992</v>
          </cell>
          <cell r="T1207">
            <v>1788615936</v>
          </cell>
        </row>
        <row r="1208">
          <cell r="A1208">
            <v>1999</v>
          </cell>
          <cell r="C1208" t="str">
            <v>GA</v>
          </cell>
          <cell r="D1208">
            <v>618338000</v>
          </cell>
          <cell r="S1208">
            <v>666961984</v>
          </cell>
          <cell r="T1208">
            <v>702444992</v>
          </cell>
        </row>
        <row r="1209">
          <cell r="A1209">
            <v>1999</v>
          </cell>
          <cell r="C1209" t="str">
            <v>HI</v>
          </cell>
          <cell r="D1209">
            <v>115710000</v>
          </cell>
          <cell r="S1209">
            <v>124129000</v>
          </cell>
          <cell r="T1209">
            <v>13978000</v>
          </cell>
        </row>
        <row r="1210">
          <cell r="A1210">
            <v>1999</v>
          </cell>
          <cell r="C1210" t="str">
            <v>ID</v>
          </cell>
          <cell r="D1210">
            <v>107167000</v>
          </cell>
          <cell r="S1210">
            <v>195228000</v>
          </cell>
          <cell r="T1210">
            <v>55313000</v>
          </cell>
        </row>
        <row r="1211">
          <cell r="A1211">
            <v>1999</v>
          </cell>
          <cell r="C1211" t="str">
            <v>IL</v>
          </cell>
          <cell r="D1211">
            <v>800530000</v>
          </cell>
          <cell r="S1211">
            <v>995486976</v>
          </cell>
          <cell r="T1211">
            <v>641907968</v>
          </cell>
        </row>
        <row r="1212">
          <cell r="A1212">
            <v>1999</v>
          </cell>
          <cell r="C1212" t="str">
            <v>IN</v>
          </cell>
          <cell r="D1212">
            <v>405322000</v>
          </cell>
          <cell r="S1212">
            <v>452364992</v>
          </cell>
          <cell r="T1212">
            <v>231900992</v>
          </cell>
        </row>
        <row r="1213">
          <cell r="A1213">
            <v>1999</v>
          </cell>
          <cell r="C1213" t="str">
            <v>IA</v>
          </cell>
          <cell r="D1213">
            <v>191562000</v>
          </cell>
          <cell r="S1213">
            <v>198890000</v>
          </cell>
          <cell r="T1213">
            <v>100918000</v>
          </cell>
        </row>
        <row r="1214">
          <cell r="A1214">
            <v>1999</v>
          </cell>
          <cell r="C1214" t="str">
            <v>KS</v>
          </cell>
          <cell r="D1214">
            <v>195763000</v>
          </cell>
          <cell r="S1214">
            <v>220024000</v>
          </cell>
          <cell r="T1214">
            <v>116229000</v>
          </cell>
        </row>
        <row r="1215">
          <cell r="A1215">
            <v>1999</v>
          </cell>
          <cell r="C1215" t="str">
            <v>KY</v>
          </cell>
          <cell r="D1215">
            <v>195308000</v>
          </cell>
          <cell r="S1215">
            <v>228192000</v>
          </cell>
          <cell r="T1215">
            <v>326184992</v>
          </cell>
        </row>
        <row r="1216">
          <cell r="A1216">
            <v>1999</v>
          </cell>
          <cell r="C1216" t="str">
            <v>LA</v>
          </cell>
          <cell r="D1216">
            <v>272455000</v>
          </cell>
          <cell r="S1216">
            <v>302063008</v>
          </cell>
          <cell r="T1216">
            <v>418552000</v>
          </cell>
        </row>
        <row r="1217">
          <cell r="A1217">
            <v>1999</v>
          </cell>
          <cell r="C1217" t="str">
            <v>ME</v>
          </cell>
          <cell r="D1217">
            <v>58609000</v>
          </cell>
          <cell r="S1217">
            <v>59223000</v>
          </cell>
          <cell r="T1217">
            <v>48295000</v>
          </cell>
        </row>
        <row r="1218">
          <cell r="A1218">
            <v>1999</v>
          </cell>
          <cell r="C1218" t="str">
            <v>MD</v>
          </cell>
          <cell r="D1218">
            <v>450304000</v>
          </cell>
          <cell r="S1218">
            <v>467654016</v>
          </cell>
          <cell r="T1218">
            <v>477396000</v>
          </cell>
        </row>
        <row r="1219">
          <cell r="A1219">
            <v>1999</v>
          </cell>
          <cell r="C1219" t="str">
            <v>MA</v>
          </cell>
          <cell r="D1219">
            <v>474693000</v>
          </cell>
          <cell r="S1219">
            <v>518768000</v>
          </cell>
          <cell r="T1219">
            <v>321516000</v>
          </cell>
        </row>
        <row r="1220">
          <cell r="A1220">
            <v>1999</v>
          </cell>
          <cell r="C1220" t="str">
            <v>MI</v>
          </cell>
          <cell r="D1220">
            <v>1313279000</v>
          </cell>
          <cell r="S1220">
            <v>1420627968</v>
          </cell>
          <cell r="T1220">
            <v>477552000</v>
          </cell>
        </row>
        <row r="1221">
          <cell r="A1221">
            <v>1999</v>
          </cell>
          <cell r="C1221" t="str">
            <v>MN</v>
          </cell>
          <cell r="D1221">
            <v>187024000</v>
          </cell>
          <cell r="S1221">
            <v>195127008</v>
          </cell>
          <cell r="T1221">
            <v>390238016</v>
          </cell>
        </row>
        <row r="1222">
          <cell r="A1222">
            <v>1999</v>
          </cell>
          <cell r="C1222" t="str">
            <v>MS</v>
          </cell>
          <cell r="D1222">
            <v>188666000</v>
          </cell>
          <cell r="S1222">
            <v>202134000</v>
          </cell>
          <cell r="T1222">
            <v>85892000</v>
          </cell>
        </row>
        <row r="1223">
          <cell r="A1223">
            <v>1999</v>
          </cell>
          <cell r="C1223" t="str">
            <v>MO</v>
          </cell>
          <cell r="D1223">
            <v>378424000</v>
          </cell>
          <cell r="S1223">
            <v>398864992</v>
          </cell>
          <cell r="T1223">
            <v>252516992</v>
          </cell>
        </row>
        <row r="1224">
          <cell r="A1224">
            <v>1999</v>
          </cell>
          <cell r="C1224" t="str">
            <v>MT</v>
          </cell>
          <cell r="D1224">
            <v>44480000</v>
          </cell>
          <cell r="S1224">
            <v>61206000</v>
          </cell>
          <cell r="T1224">
            <v>80706000</v>
          </cell>
        </row>
        <row r="1225">
          <cell r="A1225">
            <v>1999</v>
          </cell>
          <cell r="C1225" t="str">
            <v>NE</v>
          </cell>
          <cell r="D1225">
            <v>63274000</v>
          </cell>
          <cell r="S1225">
            <v>77258000</v>
          </cell>
          <cell r="T1225">
            <v>103985000</v>
          </cell>
        </row>
        <row r="1226">
          <cell r="A1226">
            <v>1999</v>
          </cell>
          <cell r="C1226" t="str">
            <v>NV</v>
          </cell>
          <cell r="D1226">
            <v>149520000</v>
          </cell>
          <cell r="S1226">
            <v>222472000</v>
          </cell>
          <cell r="T1226">
            <v>230896992</v>
          </cell>
        </row>
        <row r="1227">
          <cell r="A1227">
            <v>1999</v>
          </cell>
          <cell r="C1227" t="str">
            <v>NH</v>
          </cell>
          <cell r="D1227">
            <v>47627000</v>
          </cell>
          <cell r="S1227">
            <v>80107000</v>
          </cell>
          <cell r="T1227">
            <v>43936000</v>
          </cell>
        </row>
        <row r="1228">
          <cell r="A1228">
            <v>1999</v>
          </cell>
          <cell r="C1228" t="str">
            <v>NJ</v>
          </cell>
          <cell r="D1228">
            <v>722118000</v>
          </cell>
          <cell r="S1228">
            <v>745497024</v>
          </cell>
          <cell r="T1228">
            <v>715635008</v>
          </cell>
        </row>
        <row r="1229">
          <cell r="A1229">
            <v>1999</v>
          </cell>
          <cell r="C1229" t="str">
            <v>NM</v>
          </cell>
          <cell r="D1229">
            <v>145472000</v>
          </cell>
          <cell r="S1229">
            <v>148131008</v>
          </cell>
          <cell r="T1229">
            <v>147256992</v>
          </cell>
        </row>
        <row r="1230">
          <cell r="A1230">
            <v>1999</v>
          </cell>
          <cell r="C1230" t="str">
            <v>NY</v>
          </cell>
          <cell r="D1230">
            <v>1559432000</v>
          </cell>
          <cell r="S1230">
            <v>2276211968</v>
          </cell>
          <cell r="T1230">
            <v>2455267072</v>
          </cell>
        </row>
        <row r="1231">
          <cell r="A1231">
            <v>1999</v>
          </cell>
          <cell r="C1231" t="str">
            <v>NC</v>
          </cell>
          <cell r="D1231">
            <v>697319000</v>
          </cell>
          <cell r="S1231">
            <v>767302976</v>
          </cell>
          <cell r="T1231">
            <v>402471008</v>
          </cell>
        </row>
        <row r="1232">
          <cell r="A1232">
            <v>1999</v>
          </cell>
          <cell r="C1232" t="str">
            <v>ND</v>
          </cell>
          <cell r="D1232">
            <v>27597000</v>
          </cell>
          <cell r="S1232">
            <v>33301000</v>
          </cell>
          <cell r="T1232">
            <v>17978000</v>
          </cell>
        </row>
        <row r="1233">
          <cell r="A1233">
            <v>1999</v>
          </cell>
          <cell r="C1233" t="str">
            <v>OH</v>
          </cell>
          <cell r="D1233">
            <v>943559000</v>
          </cell>
          <cell r="S1233">
            <v>1120556032</v>
          </cell>
          <cell r="T1233">
            <v>744249024</v>
          </cell>
        </row>
        <row r="1234">
          <cell r="A1234">
            <v>1999</v>
          </cell>
          <cell r="C1234" t="str">
            <v>OK</v>
          </cell>
          <cell r="D1234">
            <v>182326000</v>
          </cell>
          <cell r="S1234">
            <v>208928992</v>
          </cell>
          <cell r="T1234">
            <v>252331008</v>
          </cell>
        </row>
        <row r="1235">
          <cell r="A1235">
            <v>1999</v>
          </cell>
          <cell r="C1235" t="str">
            <v>OR</v>
          </cell>
          <cell r="D1235">
            <v>255282000</v>
          </cell>
          <cell r="S1235">
            <v>472624992</v>
          </cell>
          <cell r="T1235">
            <v>389231008</v>
          </cell>
        </row>
        <row r="1236">
          <cell r="A1236">
            <v>1999</v>
          </cell>
          <cell r="C1236" t="str">
            <v>PA</v>
          </cell>
          <cell r="D1236">
            <v>1072718000</v>
          </cell>
          <cell r="S1236">
            <v>1497182976</v>
          </cell>
          <cell r="T1236">
            <v>871644992</v>
          </cell>
        </row>
        <row r="1237">
          <cell r="A1237">
            <v>1999</v>
          </cell>
          <cell r="C1237" t="str">
            <v>RI</v>
          </cell>
          <cell r="D1237">
            <v>126918000</v>
          </cell>
          <cell r="S1237">
            <v>133177000</v>
          </cell>
          <cell r="T1237">
            <v>10471000</v>
          </cell>
        </row>
        <row r="1238">
          <cell r="A1238">
            <v>1999</v>
          </cell>
          <cell r="C1238" t="str">
            <v>SC</v>
          </cell>
          <cell r="D1238">
            <v>338800000</v>
          </cell>
          <cell r="S1238">
            <v>426238016</v>
          </cell>
          <cell r="T1238">
            <v>187055008</v>
          </cell>
        </row>
        <row r="1239">
          <cell r="A1239">
            <v>1999</v>
          </cell>
          <cell r="C1239" t="str">
            <v>SD</v>
          </cell>
          <cell r="D1239">
            <v>35267000</v>
          </cell>
          <cell r="S1239">
            <v>35572000</v>
          </cell>
          <cell r="T1239">
            <v>44039000</v>
          </cell>
        </row>
        <row r="1240">
          <cell r="A1240">
            <v>1999</v>
          </cell>
          <cell r="C1240" t="str">
            <v>TN</v>
          </cell>
          <cell r="D1240">
            <v>275221000</v>
          </cell>
          <cell r="S1240">
            <v>288504992</v>
          </cell>
          <cell r="T1240">
            <v>300183008</v>
          </cell>
        </row>
        <row r="1241">
          <cell r="A1241">
            <v>1999</v>
          </cell>
          <cell r="C1241" t="str">
            <v>TX</v>
          </cell>
          <cell r="D1241">
            <v>2182007000</v>
          </cell>
          <cell r="S1241">
            <v>2435894016</v>
          </cell>
          <cell r="T1241">
            <v>1546119936</v>
          </cell>
        </row>
        <row r="1242">
          <cell r="A1242">
            <v>1999</v>
          </cell>
          <cell r="C1242" t="str">
            <v>US</v>
          </cell>
          <cell r="D1242">
            <v>23014267000</v>
          </cell>
          <cell r="S1242">
            <v>26998599680</v>
          </cell>
          <cell r="T1242">
            <v>21633245184</v>
          </cell>
        </row>
        <row r="1243">
          <cell r="A1243">
            <v>1999</v>
          </cell>
          <cell r="C1243" t="str">
            <v>UT</v>
          </cell>
          <cell r="D1243">
            <v>143115000</v>
          </cell>
          <cell r="S1243">
            <v>145072992</v>
          </cell>
          <cell r="T1243">
            <v>275768992</v>
          </cell>
        </row>
        <row r="1244">
          <cell r="A1244">
            <v>1999</v>
          </cell>
          <cell r="C1244" t="str">
            <v>VT</v>
          </cell>
          <cell r="D1244">
            <v>33103000</v>
          </cell>
          <cell r="S1244">
            <v>33252000</v>
          </cell>
          <cell r="T1244">
            <v>6002000</v>
          </cell>
        </row>
        <row r="1245">
          <cell r="A1245">
            <v>1999</v>
          </cell>
          <cell r="C1245" t="str">
            <v>VA</v>
          </cell>
          <cell r="D1245">
            <v>748682000</v>
          </cell>
          <cell r="S1245">
            <v>775731968</v>
          </cell>
          <cell r="T1245">
            <v>404719008</v>
          </cell>
        </row>
        <row r="1246">
          <cell r="A1246">
            <v>1999</v>
          </cell>
          <cell r="C1246" t="str">
            <v>WA</v>
          </cell>
          <cell r="D1246">
            <v>363752000</v>
          </cell>
          <cell r="S1246">
            <v>579800000</v>
          </cell>
          <cell r="T1246">
            <v>595985984</v>
          </cell>
        </row>
        <row r="1247">
          <cell r="A1247">
            <v>1999</v>
          </cell>
          <cell r="C1247" t="str">
            <v>WV</v>
          </cell>
          <cell r="D1247">
            <v>74377000</v>
          </cell>
          <cell r="S1247">
            <v>153084992</v>
          </cell>
          <cell r="T1247">
            <v>39183000</v>
          </cell>
        </row>
        <row r="1248">
          <cell r="A1248">
            <v>1999</v>
          </cell>
          <cell r="C1248" t="str">
            <v>WI</v>
          </cell>
          <cell r="D1248">
            <v>489074000</v>
          </cell>
          <cell r="S1248">
            <v>613969984</v>
          </cell>
          <cell r="T1248">
            <v>449601984</v>
          </cell>
        </row>
        <row r="1249">
          <cell r="A1249">
            <v>1999</v>
          </cell>
          <cell r="C1249" t="str">
            <v>WY</v>
          </cell>
          <cell r="D1249">
            <v>26132000</v>
          </cell>
          <cell r="S1249">
            <v>91817000</v>
          </cell>
          <cell r="T1249">
            <v>36787000</v>
          </cell>
        </row>
        <row r="1250">
          <cell r="A1250">
            <v>2000</v>
          </cell>
          <cell r="C1250" t="str">
            <v>AL</v>
          </cell>
          <cell r="D1250">
            <v>201772000</v>
          </cell>
          <cell r="S1250">
            <v>204384992</v>
          </cell>
          <cell r="T1250">
            <v>213715008</v>
          </cell>
        </row>
        <row r="1251">
          <cell r="A1251">
            <v>2000</v>
          </cell>
          <cell r="C1251" t="str">
            <v>AK</v>
          </cell>
          <cell r="D1251">
            <v>149050000</v>
          </cell>
          <cell r="S1251">
            <v>152410000</v>
          </cell>
          <cell r="T1251">
            <v>23852000</v>
          </cell>
        </row>
        <row r="1252">
          <cell r="A1252">
            <v>2000</v>
          </cell>
          <cell r="C1252" t="str">
            <v>AZ</v>
          </cell>
          <cell r="D1252">
            <v>530424000</v>
          </cell>
          <cell r="S1252">
            <v>572803968</v>
          </cell>
          <cell r="T1252">
            <v>408774016</v>
          </cell>
        </row>
        <row r="1253">
          <cell r="A1253">
            <v>2000</v>
          </cell>
          <cell r="C1253" t="str">
            <v>AR</v>
          </cell>
          <cell r="D1253">
            <v>178912000</v>
          </cell>
          <cell r="S1253">
            <v>206096992</v>
          </cell>
          <cell r="T1253">
            <v>141916992</v>
          </cell>
        </row>
        <row r="1254">
          <cell r="A1254">
            <v>2000</v>
          </cell>
          <cell r="C1254" t="str">
            <v>CA</v>
          </cell>
          <cell r="D1254">
            <v>3378716000</v>
          </cell>
          <cell r="S1254">
            <v>3593997056</v>
          </cell>
          <cell r="T1254">
            <v>3746267904</v>
          </cell>
        </row>
        <row r="1255">
          <cell r="A1255">
            <v>2000</v>
          </cell>
          <cell r="C1255" t="str">
            <v>CO</v>
          </cell>
          <cell r="D1255">
            <v>342946000</v>
          </cell>
          <cell r="S1255">
            <v>545854976</v>
          </cell>
          <cell r="T1255">
            <v>390148000</v>
          </cell>
        </row>
        <row r="1256">
          <cell r="A1256">
            <v>2000</v>
          </cell>
          <cell r="C1256" t="str">
            <v>CT</v>
          </cell>
          <cell r="D1256">
            <v>481758000</v>
          </cell>
          <cell r="S1256">
            <v>507838016</v>
          </cell>
          <cell r="T1256">
            <v>56952000</v>
          </cell>
        </row>
        <row r="1257">
          <cell r="A1257">
            <v>2000</v>
          </cell>
          <cell r="C1257" t="str">
            <v>DE</v>
          </cell>
          <cell r="D1257">
            <v>159528000</v>
          </cell>
          <cell r="S1257">
            <v>160200000</v>
          </cell>
          <cell r="T1257">
            <v>71960000</v>
          </cell>
        </row>
        <row r="1258">
          <cell r="A1258">
            <v>2000</v>
          </cell>
          <cell r="C1258" t="str">
            <v>DC</v>
          </cell>
          <cell r="D1258">
            <v>0</v>
          </cell>
          <cell r="S1258">
            <v>0</v>
          </cell>
          <cell r="T1258">
            <v>304504000</v>
          </cell>
        </row>
        <row r="1259">
          <cell r="A1259">
            <v>2000</v>
          </cell>
          <cell r="C1259" t="str">
            <v>FL</v>
          </cell>
          <cell r="D1259">
            <v>1451714000</v>
          </cell>
          <cell r="S1259">
            <v>1537177984</v>
          </cell>
          <cell r="T1259">
            <v>1850995968</v>
          </cell>
        </row>
        <row r="1260">
          <cell r="A1260">
            <v>2000</v>
          </cell>
          <cell r="C1260" t="str">
            <v>GA</v>
          </cell>
          <cell r="D1260">
            <v>675750000</v>
          </cell>
          <cell r="S1260">
            <v>697441024</v>
          </cell>
          <cell r="T1260">
            <v>713206016</v>
          </cell>
        </row>
        <row r="1261">
          <cell r="A1261">
            <v>2000</v>
          </cell>
          <cell r="C1261" t="str">
            <v>HI</v>
          </cell>
          <cell r="D1261">
            <v>135812000</v>
          </cell>
          <cell r="S1261">
            <v>140190000</v>
          </cell>
          <cell r="T1261">
            <v>16213000</v>
          </cell>
        </row>
        <row r="1262">
          <cell r="A1262">
            <v>2000</v>
          </cell>
          <cell r="C1262" t="str">
            <v>ID</v>
          </cell>
          <cell r="D1262">
            <v>117444000</v>
          </cell>
          <cell r="S1262">
            <v>144148992</v>
          </cell>
          <cell r="T1262">
            <v>62009000</v>
          </cell>
        </row>
        <row r="1263">
          <cell r="A1263">
            <v>2000</v>
          </cell>
          <cell r="C1263" t="str">
            <v>IL</v>
          </cell>
          <cell r="D1263">
            <v>900231000</v>
          </cell>
          <cell r="S1263">
            <v>1225863040</v>
          </cell>
          <cell r="T1263">
            <v>714608000</v>
          </cell>
        </row>
        <row r="1264">
          <cell r="A1264">
            <v>2000</v>
          </cell>
          <cell r="C1264" t="str">
            <v>IN</v>
          </cell>
          <cell r="D1264">
            <v>449064000</v>
          </cell>
          <cell r="S1264">
            <v>523480000</v>
          </cell>
          <cell r="T1264">
            <v>235931008</v>
          </cell>
        </row>
        <row r="1265">
          <cell r="A1265">
            <v>2000</v>
          </cell>
          <cell r="C1265" t="str">
            <v>IA</v>
          </cell>
          <cell r="D1265">
            <v>210006000</v>
          </cell>
          <cell r="S1265">
            <v>214082000</v>
          </cell>
          <cell r="T1265">
            <v>87698000</v>
          </cell>
        </row>
        <row r="1266">
          <cell r="A1266">
            <v>2000</v>
          </cell>
          <cell r="C1266" t="str">
            <v>KS</v>
          </cell>
          <cell r="D1266">
            <v>243198000</v>
          </cell>
          <cell r="S1266">
            <v>276089984</v>
          </cell>
          <cell r="T1266">
            <v>87331000</v>
          </cell>
        </row>
        <row r="1267">
          <cell r="A1267">
            <v>2000</v>
          </cell>
          <cell r="C1267" t="str">
            <v>KY</v>
          </cell>
          <cell r="D1267">
            <v>256264000</v>
          </cell>
          <cell r="S1267">
            <v>278823008</v>
          </cell>
          <cell r="T1267">
            <v>420676000</v>
          </cell>
        </row>
        <row r="1268">
          <cell r="A1268">
            <v>2000</v>
          </cell>
          <cell r="C1268" t="str">
            <v>LA</v>
          </cell>
          <cell r="D1268">
            <v>303703000</v>
          </cell>
          <cell r="S1268">
            <v>338950016</v>
          </cell>
          <cell r="T1268">
            <v>516012992</v>
          </cell>
        </row>
        <row r="1269">
          <cell r="A1269">
            <v>2000</v>
          </cell>
          <cell r="C1269" t="str">
            <v>ME</v>
          </cell>
          <cell r="D1269">
            <v>62324000</v>
          </cell>
          <cell r="S1269">
            <v>62678000</v>
          </cell>
          <cell r="T1269">
            <v>64480000</v>
          </cell>
        </row>
        <row r="1270">
          <cell r="A1270">
            <v>2000</v>
          </cell>
          <cell r="C1270" t="str">
            <v>MD</v>
          </cell>
          <cell r="D1270">
            <v>482443000</v>
          </cell>
          <cell r="S1270">
            <v>516276992</v>
          </cell>
          <cell r="T1270">
            <v>663649024</v>
          </cell>
        </row>
        <row r="1271">
          <cell r="A1271">
            <v>2000</v>
          </cell>
          <cell r="C1271" t="str">
            <v>MA</v>
          </cell>
          <cell r="D1271">
            <v>478109000</v>
          </cell>
          <cell r="S1271">
            <v>503702016</v>
          </cell>
          <cell r="T1271">
            <v>322631008</v>
          </cell>
        </row>
        <row r="1272">
          <cell r="A1272">
            <v>2000</v>
          </cell>
          <cell r="C1272" t="str">
            <v>MI</v>
          </cell>
          <cell r="D1272">
            <v>1284682000</v>
          </cell>
          <cell r="S1272">
            <v>1459868032</v>
          </cell>
          <cell r="T1272">
            <v>482983008</v>
          </cell>
        </row>
        <row r="1273">
          <cell r="A1273">
            <v>2000</v>
          </cell>
          <cell r="C1273" t="str">
            <v>MN</v>
          </cell>
          <cell r="D1273">
            <v>199925000</v>
          </cell>
          <cell r="S1273">
            <v>209998000</v>
          </cell>
          <cell r="T1273">
            <v>434276992</v>
          </cell>
        </row>
        <row r="1274">
          <cell r="A1274">
            <v>2000</v>
          </cell>
          <cell r="C1274" t="str">
            <v>MS</v>
          </cell>
          <cell r="D1274">
            <v>207504000</v>
          </cell>
          <cell r="S1274">
            <v>221902000</v>
          </cell>
          <cell r="T1274">
            <v>75975000</v>
          </cell>
        </row>
        <row r="1275">
          <cell r="A1275">
            <v>2000</v>
          </cell>
          <cell r="C1275" t="str">
            <v>MO</v>
          </cell>
          <cell r="D1275">
            <v>348714000</v>
          </cell>
          <cell r="S1275">
            <v>506134016</v>
          </cell>
          <cell r="T1275">
            <v>262292992</v>
          </cell>
        </row>
        <row r="1276">
          <cell r="A1276">
            <v>2000</v>
          </cell>
          <cell r="C1276" t="str">
            <v>MT</v>
          </cell>
          <cell r="D1276">
            <v>49731000</v>
          </cell>
          <cell r="S1276">
            <v>68874000</v>
          </cell>
          <cell r="T1276">
            <v>69744000</v>
          </cell>
        </row>
        <row r="1277">
          <cell r="A1277">
            <v>2000</v>
          </cell>
          <cell r="C1277" t="str">
            <v>NE</v>
          </cell>
          <cell r="D1277">
            <v>67764000</v>
          </cell>
          <cell r="S1277">
            <v>68075000</v>
          </cell>
          <cell r="T1277">
            <v>209804000</v>
          </cell>
        </row>
        <row r="1278">
          <cell r="A1278">
            <v>2000</v>
          </cell>
          <cell r="C1278" t="str">
            <v>NV</v>
          </cell>
          <cell r="D1278">
            <v>151108000</v>
          </cell>
          <cell r="S1278">
            <v>221264000</v>
          </cell>
          <cell r="T1278">
            <v>337248992</v>
          </cell>
        </row>
        <row r="1279">
          <cell r="A1279">
            <v>2000</v>
          </cell>
          <cell r="C1279" t="str">
            <v>NH</v>
          </cell>
          <cell r="D1279">
            <v>54135000</v>
          </cell>
          <cell r="S1279">
            <v>85398000</v>
          </cell>
          <cell r="T1279">
            <v>44583000</v>
          </cell>
        </row>
        <row r="1280">
          <cell r="A1280">
            <v>2000</v>
          </cell>
          <cell r="C1280" t="str">
            <v>NJ</v>
          </cell>
          <cell r="D1280">
            <v>747502000</v>
          </cell>
          <cell r="S1280">
            <v>766355008</v>
          </cell>
          <cell r="T1280">
            <v>758691008</v>
          </cell>
        </row>
        <row r="1281">
          <cell r="A1281">
            <v>2000</v>
          </cell>
          <cell r="C1281" t="str">
            <v>NM</v>
          </cell>
          <cell r="D1281">
            <v>151805000</v>
          </cell>
          <cell r="S1281">
            <v>155776992</v>
          </cell>
          <cell r="T1281">
            <v>165107008</v>
          </cell>
        </row>
        <row r="1282">
          <cell r="A1282">
            <v>2000</v>
          </cell>
          <cell r="C1282" t="str">
            <v>NY</v>
          </cell>
          <cell r="D1282">
            <v>1606012000</v>
          </cell>
          <cell r="S1282">
            <v>2253306880</v>
          </cell>
          <cell r="T1282">
            <v>2567200000</v>
          </cell>
        </row>
        <row r="1283">
          <cell r="A1283">
            <v>2000</v>
          </cell>
          <cell r="C1283" t="str">
            <v>NC</v>
          </cell>
          <cell r="D1283">
            <v>721512000</v>
          </cell>
          <cell r="S1283">
            <v>748342976</v>
          </cell>
          <cell r="T1283">
            <v>474056000</v>
          </cell>
        </row>
        <row r="1284">
          <cell r="A1284">
            <v>2000</v>
          </cell>
          <cell r="C1284" t="str">
            <v>ND</v>
          </cell>
          <cell r="D1284">
            <v>22402000</v>
          </cell>
          <cell r="S1284">
            <v>24574000</v>
          </cell>
          <cell r="T1284">
            <v>17973000</v>
          </cell>
        </row>
        <row r="1285">
          <cell r="A1285">
            <v>2000</v>
          </cell>
          <cell r="C1285" t="str">
            <v>OH</v>
          </cell>
          <cell r="D1285">
            <v>1043094000</v>
          </cell>
          <cell r="S1285">
            <v>1329337984</v>
          </cell>
          <cell r="T1285">
            <v>856286976</v>
          </cell>
        </row>
        <row r="1286">
          <cell r="A1286">
            <v>2000</v>
          </cell>
          <cell r="C1286" t="str">
            <v>OK</v>
          </cell>
          <cell r="D1286">
            <v>194168000</v>
          </cell>
          <cell r="S1286">
            <v>201210000</v>
          </cell>
          <cell r="T1286">
            <v>315207008</v>
          </cell>
        </row>
        <row r="1287">
          <cell r="A1287">
            <v>2000</v>
          </cell>
          <cell r="C1287" t="str">
            <v>OR</v>
          </cell>
          <cell r="D1287">
            <v>253692000</v>
          </cell>
          <cell r="S1287">
            <v>356391008</v>
          </cell>
          <cell r="T1287">
            <v>476827008</v>
          </cell>
        </row>
        <row r="1288">
          <cell r="A1288">
            <v>2000</v>
          </cell>
          <cell r="C1288" t="str">
            <v>PA</v>
          </cell>
          <cell r="D1288">
            <v>1150345000</v>
          </cell>
          <cell r="S1288">
            <v>1507780992</v>
          </cell>
          <cell r="T1288">
            <v>909022016</v>
          </cell>
        </row>
        <row r="1289">
          <cell r="A1289">
            <v>2000</v>
          </cell>
          <cell r="C1289" t="str">
            <v>RI</v>
          </cell>
          <cell r="D1289">
            <v>124964000</v>
          </cell>
          <cell r="S1289">
            <v>132034000</v>
          </cell>
          <cell r="T1289">
            <v>10413000</v>
          </cell>
        </row>
        <row r="1290">
          <cell r="A1290">
            <v>2000</v>
          </cell>
          <cell r="C1290" t="str">
            <v>SC</v>
          </cell>
          <cell r="D1290">
            <v>361999000</v>
          </cell>
          <cell r="S1290">
            <v>403440992</v>
          </cell>
          <cell r="T1290">
            <v>180956000</v>
          </cell>
        </row>
        <row r="1291">
          <cell r="A1291">
            <v>2000</v>
          </cell>
          <cell r="C1291" t="str">
            <v>SD</v>
          </cell>
          <cell r="D1291">
            <v>37780000</v>
          </cell>
          <cell r="S1291">
            <v>38155000</v>
          </cell>
          <cell r="T1291">
            <v>44684000</v>
          </cell>
        </row>
        <row r="1292">
          <cell r="A1292">
            <v>2000</v>
          </cell>
          <cell r="C1292" t="str">
            <v>TN</v>
          </cell>
          <cell r="D1292">
            <v>274464000</v>
          </cell>
          <cell r="S1292">
            <v>313430016</v>
          </cell>
          <cell r="T1292">
            <v>310668992</v>
          </cell>
        </row>
        <row r="1293">
          <cell r="A1293">
            <v>2000</v>
          </cell>
          <cell r="C1293" t="str">
            <v>TX</v>
          </cell>
          <cell r="D1293">
            <v>2269087000</v>
          </cell>
          <cell r="S1293">
            <v>2441753088</v>
          </cell>
          <cell r="T1293">
            <v>1433144960</v>
          </cell>
        </row>
        <row r="1294">
          <cell r="A1294">
            <v>2000</v>
          </cell>
          <cell r="C1294" t="str">
            <v>US</v>
          </cell>
          <cell r="D1294">
            <v>24642499000</v>
          </cell>
          <cell r="S1294">
            <v>28520237056</v>
          </cell>
          <cell r="T1294">
            <v>23378044928</v>
          </cell>
        </row>
        <row r="1295">
          <cell r="A1295">
            <v>2000</v>
          </cell>
          <cell r="C1295" t="str">
            <v>UT</v>
          </cell>
          <cell r="D1295">
            <v>159956000</v>
          </cell>
          <cell r="S1295">
            <v>162060000</v>
          </cell>
          <cell r="T1295">
            <v>214940000</v>
          </cell>
        </row>
        <row r="1296">
          <cell r="A1296">
            <v>2000</v>
          </cell>
          <cell r="C1296" t="str">
            <v>VT</v>
          </cell>
          <cell r="D1296">
            <v>63525000</v>
          </cell>
          <cell r="S1296">
            <v>66295000</v>
          </cell>
          <cell r="T1296">
            <v>1394000</v>
          </cell>
        </row>
        <row r="1297">
          <cell r="A1297">
            <v>2000</v>
          </cell>
          <cell r="C1297" t="str">
            <v>VA</v>
          </cell>
          <cell r="D1297">
            <v>807807000</v>
          </cell>
          <cell r="S1297">
            <v>821611008</v>
          </cell>
          <cell r="T1297">
            <v>466428992</v>
          </cell>
        </row>
        <row r="1298">
          <cell r="A1298">
            <v>2000</v>
          </cell>
          <cell r="C1298" t="str">
            <v>WA</v>
          </cell>
          <cell r="D1298">
            <v>427835000</v>
          </cell>
          <cell r="S1298">
            <v>651894016</v>
          </cell>
          <cell r="T1298">
            <v>530590016</v>
          </cell>
        </row>
        <row r="1299">
          <cell r="A1299">
            <v>2000</v>
          </cell>
          <cell r="C1299" t="str">
            <v>WV</v>
          </cell>
          <cell r="D1299">
            <v>108701000</v>
          </cell>
          <cell r="S1299">
            <v>177884992</v>
          </cell>
          <cell r="T1299">
            <v>38772000</v>
          </cell>
        </row>
        <row r="1300">
          <cell r="A1300">
            <v>2000</v>
          </cell>
          <cell r="C1300" t="str">
            <v>WI</v>
          </cell>
          <cell r="D1300">
            <v>530376000</v>
          </cell>
          <cell r="S1300">
            <v>643393984</v>
          </cell>
          <cell r="T1300">
            <v>528529984</v>
          </cell>
        </row>
        <row r="1301">
          <cell r="A1301">
            <v>2000</v>
          </cell>
          <cell r="C1301" t="str">
            <v>WY</v>
          </cell>
          <cell r="D1301">
            <v>32742000</v>
          </cell>
          <cell r="S1301">
            <v>81208000</v>
          </cell>
          <cell r="T1301">
            <v>46714000</v>
          </cell>
        </row>
        <row r="1302">
          <cell r="A1302">
            <v>2001</v>
          </cell>
          <cell r="C1302" t="str">
            <v>US</v>
          </cell>
          <cell r="D1302">
            <v>27299513000</v>
          </cell>
          <cell r="S1302">
            <v>30771820544</v>
          </cell>
          <cell r="T1302">
            <v>24423774208</v>
          </cell>
        </row>
        <row r="1303">
          <cell r="A1303">
            <v>2002</v>
          </cell>
          <cell r="C1303" t="str">
            <v>AL</v>
          </cell>
          <cell r="D1303">
            <v>232320000</v>
          </cell>
          <cell r="S1303">
            <v>237714000</v>
          </cell>
          <cell r="T1303">
            <v>230298000</v>
          </cell>
        </row>
        <row r="1304">
          <cell r="A1304">
            <v>2002</v>
          </cell>
          <cell r="C1304" t="str">
            <v>AK</v>
          </cell>
          <cell r="D1304">
            <v>150718000</v>
          </cell>
          <cell r="S1304">
            <v>153119008</v>
          </cell>
          <cell r="T1304">
            <v>22817000</v>
          </cell>
        </row>
        <row r="1305">
          <cell r="A1305">
            <v>2002</v>
          </cell>
          <cell r="C1305" t="str">
            <v>AZ</v>
          </cell>
          <cell r="D1305">
            <v>524211000</v>
          </cell>
          <cell r="S1305">
            <v>531691008</v>
          </cell>
          <cell r="T1305">
            <v>753113024</v>
          </cell>
        </row>
        <row r="1306">
          <cell r="A1306">
            <v>2002</v>
          </cell>
          <cell r="C1306" t="str">
            <v>AR</v>
          </cell>
          <cell r="D1306">
            <v>206544000</v>
          </cell>
          <cell r="S1306">
            <v>222240992</v>
          </cell>
          <cell r="T1306">
            <v>161684992</v>
          </cell>
        </row>
        <row r="1307">
          <cell r="A1307">
            <v>2002</v>
          </cell>
          <cell r="C1307" t="str">
            <v>CA</v>
          </cell>
          <cell r="D1307">
            <v>4563203000</v>
          </cell>
          <cell r="S1307">
            <v>4907445760</v>
          </cell>
          <cell r="T1307">
            <v>4372111872</v>
          </cell>
        </row>
        <row r="1308">
          <cell r="A1308">
            <v>2002</v>
          </cell>
          <cell r="C1308" t="str">
            <v>CO</v>
          </cell>
          <cell r="D1308">
            <v>423760000</v>
          </cell>
          <cell r="S1308">
            <v>487936992</v>
          </cell>
          <cell r="T1308">
            <v>398964000</v>
          </cell>
        </row>
        <row r="1309">
          <cell r="A1309">
            <v>2002</v>
          </cell>
          <cell r="C1309" t="str">
            <v>CT</v>
          </cell>
          <cell r="D1309">
            <v>534257000</v>
          </cell>
          <cell r="S1309">
            <v>597108992</v>
          </cell>
          <cell r="T1309">
            <v>72576000</v>
          </cell>
        </row>
        <row r="1310">
          <cell r="A1310">
            <v>2002</v>
          </cell>
          <cell r="C1310" t="str">
            <v>DE</v>
          </cell>
          <cell r="D1310">
            <v>142518000</v>
          </cell>
          <cell r="S1310">
            <v>144047008</v>
          </cell>
          <cell r="T1310">
            <v>60113000</v>
          </cell>
        </row>
        <row r="1311">
          <cell r="A1311">
            <v>2002</v>
          </cell>
          <cell r="C1311" t="str">
            <v>DC</v>
          </cell>
          <cell r="D1311">
            <v>0</v>
          </cell>
          <cell r="S1311">
            <v>0</v>
          </cell>
          <cell r="T1311">
            <v>179822000</v>
          </cell>
        </row>
        <row r="1312">
          <cell r="A1312">
            <v>2002</v>
          </cell>
          <cell r="C1312" t="str">
            <v>FL</v>
          </cell>
          <cell r="D1312">
            <v>1559047000</v>
          </cell>
          <cell r="S1312">
            <v>1621458944</v>
          </cell>
          <cell r="T1312">
            <v>1863467008</v>
          </cell>
        </row>
        <row r="1313">
          <cell r="A1313">
            <v>2002</v>
          </cell>
          <cell r="C1313" t="str">
            <v>GA</v>
          </cell>
          <cell r="D1313">
            <v>773941000</v>
          </cell>
          <cell r="S1313">
            <v>828337024</v>
          </cell>
          <cell r="T1313">
            <v>1041468992</v>
          </cell>
        </row>
        <row r="1314">
          <cell r="A1314">
            <v>2002</v>
          </cell>
          <cell r="C1314" t="str">
            <v>HI</v>
          </cell>
          <cell r="D1314">
            <v>136834000</v>
          </cell>
          <cell r="S1314">
            <v>141608992</v>
          </cell>
          <cell r="T1314">
            <v>17581000</v>
          </cell>
        </row>
        <row r="1315">
          <cell r="A1315">
            <v>2002</v>
          </cell>
          <cell r="C1315" t="str">
            <v>ID</v>
          </cell>
          <cell r="D1315">
            <v>140688000</v>
          </cell>
          <cell r="S1315">
            <v>155442000</v>
          </cell>
          <cell r="T1315">
            <v>89369000</v>
          </cell>
        </row>
        <row r="1316">
          <cell r="A1316">
            <v>2002</v>
          </cell>
          <cell r="C1316" t="str">
            <v>IL</v>
          </cell>
          <cell r="D1316">
            <v>970649000</v>
          </cell>
          <cell r="S1316">
            <v>1167542016</v>
          </cell>
          <cell r="T1316">
            <v>832707008</v>
          </cell>
        </row>
        <row r="1317">
          <cell r="A1317">
            <v>2002</v>
          </cell>
          <cell r="C1317" t="str">
            <v>IN</v>
          </cell>
          <cell r="D1317">
            <v>536851000</v>
          </cell>
          <cell r="S1317">
            <v>596241984</v>
          </cell>
          <cell r="T1317">
            <v>277641984</v>
          </cell>
        </row>
        <row r="1318">
          <cell r="A1318">
            <v>2002</v>
          </cell>
          <cell r="C1318" t="str">
            <v>IA</v>
          </cell>
          <cell r="D1318">
            <v>221734000</v>
          </cell>
          <cell r="S1318">
            <v>222060992</v>
          </cell>
          <cell r="T1318">
            <v>116271000</v>
          </cell>
        </row>
        <row r="1319">
          <cell r="A1319">
            <v>2002</v>
          </cell>
          <cell r="C1319" t="str">
            <v>KS</v>
          </cell>
          <cell r="D1319">
            <v>217907000</v>
          </cell>
          <cell r="S1319">
            <v>269220992</v>
          </cell>
          <cell r="T1319">
            <v>116051000</v>
          </cell>
        </row>
        <row r="1320">
          <cell r="A1320">
            <v>2002</v>
          </cell>
          <cell r="C1320" t="str">
            <v>KY</v>
          </cell>
          <cell r="D1320">
            <v>235888000</v>
          </cell>
          <cell r="S1320">
            <v>282807008</v>
          </cell>
          <cell r="T1320">
            <v>348564000</v>
          </cell>
        </row>
        <row r="1321">
          <cell r="A1321">
            <v>2002</v>
          </cell>
          <cell r="C1321" t="str">
            <v>LA</v>
          </cell>
          <cell r="D1321">
            <v>369310000</v>
          </cell>
          <cell r="S1321">
            <v>392903008</v>
          </cell>
          <cell r="T1321">
            <v>406201984</v>
          </cell>
        </row>
        <row r="1322">
          <cell r="A1322">
            <v>2002</v>
          </cell>
          <cell r="C1322" t="str">
            <v>ME</v>
          </cell>
          <cell r="D1322">
            <v>70994000</v>
          </cell>
          <cell r="S1322">
            <v>71917000</v>
          </cell>
          <cell r="T1322">
            <v>78534000</v>
          </cell>
        </row>
        <row r="1323">
          <cell r="A1323">
            <v>2002</v>
          </cell>
          <cell r="C1323" t="str">
            <v>MD</v>
          </cell>
          <cell r="D1323">
            <v>537428000</v>
          </cell>
          <cell r="S1323">
            <v>569088000</v>
          </cell>
          <cell r="T1323">
            <v>754198016</v>
          </cell>
        </row>
        <row r="1324">
          <cell r="A1324">
            <v>2002</v>
          </cell>
          <cell r="C1324" t="str">
            <v>MA</v>
          </cell>
          <cell r="D1324">
            <v>548834000</v>
          </cell>
          <cell r="S1324">
            <v>569900032</v>
          </cell>
          <cell r="T1324">
            <v>578124992</v>
          </cell>
        </row>
        <row r="1325">
          <cell r="A1325">
            <v>2002</v>
          </cell>
          <cell r="C1325" t="str">
            <v>MI</v>
          </cell>
          <cell r="D1325">
            <v>1420601000</v>
          </cell>
          <cell r="S1325">
            <v>1616349056</v>
          </cell>
          <cell r="T1325">
            <v>587585984</v>
          </cell>
        </row>
        <row r="1326">
          <cell r="A1326">
            <v>2002</v>
          </cell>
          <cell r="C1326" t="str">
            <v>MN</v>
          </cell>
          <cell r="D1326">
            <v>210553000</v>
          </cell>
          <cell r="S1326">
            <v>220928000</v>
          </cell>
          <cell r="T1326">
            <v>460158016</v>
          </cell>
        </row>
        <row r="1327">
          <cell r="A1327">
            <v>2002</v>
          </cell>
          <cell r="C1327" t="str">
            <v>MS</v>
          </cell>
          <cell r="D1327">
            <v>218209000</v>
          </cell>
          <cell r="S1327">
            <v>228382000</v>
          </cell>
          <cell r="T1327">
            <v>107103000</v>
          </cell>
        </row>
        <row r="1328">
          <cell r="A1328">
            <v>2002</v>
          </cell>
          <cell r="C1328" t="str">
            <v>MO</v>
          </cell>
          <cell r="D1328">
            <v>490296000</v>
          </cell>
          <cell r="S1328">
            <v>553142016</v>
          </cell>
          <cell r="T1328">
            <v>305270016</v>
          </cell>
        </row>
        <row r="1329">
          <cell r="A1329">
            <v>2002</v>
          </cell>
          <cell r="C1329" t="str">
            <v>MT</v>
          </cell>
          <cell r="D1329">
            <v>60090000</v>
          </cell>
          <cell r="S1329">
            <v>63206000</v>
          </cell>
          <cell r="T1329">
            <v>59995000</v>
          </cell>
        </row>
        <row r="1330">
          <cell r="A1330">
            <v>2002</v>
          </cell>
          <cell r="C1330" t="str">
            <v>NE</v>
          </cell>
          <cell r="D1330">
            <v>77940000</v>
          </cell>
          <cell r="S1330">
            <v>92263000</v>
          </cell>
          <cell r="T1330">
            <v>184592000</v>
          </cell>
        </row>
        <row r="1331">
          <cell r="A1331">
            <v>2002</v>
          </cell>
          <cell r="C1331" t="str">
            <v>NV</v>
          </cell>
          <cell r="D1331">
            <v>184177000</v>
          </cell>
          <cell r="S1331">
            <v>187022000</v>
          </cell>
          <cell r="T1331">
            <v>351104992</v>
          </cell>
        </row>
        <row r="1332">
          <cell r="A1332">
            <v>2002</v>
          </cell>
          <cell r="C1332" t="str">
            <v>NH</v>
          </cell>
          <cell r="D1332">
            <v>62700000</v>
          </cell>
          <cell r="S1332">
            <v>63100000</v>
          </cell>
          <cell r="T1332">
            <v>53136000</v>
          </cell>
        </row>
        <row r="1333">
          <cell r="A1333">
            <v>2002</v>
          </cell>
          <cell r="C1333" t="str">
            <v>NJ</v>
          </cell>
          <cell r="D1333">
            <v>829313000</v>
          </cell>
          <cell r="S1333">
            <v>861203008</v>
          </cell>
          <cell r="T1333">
            <v>784968000</v>
          </cell>
        </row>
        <row r="1334">
          <cell r="A1334">
            <v>2002</v>
          </cell>
          <cell r="C1334" t="str">
            <v>NM</v>
          </cell>
          <cell r="D1334">
            <v>170027000</v>
          </cell>
          <cell r="S1334">
            <v>174086000</v>
          </cell>
          <cell r="T1334">
            <v>222354000</v>
          </cell>
        </row>
        <row r="1335">
          <cell r="A1335">
            <v>2002</v>
          </cell>
          <cell r="C1335" t="str">
            <v>NY</v>
          </cell>
          <cell r="D1335">
            <v>1824456000</v>
          </cell>
          <cell r="S1335">
            <v>2234065920</v>
          </cell>
          <cell r="T1335">
            <v>2748608000</v>
          </cell>
        </row>
        <row r="1336">
          <cell r="A1336">
            <v>2002</v>
          </cell>
          <cell r="C1336" t="str">
            <v>NC</v>
          </cell>
          <cell r="D1336">
            <v>749753000</v>
          </cell>
          <cell r="S1336">
            <v>777124992</v>
          </cell>
          <cell r="T1336">
            <v>424513984</v>
          </cell>
        </row>
        <row r="1337">
          <cell r="A1337">
            <v>2002</v>
          </cell>
          <cell r="C1337" t="str">
            <v>ND</v>
          </cell>
          <cell r="D1337">
            <v>29220000</v>
          </cell>
          <cell r="S1337">
            <v>30348000</v>
          </cell>
          <cell r="T1337">
            <v>41275000</v>
          </cell>
        </row>
        <row r="1338">
          <cell r="A1338">
            <v>2002</v>
          </cell>
          <cell r="C1338" t="str">
            <v>OH</v>
          </cell>
          <cell r="D1338">
            <v>998805000</v>
          </cell>
          <cell r="S1338">
            <v>1125324032</v>
          </cell>
          <cell r="T1338">
            <v>824336000</v>
          </cell>
        </row>
        <row r="1339">
          <cell r="A1339">
            <v>2002</v>
          </cell>
          <cell r="C1339" t="str">
            <v>OK</v>
          </cell>
          <cell r="D1339">
            <v>221330000</v>
          </cell>
          <cell r="S1339">
            <v>232910000</v>
          </cell>
          <cell r="T1339">
            <v>334032992</v>
          </cell>
        </row>
        <row r="1340">
          <cell r="A1340">
            <v>2002</v>
          </cell>
          <cell r="C1340" t="str">
            <v>OR</v>
          </cell>
          <cell r="D1340">
            <v>313473000</v>
          </cell>
          <cell r="S1340">
            <v>402479008</v>
          </cell>
          <cell r="T1340">
            <v>479470016</v>
          </cell>
        </row>
        <row r="1341">
          <cell r="A1341">
            <v>2002</v>
          </cell>
          <cell r="C1341" t="str">
            <v>PA</v>
          </cell>
          <cell r="D1341">
            <v>1138328000</v>
          </cell>
          <cell r="S1341">
            <v>1611990016</v>
          </cell>
          <cell r="T1341">
            <v>1121964032</v>
          </cell>
        </row>
        <row r="1342">
          <cell r="A1342">
            <v>2002</v>
          </cell>
          <cell r="C1342" t="str">
            <v>RI</v>
          </cell>
          <cell r="D1342">
            <v>142392000</v>
          </cell>
          <cell r="S1342">
            <v>151379008</v>
          </cell>
          <cell r="T1342">
            <v>10199000</v>
          </cell>
        </row>
        <row r="1343">
          <cell r="A1343">
            <v>2002</v>
          </cell>
          <cell r="C1343" t="str">
            <v>SC</v>
          </cell>
          <cell r="D1343">
            <v>351854000</v>
          </cell>
          <cell r="S1343">
            <v>389326016</v>
          </cell>
          <cell r="T1343">
            <v>204403008</v>
          </cell>
        </row>
        <row r="1344">
          <cell r="A1344">
            <v>2002</v>
          </cell>
          <cell r="C1344" t="str">
            <v>SD</v>
          </cell>
          <cell r="D1344">
            <v>37571000</v>
          </cell>
          <cell r="S1344">
            <v>39992000</v>
          </cell>
          <cell r="T1344">
            <v>59184000</v>
          </cell>
        </row>
        <row r="1345">
          <cell r="A1345">
            <v>2002</v>
          </cell>
          <cell r="C1345" t="str">
            <v>TN</v>
          </cell>
          <cell r="D1345">
            <v>314518000</v>
          </cell>
          <cell r="S1345">
            <v>323112000</v>
          </cell>
          <cell r="T1345">
            <v>372843008</v>
          </cell>
        </row>
        <row r="1346">
          <cell r="A1346">
            <v>2002</v>
          </cell>
          <cell r="C1346" t="str">
            <v>TX</v>
          </cell>
          <cell r="D1346">
            <v>2657717000</v>
          </cell>
          <cell r="S1346">
            <v>2746850048</v>
          </cell>
          <cell r="T1346">
            <v>1842670976</v>
          </cell>
        </row>
        <row r="1347">
          <cell r="A1347">
            <v>2002</v>
          </cell>
          <cell r="C1347" t="str">
            <v>US</v>
          </cell>
          <cell r="D1347">
            <v>27797270000</v>
          </cell>
          <cell r="S1347">
            <v>30809985024</v>
          </cell>
          <cell r="T1347">
            <v>26574809088</v>
          </cell>
        </row>
        <row r="1348">
          <cell r="A1348">
            <v>2002</v>
          </cell>
          <cell r="C1348" t="str">
            <v>UT</v>
          </cell>
          <cell r="D1348">
            <v>180702000</v>
          </cell>
          <cell r="S1348">
            <v>182326000</v>
          </cell>
          <cell r="T1348">
            <v>194883008</v>
          </cell>
        </row>
        <row r="1349">
          <cell r="A1349">
            <v>2002</v>
          </cell>
          <cell r="C1349" t="str">
            <v>VT</v>
          </cell>
          <cell r="D1349">
            <v>70657000</v>
          </cell>
          <cell r="S1349">
            <v>71196000</v>
          </cell>
          <cell r="T1349">
            <v>8359000</v>
          </cell>
        </row>
        <row r="1350">
          <cell r="A1350">
            <v>2002</v>
          </cell>
          <cell r="C1350" t="str">
            <v>VA</v>
          </cell>
          <cell r="D1350">
            <v>690204000</v>
          </cell>
          <cell r="S1350">
            <v>706227968</v>
          </cell>
          <cell r="T1350">
            <v>702780992</v>
          </cell>
        </row>
        <row r="1351">
          <cell r="A1351">
            <v>2002</v>
          </cell>
          <cell r="C1351" t="str">
            <v>WA</v>
          </cell>
          <cell r="D1351">
            <v>467120000</v>
          </cell>
          <cell r="S1351">
            <v>532108992</v>
          </cell>
          <cell r="T1351">
            <v>687372992</v>
          </cell>
        </row>
        <row r="1352">
          <cell r="A1352">
            <v>2002</v>
          </cell>
          <cell r="C1352" t="str">
            <v>WV</v>
          </cell>
          <cell r="D1352">
            <v>155147000</v>
          </cell>
          <cell r="S1352">
            <v>158296000</v>
          </cell>
          <cell r="T1352">
            <v>44000000</v>
          </cell>
        </row>
        <row r="1353">
          <cell r="A1353">
            <v>2002</v>
          </cell>
          <cell r="C1353" t="str">
            <v>WI</v>
          </cell>
          <cell r="D1353">
            <v>571635000</v>
          </cell>
          <cell r="S1353">
            <v>801030016</v>
          </cell>
          <cell r="T1353">
            <v>538328000</v>
          </cell>
        </row>
        <row r="1354">
          <cell r="A1354">
            <v>2002</v>
          </cell>
          <cell r="C1354" t="str">
            <v>WY</v>
          </cell>
          <cell r="D1354">
            <v>60846000</v>
          </cell>
          <cell r="S1354">
            <v>64387000</v>
          </cell>
          <cell r="T1354">
            <v>47638000</v>
          </cell>
        </row>
        <row r="1355">
          <cell r="A1355">
            <v>2003</v>
          </cell>
          <cell r="C1355" t="str">
            <v>US</v>
          </cell>
          <cell r="D1355">
            <v>28764117000</v>
          </cell>
          <cell r="S1355">
            <v>31263780864</v>
          </cell>
          <cell r="T1355">
            <v>26420750336</v>
          </cell>
        </row>
        <row r="1356">
          <cell r="A1356">
            <v>2004</v>
          </cell>
          <cell r="C1356" t="str">
            <v>AL</v>
          </cell>
          <cell r="D1356">
            <v>294927000</v>
          </cell>
          <cell r="S1356">
            <v>300265984</v>
          </cell>
          <cell r="T1356">
            <v>346774016</v>
          </cell>
        </row>
        <row r="1357">
          <cell r="A1357">
            <v>2004</v>
          </cell>
          <cell r="C1357" t="str">
            <v>AK</v>
          </cell>
          <cell r="D1357">
            <v>155684000</v>
          </cell>
          <cell r="S1357">
            <v>157292992</v>
          </cell>
          <cell r="T1357">
            <v>21459000</v>
          </cell>
        </row>
        <row r="1358">
          <cell r="A1358">
            <v>2004</v>
          </cell>
          <cell r="C1358" t="str">
            <v>AZ</v>
          </cell>
          <cell r="D1358">
            <v>602261000</v>
          </cell>
          <cell r="S1358">
            <v>611875008</v>
          </cell>
          <cell r="T1358">
            <v>633552000</v>
          </cell>
        </row>
        <row r="1359">
          <cell r="A1359">
            <v>2004</v>
          </cell>
          <cell r="C1359" t="str">
            <v>AR</v>
          </cell>
          <cell r="D1359">
            <v>285335000</v>
          </cell>
          <cell r="S1359">
            <v>327443008</v>
          </cell>
          <cell r="T1359">
            <v>161992000</v>
          </cell>
        </row>
        <row r="1360">
          <cell r="A1360">
            <v>2004</v>
          </cell>
          <cell r="C1360" t="str">
            <v>CA</v>
          </cell>
          <cell r="D1360">
            <v>4870421000</v>
          </cell>
          <cell r="S1360">
            <v>5057103872</v>
          </cell>
          <cell r="T1360">
            <v>4411027968</v>
          </cell>
        </row>
        <row r="1361">
          <cell r="A1361">
            <v>2004</v>
          </cell>
          <cell r="C1361" t="str">
            <v>CO</v>
          </cell>
          <cell r="D1361">
            <v>416408000</v>
          </cell>
          <cell r="S1361">
            <v>423926016</v>
          </cell>
          <cell r="T1361">
            <v>411721984</v>
          </cell>
        </row>
        <row r="1362">
          <cell r="A1362">
            <v>2004</v>
          </cell>
          <cell r="C1362" t="str">
            <v>CT</v>
          </cell>
          <cell r="D1362">
            <v>543832000</v>
          </cell>
          <cell r="S1362">
            <v>549708032</v>
          </cell>
          <cell r="T1362">
            <v>7868000</v>
          </cell>
        </row>
        <row r="1363">
          <cell r="A1363">
            <v>2004</v>
          </cell>
          <cell r="C1363" t="str">
            <v>DE</v>
          </cell>
          <cell r="D1363">
            <v>144899000</v>
          </cell>
          <cell r="S1363">
            <v>150407008</v>
          </cell>
          <cell r="T1363">
            <v>52400000</v>
          </cell>
        </row>
        <row r="1364">
          <cell r="A1364">
            <v>2004</v>
          </cell>
          <cell r="C1364" t="str">
            <v>DC</v>
          </cell>
          <cell r="D1364">
            <v>0</v>
          </cell>
          <cell r="S1364">
            <v>0</v>
          </cell>
          <cell r="T1364">
            <v>168980000</v>
          </cell>
        </row>
        <row r="1365">
          <cell r="A1365">
            <v>2004</v>
          </cell>
          <cell r="C1365" t="str">
            <v>FL</v>
          </cell>
          <cell r="D1365">
            <v>1549167000</v>
          </cell>
          <cell r="S1365">
            <v>1631316992</v>
          </cell>
          <cell r="T1365">
            <v>1990638976</v>
          </cell>
        </row>
        <row r="1366">
          <cell r="A1366">
            <v>2004</v>
          </cell>
          <cell r="C1366" t="str">
            <v>GA</v>
          </cell>
          <cell r="D1366">
            <v>690396000</v>
          </cell>
          <cell r="S1366">
            <v>721600000</v>
          </cell>
          <cell r="T1366">
            <v>1172145024</v>
          </cell>
        </row>
        <row r="1367">
          <cell r="A1367">
            <v>2004</v>
          </cell>
          <cell r="C1367" t="str">
            <v>HI</v>
          </cell>
          <cell r="D1367">
            <v>140423000</v>
          </cell>
          <cell r="S1367">
            <v>144260000</v>
          </cell>
          <cell r="T1367">
            <v>15491000</v>
          </cell>
        </row>
        <row r="1368">
          <cell r="A1368">
            <v>2004</v>
          </cell>
          <cell r="C1368" t="str">
            <v>ID</v>
          </cell>
          <cell r="D1368">
            <v>138552000</v>
          </cell>
          <cell r="S1368">
            <v>157108000</v>
          </cell>
          <cell r="T1368">
            <v>84970000</v>
          </cell>
        </row>
        <row r="1369">
          <cell r="A1369">
            <v>2004</v>
          </cell>
          <cell r="C1369" t="str">
            <v>IL</v>
          </cell>
          <cell r="D1369">
            <v>951876000</v>
          </cell>
          <cell r="S1369">
            <v>1041651968</v>
          </cell>
          <cell r="T1369">
            <v>847129024</v>
          </cell>
        </row>
        <row r="1370">
          <cell r="A1370">
            <v>2004</v>
          </cell>
          <cell r="C1370" t="str">
            <v>IN</v>
          </cell>
          <cell r="D1370">
            <v>577825000</v>
          </cell>
          <cell r="S1370">
            <v>617468992</v>
          </cell>
          <cell r="T1370">
            <v>324708000</v>
          </cell>
        </row>
        <row r="1371">
          <cell r="A1371">
            <v>2004</v>
          </cell>
          <cell r="C1371" t="str">
            <v>IA</v>
          </cell>
          <cell r="D1371">
            <v>203224000</v>
          </cell>
          <cell r="S1371">
            <v>206487008</v>
          </cell>
          <cell r="T1371">
            <v>112929000</v>
          </cell>
        </row>
        <row r="1372">
          <cell r="A1372">
            <v>2004</v>
          </cell>
          <cell r="C1372" t="str">
            <v>KS</v>
          </cell>
          <cell r="D1372">
            <v>225871000</v>
          </cell>
          <cell r="S1372">
            <v>247568992</v>
          </cell>
          <cell r="T1372">
            <v>189435008</v>
          </cell>
        </row>
        <row r="1373">
          <cell r="A1373">
            <v>2004</v>
          </cell>
          <cell r="C1373" t="str">
            <v>KY</v>
          </cell>
          <cell r="D1373">
            <v>325867000</v>
          </cell>
          <cell r="S1373">
            <v>434313984</v>
          </cell>
          <cell r="T1373">
            <v>236248000</v>
          </cell>
        </row>
        <row r="1374">
          <cell r="A1374">
            <v>2004</v>
          </cell>
          <cell r="C1374" t="str">
            <v>LA</v>
          </cell>
          <cell r="D1374">
            <v>339125000</v>
          </cell>
          <cell r="S1374">
            <v>368844992</v>
          </cell>
          <cell r="T1374">
            <v>507175008</v>
          </cell>
        </row>
        <row r="1375">
          <cell r="A1375">
            <v>2004</v>
          </cell>
          <cell r="C1375" t="str">
            <v>ME</v>
          </cell>
          <cell r="D1375">
            <v>79381000</v>
          </cell>
          <cell r="S1375">
            <v>79976000</v>
          </cell>
          <cell r="T1375">
            <v>86414000</v>
          </cell>
        </row>
        <row r="1376">
          <cell r="A1376">
            <v>2004</v>
          </cell>
          <cell r="C1376" t="str">
            <v>MD</v>
          </cell>
          <cell r="D1376">
            <v>561790000</v>
          </cell>
          <cell r="S1376">
            <v>590110976</v>
          </cell>
          <cell r="T1376">
            <v>785694016</v>
          </cell>
        </row>
        <row r="1377">
          <cell r="A1377">
            <v>2004</v>
          </cell>
          <cell r="C1377" t="str">
            <v>MA</v>
          </cell>
          <cell r="D1377">
            <v>460068000</v>
          </cell>
          <cell r="S1377">
            <v>466667008</v>
          </cell>
          <cell r="T1377">
            <v>601529984</v>
          </cell>
        </row>
        <row r="1378">
          <cell r="A1378">
            <v>2004</v>
          </cell>
          <cell r="C1378" t="str">
            <v>MI</v>
          </cell>
          <cell r="D1378">
            <v>1398736000</v>
          </cell>
          <cell r="S1378">
            <v>1576001024</v>
          </cell>
          <cell r="T1378">
            <v>629731008</v>
          </cell>
        </row>
        <row r="1379">
          <cell r="A1379">
            <v>2004</v>
          </cell>
          <cell r="C1379" t="str">
            <v>MN</v>
          </cell>
          <cell r="D1379">
            <v>213976000</v>
          </cell>
          <cell r="S1379">
            <v>220004000</v>
          </cell>
          <cell r="T1379">
            <v>502524992</v>
          </cell>
        </row>
        <row r="1380">
          <cell r="A1380">
            <v>2004</v>
          </cell>
          <cell r="C1380" t="str">
            <v>MS</v>
          </cell>
          <cell r="D1380">
            <v>252048000</v>
          </cell>
          <cell r="S1380">
            <v>266368000</v>
          </cell>
          <cell r="T1380">
            <v>106505000</v>
          </cell>
        </row>
        <row r="1381">
          <cell r="A1381">
            <v>2004</v>
          </cell>
          <cell r="C1381" t="str">
            <v>MO</v>
          </cell>
          <cell r="D1381">
            <v>510300000</v>
          </cell>
          <cell r="S1381">
            <v>534144992</v>
          </cell>
          <cell r="T1381">
            <v>312820000</v>
          </cell>
        </row>
        <row r="1382">
          <cell r="A1382">
            <v>2004</v>
          </cell>
          <cell r="C1382" t="str">
            <v>MT</v>
          </cell>
          <cell r="D1382">
            <v>81543000</v>
          </cell>
          <cell r="S1382">
            <v>88812000</v>
          </cell>
          <cell r="T1382">
            <v>66411000</v>
          </cell>
        </row>
        <row r="1383">
          <cell r="A1383">
            <v>2004</v>
          </cell>
          <cell r="C1383" t="str">
            <v>NE</v>
          </cell>
          <cell r="D1383">
            <v>80873000</v>
          </cell>
          <cell r="S1383">
            <v>92502000</v>
          </cell>
          <cell r="T1383">
            <v>243280992</v>
          </cell>
        </row>
        <row r="1384">
          <cell r="A1384">
            <v>2004</v>
          </cell>
          <cell r="C1384" t="str">
            <v>NV</v>
          </cell>
          <cell r="D1384">
            <v>186621000</v>
          </cell>
          <cell r="S1384">
            <v>207096000</v>
          </cell>
          <cell r="T1384">
            <v>367174016</v>
          </cell>
        </row>
        <row r="1385">
          <cell r="A1385">
            <v>2004</v>
          </cell>
          <cell r="C1385" t="str">
            <v>NH</v>
          </cell>
          <cell r="D1385">
            <v>67548000</v>
          </cell>
          <cell r="S1385">
            <v>68862000</v>
          </cell>
          <cell r="T1385">
            <v>61428000</v>
          </cell>
        </row>
        <row r="1386">
          <cell r="A1386">
            <v>2004</v>
          </cell>
          <cell r="C1386" t="str">
            <v>NJ</v>
          </cell>
          <cell r="D1386">
            <v>912185000</v>
          </cell>
          <cell r="S1386">
            <v>934460992</v>
          </cell>
          <cell r="T1386">
            <v>813715968</v>
          </cell>
        </row>
        <row r="1387">
          <cell r="A1387">
            <v>2004</v>
          </cell>
          <cell r="C1387" t="str">
            <v>NM</v>
          </cell>
          <cell r="D1387">
            <v>190471000</v>
          </cell>
          <cell r="S1387">
            <v>191056992</v>
          </cell>
          <cell r="T1387">
            <v>253008992</v>
          </cell>
        </row>
        <row r="1388">
          <cell r="A1388">
            <v>2004</v>
          </cell>
          <cell r="C1388" t="str">
            <v>NY</v>
          </cell>
          <cell r="D1388">
            <v>1977247000</v>
          </cell>
          <cell r="S1388">
            <v>2301113088</v>
          </cell>
          <cell r="T1388">
            <v>2748926976</v>
          </cell>
        </row>
        <row r="1389">
          <cell r="A1389">
            <v>2004</v>
          </cell>
          <cell r="C1389" t="str">
            <v>NC</v>
          </cell>
          <cell r="D1389">
            <v>838158000</v>
          </cell>
          <cell r="S1389">
            <v>914796992</v>
          </cell>
          <cell r="T1389">
            <v>454089984</v>
          </cell>
        </row>
        <row r="1390">
          <cell r="A1390">
            <v>2004</v>
          </cell>
          <cell r="C1390" t="str">
            <v>ND</v>
          </cell>
          <cell r="D1390">
            <v>33289000</v>
          </cell>
          <cell r="S1390">
            <v>35322000</v>
          </cell>
          <cell r="T1390">
            <v>25064000</v>
          </cell>
        </row>
        <row r="1391">
          <cell r="A1391">
            <v>2004</v>
          </cell>
          <cell r="C1391" t="str">
            <v>OH</v>
          </cell>
          <cell r="D1391">
            <v>1047453000</v>
          </cell>
          <cell r="S1391">
            <v>1155371008</v>
          </cell>
          <cell r="T1391">
            <v>760819968</v>
          </cell>
        </row>
        <row r="1392">
          <cell r="A1392">
            <v>2004</v>
          </cell>
          <cell r="C1392" t="str">
            <v>OK</v>
          </cell>
          <cell r="D1392">
            <v>218527000</v>
          </cell>
          <cell r="S1392">
            <v>221743008</v>
          </cell>
          <cell r="T1392">
            <v>379735008</v>
          </cell>
        </row>
        <row r="1393">
          <cell r="A1393">
            <v>2004</v>
          </cell>
          <cell r="C1393" t="str">
            <v>OR</v>
          </cell>
          <cell r="D1393">
            <v>294058000</v>
          </cell>
          <cell r="S1393">
            <v>306308000</v>
          </cell>
          <cell r="T1393">
            <v>473673984</v>
          </cell>
        </row>
        <row r="1394">
          <cell r="A1394">
            <v>2004</v>
          </cell>
          <cell r="C1394" t="str">
            <v>PA</v>
          </cell>
          <cell r="D1394">
            <v>1227587000</v>
          </cell>
          <cell r="S1394">
            <v>1470484992</v>
          </cell>
          <cell r="T1394">
            <v>1291091968</v>
          </cell>
        </row>
        <row r="1395">
          <cell r="A1395">
            <v>2004</v>
          </cell>
          <cell r="C1395" t="str">
            <v>RI</v>
          </cell>
          <cell r="D1395">
            <v>149119000</v>
          </cell>
          <cell r="S1395">
            <v>152884992</v>
          </cell>
          <cell r="T1395">
            <v>10746000</v>
          </cell>
        </row>
        <row r="1396">
          <cell r="A1396">
            <v>2004</v>
          </cell>
          <cell r="C1396" t="str">
            <v>SC</v>
          </cell>
          <cell r="D1396">
            <v>356955000</v>
          </cell>
          <cell r="S1396">
            <v>385505984</v>
          </cell>
          <cell r="T1396">
            <v>215756992</v>
          </cell>
        </row>
        <row r="1397">
          <cell r="A1397">
            <v>2004</v>
          </cell>
          <cell r="C1397" t="str">
            <v>SD</v>
          </cell>
          <cell r="D1397">
            <v>55381000</v>
          </cell>
          <cell r="S1397">
            <v>57334000</v>
          </cell>
          <cell r="T1397">
            <v>39864000</v>
          </cell>
        </row>
        <row r="1398">
          <cell r="A1398">
            <v>2004</v>
          </cell>
          <cell r="C1398" t="str">
            <v>TN</v>
          </cell>
          <cell r="D1398">
            <v>346305000</v>
          </cell>
          <cell r="S1398">
            <v>379044000</v>
          </cell>
          <cell r="T1398">
            <v>458427008</v>
          </cell>
        </row>
        <row r="1399">
          <cell r="A1399">
            <v>2004</v>
          </cell>
          <cell r="C1399" t="str">
            <v>TX</v>
          </cell>
          <cell r="D1399">
            <v>2508121000</v>
          </cell>
          <cell r="S1399">
            <v>2587129088</v>
          </cell>
          <cell r="T1399">
            <v>1527816960</v>
          </cell>
        </row>
        <row r="1400">
          <cell r="A1400">
            <v>2004</v>
          </cell>
          <cell r="C1400" t="str">
            <v>US</v>
          </cell>
          <cell r="D1400">
            <v>28813119000</v>
          </cell>
          <cell r="S1400">
            <v>30911604736</v>
          </cell>
          <cell r="T1400">
            <v>27293947904</v>
          </cell>
        </row>
        <row r="1401">
          <cell r="A1401">
            <v>2004</v>
          </cell>
          <cell r="C1401" t="str">
            <v>UT</v>
          </cell>
          <cell r="D1401">
            <v>218871000</v>
          </cell>
          <cell r="S1401">
            <v>223427008</v>
          </cell>
          <cell r="T1401">
            <v>197752992</v>
          </cell>
        </row>
        <row r="1402">
          <cell r="A1402">
            <v>2004</v>
          </cell>
          <cell r="C1402" t="str">
            <v>VT</v>
          </cell>
          <cell r="D1402">
            <v>90703000</v>
          </cell>
          <cell r="S1402">
            <v>91690000</v>
          </cell>
          <cell r="T1402">
            <v>1531000</v>
          </cell>
        </row>
        <row r="1403">
          <cell r="A1403">
            <v>2004</v>
          </cell>
          <cell r="C1403" t="str">
            <v>VA</v>
          </cell>
          <cell r="D1403">
            <v>663819000</v>
          </cell>
          <cell r="S1403">
            <v>685832000</v>
          </cell>
          <cell r="T1403">
            <v>767891008</v>
          </cell>
        </row>
        <row r="1404">
          <cell r="A1404">
            <v>2004</v>
          </cell>
          <cell r="C1404" t="str">
            <v>WA</v>
          </cell>
          <cell r="D1404">
            <v>503794000</v>
          </cell>
          <cell r="S1404">
            <v>573070976</v>
          </cell>
          <cell r="T1404">
            <v>753696000</v>
          </cell>
        </row>
        <row r="1405">
          <cell r="A1405">
            <v>2004</v>
          </cell>
          <cell r="C1405" t="str">
            <v>WV</v>
          </cell>
          <cell r="D1405">
            <v>157025000</v>
          </cell>
          <cell r="S1405">
            <v>175770000</v>
          </cell>
          <cell r="T1405">
            <v>49194000</v>
          </cell>
        </row>
        <row r="1406">
          <cell r="A1406">
            <v>2004</v>
          </cell>
          <cell r="C1406" t="str">
            <v>WI</v>
          </cell>
          <cell r="D1406">
            <v>609768000</v>
          </cell>
          <cell r="S1406">
            <v>658505984</v>
          </cell>
          <cell r="T1406">
            <v>540150976</v>
          </cell>
        </row>
        <row r="1407">
          <cell r="A1407">
            <v>2004</v>
          </cell>
          <cell r="C1407" t="str">
            <v>WY</v>
          </cell>
          <cell r="D1407">
            <v>65306000</v>
          </cell>
          <cell r="S1407">
            <v>71566000</v>
          </cell>
          <cell r="T1407">
            <v>70836000</v>
          </cell>
        </row>
        <row r="1408">
          <cell r="A1408">
            <v>2005</v>
          </cell>
          <cell r="C1408" t="str">
            <v>AL</v>
          </cell>
          <cell r="D1408">
            <v>475483000</v>
          </cell>
          <cell r="S1408">
            <v>532463008</v>
          </cell>
          <cell r="T1408">
            <v>82998000</v>
          </cell>
        </row>
        <row r="1409">
          <cell r="A1409">
            <v>2005</v>
          </cell>
          <cell r="C1409" t="str">
            <v>AK</v>
          </cell>
          <cell r="D1409">
            <v>165149000</v>
          </cell>
          <cell r="S1409">
            <v>169220000</v>
          </cell>
          <cell r="T1409">
            <v>31229000</v>
          </cell>
        </row>
        <row r="1410">
          <cell r="A1410">
            <v>2005</v>
          </cell>
          <cell r="C1410" t="str">
            <v>AZ</v>
          </cell>
          <cell r="D1410">
            <v>949948000</v>
          </cell>
          <cell r="S1410">
            <v>1026353984</v>
          </cell>
          <cell r="T1410">
            <v>346488000</v>
          </cell>
        </row>
        <row r="1411">
          <cell r="A1411">
            <v>2005</v>
          </cell>
          <cell r="C1411" t="str">
            <v>AR</v>
          </cell>
          <cell r="D1411">
            <v>344238000</v>
          </cell>
          <cell r="S1411">
            <v>395008000</v>
          </cell>
          <cell r="T1411">
            <v>26573000</v>
          </cell>
        </row>
        <row r="1412">
          <cell r="A1412">
            <v>2005</v>
          </cell>
          <cell r="C1412" t="str">
            <v>CA</v>
          </cell>
          <cell r="D1412">
            <v>8048417000</v>
          </cell>
          <cell r="S1412">
            <v>8385309184</v>
          </cell>
          <cell r="T1412">
            <v>1552370048</v>
          </cell>
        </row>
        <row r="1413">
          <cell r="A1413">
            <v>2005</v>
          </cell>
          <cell r="C1413" t="str">
            <v>CO</v>
          </cell>
          <cell r="D1413">
            <v>680859000</v>
          </cell>
          <cell r="S1413">
            <v>700721024</v>
          </cell>
          <cell r="T1413">
            <v>199940992</v>
          </cell>
        </row>
        <row r="1414">
          <cell r="A1414">
            <v>2005</v>
          </cell>
          <cell r="C1414" t="str">
            <v>CT</v>
          </cell>
          <cell r="D1414">
            <v>570454000</v>
          </cell>
          <cell r="S1414">
            <v>573340032</v>
          </cell>
          <cell r="T1414">
            <v>7327000</v>
          </cell>
        </row>
        <row r="1415">
          <cell r="A1415">
            <v>2005</v>
          </cell>
          <cell r="C1415" t="str">
            <v>DE</v>
          </cell>
          <cell r="D1415">
            <v>154750000</v>
          </cell>
          <cell r="S1415">
            <v>161852992</v>
          </cell>
          <cell r="T1415">
            <v>56165000</v>
          </cell>
        </row>
        <row r="1416">
          <cell r="A1416">
            <v>2005</v>
          </cell>
          <cell r="C1416" t="str">
            <v>DC</v>
          </cell>
          <cell r="D1416">
            <v>123377000</v>
          </cell>
          <cell r="S1416">
            <v>129991000</v>
          </cell>
          <cell r="T1416">
            <v>46281000</v>
          </cell>
        </row>
        <row r="1417">
          <cell r="A1417">
            <v>2005</v>
          </cell>
          <cell r="C1417" t="str">
            <v>FL</v>
          </cell>
          <cell r="D1417">
            <v>2615757000</v>
          </cell>
          <cell r="S1417">
            <v>2914909952</v>
          </cell>
          <cell r="T1417">
            <v>984726016</v>
          </cell>
        </row>
        <row r="1418">
          <cell r="A1418">
            <v>2005</v>
          </cell>
          <cell r="C1418" t="str">
            <v>GA</v>
          </cell>
          <cell r="D1418">
            <v>1328576000</v>
          </cell>
          <cell r="S1418">
            <v>1419591040</v>
          </cell>
          <cell r="T1418">
            <v>476662016</v>
          </cell>
        </row>
        <row r="1419">
          <cell r="A1419">
            <v>2005</v>
          </cell>
          <cell r="C1419" t="str">
            <v>HI</v>
          </cell>
          <cell r="D1419">
            <v>155488000</v>
          </cell>
          <cell r="S1419">
            <v>164275008</v>
          </cell>
          <cell r="T1419">
            <v>10205000</v>
          </cell>
        </row>
        <row r="1420">
          <cell r="A1420">
            <v>2005</v>
          </cell>
          <cell r="C1420" t="str">
            <v>ID</v>
          </cell>
          <cell r="D1420">
            <v>206024000</v>
          </cell>
          <cell r="S1420">
            <v>231708000</v>
          </cell>
          <cell r="T1420">
            <v>31084000</v>
          </cell>
        </row>
        <row r="1421">
          <cell r="A1421">
            <v>2005</v>
          </cell>
          <cell r="C1421" t="str">
            <v>IL</v>
          </cell>
          <cell r="D1421">
            <v>1297209000</v>
          </cell>
          <cell r="S1421">
            <v>1361421952</v>
          </cell>
          <cell r="T1421">
            <v>399963008</v>
          </cell>
        </row>
        <row r="1422">
          <cell r="A1422">
            <v>2005</v>
          </cell>
          <cell r="C1422" t="str">
            <v>IN</v>
          </cell>
          <cell r="D1422">
            <v>731255000</v>
          </cell>
          <cell r="S1422">
            <v>766072000</v>
          </cell>
          <cell r="T1422">
            <v>201930000</v>
          </cell>
        </row>
        <row r="1423">
          <cell r="A1423">
            <v>2005</v>
          </cell>
          <cell r="C1423" t="str">
            <v>IA</v>
          </cell>
          <cell r="D1423">
            <v>307281000</v>
          </cell>
          <cell r="S1423">
            <v>313407008</v>
          </cell>
          <cell r="T1423">
            <v>15543000</v>
          </cell>
        </row>
        <row r="1424">
          <cell r="A1424">
            <v>2005</v>
          </cell>
          <cell r="C1424" t="str">
            <v>KS</v>
          </cell>
          <cell r="D1424">
            <v>294412000</v>
          </cell>
          <cell r="S1424">
            <v>311772000</v>
          </cell>
          <cell r="T1424">
            <v>49305000</v>
          </cell>
        </row>
        <row r="1425">
          <cell r="A1425">
            <v>2005</v>
          </cell>
          <cell r="C1425" t="str">
            <v>KY</v>
          </cell>
          <cell r="D1425">
            <v>548722000</v>
          </cell>
          <cell r="S1425">
            <v>599841024</v>
          </cell>
          <cell r="T1425">
            <v>48429000</v>
          </cell>
        </row>
        <row r="1426">
          <cell r="A1426">
            <v>2005</v>
          </cell>
          <cell r="C1426" t="str">
            <v>LA</v>
          </cell>
          <cell r="D1426">
            <v>767481000</v>
          </cell>
          <cell r="S1426">
            <v>852241984</v>
          </cell>
          <cell r="T1426">
            <v>129802000</v>
          </cell>
        </row>
        <row r="1427">
          <cell r="A1427">
            <v>2005</v>
          </cell>
          <cell r="C1427" t="str">
            <v>ME</v>
          </cell>
          <cell r="D1427">
            <v>137132000</v>
          </cell>
          <cell r="S1427">
            <v>139052992</v>
          </cell>
          <cell r="T1427">
            <v>38994000</v>
          </cell>
        </row>
        <row r="1428">
          <cell r="A1428">
            <v>2005</v>
          </cell>
          <cell r="C1428" t="str">
            <v>MD</v>
          </cell>
          <cell r="D1428">
            <v>808436000</v>
          </cell>
          <cell r="S1428">
            <v>1017918016</v>
          </cell>
          <cell r="T1428">
            <v>476907008</v>
          </cell>
        </row>
        <row r="1429">
          <cell r="A1429">
            <v>2005</v>
          </cell>
          <cell r="C1429" t="str">
            <v>MA</v>
          </cell>
          <cell r="D1429">
            <v>765372000</v>
          </cell>
          <cell r="S1429">
            <v>812552000</v>
          </cell>
          <cell r="T1429">
            <v>284908000</v>
          </cell>
        </row>
        <row r="1430">
          <cell r="A1430">
            <v>2005</v>
          </cell>
          <cell r="C1430" t="str">
            <v>MI</v>
          </cell>
          <cell r="D1430">
            <v>1837306000</v>
          </cell>
          <cell r="S1430">
            <v>1913636992</v>
          </cell>
          <cell r="T1430">
            <v>380300992</v>
          </cell>
        </row>
        <row r="1431">
          <cell r="A1431">
            <v>2005</v>
          </cell>
          <cell r="C1431" t="str">
            <v>MN</v>
          </cell>
          <cell r="D1431">
            <v>440571000</v>
          </cell>
          <cell r="S1431">
            <v>486118016</v>
          </cell>
          <cell r="T1431">
            <v>257232000</v>
          </cell>
        </row>
        <row r="1432">
          <cell r="A1432">
            <v>2005</v>
          </cell>
          <cell r="C1432" t="str">
            <v>MS</v>
          </cell>
          <cell r="D1432">
            <v>317223000</v>
          </cell>
          <cell r="S1432">
            <v>344372000</v>
          </cell>
          <cell r="T1432">
            <v>26512000</v>
          </cell>
        </row>
        <row r="1433">
          <cell r="A1433">
            <v>2005</v>
          </cell>
          <cell r="C1433" t="str">
            <v>MO</v>
          </cell>
          <cell r="D1433">
            <v>614425000</v>
          </cell>
          <cell r="S1433">
            <v>656945024</v>
          </cell>
          <cell r="T1433">
            <v>200370000</v>
          </cell>
        </row>
        <row r="1434">
          <cell r="A1434">
            <v>2005</v>
          </cell>
          <cell r="C1434" t="str">
            <v>MT</v>
          </cell>
          <cell r="D1434">
            <v>121733000</v>
          </cell>
          <cell r="S1434">
            <v>123494000</v>
          </cell>
          <cell r="T1434">
            <v>33448000</v>
          </cell>
        </row>
        <row r="1435">
          <cell r="A1435">
            <v>2005</v>
          </cell>
          <cell r="C1435" t="str">
            <v>NE</v>
          </cell>
          <cell r="D1435">
            <v>161482000</v>
          </cell>
          <cell r="S1435">
            <v>188851008</v>
          </cell>
          <cell r="T1435">
            <v>114055000</v>
          </cell>
        </row>
        <row r="1436">
          <cell r="A1436">
            <v>2005</v>
          </cell>
          <cell r="C1436" t="str">
            <v>NV</v>
          </cell>
          <cell r="D1436">
            <v>476883000</v>
          </cell>
          <cell r="S1436">
            <v>506875008</v>
          </cell>
          <cell r="T1436">
            <v>60617000</v>
          </cell>
        </row>
        <row r="1437">
          <cell r="A1437">
            <v>2005</v>
          </cell>
          <cell r="C1437" t="str">
            <v>NH</v>
          </cell>
          <cell r="D1437">
            <v>111604000</v>
          </cell>
          <cell r="S1437">
            <v>145927008</v>
          </cell>
          <cell r="T1437">
            <v>24673000</v>
          </cell>
        </row>
        <row r="1438">
          <cell r="A1438">
            <v>2005</v>
          </cell>
          <cell r="C1438" t="str">
            <v>NJ</v>
          </cell>
          <cell r="D1438">
            <v>1486878000</v>
          </cell>
          <cell r="S1438">
            <v>1526886016</v>
          </cell>
          <cell r="T1438">
            <v>346596992</v>
          </cell>
        </row>
        <row r="1439">
          <cell r="A1439">
            <v>2005</v>
          </cell>
          <cell r="C1439" t="str">
            <v>NM</v>
          </cell>
          <cell r="D1439">
            <v>362963000</v>
          </cell>
          <cell r="S1439">
            <v>401880992</v>
          </cell>
          <cell r="T1439">
            <v>77490000</v>
          </cell>
        </row>
        <row r="1440">
          <cell r="A1440">
            <v>2005</v>
          </cell>
          <cell r="C1440" t="str">
            <v>NY</v>
          </cell>
          <cell r="D1440">
            <v>3833258000</v>
          </cell>
          <cell r="S1440">
            <v>4278660096</v>
          </cell>
          <cell r="T1440">
            <v>816811008</v>
          </cell>
        </row>
        <row r="1441">
          <cell r="A1441">
            <v>2005</v>
          </cell>
          <cell r="C1441" t="str">
            <v>NC</v>
          </cell>
          <cell r="D1441">
            <v>1170933000</v>
          </cell>
          <cell r="S1441">
            <v>1519067008</v>
          </cell>
          <cell r="T1441">
            <v>168604000</v>
          </cell>
        </row>
        <row r="1442">
          <cell r="A1442">
            <v>2005</v>
          </cell>
          <cell r="C1442" t="str">
            <v>ND</v>
          </cell>
          <cell r="D1442">
            <v>51767000</v>
          </cell>
          <cell r="S1442">
            <v>56169000</v>
          </cell>
          <cell r="T1442">
            <v>13101000</v>
          </cell>
        </row>
        <row r="1443">
          <cell r="A1443">
            <v>2005</v>
          </cell>
          <cell r="C1443" t="str">
            <v>OH</v>
          </cell>
          <cell r="D1443">
            <v>1322190000</v>
          </cell>
          <cell r="S1443">
            <v>1433549952</v>
          </cell>
          <cell r="T1443">
            <v>492894016</v>
          </cell>
        </row>
        <row r="1444">
          <cell r="A1444">
            <v>2005</v>
          </cell>
          <cell r="C1444" t="str">
            <v>OK</v>
          </cell>
          <cell r="D1444">
            <v>456301000</v>
          </cell>
          <cell r="S1444">
            <v>467310016</v>
          </cell>
          <cell r="T1444">
            <v>134396000</v>
          </cell>
        </row>
        <row r="1445">
          <cell r="A1445">
            <v>2005</v>
          </cell>
          <cell r="C1445" t="str">
            <v>OR</v>
          </cell>
          <cell r="D1445">
            <v>601710000</v>
          </cell>
          <cell r="S1445">
            <v>672227008</v>
          </cell>
          <cell r="T1445">
            <v>197332000</v>
          </cell>
        </row>
        <row r="1446">
          <cell r="A1446">
            <v>2005</v>
          </cell>
          <cell r="C1446" t="str">
            <v>PA</v>
          </cell>
          <cell r="D1446">
            <v>2119583000</v>
          </cell>
          <cell r="S1446">
            <v>2801637120</v>
          </cell>
          <cell r="T1446">
            <v>396470016</v>
          </cell>
        </row>
        <row r="1447">
          <cell r="A1447">
            <v>2005</v>
          </cell>
          <cell r="C1447" t="str">
            <v>RI</v>
          </cell>
          <cell r="D1447">
            <v>159562000</v>
          </cell>
          <cell r="S1447">
            <v>166480000</v>
          </cell>
          <cell r="T1447">
            <v>12436000</v>
          </cell>
        </row>
        <row r="1448">
          <cell r="A1448">
            <v>2005</v>
          </cell>
          <cell r="C1448" t="str">
            <v>SC</v>
          </cell>
          <cell r="D1448">
            <v>501855000</v>
          </cell>
          <cell r="S1448">
            <v>541318016</v>
          </cell>
          <cell r="T1448">
            <v>57873000</v>
          </cell>
        </row>
        <row r="1449">
          <cell r="A1449">
            <v>2005</v>
          </cell>
          <cell r="C1449" t="str">
            <v>SD</v>
          </cell>
          <cell r="D1449">
            <v>83356000</v>
          </cell>
          <cell r="S1449">
            <v>85827000</v>
          </cell>
          <cell r="T1449">
            <v>24417000</v>
          </cell>
        </row>
        <row r="1450">
          <cell r="A1450">
            <v>2005</v>
          </cell>
          <cell r="C1450" t="str">
            <v>TN</v>
          </cell>
          <cell r="D1450">
            <v>648980000</v>
          </cell>
          <cell r="S1450">
            <v>690883008</v>
          </cell>
          <cell r="T1450">
            <v>159180000</v>
          </cell>
        </row>
        <row r="1451">
          <cell r="A1451">
            <v>2005</v>
          </cell>
          <cell r="C1451" t="str">
            <v>TX</v>
          </cell>
          <cell r="D1451">
            <v>3487303000</v>
          </cell>
          <cell r="S1451">
            <v>3613382912</v>
          </cell>
          <cell r="T1451">
            <v>575665984</v>
          </cell>
        </row>
        <row r="1452">
          <cell r="A1452">
            <v>2005</v>
          </cell>
          <cell r="C1452" t="str">
            <v>US</v>
          </cell>
          <cell r="D1452">
            <v>45621090000</v>
          </cell>
          <cell r="S1452">
            <v>49984036864</v>
          </cell>
          <cell r="T1452">
            <v>11137188864</v>
          </cell>
        </row>
        <row r="1453">
          <cell r="A1453">
            <v>2005</v>
          </cell>
          <cell r="C1453" t="str">
            <v>UT</v>
          </cell>
          <cell r="D1453">
            <v>359239000</v>
          </cell>
          <cell r="S1453">
            <v>365616992</v>
          </cell>
          <cell r="T1453">
            <v>55351000</v>
          </cell>
        </row>
        <row r="1454">
          <cell r="A1454">
            <v>2005</v>
          </cell>
          <cell r="C1454" t="str">
            <v>VT</v>
          </cell>
          <cell r="D1454">
            <v>47088000</v>
          </cell>
          <cell r="S1454">
            <v>47373000</v>
          </cell>
          <cell r="T1454">
            <v>49310000</v>
          </cell>
        </row>
        <row r="1455">
          <cell r="A1455">
            <v>2005</v>
          </cell>
          <cell r="C1455" t="str">
            <v>VA</v>
          </cell>
          <cell r="D1455">
            <v>1148642000</v>
          </cell>
          <cell r="S1455">
            <v>1245166976</v>
          </cell>
          <cell r="T1455">
            <v>402072000</v>
          </cell>
        </row>
        <row r="1456">
          <cell r="A1456">
            <v>2005</v>
          </cell>
          <cell r="C1456" t="str">
            <v>WA</v>
          </cell>
          <cell r="D1456">
            <v>898823000</v>
          </cell>
          <cell r="S1456">
            <v>1126702976</v>
          </cell>
          <cell r="T1456">
            <v>340680992</v>
          </cell>
        </row>
        <row r="1457">
          <cell r="A1457">
            <v>2005</v>
          </cell>
          <cell r="C1457" t="str">
            <v>WV</v>
          </cell>
          <cell r="D1457">
            <v>208319000</v>
          </cell>
          <cell r="S1457">
            <v>212804992</v>
          </cell>
          <cell r="T1457">
            <v>32795000</v>
          </cell>
        </row>
        <row r="1458">
          <cell r="A1458">
            <v>2005</v>
          </cell>
          <cell r="C1458" t="str">
            <v>WI</v>
          </cell>
          <cell r="D1458">
            <v>1014302000</v>
          </cell>
          <cell r="S1458">
            <v>1078429952</v>
          </cell>
          <cell r="T1458">
            <v>157019008</v>
          </cell>
        </row>
        <row r="1459">
          <cell r="A1459">
            <v>2005</v>
          </cell>
          <cell r="C1459" t="str">
            <v>WY</v>
          </cell>
          <cell r="D1459">
            <v>100991000</v>
          </cell>
          <cell r="S1459">
            <v>307422016</v>
          </cell>
          <cell r="T1459">
            <v>31656000</v>
          </cell>
        </row>
        <row r="1460">
          <cell r="A1460">
            <v>2006</v>
          </cell>
          <cell r="C1460" t="str">
            <v>AL</v>
          </cell>
          <cell r="D1460">
            <v>507795000</v>
          </cell>
          <cell r="S1460">
            <v>554217984</v>
          </cell>
          <cell r="T1460">
            <v>93667000</v>
          </cell>
        </row>
        <row r="1461">
          <cell r="A1461">
            <v>2006</v>
          </cell>
          <cell r="C1461" t="str">
            <v>AK</v>
          </cell>
          <cell r="D1461">
            <v>173459000</v>
          </cell>
          <cell r="S1461">
            <v>176592992</v>
          </cell>
          <cell r="T1461">
            <v>37020000</v>
          </cell>
        </row>
        <row r="1462">
          <cell r="A1462">
            <v>2006</v>
          </cell>
          <cell r="C1462" t="str">
            <v>AZ</v>
          </cell>
          <cell r="D1462">
            <v>1041572000</v>
          </cell>
          <cell r="S1462">
            <v>1164260992</v>
          </cell>
          <cell r="T1462">
            <v>321115008</v>
          </cell>
        </row>
        <row r="1463">
          <cell r="A1463">
            <v>2006</v>
          </cell>
          <cell r="C1463" t="str">
            <v>AR</v>
          </cell>
          <cell r="D1463">
            <v>387894000</v>
          </cell>
          <cell r="S1463">
            <v>469497984</v>
          </cell>
          <cell r="T1463">
            <v>24453000</v>
          </cell>
        </row>
        <row r="1464">
          <cell r="A1464">
            <v>2006</v>
          </cell>
          <cell r="C1464" t="str">
            <v>CA</v>
          </cell>
          <cell r="D1464">
            <v>8756170000</v>
          </cell>
          <cell r="S1464">
            <v>9086010368</v>
          </cell>
          <cell r="T1464">
            <v>1906221952</v>
          </cell>
        </row>
        <row r="1465">
          <cell r="A1465">
            <v>2006</v>
          </cell>
          <cell r="C1465" t="str">
            <v>CO</v>
          </cell>
          <cell r="D1465">
            <v>760305000</v>
          </cell>
          <cell r="S1465">
            <v>807587008</v>
          </cell>
          <cell r="T1465">
            <v>212995008</v>
          </cell>
        </row>
        <row r="1466">
          <cell r="A1466">
            <v>2006</v>
          </cell>
          <cell r="C1466" t="str">
            <v>CT</v>
          </cell>
          <cell r="D1466">
            <v>602625000</v>
          </cell>
          <cell r="S1466">
            <v>612894976</v>
          </cell>
          <cell r="T1466">
            <v>8859000</v>
          </cell>
        </row>
        <row r="1467">
          <cell r="A1467">
            <v>2006</v>
          </cell>
          <cell r="C1467" t="str">
            <v>DE</v>
          </cell>
          <cell r="D1467">
            <v>181217000</v>
          </cell>
          <cell r="S1467">
            <v>182438000</v>
          </cell>
          <cell r="T1467">
            <v>62298000</v>
          </cell>
        </row>
        <row r="1468">
          <cell r="A1468">
            <v>2006</v>
          </cell>
          <cell r="C1468" t="str">
            <v>DC</v>
          </cell>
          <cell r="D1468">
            <v>135207000</v>
          </cell>
          <cell r="S1468">
            <v>139595008</v>
          </cell>
          <cell r="T1468">
            <v>68157000</v>
          </cell>
        </row>
        <row r="1469">
          <cell r="A1469">
            <v>2006</v>
          </cell>
          <cell r="C1469" t="str">
            <v>FL</v>
          </cell>
          <cell r="D1469">
            <v>2948701000</v>
          </cell>
          <cell r="S1469">
            <v>3232329984</v>
          </cell>
          <cell r="T1469">
            <v>944179008</v>
          </cell>
        </row>
        <row r="1470">
          <cell r="A1470">
            <v>2006</v>
          </cell>
          <cell r="C1470" t="str">
            <v>GA</v>
          </cell>
          <cell r="D1470">
            <v>1684851000</v>
          </cell>
          <cell r="S1470">
            <v>1812734976</v>
          </cell>
          <cell r="T1470">
            <v>240272000</v>
          </cell>
        </row>
        <row r="1471">
          <cell r="A1471">
            <v>2006</v>
          </cell>
          <cell r="C1471" t="str">
            <v>HI</v>
          </cell>
          <cell r="D1471">
            <v>166938000</v>
          </cell>
          <cell r="S1471">
            <v>169750000</v>
          </cell>
          <cell r="T1471">
            <v>10459000</v>
          </cell>
        </row>
        <row r="1472">
          <cell r="A1472">
            <v>2006</v>
          </cell>
          <cell r="C1472" t="str">
            <v>ID</v>
          </cell>
          <cell r="D1472">
            <v>215861000</v>
          </cell>
          <cell r="S1472">
            <v>234744992</v>
          </cell>
          <cell r="T1472">
            <v>33540000</v>
          </cell>
        </row>
        <row r="1473">
          <cell r="A1473">
            <v>2006</v>
          </cell>
          <cell r="C1473" t="str">
            <v>IL</v>
          </cell>
          <cell r="D1473">
            <v>1323709000</v>
          </cell>
          <cell r="S1473">
            <v>1376406016</v>
          </cell>
          <cell r="T1473">
            <v>410075008</v>
          </cell>
        </row>
        <row r="1474">
          <cell r="A1474">
            <v>2006</v>
          </cell>
          <cell r="C1474" t="str">
            <v>IN</v>
          </cell>
          <cell r="D1474">
            <v>731273000</v>
          </cell>
          <cell r="S1474">
            <v>790067008</v>
          </cell>
          <cell r="T1474">
            <v>170096000</v>
          </cell>
        </row>
        <row r="1475">
          <cell r="A1475">
            <v>2006</v>
          </cell>
          <cell r="C1475" t="str">
            <v>IA</v>
          </cell>
          <cell r="D1475">
            <v>328061000</v>
          </cell>
          <cell r="S1475">
            <v>357870016</v>
          </cell>
          <cell r="T1475">
            <v>15487000</v>
          </cell>
        </row>
        <row r="1476">
          <cell r="A1476">
            <v>2006</v>
          </cell>
          <cell r="C1476" t="str">
            <v>KS</v>
          </cell>
          <cell r="D1476">
            <v>328194000</v>
          </cell>
          <cell r="S1476">
            <v>336364992</v>
          </cell>
          <cell r="T1476">
            <v>42348000</v>
          </cell>
        </row>
        <row r="1477">
          <cell r="A1477">
            <v>2006</v>
          </cell>
          <cell r="C1477" t="str">
            <v>KY</v>
          </cell>
          <cell r="D1477">
            <v>566924000</v>
          </cell>
          <cell r="S1477">
            <v>597059968</v>
          </cell>
          <cell r="T1477">
            <v>42938000</v>
          </cell>
        </row>
        <row r="1478">
          <cell r="A1478">
            <v>2006</v>
          </cell>
          <cell r="C1478" t="str">
            <v>LA</v>
          </cell>
          <cell r="D1478">
            <v>824532000</v>
          </cell>
          <cell r="S1478">
            <v>920692992</v>
          </cell>
          <cell r="T1478">
            <v>117065000</v>
          </cell>
        </row>
        <row r="1479">
          <cell r="A1479">
            <v>2006</v>
          </cell>
          <cell r="C1479" t="str">
            <v>ME</v>
          </cell>
          <cell r="D1479">
            <v>142909000</v>
          </cell>
          <cell r="S1479">
            <v>146100992</v>
          </cell>
          <cell r="T1479">
            <v>37679000</v>
          </cell>
        </row>
        <row r="1480">
          <cell r="A1480">
            <v>2006</v>
          </cell>
          <cell r="C1480" t="str">
            <v>MD</v>
          </cell>
          <cell r="D1480">
            <v>1139441000</v>
          </cell>
          <cell r="S1480">
            <v>1245780992</v>
          </cell>
          <cell r="T1480">
            <v>264714000</v>
          </cell>
        </row>
        <row r="1481">
          <cell r="A1481">
            <v>2006</v>
          </cell>
          <cell r="C1481" t="str">
            <v>MA</v>
          </cell>
          <cell r="D1481">
            <v>905035000</v>
          </cell>
          <cell r="S1481">
            <v>986067008</v>
          </cell>
          <cell r="T1481">
            <v>208148000</v>
          </cell>
        </row>
        <row r="1482">
          <cell r="A1482">
            <v>2006</v>
          </cell>
          <cell r="C1482" t="str">
            <v>MI</v>
          </cell>
          <cell r="D1482">
            <v>1906609000</v>
          </cell>
          <cell r="S1482">
            <v>1931700992</v>
          </cell>
          <cell r="T1482">
            <v>368288000</v>
          </cell>
        </row>
        <row r="1483">
          <cell r="A1483">
            <v>2006</v>
          </cell>
          <cell r="C1483" t="str">
            <v>MN</v>
          </cell>
          <cell r="D1483">
            <v>524581000</v>
          </cell>
          <cell r="S1483">
            <v>553200000</v>
          </cell>
          <cell r="T1483">
            <v>197196000</v>
          </cell>
        </row>
        <row r="1484">
          <cell r="A1484">
            <v>2006</v>
          </cell>
          <cell r="C1484" t="str">
            <v>MS</v>
          </cell>
          <cell r="D1484">
            <v>342240000</v>
          </cell>
          <cell r="S1484">
            <v>353691008</v>
          </cell>
          <cell r="T1484">
            <v>27407000</v>
          </cell>
        </row>
        <row r="1485">
          <cell r="A1485">
            <v>2006</v>
          </cell>
          <cell r="C1485" t="str">
            <v>MO</v>
          </cell>
          <cell r="D1485">
            <v>658738000</v>
          </cell>
          <cell r="S1485">
            <v>694009024</v>
          </cell>
          <cell r="T1485">
            <v>129544000</v>
          </cell>
        </row>
        <row r="1486">
          <cell r="A1486">
            <v>2006</v>
          </cell>
          <cell r="C1486" t="str">
            <v>MT</v>
          </cell>
          <cell r="D1486">
            <v>138445000</v>
          </cell>
          <cell r="S1486">
            <v>140403008</v>
          </cell>
          <cell r="T1486">
            <v>35666000</v>
          </cell>
        </row>
        <row r="1487">
          <cell r="A1487">
            <v>2006</v>
          </cell>
          <cell r="C1487" t="str">
            <v>NE</v>
          </cell>
          <cell r="D1487">
            <v>167766000</v>
          </cell>
          <cell r="S1487">
            <v>184142000</v>
          </cell>
          <cell r="T1487">
            <v>119230000</v>
          </cell>
        </row>
        <row r="1488">
          <cell r="A1488">
            <v>2006</v>
          </cell>
          <cell r="C1488" t="str">
            <v>NV</v>
          </cell>
          <cell r="D1488">
            <v>475700000</v>
          </cell>
          <cell r="S1488">
            <v>497344000</v>
          </cell>
          <cell r="T1488">
            <v>67205000</v>
          </cell>
        </row>
        <row r="1489">
          <cell r="A1489">
            <v>2006</v>
          </cell>
          <cell r="C1489" t="str">
            <v>NH</v>
          </cell>
          <cell r="D1489">
            <v>121439000</v>
          </cell>
          <cell r="S1489">
            <v>151084992</v>
          </cell>
          <cell r="T1489">
            <v>28060000</v>
          </cell>
        </row>
        <row r="1490">
          <cell r="A1490">
            <v>2006</v>
          </cell>
          <cell r="C1490" t="str">
            <v>NJ</v>
          </cell>
          <cell r="D1490">
            <v>1543987000</v>
          </cell>
          <cell r="S1490">
            <v>1596985984</v>
          </cell>
          <cell r="T1490">
            <v>348275008</v>
          </cell>
        </row>
        <row r="1491">
          <cell r="A1491">
            <v>2006</v>
          </cell>
          <cell r="C1491" t="str">
            <v>NM</v>
          </cell>
          <cell r="D1491">
            <v>386553000</v>
          </cell>
          <cell r="S1491">
            <v>398472000</v>
          </cell>
          <cell r="T1491">
            <v>81265000</v>
          </cell>
        </row>
        <row r="1492">
          <cell r="A1492">
            <v>2006</v>
          </cell>
          <cell r="C1492" t="str">
            <v>NY</v>
          </cell>
          <cell r="D1492">
            <v>3977798000</v>
          </cell>
          <cell r="S1492">
            <v>4530836992</v>
          </cell>
          <cell r="T1492">
            <v>899254976</v>
          </cell>
        </row>
        <row r="1493">
          <cell r="A1493">
            <v>2006</v>
          </cell>
          <cell r="C1493" t="str">
            <v>NC</v>
          </cell>
          <cell r="D1493">
            <v>1260251000</v>
          </cell>
          <cell r="S1493">
            <v>1474400000</v>
          </cell>
          <cell r="T1493">
            <v>171566000</v>
          </cell>
        </row>
        <row r="1494">
          <cell r="A1494">
            <v>2006</v>
          </cell>
          <cell r="C1494" t="str">
            <v>ND</v>
          </cell>
          <cell r="D1494">
            <v>66065000</v>
          </cell>
          <cell r="S1494">
            <v>69831000</v>
          </cell>
          <cell r="T1494">
            <v>5870000</v>
          </cell>
        </row>
        <row r="1495">
          <cell r="A1495">
            <v>2006</v>
          </cell>
          <cell r="C1495" t="str">
            <v>OH</v>
          </cell>
          <cell r="D1495">
            <v>1484598000</v>
          </cell>
          <cell r="S1495">
            <v>1619635968</v>
          </cell>
          <cell r="T1495">
            <v>445864992</v>
          </cell>
        </row>
        <row r="1496">
          <cell r="A1496">
            <v>2006</v>
          </cell>
          <cell r="C1496" t="str">
            <v>OK</v>
          </cell>
          <cell r="D1496">
            <v>491643000</v>
          </cell>
          <cell r="S1496">
            <v>506217984</v>
          </cell>
          <cell r="T1496">
            <v>135548000</v>
          </cell>
        </row>
        <row r="1497">
          <cell r="A1497">
            <v>2006</v>
          </cell>
          <cell r="C1497" t="str">
            <v>OR</v>
          </cell>
          <cell r="D1497">
            <v>637144000</v>
          </cell>
          <cell r="S1497">
            <v>768556992</v>
          </cell>
          <cell r="T1497">
            <v>218071008</v>
          </cell>
        </row>
        <row r="1498">
          <cell r="A1498">
            <v>2006</v>
          </cell>
          <cell r="C1498" t="str">
            <v>PA</v>
          </cell>
          <cell r="D1498">
            <v>2246203000</v>
          </cell>
          <cell r="S1498">
            <v>2522228992</v>
          </cell>
          <cell r="T1498">
            <v>405260992</v>
          </cell>
        </row>
        <row r="1499">
          <cell r="A1499">
            <v>2006</v>
          </cell>
          <cell r="C1499" t="str">
            <v>RI</v>
          </cell>
          <cell r="D1499">
            <v>160197000</v>
          </cell>
          <cell r="S1499">
            <v>201380000</v>
          </cell>
          <cell r="T1499">
            <v>13741000</v>
          </cell>
        </row>
        <row r="1500">
          <cell r="A1500">
            <v>2006</v>
          </cell>
          <cell r="C1500" t="str">
            <v>SC</v>
          </cell>
          <cell r="D1500">
            <v>546048000</v>
          </cell>
          <cell r="S1500">
            <v>573686016</v>
          </cell>
          <cell r="T1500">
            <v>60294000</v>
          </cell>
        </row>
        <row r="1501">
          <cell r="A1501">
            <v>2006</v>
          </cell>
          <cell r="C1501" t="str">
            <v>SD</v>
          </cell>
          <cell r="D1501">
            <v>122769000</v>
          </cell>
          <cell r="S1501">
            <v>125748000</v>
          </cell>
          <cell r="T1501">
            <v>20278000</v>
          </cell>
        </row>
        <row r="1502">
          <cell r="A1502">
            <v>2006</v>
          </cell>
          <cell r="C1502" t="str">
            <v>TN</v>
          </cell>
          <cell r="D1502">
            <v>751300000</v>
          </cell>
          <cell r="S1502">
            <v>834036992</v>
          </cell>
          <cell r="T1502">
            <v>100514000</v>
          </cell>
        </row>
        <row r="1503">
          <cell r="A1503">
            <v>2006</v>
          </cell>
          <cell r="C1503" t="str">
            <v>TX</v>
          </cell>
          <cell r="D1503">
            <v>3731665000</v>
          </cell>
          <cell r="S1503">
            <v>3877046016</v>
          </cell>
          <cell r="T1503">
            <v>600192000</v>
          </cell>
        </row>
        <row r="1504">
          <cell r="A1504">
            <v>2006</v>
          </cell>
          <cell r="C1504" t="str">
            <v>US</v>
          </cell>
          <cell r="D1504">
            <v>49659624000</v>
          </cell>
          <cell r="S1504">
            <v>53540372480</v>
          </cell>
          <cell r="T1504">
            <v>10869365760</v>
          </cell>
        </row>
        <row r="1505">
          <cell r="A1505">
            <v>2006</v>
          </cell>
          <cell r="C1505" t="str">
            <v>UT</v>
          </cell>
          <cell r="D1505">
            <v>376783000</v>
          </cell>
          <cell r="S1505">
            <v>399016000</v>
          </cell>
          <cell r="T1505">
            <v>56374000</v>
          </cell>
        </row>
        <row r="1506">
          <cell r="A1506">
            <v>2006</v>
          </cell>
          <cell r="C1506" t="str">
            <v>VT</v>
          </cell>
          <cell r="D1506">
            <v>48320000</v>
          </cell>
          <cell r="S1506">
            <v>48580000</v>
          </cell>
          <cell r="T1506">
            <v>52752000</v>
          </cell>
        </row>
        <row r="1507">
          <cell r="A1507">
            <v>2006</v>
          </cell>
          <cell r="C1507" t="str">
            <v>VA</v>
          </cell>
          <cell r="D1507">
            <v>1273969000</v>
          </cell>
          <cell r="S1507">
            <v>1366587008</v>
          </cell>
          <cell r="T1507">
            <v>438615008</v>
          </cell>
        </row>
        <row r="1508">
          <cell r="A1508">
            <v>2006</v>
          </cell>
          <cell r="C1508" t="str">
            <v>WA</v>
          </cell>
          <cell r="D1508">
            <v>951061000</v>
          </cell>
          <cell r="S1508">
            <v>1162685952</v>
          </cell>
          <cell r="T1508">
            <v>351808992</v>
          </cell>
        </row>
        <row r="1509">
          <cell r="A1509">
            <v>2006</v>
          </cell>
          <cell r="C1509" t="str">
            <v>WV</v>
          </cell>
          <cell r="D1509">
            <v>218981000</v>
          </cell>
          <cell r="S1509">
            <v>221204992</v>
          </cell>
          <cell r="T1509">
            <v>34895000</v>
          </cell>
        </row>
        <row r="1510">
          <cell r="A1510">
            <v>2006</v>
          </cell>
          <cell r="C1510" t="str">
            <v>WI</v>
          </cell>
          <cell r="D1510">
            <v>1085980000</v>
          </cell>
          <cell r="S1510">
            <v>1154427008</v>
          </cell>
          <cell r="T1510">
            <v>152719008</v>
          </cell>
        </row>
        <row r="1511">
          <cell r="A1511">
            <v>2006</v>
          </cell>
          <cell r="C1511" t="str">
            <v>WY</v>
          </cell>
          <cell r="D1511">
            <v>110118000</v>
          </cell>
          <cell r="S1511">
            <v>184168992</v>
          </cell>
          <cell r="T1511">
            <v>31825000</v>
          </cell>
        </row>
        <row r="1512">
          <cell r="A1512">
            <v>2007</v>
          </cell>
          <cell r="C1512" t="str">
            <v>AL</v>
          </cell>
          <cell r="D1512">
            <v>559596000</v>
          </cell>
          <cell r="S1512">
            <v>688083008</v>
          </cell>
          <cell r="T1512">
            <v>105983000</v>
          </cell>
        </row>
        <row r="1513">
          <cell r="A1513">
            <v>2007</v>
          </cell>
          <cell r="C1513" t="str">
            <v>AK</v>
          </cell>
          <cell r="D1513">
            <v>200738000</v>
          </cell>
          <cell r="S1513">
            <v>203860000</v>
          </cell>
          <cell r="T1513">
            <v>38240000</v>
          </cell>
        </row>
        <row r="1514">
          <cell r="A1514">
            <v>2007</v>
          </cell>
          <cell r="C1514" t="str">
            <v>AZ</v>
          </cell>
          <cell r="D1514">
            <v>1114899000</v>
          </cell>
          <cell r="S1514">
            <v>1155048960</v>
          </cell>
          <cell r="T1514">
            <v>405192992</v>
          </cell>
        </row>
        <row r="1515">
          <cell r="A1515">
            <v>2007</v>
          </cell>
          <cell r="C1515" t="str">
            <v>AR</v>
          </cell>
          <cell r="D1515">
            <v>362591000</v>
          </cell>
          <cell r="S1515">
            <v>438404000</v>
          </cell>
          <cell r="T1515">
            <v>47320000</v>
          </cell>
        </row>
        <row r="1516">
          <cell r="A1516">
            <v>2007</v>
          </cell>
          <cell r="C1516" t="str">
            <v>CA</v>
          </cell>
          <cell r="D1516">
            <v>10284755000</v>
          </cell>
          <cell r="S1516">
            <v>10609145856</v>
          </cell>
          <cell r="T1516">
            <v>2120752000</v>
          </cell>
        </row>
        <row r="1517">
          <cell r="A1517">
            <v>2007</v>
          </cell>
          <cell r="C1517" t="str">
            <v>CO</v>
          </cell>
          <cell r="D1517">
            <v>814143000</v>
          </cell>
          <cell r="S1517">
            <v>859603008</v>
          </cell>
          <cell r="T1517">
            <v>372103008</v>
          </cell>
        </row>
        <row r="1518">
          <cell r="A1518">
            <v>2007</v>
          </cell>
          <cell r="C1518" t="str">
            <v>CT</v>
          </cell>
          <cell r="D1518">
            <v>628430000</v>
          </cell>
          <cell r="S1518">
            <v>660985024</v>
          </cell>
          <cell r="T1518">
            <v>13743000</v>
          </cell>
        </row>
        <row r="1519">
          <cell r="A1519">
            <v>2007</v>
          </cell>
          <cell r="C1519" t="str">
            <v>DE</v>
          </cell>
          <cell r="D1519">
            <v>198186000</v>
          </cell>
          <cell r="S1519">
            <v>199600000</v>
          </cell>
          <cell r="T1519">
            <v>66357000</v>
          </cell>
        </row>
        <row r="1520">
          <cell r="A1520">
            <v>2007</v>
          </cell>
          <cell r="C1520" t="str">
            <v>DC</v>
          </cell>
          <cell r="D1520">
            <v>147162000</v>
          </cell>
          <cell r="S1520">
            <v>156376000</v>
          </cell>
          <cell r="T1520">
            <v>73936000</v>
          </cell>
        </row>
        <row r="1521">
          <cell r="A1521">
            <v>2007</v>
          </cell>
          <cell r="C1521" t="str">
            <v>FL</v>
          </cell>
          <cell r="D1521">
            <v>3277316000</v>
          </cell>
          <cell r="S1521">
            <v>3464187904</v>
          </cell>
          <cell r="T1521">
            <v>851390016</v>
          </cell>
        </row>
        <row r="1522">
          <cell r="A1522">
            <v>2007</v>
          </cell>
          <cell r="C1522" t="str">
            <v>GA</v>
          </cell>
          <cell r="D1522">
            <v>1703629000</v>
          </cell>
          <cell r="S1522">
            <v>2009608960</v>
          </cell>
          <cell r="T1522">
            <v>333934016</v>
          </cell>
        </row>
        <row r="1523">
          <cell r="A1523">
            <v>2007</v>
          </cell>
          <cell r="C1523" t="str">
            <v>HI</v>
          </cell>
          <cell r="D1523">
            <v>178074000</v>
          </cell>
          <cell r="S1523">
            <v>188716992</v>
          </cell>
          <cell r="T1523">
            <v>13263000</v>
          </cell>
        </row>
        <row r="1524">
          <cell r="A1524">
            <v>2007</v>
          </cell>
          <cell r="C1524" t="str">
            <v>ID</v>
          </cell>
          <cell r="D1524">
            <v>220761000</v>
          </cell>
          <cell r="S1524">
            <v>240586000</v>
          </cell>
          <cell r="T1524">
            <v>38206000</v>
          </cell>
        </row>
        <row r="1525">
          <cell r="A1525">
            <v>2007</v>
          </cell>
          <cell r="C1525" t="str">
            <v>IL</v>
          </cell>
          <cell r="D1525">
            <v>1374517000</v>
          </cell>
          <cell r="S1525">
            <v>1515353984</v>
          </cell>
          <cell r="T1525">
            <v>418519008</v>
          </cell>
        </row>
        <row r="1526">
          <cell r="A1526">
            <v>2007</v>
          </cell>
          <cell r="C1526" t="str">
            <v>IN</v>
          </cell>
          <cell r="D1526">
            <v>750581000</v>
          </cell>
          <cell r="S1526">
            <v>850289024</v>
          </cell>
          <cell r="T1526">
            <v>170236000</v>
          </cell>
        </row>
        <row r="1527">
          <cell r="A1527">
            <v>2007</v>
          </cell>
          <cell r="C1527" t="str">
            <v>IA</v>
          </cell>
          <cell r="D1527">
            <v>346129000</v>
          </cell>
          <cell r="S1527">
            <v>495062016</v>
          </cell>
          <cell r="T1527">
            <v>13943000</v>
          </cell>
        </row>
        <row r="1528">
          <cell r="A1528">
            <v>2007</v>
          </cell>
          <cell r="C1528" t="str">
            <v>KS</v>
          </cell>
          <cell r="D1528">
            <v>338224000</v>
          </cell>
          <cell r="S1528">
            <v>346390016</v>
          </cell>
          <cell r="T1528">
            <v>39104000</v>
          </cell>
        </row>
        <row r="1529">
          <cell r="A1529">
            <v>2007</v>
          </cell>
          <cell r="C1529" t="str">
            <v>KY</v>
          </cell>
          <cell r="D1529">
            <v>601236000</v>
          </cell>
          <cell r="S1529">
            <v>612148992</v>
          </cell>
          <cell r="T1529">
            <v>46054000</v>
          </cell>
        </row>
        <row r="1530">
          <cell r="A1530">
            <v>2007</v>
          </cell>
          <cell r="C1530" t="str">
            <v>LA</v>
          </cell>
          <cell r="D1530">
            <v>873198000</v>
          </cell>
          <cell r="S1530">
            <v>978444032</v>
          </cell>
          <cell r="T1530">
            <v>128497000</v>
          </cell>
        </row>
        <row r="1531">
          <cell r="A1531">
            <v>2007</v>
          </cell>
          <cell r="C1531" t="str">
            <v>ME</v>
          </cell>
          <cell r="D1531">
            <v>149277000</v>
          </cell>
          <cell r="S1531">
            <v>167111008</v>
          </cell>
          <cell r="T1531">
            <v>39843000</v>
          </cell>
        </row>
        <row r="1532">
          <cell r="A1532">
            <v>2007</v>
          </cell>
          <cell r="C1532" t="str">
            <v>MD</v>
          </cell>
          <cell r="D1532">
            <v>1285802000</v>
          </cell>
          <cell r="S1532">
            <v>1423491968</v>
          </cell>
          <cell r="T1532">
            <v>299857984</v>
          </cell>
        </row>
        <row r="1533">
          <cell r="A1533">
            <v>2007</v>
          </cell>
          <cell r="C1533" t="str">
            <v>MA</v>
          </cell>
          <cell r="D1533">
            <v>1010141000</v>
          </cell>
          <cell r="S1533">
            <v>1091776000</v>
          </cell>
          <cell r="T1533">
            <v>229216992</v>
          </cell>
        </row>
        <row r="1534">
          <cell r="A1534">
            <v>2007</v>
          </cell>
          <cell r="C1534" t="str">
            <v>MI</v>
          </cell>
          <cell r="D1534">
            <v>1939347000</v>
          </cell>
          <cell r="S1534">
            <v>1946667008</v>
          </cell>
          <cell r="T1534">
            <v>426422016</v>
          </cell>
        </row>
        <row r="1535">
          <cell r="A1535">
            <v>2007</v>
          </cell>
          <cell r="C1535" t="str">
            <v>MN</v>
          </cell>
          <cell r="D1535">
            <v>530739000</v>
          </cell>
          <cell r="S1535">
            <v>685145984</v>
          </cell>
          <cell r="T1535">
            <v>226264000</v>
          </cell>
        </row>
        <row r="1536">
          <cell r="A1536">
            <v>2007</v>
          </cell>
          <cell r="C1536" t="str">
            <v>MS</v>
          </cell>
          <cell r="D1536">
            <v>382721000</v>
          </cell>
          <cell r="S1536">
            <v>408420992</v>
          </cell>
          <cell r="T1536">
            <v>33935000</v>
          </cell>
        </row>
        <row r="1537">
          <cell r="A1537">
            <v>2007</v>
          </cell>
          <cell r="C1537" t="str">
            <v>MO</v>
          </cell>
          <cell r="D1537">
            <v>644291000</v>
          </cell>
          <cell r="S1537">
            <v>687132992</v>
          </cell>
          <cell r="T1537">
            <v>134117000</v>
          </cell>
        </row>
        <row r="1538">
          <cell r="A1538">
            <v>2007</v>
          </cell>
          <cell r="C1538" t="str">
            <v>MT</v>
          </cell>
          <cell r="D1538">
            <v>142805000</v>
          </cell>
          <cell r="S1538">
            <v>146016992</v>
          </cell>
          <cell r="T1538">
            <v>36480000</v>
          </cell>
        </row>
        <row r="1539">
          <cell r="A1539">
            <v>2007</v>
          </cell>
          <cell r="C1539" t="str">
            <v>NE</v>
          </cell>
          <cell r="D1539">
            <v>173847000</v>
          </cell>
          <cell r="S1539">
            <v>209484000</v>
          </cell>
          <cell r="T1539">
            <v>135456992</v>
          </cell>
        </row>
        <row r="1540">
          <cell r="A1540">
            <v>2007</v>
          </cell>
          <cell r="C1540" t="str">
            <v>NV</v>
          </cell>
          <cell r="D1540">
            <v>565358000</v>
          </cell>
          <cell r="S1540">
            <v>612387008</v>
          </cell>
          <cell r="T1540">
            <v>70675000</v>
          </cell>
        </row>
        <row r="1541">
          <cell r="A1541">
            <v>2007</v>
          </cell>
          <cell r="C1541" t="str">
            <v>NH</v>
          </cell>
          <cell r="D1541">
            <v>129298000</v>
          </cell>
          <cell r="S1541">
            <v>137191008</v>
          </cell>
          <cell r="T1541">
            <v>29654000</v>
          </cell>
        </row>
        <row r="1542">
          <cell r="A1542">
            <v>2007</v>
          </cell>
          <cell r="C1542" t="str">
            <v>NJ</v>
          </cell>
          <cell r="D1542">
            <v>1649297000</v>
          </cell>
          <cell r="S1542">
            <v>1703506048</v>
          </cell>
          <cell r="T1542">
            <v>351224000</v>
          </cell>
        </row>
        <row r="1543">
          <cell r="A1543">
            <v>2007</v>
          </cell>
          <cell r="C1543" t="str">
            <v>NM</v>
          </cell>
          <cell r="D1543">
            <v>355594000</v>
          </cell>
          <cell r="S1543">
            <v>367071008</v>
          </cell>
          <cell r="T1543">
            <v>105129000</v>
          </cell>
        </row>
        <row r="1544">
          <cell r="A1544">
            <v>2007</v>
          </cell>
          <cell r="C1544" t="str">
            <v>NY</v>
          </cell>
          <cell r="D1544">
            <v>4457846000</v>
          </cell>
          <cell r="S1544">
            <v>5037233152</v>
          </cell>
          <cell r="T1544">
            <v>912284032</v>
          </cell>
        </row>
        <row r="1545">
          <cell r="A1545">
            <v>2007</v>
          </cell>
          <cell r="C1545" t="str">
            <v>NC</v>
          </cell>
          <cell r="D1545">
            <v>1362341000</v>
          </cell>
          <cell r="S1545">
            <v>1743220992</v>
          </cell>
          <cell r="T1545">
            <v>185766000</v>
          </cell>
        </row>
        <row r="1546">
          <cell r="A1546">
            <v>2007</v>
          </cell>
          <cell r="C1546" t="str">
            <v>ND</v>
          </cell>
          <cell r="D1546">
            <v>67577000</v>
          </cell>
          <cell r="S1546">
            <v>98949000</v>
          </cell>
          <cell r="T1546">
            <v>5957000</v>
          </cell>
        </row>
        <row r="1547">
          <cell r="A1547">
            <v>2007</v>
          </cell>
          <cell r="C1547" t="str">
            <v>OH</v>
          </cell>
          <cell r="D1547">
            <v>1124956000</v>
          </cell>
          <cell r="S1547">
            <v>1203255040</v>
          </cell>
          <cell r="T1547">
            <v>463584992</v>
          </cell>
        </row>
        <row r="1548">
          <cell r="A1548">
            <v>2007</v>
          </cell>
          <cell r="C1548" t="str">
            <v>OK</v>
          </cell>
          <cell r="D1548">
            <v>515605000</v>
          </cell>
          <cell r="S1548">
            <v>528567008</v>
          </cell>
          <cell r="T1548">
            <v>147600992</v>
          </cell>
        </row>
        <row r="1549">
          <cell r="A1549">
            <v>2007</v>
          </cell>
          <cell r="C1549" t="str">
            <v>OR</v>
          </cell>
          <cell r="D1549">
            <v>651578000</v>
          </cell>
          <cell r="S1549">
            <v>881747008</v>
          </cell>
          <cell r="T1549">
            <v>223455008</v>
          </cell>
        </row>
        <row r="1550">
          <cell r="A1550">
            <v>2007</v>
          </cell>
          <cell r="C1550" t="str">
            <v>PA</v>
          </cell>
          <cell r="D1550">
            <v>2263747000</v>
          </cell>
          <cell r="S1550">
            <v>2720902912</v>
          </cell>
          <cell r="T1550">
            <v>541768000</v>
          </cell>
        </row>
        <row r="1551">
          <cell r="A1551">
            <v>2007</v>
          </cell>
          <cell r="C1551" t="str">
            <v>RI</v>
          </cell>
          <cell r="D1551">
            <v>143815000</v>
          </cell>
          <cell r="S1551">
            <v>217599008</v>
          </cell>
          <cell r="T1551">
            <v>45690000</v>
          </cell>
        </row>
        <row r="1552">
          <cell r="A1552">
            <v>2007</v>
          </cell>
          <cell r="C1552" t="str">
            <v>SC</v>
          </cell>
          <cell r="D1552">
            <v>581733000</v>
          </cell>
          <cell r="S1552">
            <v>620329024</v>
          </cell>
          <cell r="T1552">
            <v>56002000</v>
          </cell>
        </row>
        <row r="1553">
          <cell r="A1553">
            <v>2007</v>
          </cell>
          <cell r="C1553" t="str">
            <v>SD</v>
          </cell>
          <cell r="D1553">
            <v>124310000</v>
          </cell>
          <cell r="S1553">
            <v>129908000</v>
          </cell>
          <cell r="T1553">
            <v>13099000</v>
          </cell>
        </row>
        <row r="1554">
          <cell r="A1554">
            <v>2007</v>
          </cell>
          <cell r="C1554" t="str">
            <v>TN</v>
          </cell>
          <cell r="D1554">
            <v>716501000</v>
          </cell>
          <cell r="S1554">
            <v>936014016</v>
          </cell>
          <cell r="T1554">
            <v>124559000</v>
          </cell>
        </row>
        <row r="1555">
          <cell r="A1555">
            <v>2007</v>
          </cell>
          <cell r="C1555" t="str">
            <v>TX</v>
          </cell>
          <cell r="D1555">
            <v>3908162000</v>
          </cell>
          <cell r="S1555">
            <v>4157185024</v>
          </cell>
          <cell r="T1555">
            <v>651998976</v>
          </cell>
        </row>
        <row r="1556">
          <cell r="A1556">
            <v>2007</v>
          </cell>
          <cell r="C1556" t="str">
            <v>US</v>
          </cell>
          <cell r="D1556">
            <v>53235438000</v>
          </cell>
          <cell r="S1556">
            <v>58534526976</v>
          </cell>
          <cell r="T1556">
            <v>12001549312</v>
          </cell>
        </row>
        <row r="1557">
          <cell r="A1557">
            <v>2007</v>
          </cell>
          <cell r="C1557" t="str">
            <v>UT</v>
          </cell>
          <cell r="D1557">
            <v>332890000</v>
          </cell>
          <cell r="S1557">
            <v>367916992</v>
          </cell>
          <cell r="T1557">
            <v>124214000</v>
          </cell>
        </row>
        <row r="1558">
          <cell r="A1558">
            <v>2007</v>
          </cell>
          <cell r="C1558" t="str">
            <v>VT</v>
          </cell>
          <cell r="D1558">
            <v>50321000</v>
          </cell>
          <cell r="S1558">
            <v>50633000</v>
          </cell>
          <cell r="T1558">
            <v>62944000</v>
          </cell>
        </row>
        <row r="1559">
          <cell r="A1559">
            <v>2007</v>
          </cell>
          <cell r="C1559" t="str">
            <v>VA</v>
          </cell>
          <cell r="D1559">
            <v>1462448000</v>
          </cell>
          <cell r="S1559">
            <v>1557165056</v>
          </cell>
          <cell r="T1559">
            <v>428481984</v>
          </cell>
        </row>
        <row r="1560">
          <cell r="A1560">
            <v>2007</v>
          </cell>
          <cell r="C1560" t="str">
            <v>WA</v>
          </cell>
          <cell r="D1560">
            <v>1013752000</v>
          </cell>
          <cell r="S1560">
            <v>1400889984</v>
          </cell>
          <cell r="T1560">
            <v>368500992</v>
          </cell>
        </row>
        <row r="1561">
          <cell r="A1561">
            <v>2007</v>
          </cell>
          <cell r="C1561" t="str">
            <v>WV</v>
          </cell>
          <cell r="D1561">
            <v>237206000</v>
          </cell>
          <cell r="S1561">
            <v>240523008</v>
          </cell>
          <cell r="T1561">
            <v>32582000</v>
          </cell>
        </row>
        <row r="1562">
          <cell r="A1562">
            <v>2007</v>
          </cell>
          <cell r="C1562" t="str">
            <v>WI</v>
          </cell>
          <cell r="D1562">
            <v>1164292000</v>
          </cell>
          <cell r="S1562">
            <v>1230918016</v>
          </cell>
          <cell r="T1562">
            <v>166628000</v>
          </cell>
        </row>
        <row r="1563">
          <cell r="A1563">
            <v>2007</v>
          </cell>
          <cell r="C1563" t="str">
            <v>WY</v>
          </cell>
          <cell r="D1563">
            <v>123676000</v>
          </cell>
          <cell r="S1563">
            <v>154276000</v>
          </cell>
          <cell r="T1563">
            <v>31385000</v>
          </cell>
        </row>
        <row r="1564">
          <cell r="A1564">
            <v>2008</v>
          </cell>
          <cell r="C1564" t="str">
            <v>AL</v>
          </cell>
          <cell r="D1564">
            <v>577610000</v>
          </cell>
          <cell r="S1564">
            <v>607774976</v>
          </cell>
          <cell r="T1564">
            <v>107276000</v>
          </cell>
        </row>
        <row r="1565">
          <cell r="A1565">
            <v>2008</v>
          </cell>
          <cell r="C1565" t="str">
            <v>AK</v>
          </cell>
          <cell r="D1565">
            <v>212682000</v>
          </cell>
          <cell r="S1565">
            <v>219472992</v>
          </cell>
          <cell r="T1565">
            <v>32623000</v>
          </cell>
        </row>
        <row r="1566">
          <cell r="A1566">
            <v>2008</v>
          </cell>
          <cell r="C1566" t="str">
            <v>AZ</v>
          </cell>
          <cell r="D1566">
            <v>1194172000</v>
          </cell>
          <cell r="S1566">
            <v>1246061056</v>
          </cell>
          <cell r="T1566">
            <v>417353984</v>
          </cell>
        </row>
        <row r="1567">
          <cell r="A1567">
            <v>2008</v>
          </cell>
          <cell r="C1567" t="str">
            <v>AR</v>
          </cell>
          <cell r="D1567">
            <v>387916000</v>
          </cell>
          <cell r="S1567">
            <v>497104992</v>
          </cell>
          <cell r="T1567">
            <v>56691000</v>
          </cell>
        </row>
        <row r="1568">
          <cell r="A1568">
            <v>2008</v>
          </cell>
          <cell r="C1568" t="str">
            <v>CA</v>
          </cell>
          <cell r="D1568">
            <v>11087227000</v>
          </cell>
          <cell r="S1568">
            <v>11476469760</v>
          </cell>
          <cell r="T1568">
            <v>2391472128</v>
          </cell>
        </row>
        <row r="1569">
          <cell r="A1569">
            <v>2008</v>
          </cell>
          <cell r="C1569" t="str">
            <v>CO</v>
          </cell>
          <cell r="D1569">
            <v>803257000</v>
          </cell>
          <cell r="S1569">
            <v>892345024</v>
          </cell>
          <cell r="T1569">
            <v>306668992</v>
          </cell>
        </row>
        <row r="1570">
          <cell r="A1570">
            <v>2008</v>
          </cell>
          <cell r="C1570" t="str">
            <v>CT</v>
          </cell>
          <cell r="D1570">
            <v>693786000</v>
          </cell>
          <cell r="S1570">
            <v>698937984</v>
          </cell>
          <cell r="T1570">
            <v>15408000</v>
          </cell>
        </row>
        <row r="1571">
          <cell r="A1571">
            <v>2008</v>
          </cell>
          <cell r="C1571" t="str">
            <v>DE</v>
          </cell>
          <cell r="D1571">
            <v>209522000</v>
          </cell>
          <cell r="S1571">
            <v>211064000</v>
          </cell>
          <cell r="T1571">
            <v>69650000</v>
          </cell>
        </row>
        <row r="1572">
          <cell r="A1572">
            <v>2008</v>
          </cell>
          <cell r="C1572" t="str">
            <v>DC</v>
          </cell>
          <cell r="D1572">
            <v>143860000</v>
          </cell>
          <cell r="S1572">
            <v>200664000</v>
          </cell>
          <cell r="T1572">
            <v>93185000</v>
          </cell>
        </row>
        <row r="1573">
          <cell r="A1573">
            <v>2008</v>
          </cell>
          <cell r="C1573" t="str">
            <v>FL</v>
          </cell>
          <cell r="D1573">
            <v>3567753000</v>
          </cell>
          <cell r="S1573">
            <v>4140183040</v>
          </cell>
          <cell r="T1573">
            <v>881817984</v>
          </cell>
        </row>
        <row r="1574">
          <cell r="A1574">
            <v>2008</v>
          </cell>
          <cell r="C1574" t="str">
            <v>GA</v>
          </cell>
          <cell r="D1574">
            <v>1837104000</v>
          </cell>
          <cell r="S1574">
            <v>2039906944</v>
          </cell>
          <cell r="T1574">
            <v>340188992</v>
          </cell>
        </row>
        <row r="1575">
          <cell r="A1575">
            <v>2008</v>
          </cell>
          <cell r="C1575" t="str">
            <v>HI</v>
          </cell>
          <cell r="D1575">
            <v>193452000</v>
          </cell>
          <cell r="S1575">
            <v>211091008</v>
          </cell>
          <cell r="T1575">
            <v>16079000</v>
          </cell>
        </row>
        <row r="1576">
          <cell r="A1576">
            <v>2008</v>
          </cell>
          <cell r="C1576" t="str">
            <v>ID</v>
          </cell>
          <cell r="D1576">
            <v>245400000</v>
          </cell>
          <cell r="S1576">
            <v>285366016</v>
          </cell>
          <cell r="T1576">
            <v>43450000</v>
          </cell>
        </row>
        <row r="1577">
          <cell r="A1577">
            <v>2008</v>
          </cell>
          <cell r="C1577" t="str">
            <v>IL</v>
          </cell>
          <cell r="D1577">
            <v>1451882000</v>
          </cell>
          <cell r="S1577">
            <v>1668366976</v>
          </cell>
          <cell r="T1577">
            <v>421425984</v>
          </cell>
        </row>
        <row r="1578">
          <cell r="A1578">
            <v>2008</v>
          </cell>
          <cell r="C1578" t="str">
            <v>IN</v>
          </cell>
          <cell r="D1578">
            <v>839236000</v>
          </cell>
          <cell r="S1578">
            <v>866683008</v>
          </cell>
          <cell r="T1578">
            <v>202332000</v>
          </cell>
        </row>
        <row r="1579">
          <cell r="A1579">
            <v>2008</v>
          </cell>
          <cell r="C1579" t="str">
            <v>IA</v>
          </cell>
          <cell r="D1579">
            <v>380999000</v>
          </cell>
          <cell r="S1579">
            <v>470539008</v>
          </cell>
          <cell r="T1579">
            <v>13938000</v>
          </cell>
        </row>
        <row r="1580">
          <cell r="A1580">
            <v>2008</v>
          </cell>
          <cell r="C1580" t="str">
            <v>KS</v>
          </cell>
          <cell r="D1580">
            <v>392497000</v>
          </cell>
          <cell r="S1580">
            <v>411027008</v>
          </cell>
          <cell r="T1580">
            <v>60611000</v>
          </cell>
        </row>
        <row r="1581">
          <cell r="A1581">
            <v>2008</v>
          </cell>
          <cell r="C1581" t="str">
            <v>KY</v>
          </cell>
          <cell r="D1581">
            <v>672738000</v>
          </cell>
          <cell r="S1581">
            <v>687468992</v>
          </cell>
          <cell r="T1581">
            <v>48594000</v>
          </cell>
        </row>
        <row r="1582">
          <cell r="A1582">
            <v>2008</v>
          </cell>
          <cell r="C1582" t="str">
            <v>LA</v>
          </cell>
          <cell r="D1582">
            <v>996729000</v>
          </cell>
          <cell r="S1582">
            <v>1135102976</v>
          </cell>
          <cell r="T1582">
            <v>163620992</v>
          </cell>
        </row>
        <row r="1583">
          <cell r="A1583">
            <v>2008</v>
          </cell>
          <cell r="C1583" t="str">
            <v>ME</v>
          </cell>
          <cell r="D1583">
            <v>157791000</v>
          </cell>
          <cell r="S1583">
            <v>182426000</v>
          </cell>
          <cell r="T1583">
            <v>42537000</v>
          </cell>
        </row>
        <row r="1584">
          <cell r="A1584">
            <v>2008</v>
          </cell>
          <cell r="C1584" t="str">
            <v>MD</v>
          </cell>
          <cell r="D1584">
            <v>1359795000</v>
          </cell>
          <cell r="S1584">
            <v>1419739008</v>
          </cell>
          <cell r="T1584">
            <v>299964000</v>
          </cell>
        </row>
        <row r="1585">
          <cell r="A1585">
            <v>2008</v>
          </cell>
          <cell r="C1585" t="str">
            <v>MA</v>
          </cell>
          <cell r="D1585">
            <v>1144383000</v>
          </cell>
          <cell r="S1585">
            <v>1174419968</v>
          </cell>
          <cell r="T1585">
            <v>244048000</v>
          </cell>
        </row>
        <row r="1586">
          <cell r="A1586">
            <v>2008</v>
          </cell>
          <cell r="C1586" t="str">
            <v>MI</v>
          </cell>
          <cell r="D1586">
            <v>2012085000</v>
          </cell>
          <cell r="S1586">
            <v>2026449024</v>
          </cell>
          <cell r="T1586">
            <v>440080992</v>
          </cell>
        </row>
        <row r="1587">
          <cell r="A1587">
            <v>2008</v>
          </cell>
          <cell r="C1587" t="str">
            <v>MN</v>
          </cell>
          <cell r="D1587">
            <v>553893000</v>
          </cell>
          <cell r="S1587">
            <v>732136000</v>
          </cell>
          <cell r="T1587">
            <v>252507008</v>
          </cell>
        </row>
        <row r="1588">
          <cell r="A1588">
            <v>2008</v>
          </cell>
          <cell r="C1588" t="str">
            <v>MS</v>
          </cell>
          <cell r="D1588">
            <v>420666000</v>
          </cell>
          <cell r="S1588">
            <v>473376992</v>
          </cell>
          <cell r="T1588">
            <v>40107000</v>
          </cell>
        </row>
        <row r="1589">
          <cell r="A1589">
            <v>2008</v>
          </cell>
          <cell r="C1589" t="str">
            <v>MO</v>
          </cell>
          <cell r="D1589">
            <v>645443000</v>
          </cell>
          <cell r="S1589">
            <v>824966016</v>
          </cell>
          <cell r="T1589">
            <v>148067008</v>
          </cell>
        </row>
        <row r="1590">
          <cell r="A1590">
            <v>2008</v>
          </cell>
          <cell r="C1590" t="str">
            <v>MT</v>
          </cell>
          <cell r="D1590">
            <v>149687000</v>
          </cell>
          <cell r="S1590">
            <v>155994000</v>
          </cell>
          <cell r="T1590">
            <v>42802000</v>
          </cell>
        </row>
        <row r="1591">
          <cell r="A1591">
            <v>2008</v>
          </cell>
          <cell r="C1591" t="str">
            <v>NE</v>
          </cell>
          <cell r="D1591">
            <v>183385000</v>
          </cell>
          <cell r="S1591">
            <v>189959008</v>
          </cell>
          <cell r="T1591">
            <v>137236000</v>
          </cell>
        </row>
        <row r="1592">
          <cell r="A1592">
            <v>2008</v>
          </cell>
          <cell r="C1592" t="str">
            <v>NV</v>
          </cell>
          <cell r="D1592">
            <v>590742000</v>
          </cell>
          <cell r="S1592">
            <v>797328000</v>
          </cell>
          <cell r="T1592">
            <v>69995000</v>
          </cell>
        </row>
        <row r="1593">
          <cell r="A1593">
            <v>2008</v>
          </cell>
          <cell r="C1593" t="str">
            <v>NH</v>
          </cell>
          <cell r="D1593">
            <v>130279000</v>
          </cell>
          <cell r="S1593">
            <v>136120992</v>
          </cell>
          <cell r="T1593">
            <v>33839000</v>
          </cell>
        </row>
        <row r="1594">
          <cell r="A1594">
            <v>2008</v>
          </cell>
          <cell r="C1594" t="str">
            <v>NJ</v>
          </cell>
          <cell r="D1594">
            <v>1676932000</v>
          </cell>
          <cell r="S1594">
            <v>1722385024</v>
          </cell>
          <cell r="T1594">
            <v>361024000</v>
          </cell>
        </row>
        <row r="1595">
          <cell r="A1595">
            <v>2008</v>
          </cell>
          <cell r="C1595" t="str">
            <v>NM</v>
          </cell>
          <cell r="D1595">
            <v>423484000</v>
          </cell>
          <cell r="S1595">
            <v>438515008</v>
          </cell>
          <cell r="T1595">
            <v>122024000</v>
          </cell>
        </row>
        <row r="1596">
          <cell r="A1596">
            <v>2008</v>
          </cell>
          <cell r="C1596" t="str">
            <v>NY</v>
          </cell>
          <cell r="D1596">
            <v>4433356000</v>
          </cell>
          <cell r="S1596">
            <v>5193129984</v>
          </cell>
          <cell r="T1596">
            <v>986006016</v>
          </cell>
        </row>
        <row r="1597">
          <cell r="A1597">
            <v>2008</v>
          </cell>
          <cell r="C1597" t="str">
            <v>NC</v>
          </cell>
          <cell r="D1597">
            <v>1412504000</v>
          </cell>
          <cell r="S1597">
            <v>1715554944</v>
          </cell>
          <cell r="T1597">
            <v>199235008</v>
          </cell>
        </row>
        <row r="1598">
          <cell r="A1598">
            <v>2008</v>
          </cell>
          <cell r="C1598" t="str">
            <v>ND</v>
          </cell>
          <cell r="D1598">
            <v>77138000</v>
          </cell>
          <cell r="S1598">
            <v>83970000</v>
          </cell>
          <cell r="T1598">
            <v>3037000</v>
          </cell>
        </row>
        <row r="1599">
          <cell r="A1599">
            <v>2008</v>
          </cell>
          <cell r="C1599" t="str">
            <v>OH</v>
          </cell>
          <cell r="D1599">
            <v>1441063000</v>
          </cell>
          <cell r="S1599">
            <v>1516199936</v>
          </cell>
          <cell r="T1599">
            <v>506612000</v>
          </cell>
        </row>
        <row r="1600">
          <cell r="A1600">
            <v>2008</v>
          </cell>
          <cell r="C1600" t="str">
            <v>OK</v>
          </cell>
          <cell r="D1600">
            <v>540744000</v>
          </cell>
          <cell r="S1600">
            <v>562585984</v>
          </cell>
          <cell r="T1600">
            <v>149616000</v>
          </cell>
        </row>
        <row r="1601">
          <cell r="A1601">
            <v>2008</v>
          </cell>
          <cell r="C1601" t="str">
            <v>OR</v>
          </cell>
          <cell r="D1601">
            <v>721581000</v>
          </cell>
          <cell r="S1601">
            <v>795944000</v>
          </cell>
          <cell r="T1601">
            <v>254008000</v>
          </cell>
        </row>
        <row r="1602">
          <cell r="A1602">
            <v>2008</v>
          </cell>
          <cell r="C1602" t="str">
            <v>PA</v>
          </cell>
          <cell r="D1602">
            <v>2393724000</v>
          </cell>
          <cell r="S1602">
            <v>2669838080</v>
          </cell>
          <cell r="T1602">
            <v>506252992</v>
          </cell>
        </row>
        <row r="1603">
          <cell r="A1603">
            <v>2008</v>
          </cell>
          <cell r="C1603" t="str">
            <v>RI</v>
          </cell>
          <cell r="D1603">
            <v>179504000</v>
          </cell>
          <cell r="S1603">
            <v>207564992</v>
          </cell>
          <cell r="T1603">
            <v>33474000</v>
          </cell>
        </row>
        <row r="1604">
          <cell r="A1604">
            <v>2008</v>
          </cell>
          <cell r="C1604" t="str">
            <v>SC</v>
          </cell>
          <cell r="D1604">
            <v>617029000</v>
          </cell>
          <cell r="S1604">
            <v>705304000</v>
          </cell>
          <cell r="T1604">
            <v>57712000</v>
          </cell>
        </row>
        <row r="1605">
          <cell r="A1605">
            <v>2008</v>
          </cell>
          <cell r="C1605" t="str">
            <v>SD</v>
          </cell>
          <cell r="D1605">
            <v>130839000</v>
          </cell>
          <cell r="S1605">
            <v>148734000</v>
          </cell>
          <cell r="T1605">
            <v>13474000</v>
          </cell>
        </row>
        <row r="1606">
          <cell r="A1606">
            <v>2008</v>
          </cell>
          <cell r="C1606" t="str">
            <v>TN</v>
          </cell>
          <cell r="D1606">
            <v>783716000</v>
          </cell>
          <cell r="S1606">
            <v>876563968</v>
          </cell>
          <cell r="T1606">
            <v>124342000</v>
          </cell>
        </row>
        <row r="1607">
          <cell r="A1607">
            <v>2008</v>
          </cell>
          <cell r="C1607" t="str">
            <v>TX</v>
          </cell>
          <cell r="D1607">
            <v>4300552000</v>
          </cell>
          <cell r="S1607">
            <v>4721862144</v>
          </cell>
          <cell r="T1607">
            <v>668187008</v>
          </cell>
        </row>
        <row r="1608">
          <cell r="A1608">
            <v>2008</v>
          </cell>
          <cell r="C1608" t="str">
            <v>US</v>
          </cell>
          <cell r="D1608">
            <v>57069777000</v>
          </cell>
          <cell r="S1608">
            <v>62894669824</v>
          </cell>
          <cell r="T1608">
            <v>12722443264</v>
          </cell>
        </row>
        <row r="1609">
          <cell r="A1609">
            <v>2008</v>
          </cell>
          <cell r="C1609" t="str">
            <v>UT</v>
          </cell>
          <cell r="D1609">
            <v>358538000</v>
          </cell>
          <cell r="S1609">
            <v>374232000</v>
          </cell>
          <cell r="T1609">
            <v>138134000</v>
          </cell>
        </row>
        <row r="1610">
          <cell r="A1610">
            <v>2008</v>
          </cell>
          <cell r="C1610" t="str">
            <v>VT</v>
          </cell>
          <cell r="D1610">
            <v>54127000</v>
          </cell>
          <cell r="S1610">
            <v>54397000</v>
          </cell>
          <cell r="T1610">
            <v>64844000</v>
          </cell>
        </row>
        <row r="1611">
          <cell r="A1611">
            <v>2008</v>
          </cell>
          <cell r="C1611" t="str">
            <v>VA</v>
          </cell>
          <cell r="D1611">
            <v>1576352000</v>
          </cell>
          <cell r="S1611">
            <v>1696323968</v>
          </cell>
          <cell r="T1611">
            <v>438710016</v>
          </cell>
        </row>
        <row r="1612">
          <cell r="A1612">
            <v>2008</v>
          </cell>
          <cell r="C1612" t="str">
            <v>WA</v>
          </cell>
          <cell r="D1612">
            <v>1118744000</v>
          </cell>
          <cell r="S1612">
            <v>1506395008</v>
          </cell>
          <cell r="T1612">
            <v>416700992</v>
          </cell>
        </row>
        <row r="1613">
          <cell r="A1613">
            <v>2008</v>
          </cell>
          <cell r="C1613" t="str">
            <v>WV</v>
          </cell>
          <cell r="D1613">
            <v>238523000</v>
          </cell>
          <cell r="S1613">
            <v>243931008</v>
          </cell>
          <cell r="T1613">
            <v>30005000</v>
          </cell>
        </row>
        <row r="1614">
          <cell r="A1614">
            <v>2008</v>
          </cell>
          <cell r="C1614" t="str">
            <v>WI</v>
          </cell>
          <cell r="D1614">
            <v>1218720000</v>
          </cell>
          <cell r="S1614">
            <v>1308889984</v>
          </cell>
          <cell r="T1614">
            <v>180311008</v>
          </cell>
        </row>
        <row r="1615">
          <cell r="A1615">
            <v>2008</v>
          </cell>
          <cell r="C1615" t="str">
            <v>WY</v>
          </cell>
          <cell r="D1615">
            <v>136636000</v>
          </cell>
          <cell r="S1615">
            <v>273804000</v>
          </cell>
          <cell r="T1615">
            <v>35165000</v>
          </cell>
        </row>
        <row r="1616">
          <cell r="A1616">
            <v>2009</v>
          </cell>
          <cell r="C1616" t="str">
            <v>AL</v>
          </cell>
          <cell r="D1616">
            <v>604423000</v>
          </cell>
          <cell r="S1616">
            <v>632334016</v>
          </cell>
          <cell r="T1616">
            <v>108830000</v>
          </cell>
        </row>
        <row r="1617">
          <cell r="A1617">
            <v>2009</v>
          </cell>
          <cell r="C1617" t="str">
            <v>AK</v>
          </cell>
          <cell r="D1617">
            <v>224970000</v>
          </cell>
          <cell r="S1617">
            <v>228592000</v>
          </cell>
          <cell r="T1617">
            <v>34404000</v>
          </cell>
        </row>
        <row r="1618">
          <cell r="A1618">
            <v>2009</v>
          </cell>
          <cell r="C1618" t="str">
            <v>AZ</v>
          </cell>
          <cell r="D1618">
            <v>1223308000</v>
          </cell>
          <cell r="S1618">
            <v>1376078976</v>
          </cell>
          <cell r="T1618">
            <v>407560992</v>
          </cell>
        </row>
        <row r="1619">
          <cell r="A1619">
            <v>2009</v>
          </cell>
          <cell r="C1619" t="str">
            <v>AR</v>
          </cell>
          <cell r="D1619">
            <v>348170000</v>
          </cell>
          <cell r="S1619">
            <v>388483008</v>
          </cell>
          <cell r="T1619">
            <v>44052000</v>
          </cell>
        </row>
        <row r="1620">
          <cell r="A1620">
            <v>2009</v>
          </cell>
          <cell r="C1620" t="str">
            <v>CA</v>
          </cell>
          <cell r="D1620">
            <v>11303106000</v>
          </cell>
          <cell r="S1620">
            <v>11706979328</v>
          </cell>
          <cell r="T1620">
            <v>2425155072</v>
          </cell>
        </row>
        <row r="1621">
          <cell r="A1621">
            <v>2009</v>
          </cell>
          <cell r="C1621" t="str">
            <v>CO</v>
          </cell>
          <cell r="D1621">
            <v>830147000</v>
          </cell>
          <cell r="S1621">
            <v>933681984</v>
          </cell>
          <cell r="T1621">
            <v>282209984</v>
          </cell>
        </row>
        <row r="1622">
          <cell r="A1622">
            <v>2009</v>
          </cell>
          <cell r="C1622" t="str">
            <v>CT</v>
          </cell>
          <cell r="D1622">
            <v>704275000</v>
          </cell>
          <cell r="S1622">
            <v>708268992</v>
          </cell>
          <cell r="T1622">
            <v>16720000</v>
          </cell>
        </row>
        <row r="1623">
          <cell r="A1623">
            <v>2009</v>
          </cell>
          <cell r="C1623" t="str">
            <v>DE</v>
          </cell>
          <cell r="D1623">
            <v>213307000</v>
          </cell>
          <cell r="S1623">
            <v>214198000</v>
          </cell>
          <cell r="T1623">
            <v>58565000</v>
          </cell>
        </row>
        <row r="1624">
          <cell r="A1624">
            <v>2009</v>
          </cell>
          <cell r="C1624" t="str">
            <v>DC</v>
          </cell>
          <cell r="D1624">
            <v>194384000</v>
          </cell>
          <cell r="S1624">
            <v>212452000</v>
          </cell>
          <cell r="T1624">
            <v>49669000</v>
          </cell>
        </row>
        <row r="1625">
          <cell r="A1625">
            <v>2009</v>
          </cell>
          <cell r="C1625" t="str">
            <v>FL</v>
          </cell>
          <cell r="D1625">
            <v>3561709000</v>
          </cell>
          <cell r="S1625">
            <v>3870075904</v>
          </cell>
          <cell r="T1625">
            <v>771089984</v>
          </cell>
        </row>
        <row r="1626">
          <cell r="A1626">
            <v>2009</v>
          </cell>
          <cell r="C1626" t="str">
            <v>GA</v>
          </cell>
          <cell r="D1626">
            <v>1770178000</v>
          </cell>
          <cell r="S1626">
            <v>1977803008</v>
          </cell>
          <cell r="T1626">
            <v>327552992</v>
          </cell>
        </row>
        <row r="1627">
          <cell r="A1627">
            <v>2009</v>
          </cell>
          <cell r="C1627" t="str">
            <v>HI</v>
          </cell>
          <cell r="D1627">
            <v>204296000</v>
          </cell>
          <cell r="S1627">
            <v>213816992</v>
          </cell>
          <cell r="T1627">
            <v>16839000</v>
          </cell>
        </row>
        <row r="1628">
          <cell r="A1628">
            <v>2009</v>
          </cell>
          <cell r="C1628" t="str">
            <v>ID</v>
          </cell>
          <cell r="D1628">
            <v>258496000</v>
          </cell>
          <cell r="S1628">
            <v>279606016</v>
          </cell>
          <cell r="T1628">
            <v>46545000</v>
          </cell>
        </row>
        <row r="1629">
          <cell r="A1629">
            <v>2009</v>
          </cell>
          <cell r="C1629" t="str">
            <v>IL</v>
          </cell>
          <cell r="D1629">
            <v>1528343000</v>
          </cell>
          <cell r="S1629">
            <v>1566913024</v>
          </cell>
          <cell r="T1629">
            <v>404996000</v>
          </cell>
        </row>
        <row r="1630">
          <cell r="A1630">
            <v>2009</v>
          </cell>
          <cell r="C1630" t="str">
            <v>IN</v>
          </cell>
          <cell r="D1630">
            <v>884180000</v>
          </cell>
          <cell r="S1630">
            <v>890998016</v>
          </cell>
          <cell r="T1630">
            <v>160894000</v>
          </cell>
        </row>
        <row r="1631">
          <cell r="A1631">
            <v>2009</v>
          </cell>
          <cell r="C1631" t="str">
            <v>IA</v>
          </cell>
          <cell r="D1631">
            <v>395171000</v>
          </cell>
          <cell r="S1631">
            <v>423728992</v>
          </cell>
          <cell r="T1631">
            <v>15294000</v>
          </cell>
        </row>
        <row r="1632">
          <cell r="A1632">
            <v>2009</v>
          </cell>
          <cell r="C1632" t="str">
            <v>KS</v>
          </cell>
          <cell r="D1632">
            <v>426200000</v>
          </cell>
          <cell r="S1632">
            <v>446025984</v>
          </cell>
          <cell r="T1632">
            <v>59799000</v>
          </cell>
        </row>
        <row r="1633">
          <cell r="A1633">
            <v>2009</v>
          </cell>
          <cell r="C1633" t="str">
            <v>KY</v>
          </cell>
          <cell r="D1633">
            <v>659384000</v>
          </cell>
          <cell r="S1633">
            <v>668281984</v>
          </cell>
          <cell r="T1633">
            <v>48376000</v>
          </cell>
        </row>
        <row r="1634">
          <cell r="A1634">
            <v>2009</v>
          </cell>
          <cell r="C1634" t="str">
            <v>LA</v>
          </cell>
          <cell r="D1634">
            <v>1137213000</v>
          </cell>
          <cell r="S1634">
            <v>1203094016</v>
          </cell>
          <cell r="T1634">
            <v>174236000</v>
          </cell>
        </row>
        <row r="1635">
          <cell r="A1635">
            <v>2009</v>
          </cell>
          <cell r="C1635" t="str">
            <v>ME</v>
          </cell>
          <cell r="D1635">
            <v>152203000</v>
          </cell>
          <cell r="S1635">
            <v>159192000</v>
          </cell>
          <cell r="T1635">
            <v>45509000</v>
          </cell>
        </row>
        <row r="1636">
          <cell r="A1636">
            <v>2009</v>
          </cell>
          <cell r="C1636" t="str">
            <v>MD</v>
          </cell>
          <cell r="D1636">
            <v>1381874000</v>
          </cell>
          <cell r="S1636">
            <v>1413496064</v>
          </cell>
          <cell r="T1636">
            <v>366095008</v>
          </cell>
        </row>
        <row r="1637">
          <cell r="A1637">
            <v>2009</v>
          </cell>
          <cell r="C1637" t="str">
            <v>MA</v>
          </cell>
          <cell r="D1637">
            <v>1084363000</v>
          </cell>
          <cell r="S1637">
            <v>1096802944</v>
          </cell>
          <cell r="T1637">
            <v>249746000</v>
          </cell>
        </row>
        <row r="1638">
          <cell r="A1638">
            <v>2009</v>
          </cell>
          <cell r="C1638" t="str">
            <v>MI</v>
          </cell>
          <cell r="D1638">
            <v>1935354000</v>
          </cell>
          <cell r="S1638">
            <v>1983046016</v>
          </cell>
          <cell r="T1638">
            <v>422796000</v>
          </cell>
        </row>
        <row r="1639">
          <cell r="A1639">
            <v>2009</v>
          </cell>
          <cell r="C1639" t="str">
            <v>MN</v>
          </cell>
          <cell r="D1639">
            <v>607858000</v>
          </cell>
          <cell r="S1639">
            <v>679320000</v>
          </cell>
          <cell r="T1639">
            <v>242992000</v>
          </cell>
        </row>
        <row r="1640">
          <cell r="A1640">
            <v>2009</v>
          </cell>
          <cell r="C1640" t="str">
            <v>MS</v>
          </cell>
          <cell r="D1640">
            <v>451785000</v>
          </cell>
          <cell r="S1640">
            <v>481004992</v>
          </cell>
          <cell r="T1640">
            <v>42205000</v>
          </cell>
        </row>
        <row r="1641">
          <cell r="A1641">
            <v>2009</v>
          </cell>
          <cell r="C1641" t="str">
            <v>MO</v>
          </cell>
          <cell r="D1641">
            <v>734939000</v>
          </cell>
          <cell r="S1641">
            <v>778977024</v>
          </cell>
          <cell r="T1641">
            <v>124993000</v>
          </cell>
        </row>
        <row r="1642">
          <cell r="A1642">
            <v>2009</v>
          </cell>
          <cell r="C1642" t="str">
            <v>MT</v>
          </cell>
          <cell r="D1642">
            <v>168129000</v>
          </cell>
          <cell r="S1642">
            <v>184531008</v>
          </cell>
          <cell r="T1642">
            <v>45317000</v>
          </cell>
        </row>
        <row r="1643">
          <cell r="A1643">
            <v>2009</v>
          </cell>
          <cell r="C1643" t="str">
            <v>NE</v>
          </cell>
          <cell r="D1643">
            <v>193684000</v>
          </cell>
          <cell r="S1643">
            <v>198587008</v>
          </cell>
          <cell r="T1643">
            <v>142218000</v>
          </cell>
        </row>
        <row r="1644">
          <cell r="A1644">
            <v>2009</v>
          </cell>
          <cell r="C1644" t="str">
            <v>NV</v>
          </cell>
          <cell r="D1644">
            <v>644425000</v>
          </cell>
          <cell r="S1644">
            <v>748252032</v>
          </cell>
          <cell r="T1644">
            <v>66651000</v>
          </cell>
        </row>
        <row r="1645">
          <cell r="A1645">
            <v>2009</v>
          </cell>
          <cell r="C1645" t="str">
            <v>NH</v>
          </cell>
          <cell r="D1645">
            <v>138771000</v>
          </cell>
          <cell r="S1645">
            <v>157290000</v>
          </cell>
          <cell r="T1645">
            <v>22746000</v>
          </cell>
        </row>
        <row r="1646">
          <cell r="A1646">
            <v>2009</v>
          </cell>
          <cell r="C1646" t="str">
            <v>NJ</v>
          </cell>
          <cell r="D1646">
            <v>1694960000</v>
          </cell>
          <cell r="S1646">
            <v>1777104000</v>
          </cell>
          <cell r="T1646">
            <v>367638016</v>
          </cell>
        </row>
        <row r="1647">
          <cell r="A1647">
            <v>2009</v>
          </cell>
          <cell r="C1647" t="str">
            <v>NM</v>
          </cell>
          <cell r="D1647">
            <v>449810000</v>
          </cell>
          <cell r="S1647">
            <v>462391008</v>
          </cell>
          <cell r="T1647">
            <v>111405000</v>
          </cell>
        </row>
        <row r="1648">
          <cell r="A1648">
            <v>2009</v>
          </cell>
          <cell r="C1648" t="str">
            <v>NY</v>
          </cell>
          <cell r="D1648">
            <v>4486433000</v>
          </cell>
          <cell r="S1648">
            <v>4871633920</v>
          </cell>
          <cell r="T1648">
            <v>960734976</v>
          </cell>
        </row>
        <row r="1649">
          <cell r="A1649">
            <v>2009</v>
          </cell>
          <cell r="C1649" t="str">
            <v>NC</v>
          </cell>
          <cell r="D1649">
            <v>1524262000</v>
          </cell>
          <cell r="S1649">
            <v>1733564032</v>
          </cell>
          <cell r="T1649">
            <v>203159008</v>
          </cell>
        </row>
        <row r="1650">
          <cell r="A1650">
            <v>2009</v>
          </cell>
          <cell r="C1650" t="str">
            <v>ND</v>
          </cell>
          <cell r="D1650">
            <v>82809000</v>
          </cell>
          <cell r="S1650">
            <v>87831000</v>
          </cell>
          <cell r="T1650">
            <v>4459000</v>
          </cell>
        </row>
        <row r="1651">
          <cell r="A1651">
            <v>2009</v>
          </cell>
          <cell r="C1651" t="str">
            <v>OH</v>
          </cell>
          <cell r="D1651">
            <v>1528558000</v>
          </cell>
          <cell r="S1651">
            <v>1580381952</v>
          </cell>
          <cell r="T1651">
            <v>466095008</v>
          </cell>
        </row>
        <row r="1652">
          <cell r="A1652">
            <v>2009</v>
          </cell>
          <cell r="C1652" t="str">
            <v>OK</v>
          </cell>
          <cell r="D1652">
            <v>555385000</v>
          </cell>
          <cell r="S1652">
            <v>568488000</v>
          </cell>
          <cell r="T1652">
            <v>149470000</v>
          </cell>
        </row>
        <row r="1653">
          <cell r="A1653">
            <v>2009</v>
          </cell>
          <cell r="C1653" t="str">
            <v>OR</v>
          </cell>
          <cell r="D1653">
            <v>772087000</v>
          </cell>
          <cell r="S1653">
            <v>786334016</v>
          </cell>
          <cell r="T1653">
            <v>251094000</v>
          </cell>
        </row>
        <row r="1654">
          <cell r="A1654">
            <v>2009</v>
          </cell>
          <cell r="C1654" t="str">
            <v>PA</v>
          </cell>
          <cell r="D1654">
            <v>2460801000</v>
          </cell>
          <cell r="S1654">
            <v>2535997952</v>
          </cell>
          <cell r="T1654">
            <v>531406016</v>
          </cell>
        </row>
        <row r="1655">
          <cell r="A1655">
            <v>2009</v>
          </cell>
          <cell r="C1655" t="str">
            <v>RI</v>
          </cell>
          <cell r="D1655">
            <v>148617000</v>
          </cell>
          <cell r="S1655">
            <v>149288992</v>
          </cell>
          <cell r="T1655">
            <v>47469000</v>
          </cell>
        </row>
        <row r="1656">
          <cell r="A1656">
            <v>2009</v>
          </cell>
          <cell r="C1656" t="str">
            <v>SC</v>
          </cell>
          <cell r="D1656">
            <v>615673000</v>
          </cell>
          <cell r="S1656">
            <v>703662016</v>
          </cell>
          <cell r="T1656">
            <v>54247000</v>
          </cell>
        </row>
        <row r="1657">
          <cell r="A1657">
            <v>2009</v>
          </cell>
          <cell r="C1657" t="str">
            <v>SD</v>
          </cell>
          <cell r="D1657">
            <v>140061000</v>
          </cell>
          <cell r="S1657">
            <v>147246000</v>
          </cell>
          <cell r="T1657">
            <v>14670000</v>
          </cell>
        </row>
        <row r="1658">
          <cell r="A1658">
            <v>2009</v>
          </cell>
          <cell r="C1658" t="str">
            <v>TN</v>
          </cell>
          <cell r="D1658">
            <v>811090000</v>
          </cell>
          <cell r="S1658">
            <v>893678016</v>
          </cell>
          <cell r="T1658">
            <v>141720000</v>
          </cell>
        </row>
        <row r="1659">
          <cell r="A1659">
            <v>2009</v>
          </cell>
          <cell r="C1659" t="str">
            <v>TX</v>
          </cell>
          <cell r="D1659">
            <v>4768177000</v>
          </cell>
          <cell r="S1659">
            <v>5047377920</v>
          </cell>
          <cell r="T1659">
            <v>759310976</v>
          </cell>
        </row>
        <row r="1660">
          <cell r="A1660">
            <v>2009</v>
          </cell>
          <cell r="C1660" t="str">
            <v>US</v>
          </cell>
          <cell r="D1660">
            <v>58936250000</v>
          </cell>
          <cell r="S1660">
            <v>62513639424</v>
          </cell>
          <cell r="T1660">
            <v>12582549504</v>
          </cell>
        </row>
        <row r="1661">
          <cell r="A1661">
            <v>2009</v>
          </cell>
          <cell r="C1661" t="str">
            <v>UT</v>
          </cell>
          <cell r="D1661">
            <v>385100000</v>
          </cell>
          <cell r="S1661">
            <v>389835008</v>
          </cell>
          <cell r="T1661">
            <v>135924000</v>
          </cell>
        </row>
        <row r="1662">
          <cell r="A1662">
            <v>2009</v>
          </cell>
          <cell r="C1662" t="str">
            <v>VT</v>
          </cell>
          <cell r="D1662">
            <v>55590000</v>
          </cell>
          <cell r="S1662">
            <v>55936000</v>
          </cell>
          <cell r="T1662">
            <v>63264000</v>
          </cell>
        </row>
        <row r="1663">
          <cell r="A1663">
            <v>2009</v>
          </cell>
          <cell r="C1663" t="str">
            <v>VA</v>
          </cell>
          <cell r="D1663">
            <v>1641620000</v>
          </cell>
          <cell r="S1663">
            <v>1812571008</v>
          </cell>
          <cell r="T1663">
            <v>425172992</v>
          </cell>
        </row>
        <row r="1664">
          <cell r="A1664">
            <v>2009</v>
          </cell>
          <cell r="C1664" t="str">
            <v>WA</v>
          </cell>
          <cell r="D1664">
            <v>1160030000</v>
          </cell>
          <cell r="S1664">
            <v>1315489024</v>
          </cell>
          <cell r="T1664">
            <v>414907008</v>
          </cell>
        </row>
        <row r="1665">
          <cell r="A1665">
            <v>2009</v>
          </cell>
          <cell r="C1665" t="str">
            <v>WV</v>
          </cell>
          <cell r="D1665">
            <v>255338000</v>
          </cell>
          <cell r="S1665">
            <v>259776000</v>
          </cell>
          <cell r="T1665">
            <v>31204000</v>
          </cell>
        </row>
        <row r="1666">
          <cell r="A1666">
            <v>2009</v>
          </cell>
          <cell r="C1666" t="str">
            <v>WI</v>
          </cell>
          <cell r="D1666">
            <v>1285244000</v>
          </cell>
          <cell r="S1666">
            <v>1325458048</v>
          </cell>
          <cell r="T1666">
            <v>190563008</v>
          </cell>
        </row>
        <row r="1667">
          <cell r="A1667">
            <v>2009</v>
          </cell>
          <cell r="C1667" t="str">
            <v>WY</v>
          </cell>
          <cell r="D1667">
            <v>149960000</v>
          </cell>
          <cell r="S1667">
            <v>187686000</v>
          </cell>
          <cell r="T1667">
            <v>34581000</v>
          </cell>
        </row>
        <row r="1668">
          <cell r="A1668">
            <v>2010</v>
          </cell>
          <cell r="C1668" t="str">
            <v>AL</v>
          </cell>
          <cell r="D1668">
            <v>617984000</v>
          </cell>
          <cell r="S1668">
            <v>622468992</v>
          </cell>
          <cell r="T1668">
            <v>105184000</v>
          </cell>
        </row>
        <row r="1669">
          <cell r="A1669">
            <v>2010</v>
          </cell>
          <cell r="C1669" t="str">
            <v>AK</v>
          </cell>
          <cell r="D1669">
            <v>234501000</v>
          </cell>
          <cell r="S1669">
            <v>242178000</v>
          </cell>
          <cell r="T1669">
            <v>32094000</v>
          </cell>
        </row>
        <row r="1670">
          <cell r="A1670">
            <v>2010</v>
          </cell>
          <cell r="C1670" t="str">
            <v>AZ</v>
          </cell>
          <cell r="D1670">
            <v>1158953000</v>
          </cell>
          <cell r="S1670">
            <v>1319659008</v>
          </cell>
          <cell r="T1670">
            <v>345243008</v>
          </cell>
        </row>
        <row r="1671">
          <cell r="A1671">
            <v>2010</v>
          </cell>
          <cell r="C1671" t="str">
            <v>AR</v>
          </cell>
          <cell r="D1671">
            <v>405636000</v>
          </cell>
          <cell r="S1671">
            <v>443164000</v>
          </cell>
          <cell r="T1671">
            <v>54851000</v>
          </cell>
        </row>
        <row r="1672">
          <cell r="A1672">
            <v>2010</v>
          </cell>
          <cell r="C1672" t="str">
            <v>CA</v>
          </cell>
          <cell r="D1672">
            <v>10592107000</v>
          </cell>
          <cell r="S1672">
            <v>10855990272</v>
          </cell>
          <cell r="T1672">
            <v>2075201024</v>
          </cell>
        </row>
        <row r="1673">
          <cell r="A1673">
            <v>2010</v>
          </cell>
          <cell r="C1673" t="str">
            <v>CO</v>
          </cell>
          <cell r="D1673">
            <v>861934000</v>
          </cell>
          <cell r="S1673">
            <v>1042323968</v>
          </cell>
          <cell r="T1673">
            <v>270423008</v>
          </cell>
        </row>
        <row r="1674">
          <cell r="A1674">
            <v>2010</v>
          </cell>
          <cell r="C1674" t="str">
            <v>CT</v>
          </cell>
          <cell r="D1674">
            <v>649013000</v>
          </cell>
          <cell r="S1674">
            <v>656118016</v>
          </cell>
          <cell r="T1674">
            <v>15255000</v>
          </cell>
        </row>
        <row r="1675">
          <cell r="A1675">
            <v>2010</v>
          </cell>
          <cell r="C1675" t="str">
            <v>DE</v>
          </cell>
          <cell r="D1675">
            <v>205374000</v>
          </cell>
          <cell r="S1675">
            <v>206764000</v>
          </cell>
          <cell r="T1675">
            <v>55186000</v>
          </cell>
        </row>
        <row r="1676">
          <cell r="A1676">
            <v>2010</v>
          </cell>
          <cell r="C1676" t="str">
            <v>DC</v>
          </cell>
          <cell r="D1676">
            <v>216852000</v>
          </cell>
          <cell r="S1676">
            <v>221563008</v>
          </cell>
          <cell r="T1676">
            <v>36322000</v>
          </cell>
        </row>
        <row r="1677">
          <cell r="A1677">
            <v>2010</v>
          </cell>
          <cell r="C1677" t="str">
            <v>FL</v>
          </cell>
          <cell r="D1677">
            <v>3568103000</v>
          </cell>
          <cell r="S1677">
            <v>3766491904</v>
          </cell>
          <cell r="T1677">
            <v>735809024</v>
          </cell>
        </row>
        <row r="1678">
          <cell r="A1678">
            <v>2010</v>
          </cell>
          <cell r="C1678" t="str">
            <v>GA</v>
          </cell>
          <cell r="D1678">
            <v>1743086000</v>
          </cell>
          <cell r="S1678">
            <v>1904094976</v>
          </cell>
          <cell r="T1678">
            <v>355108000</v>
          </cell>
        </row>
        <row r="1679">
          <cell r="A1679">
            <v>2010</v>
          </cell>
          <cell r="C1679" t="str">
            <v>HI</v>
          </cell>
          <cell r="D1679">
            <v>196069000</v>
          </cell>
          <cell r="S1679">
            <v>200600992</v>
          </cell>
          <cell r="T1679">
            <v>6094000</v>
          </cell>
        </row>
        <row r="1680">
          <cell r="A1680">
            <v>2010</v>
          </cell>
          <cell r="C1680" t="str">
            <v>ID</v>
          </cell>
          <cell r="D1680">
            <v>241011000</v>
          </cell>
          <cell r="S1680">
            <v>255975008</v>
          </cell>
          <cell r="T1680">
            <v>44305000</v>
          </cell>
        </row>
        <row r="1681">
          <cell r="A1681">
            <v>2010</v>
          </cell>
          <cell r="C1681" t="str">
            <v>IL</v>
          </cell>
          <cell r="D1681">
            <v>1539437000</v>
          </cell>
          <cell r="S1681">
            <v>1558365056</v>
          </cell>
          <cell r="T1681">
            <v>406519008</v>
          </cell>
        </row>
        <row r="1682">
          <cell r="A1682">
            <v>2010</v>
          </cell>
          <cell r="C1682" t="str">
            <v>IN</v>
          </cell>
          <cell r="D1682">
            <v>878705000</v>
          </cell>
          <cell r="S1682">
            <v>900694976</v>
          </cell>
          <cell r="T1682">
            <v>118119000</v>
          </cell>
        </row>
        <row r="1683">
          <cell r="A1683">
            <v>2010</v>
          </cell>
          <cell r="C1683" t="str">
            <v>IA</v>
          </cell>
          <cell r="D1683">
            <v>379662000</v>
          </cell>
          <cell r="S1683">
            <v>412384992</v>
          </cell>
          <cell r="T1683">
            <v>13797000</v>
          </cell>
        </row>
        <row r="1684">
          <cell r="A1684">
            <v>2010</v>
          </cell>
          <cell r="C1684" t="str">
            <v>KS</v>
          </cell>
          <cell r="D1684">
            <v>425115000</v>
          </cell>
          <cell r="S1684">
            <v>441112992</v>
          </cell>
          <cell r="T1684">
            <v>56387000</v>
          </cell>
        </row>
        <row r="1685">
          <cell r="A1685">
            <v>2010</v>
          </cell>
          <cell r="C1685" t="str">
            <v>KY</v>
          </cell>
          <cell r="D1685">
            <v>666062000</v>
          </cell>
          <cell r="S1685">
            <v>675067008</v>
          </cell>
          <cell r="T1685">
            <v>46568000</v>
          </cell>
        </row>
        <row r="1686">
          <cell r="A1686">
            <v>2010</v>
          </cell>
          <cell r="C1686" t="str">
            <v>LA</v>
          </cell>
          <cell r="D1686">
            <v>1101310000</v>
          </cell>
          <cell r="S1686">
            <v>1156173056</v>
          </cell>
          <cell r="T1686">
            <v>163116000</v>
          </cell>
        </row>
        <row r="1687">
          <cell r="A1687">
            <v>2010</v>
          </cell>
          <cell r="C1687" t="str">
            <v>ME</v>
          </cell>
          <cell r="D1687">
            <v>159578000</v>
          </cell>
          <cell r="S1687">
            <v>160120992</v>
          </cell>
          <cell r="T1687">
            <v>42906000</v>
          </cell>
        </row>
        <row r="1688">
          <cell r="A1688">
            <v>2010</v>
          </cell>
          <cell r="C1688" t="str">
            <v>MD</v>
          </cell>
          <cell r="D1688">
            <v>1322217000</v>
          </cell>
          <cell r="S1688">
            <v>1366770944</v>
          </cell>
          <cell r="T1688">
            <v>370792992</v>
          </cell>
        </row>
        <row r="1689">
          <cell r="A1689">
            <v>2010</v>
          </cell>
          <cell r="C1689" t="str">
            <v>MA</v>
          </cell>
          <cell r="D1689">
            <v>958521000</v>
          </cell>
          <cell r="S1689">
            <v>974769024</v>
          </cell>
          <cell r="T1689">
            <v>216528000</v>
          </cell>
        </row>
        <row r="1690">
          <cell r="A1690">
            <v>2010</v>
          </cell>
          <cell r="C1690" t="str">
            <v>MI</v>
          </cell>
          <cell r="D1690">
            <v>1813757000</v>
          </cell>
          <cell r="S1690">
            <v>1848857984</v>
          </cell>
          <cell r="T1690">
            <v>427635008</v>
          </cell>
        </row>
        <row r="1691">
          <cell r="A1691">
            <v>2010</v>
          </cell>
          <cell r="C1691" t="str">
            <v>MN</v>
          </cell>
          <cell r="D1691">
            <v>656511000</v>
          </cell>
          <cell r="S1691">
            <v>675267008</v>
          </cell>
          <cell r="T1691">
            <v>185871008</v>
          </cell>
        </row>
        <row r="1692">
          <cell r="A1692">
            <v>2010</v>
          </cell>
          <cell r="C1692" t="str">
            <v>MS</v>
          </cell>
          <cell r="D1692">
            <v>464538000</v>
          </cell>
          <cell r="S1692">
            <v>499079008</v>
          </cell>
          <cell r="T1692">
            <v>41868000</v>
          </cell>
        </row>
        <row r="1693">
          <cell r="A1693">
            <v>2010</v>
          </cell>
          <cell r="C1693" t="str">
            <v>MO</v>
          </cell>
          <cell r="D1693">
            <v>716064000</v>
          </cell>
          <cell r="S1693">
            <v>745398016</v>
          </cell>
          <cell r="T1693">
            <v>131974000</v>
          </cell>
        </row>
        <row r="1694">
          <cell r="A1694">
            <v>2010</v>
          </cell>
          <cell r="C1694" t="str">
            <v>MT</v>
          </cell>
          <cell r="D1694">
            <v>178338000</v>
          </cell>
          <cell r="S1694">
            <v>203916992</v>
          </cell>
          <cell r="T1694">
            <v>43772000</v>
          </cell>
        </row>
        <row r="1695">
          <cell r="A1695">
            <v>2010</v>
          </cell>
          <cell r="C1695" t="str">
            <v>NE</v>
          </cell>
          <cell r="D1695">
            <v>199619000</v>
          </cell>
          <cell r="S1695">
            <v>211208992</v>
          </cell>
          <cell r="T1695">
            <v>148183008</v>
          </cell>
        </row>
        <row r="1696">
          <cell r="A1696">
            <v>2010</v>
          </cell>
          <cell r="C1696" t="str">
            <v>NV</v>
          </cell>
          <cell r="D1696">
            <v>585973000</v>
          </cell>
          <cell r="S1696">
            <v>622553984</v>
          </cell>
          <cell r="T1696">
            <v>59314000</v>
          </cell>
        </row>
        <row r="1697">
          <cell r="A1697">
            <v>2010</v>
          </cell>
          <cell r="C1697" t="str">
            <v>NH</v>
          </cell>
          <cell r="D1697">
            <v>145382000</v>
          </cell>
          <cell r="S1697">
            <v>172208992</v>
          </cell>
          <cell r="T1697">
            <v>31733000</v>
          </cell>
        </row>
        <row r="1698">
          <cell r="A1698">
            <v>2010</v>
          </cell>
          <cell r="C1698" t="str">
            <v>NJ</v>
          </cell>
          <cell r="D1698">
            <v>1763044000</v>
          </cell>
          <cell r="S1698">
            <v>1791623936</v>
          </cell>
          <cell r="T1698">
            <v>365247008</v>
          </cell>
        </row>
        <row r="1699">
          <cell r="A1699">
            <v>2010</v>
          </cell>
          <cell r="C1699" t="str">
            <v>NM</v>
          </cell>
          <cell r="D1699">
            <v>466857000</v>
          </cell>
          <cell r="S1699">
            <v>483004000</v>
          </cell>
          <cell r="T1699">
            <v>147251008</v>
          </cell>
        </row>
        <row r="1700">
          <cell r="A1700">
            <v>2010</v>
          </cell>
          <cell r="C1700" t="str">
            <v>NY</v>
          </cell>
          <cell r="D1700">
            <v>4819747000</v>
          </cell>
          <cell r="S1700">
            <v>5199477248</v>
          </cell>
          <cell r="T1700">
            <v>854217984</v>
          </cell>
        </row>
        <row r="1701">
          <cell r="A1701">
            <v>2010</v>
          </cell>
          <cell r="C1701" t="str">
            <v>NC</v>
          </cell>
          <cell r="D1701">
            <v>1566845000</v>
          </cell>
          <cell r="S1701">
            <v>1815319040</v>
          </cell>
          <cell r="T1701">
            <v>203419008</v>
          </cell>
        </row>
        <row r="1702">
          <cell r="A1702">
            <v>2010</v>
          </cell>
          <cell r="C1702" t="str">
            <v>ND</v>
          </cell>
          <cell r="D1702">
            <v>90750000</v>
          </cell>
          <cell r="S1702">
            <v>94782000</v>
          </cell>
          <cell r="T1702">
            <v>3214000</v>
          </cell>
        </row>
        <row r="1703">
          <cell r="A1703">
            <v>2010</v>
          </cell>
          <cell r="C1703" t="str">
            <v>OH</v>
          </cell>
          <cell r="D1703">
            <v>1420195000</v>
          </cell>
          <cell r="S1703">
            <v>1456023040</v>
          </cell>
          <cell r="T1703">
            <v>431788992</v>
          </cell>
        </row>
        <row r="1704">
          <cell r="A1704">
            <v>2010</v>
          </cell>
          <cell r="C1704" t="str">
            <v>OK</v>
          </cell>
          <cell r="D1704">
            <v>550159000</v>
          </cell>
          <cell r="S1704">
            <v>558910016</v>
          </cell>
          <cell r="T1704">
            <v>132155000</v>
          </cell>
        </row>
        <row r="1705">
          <cell r="A1705">
            <v>2010</v>
          </cell>
          <cell r="C1705" t="str">
            <v>OR</v>
          </cell>
          <cell r="D1705">
            <v>781844000</v>
          </cell>
          <cell r="S1705">
            <v>796937024</v>
          </cell>
          <cell r="T1705">
            <v>272716000</v>
          </cell>
        </row>
        <row r="1706">
          <cell r="A1706">
            <v>2010</v>
          </cell>
          <cell r="C1706" t="str">
            <v>PA</v>
          </cell>
          <cell r="D1706">
            <v>2628233000</v>
          </cell>
          <cell r="S1706">
            <v>2713924096</v>
          </cell>
          <cell r="T1706">
            <v>483075008</v>
          </cell>
        </row>
        <row r="1707">
          <cell r="A1707">
            <v>2010</v>
          </cell>
          <cell r="C1707" t="str">
            <v>RI</v>
          </cell>
          <cell r="D1707">
            <v>156784000</v>
          </cell>
          <cell r="S1707">
            <v>157378000</v>
          </cell>
          <cell r="T1707">
            <v>32755000</v>
          </cell>
        </row>
        <row r="1708">
          <cell r="A1708">
            <v>2010</v>
          </cell>
          <cell r="C1708" t="str">
            <v>SC</v>
          </cell>
          <cell r="D1708">
            <v>604774000</v>
          </cell>
          <cell r="S1708">
            <v>678248000</v>
          </cell>
          <cell r="T1708">
            <v>52239000</v>
          </cell>
        </row>
        <row r="1709">
          <cell r="A1709">
            <v>2010</v>
          </cell>
          <cell r="C1709" t="str">
            <v>SD</v>
          </cell>
          <cell r="D1709">
            <v>139566000</v>
          </cell>
          <cell r="S1709">
            <v>150279008</v>
          </cell>
          <cell r="T1709">
            <v>12267000</v>
          </cell>
        </row>
        <row r="1710">
          <cell r="A1710">
            <v>2010</v>
          </cell>
          <cell r="C1710" t="str">
            <v>TN</v>
          </cell>
          <cell r="D1710">
            <v>882292000</v>
          </cell>
          <cell r="S1710">
            <v>893502976</v>
          </cell>
          <cell r="T1710">
            <v>120703000</v>
          </cell>
        </row>
        <row r="1711">
          <cell r="A1711">
            <v>2010</v>
          </cell>
          <cell r="C1711" t="str">
            <v>TX</v>
          </cell>
          <cell r="D1711">
            <v>4727876000</v>
          </cell>
          <cell r="S1711">
            <v>4974053888</v>
          </cell>
          <cell r="T1711">
            <v>770787008</v>
          </cell>
        </row>
        <row r="1712">
          <cell r="A1712">
            <v>2010</v>
          </cell>
          <cell r="C1712" t="str">
            <v>US</v>
          </cell>
          <cell r="D1712">
            <v>58411853000</v>
          </cell>
          <cell r="S1712">
            <v>61322080256</v>
          </cell>
          <cell r="T1712">
            <v>11778285568</v>
          </cell>
        </row>
        <row r="1713">
          <cell r="A1713">
            <v>2010</v>
          </cell>
          <cell r="C1713" t="str">
            <v>UT</v>
          </cell>
          <cell r="D1713">
            <v>374620000</v>
          </cell>
          <cell r="S1713">
            <v>377710016</v>
          </cell>
          <cell r="T1713">
            <v>121496000</v>
          </cell>
        </row>
        <row r="1714">
          <cell r="A1714">
            <v>2010</v>
          </cell>
          <cell r="C1714" t="str">
            <v>VT</v>
          </cell>
          <cell r="D1714">
            <v>55672000</v>
          </cell>
          <cell r="S1714">
            <v>55817000</v>
          </cell>
          <cell r="T1714">
            <v>68473000</v>
          </cell>
        </row>
        <row r="1715">
          <cell r="A1715">
            <v>2010</v>
          </cell>
          <cell r="C1715" t="str">
            <v>VA</v>
          </cell>
          <cell r="D1715">
            <v>1614144000</v>
          </cell>
          <cell r="S1715">
            <v>1724444032</v>
          </cell>
          <cell r="T1715">
            <v>395628000</v>
          </cell>
        </row>
        <row r="1716">
          <cell r="A1716">
            <v>2010</v>
          </cell>
          <cell r="C1716" t="str">
            <v>WA</v>
          </cell>
          <cell r="D1716">
            <v>1159801000</v>
          </cell>
          <cell r="S1716">
            <v>1251409024</v>
          </cell>
          <cell r="T1716">
            <v>413436992</v>
          </cell>
        </row>
        <row r="1717">
          <cell r="A1717">
            <v>2010</v>
          </cell>
          <cell r="C1717" t="str">
            <v>WV</v>
          </cell>
          <cell r="D1717">
            <v>281638000</v>
          </cell>
          <cell r="S1717">
            <v>289596992</v>
          </cell>
          <cell r="T1717">
            <v>33967000</v>
          </cell>
        </row>
        <row r="1718">
          <cell r="A1718">
            <v>2010</v>
          </cell>
          <cell r="C1718" t="str">
            <v>WI</v>
          </cell>
          <cell r="D1718">
            <v>1283365000</v>
          </cell>
          <cell r="S1718">
            <v>1331757952</v>
          </cell>
          <cell r="T1718">
            <v>192110000</v>
          </cell>
        </row>
        <row r="1719">
          <cell r="A1719">
            <v>2010</v>
          </cell>
          <cell r="C1719" t="str">
            <v>WY</v>
          </cell>
          <cell r="D1719">
            <v>162235000</v>
          </cell>
          <cell r="S1719">
            <v>166540992</v>
          </cell>
          <cell r="T1719">
            <v>35182000</v>
          </cell>
        </row>
        <row r="1720">
          <cell r="A1720">
            <v>2011</v>
          </cell>
          <cell r="C1720" t="str">
            <v>AL</v>
          </cell>
          <cell r="D1720">
            <v>622030000</v>
          </cell>
          <cell r="S1720">
            <v>629369024</v>
          </cell>
          <cell r="T1720">
            <v>94460000</v>
          </cell>
        </row>
        <row r="1721">
          <cell r="A1721">
            <v>2011</v>
          </cell>
          <cell r="C1721" t="str">
            <v>AK</v>
          </cell>
          <cell r="D1721">
            <v>247418000</v>
          </cell>
          <cell r="S1721">
            <v>250316000</v>
          </cell>
          <cell r="T1721">
            <v>36898000</v>
          </cell>
        </row>
        <row r="1722">
          <cell r="A1722">
            <v>2011</v>
          </cell>
          <cell r="C1722" t="str">
            <v>AZ</v>
          </cell>
          <cell r="D1722">
            <v>1058134000</v>
          </cell>
          <cell r="S1722">
            <v>1101598976</v>
          </cell>
          <cell r="T1722">
            <v>364590016</v>
          </cell>
        </row>
        <row r="1723">
          <cell r="A1723">
            <v>2011</v>
          </cell>
          <cell r="C1723" t="str">
            <v>AR</v>
          </cell>
          <cell r="D1723">
            <v>444284000</v>
          </cell>
          <cell r="S1723">
            <v>481048000</v>
          </cell>
          <cell r="T1723">
            <v>62817000</v>
          </cell>
        </row>
        <row r="1724">
          <cell r="A1724">
            <v>2011</v>
          </cell>
          <cell r="C1724" t="str">
            <v>CA</v>
          </cell>
          <cell r="D1724">
            <v>10577442000</v>
          </cell>
          <cell r="S1724">
            <v>11304693760</v>
          </cell>
          <cell r="T1724">
            <v>2325613056</v>
          </cell>
        </row>
        <row r="1725">
          <cell r="A1725">
            <v>2011</v>
          </cell>
          <cell r="C1725" t="str">
            <v>CO</v>
          </cell>
          <cell r="D1725">
            <v>910700000</v>
          </cell>
          <cell r="S1725">
            <v>933406016</v>
          </cell>
          <cell r="T1725">
            <v>281958016</v>
          </cell>
        </row>
        <row r="1726">
          <cell r="A1726">
            <v>2011</v>
          </cell>
          <cell r="C1726" t="str">
            <v>CT</v>
          </cell>
          <cell r="D1726">
            <v>666046000</v>
          </cell>
          <cell r="S1726">
            <v>672523008</v>
          </cell>
          <cell r="T1726">
            <v>15363000</v>
          </cell>
        </row>
        <row r="1727">
          <cell r="A1727">
            <v>2011</v>
          </cell>
          <cell r="C1727" t="str">
            <v>DE</v>
          </cell>
          <cell r="D1727">
            <v>211436000</v>
          </cell>
          <cell r="S1727">
            <v>212311008</v>
          </cell>
          <cell r="T1727">
            <v>54355000</v>
          </cell>
        </row>
        <row r="1728">
          <cell r="A1728">
            <v>2011</v>
          </cell>
          <cell r="C1728" t="str">
            <v>DC</v>
          </cell>
          <cell r="D1728">
            <v>214298000</v>
          </cell>
          <cell r="S1728">
            <v>226368000</v>
          </cell>
          <cell r="T1728">
            <v>30392000</v>
          </cell>
        </row>
        <row r="1729">
          <cell r="A1729">
            <v>2011</v>
          </cell>
          <cell r="C1729" t="str">
            <v>FL</v>
          </cell>
          <cell r="D1729">
            <v>3520919000</v>
          </cell>
          <cell r="S1729">
            <v>3615879936</v>
          </cell>
          <cell r="T1729">
            <v>711566976</v>
          </cell>
        </row>
        <row r="1730">
          <cell r="A1730">
            <v>2011</v>
          </cell>
          <cell r="C1730" t="str">
            <v>GA</v>
          </cell>
          <cell r="D1730">
            <v>1719942000</v>
          </cell>
          <cell r="S1730">
            <v>1895081984</v>
          </cell>
          <cell r="T1730">
            <v>380782016</v>
          </cell>
        </row>
        <row r="1731">
          <cell r="A1731">
            <v>2011</v>
          </cell>
          <cell r="C1731" t="str">
            <v>HI</v>
          </cell>
          <cell r="D1731">
            <v>185181000</v>
          </cell>
          <cell r="S1731">
            <v>185620992</v>
          </cell>
          <cell r="T1731">
            <v>5409000</v>
          </cell>
        </row>
        <row r="1732">
          <cell r="A1732">
            <v>2011</v>
          </cell>
          <cell r="C1732" t="str">
            <v>ID</v>
          </cell>
          <cell r="D1732">
            <v>234059000</v>
          </cell>
          <cell r="S1732">
            <v>243100992</v>
          </cell>
          <cell r="T1732">
            <v>46976000</v>
          </cell>
        </row>
        <row r="1733">
          <cell r="A1733">
            <v>2011</v>
          </cell>
          <cell r="C1733" t="str">
            <v>IL</v>
          </cell>
          <cell r="D1733">
            <v>1778445000</v>
          </cell>
          <cell r="S1733">
            <v>1796955008</v>
          </cell>
          <cell r="T1733">
            <v>415680992</v>
          </cell>
        </row>
        <row r="1734">
          <cell r="A1734">
            <v>2011</v>
          </cell>
          <cell r="C1734" t="str">
            <v>IN</v>
          </cell>
          <cell r="D1734">
            <v>867639000</v>
          </cell>
          <cell r="S1734">
            <v>876774976</v>
          </cell>
          <cell r="T1734">
            <v>124404000</v>
          </cell>
        </row>
        <row r="1735">
          <cell r="A1735">
            <v>2011</v>
          </cell>
          <cell r="C1735" t="str">
            <v>IA</v>
          </cell>
          <cell r="D1735">
            <v>380862000</v>
          </cell>
          <cell r="S1735">
            <v>454080000</v>
          </cell>
          <cell r="T1735">
            <v>14339000</v>
          </cell>
        </row>
        <row r="1736">
          <cell r="A1736">
            <v>2011</v>
          </cell>
          <cell r="C1736" t="str">
            <v>KS</v>
          </cell>
          <cell r="D1736">
            <v>439138000</v>
          </cell>
          <cell r="S1736">
            <v>451755008</v>
          </cell>
          <cell r="T1736">
            <v>51210000</v>
          </cell>
        </row>
        <row r="1737">
          <cell r="A1737">
            <v>2011</v>
          </cell>
          <cell r="C1737" t="str">
            <v>KY</v>
          </cell>
          <cell r="D1737">
            <v>667011000</v>
          </cell>
          <cell r="S1737">
            <v>679681984</v>
          </cell>
          <cell r="T1737">
            <v>56778000</v>
          </cell>
        </row>
        <row r="1738">
          <cell r="A1738">
            <v>2011</v>
          </cell>
          <cell r="C1738" t="str">
            <v>LA</v>
          </cell>
          <cell r="D1738">
            <v>1091456000</v>
          </cell>
          <cell r="S1738">
            <v>1155070976</v>
          </cell>
          <cell r="T1738">
            <v>162752992</v>
          </cell>
        </row>
        <row r="1739">
          <cell r="A1739">
            <v>2011</v>
          </cell>
          <cell r="C1739" t="str">
            <v>ME</v>
          </cell>
          <cell r="D1739">
            <v>152956000</v>
          </cell>
          <cell r="S1739">
            <v>153228992</v>
          </cell>
          <cell r="T1739">
            <v>43369000</v>
          </cell>
        </row>
        <row r="1740">
          <cell r="A1740">
            <v>2011</v>
          </cell>
          <cell r="C1740" t="str">
            <v>MD</v>
          </cell>
          <cell r="D1740">
            <v>1333035000</v>
          </cell>
          <cell r="S1740">
            <v>1368736000</v>
          </cell>
          <cell r="T1740">
            <v>351078016</v>
          </cell>
        </row>
        <row r="1741">
          <cell r="A1741">
            <v>2011</v>
          </cell>
          <cell r="C1741" t="str">
            <v>MA</v>
          </cell>
          <cell r="D1741">
            <v>839012000</v>
          </cell>
          <cell r="S1741">
            <v>860316992</v>
          </cell>
          <cell r="T1741">
            <v>191020992</v>
          </cell>
        </row>
        <row r="1742">
          <cell r="A1742">
            <v>2011</v>
          </cell>
          <cell r="C1742" t="str">
            <v>MI</v>
          </cell>
          <cell r="D1742">
            <v>1817606000</v>
          </cell>
          <cell r="S1742">
            <v>1862552960</v>
          </cell>
          <cell r="T1742">
            <v>382633984</v>
          </cell>
        </row>
        <row r="1743">
          <cell r="A1743">
            <v>2011</v>
          </cell>
          <cell r="C1743" t="str">
            <v>MN</v>
          </cell>
          <cell r="D1743">
            <v>619762000</v>
          </cell>
          <cell r="S1743">
            <v>632878976</v>
          </cell>
          <cell r="T1743">
            <v>237974000</v>
          </cell>
        </row>
        <row r="1744">
          <cell r="A1744">
            <v>2011</v>
          </cell>
          <cell r="C1744" t="str">
            <v>MS</v>
          </cell>
          <cell r="D1744">
            <v>446018000</v>
          </cell>
          <cell r="S1744">
            <v>515844992</v>
          </cell>
          <cell r="T1744">
            <v>34384000</v>
          </cell>
        </row>
        <row r="1745">
          <cell r="A1745">
            <v>2011</v>
          </cell>
          <cell r="C1745" t="str">
            <v>MO</v>
          </cell>
          <cell r="D1745">
            <v>726956000</v>
          </cell>
          <cell r="S1745">
            <v>736305984</v>
          </cell>
          <cell r="T1745">
            <v>125431000</v>
          </cell>
        </row>
        <row r="1746">
          <cell r="A1746">
            <v>2011</v>
          </cell>
          <cell r="C1746" t="str">
            <v>MT</v>
          </cell>
          <cell r="D1746">
            <v>179132000</v>
          </cell>
          <cell r="S1746">
            <v>197600992</v>
          </cell>
          <cell r="T1746">
            <v>43261000</v>
          </cell>
        </row>
        <row r="1747">
          <cell r="A1747">
            <v>2011</v>
          </cell>
          <cell r="C1747" t="str">
            <v>NE</v>
          </cell>
          <cell r="D1747">
            <v>203174000</v>
          </cell>
          <cell r="S1747">
            <v>221600992</v>
          </cell>
          <cell r="T1747">
            <v>144319008</v>
          </cell>
        </row>
        <row r="1748">
          <cell r="A1748">
            <v>2011</v>
          </cell>
          <cell r="C1748" t="str">
            <v>NV</v>
          </cell>
          <cell r="D1748">
            <v>615129000</v>
          </cell>
          <cell r="S1748">
            <v>626569024</v>
          </cell>
          <cell r="T1748">
            <v>60163000</v>
          </cell>
        </row>
        <row r="1749">
          <cell r="A1749">
            <v>2011</v>
          </cell>
          <cell r="C1749" t="str">
            <v>NH</v>
          </cell>
          <cell r="D1749">
            <v>147758000</v>
          </cell>
          <cell r="S1749">
            <v>152912000</v>
          </cell>
          <cell r="T1749">
            <v>30946000</v>
          </cell>
        </row>
        <row r="1750">
          <cell r="A1750">
            <v>2011</v>
          </cell>
          <cell r="C1750" t="str">
            <v>NJ</v>
          </cell>
          <cell r="D1750">
            <v>1683866000</v>
          </cell>
          <cell r="S1750">
            <v>1708915968</v>
          </cell>
          <cell r="T1750">
            <v>362614016</v>
          </cell>
        </row>
        <row r="1751">
          <cell r="A1751">
            <v>2011</v>
          </cell>
          <cell r="C1751" t="str">
            <v>NM</v>
          </cell>
          <cell r="D1751">
            <v>470677000</v>
          </cell>
          <cell r="S1751">
            <v>483543008</v>
          </cell>
          <cell r="T1751">
            <v>140850000</v>
          </cell>
        </row>
        <row r="1752">
          <cell r="A1752">
            <v>2011</v>
          </cell>
          <cell r="C1752" t="str">
            <v>NY</v>
          </cell>
          <cell r="D1752">
            <v>4717149000</v>
          </cell>
          <cell r="S1752">
            <v>5025335808</v>
          </cell>
          <cell r="T1752">
            <v>847779008</v>
          </cell>
        </row>
        <row r="1753">
          <cell r="A1753">
            <v>2011</v>
          </cell>
          <cell r="C1753" t="str">
            <v>NC</v>
          </cell>
          <cell r="D1753">
            <v>1565237000</v>
          </cell>
          <cell r="S1753">
            <v>1809395968</v>
          </cell>
          <cell r="T1753">
            <v>207334000</v>
          </cell>
        </row>
        <row r="1754">
          <cell r="A1754">
            <v>2011</v>
          </cell>
          <cell r="C1754" t="str">
            <v>ND</v>
          </cell>
          <cell r="D1754">
            <v>95657000</v>
          </cell>
          <cell r="S1754">
            <v>113237000</v>
          </cell>
          <cell r="T1754">
            <v>3116000</v>
          </cell>
        </row>
        <row r="1755">
          <cell r="A1755">
            <v>2011</v>
          </cell>
          <cell r="C1755" t="str">
            <v>OH</v>
          </cell>
          <cell r="D1755">
            <v>1432310000</v>
          </cell>
          <cell r="S1755">
            <v>1478723968</v>
          </cell>
          <cell r="T1755">
            <v>432712000</v>
          </cell>
        </row>
        <row r="1756">
          <cell r="A1756">
            <v>2011</v>
          </cell>
          <cell r="C1756" t="str">
            <v>OK</v>
          </cell>
          <cell r="D1756">
            <v>571744000</v>
          </cell>
          <cell r="S1756">
            <v>583854016</v>
          </cell>
          <cell r="T1756">
            <v>67652000</v>
          </cell>
        </row>
        <row r="1757">
          <cell r="A1757">
            <v>2011</v>
          </cell>
          <cell r="C1757" t="str">
            <v>OR</v>
          </cell>
          <cell r="D1757">
            <v>773642000</v>
          </cell>
          <cell r="S1757">
            <v>783683008</v>
          </cell>
          <cell r="T1757">
            <v>266415008</v>
          </cell>
        </row>
        <row r="1758">
          <cell r="A1758">
            <v>2011</v>
          </cell>
          <cell r="C1758" t="str">
            <v>PA</v>
          </cell>
          <cell r="D1758">
            <v>2713319000</v>
          </cell>
          <cell r="S1758">
            <v>2763659008</v>
          </cell>
          <cell r="T1758">
            <v>472824992</v>
          </cell>
        </row>
        <row r="1759">
          <cell r="A1759">
            <v>2011</v>
          </cell>
          <cell r="C1759" t="str">
            <v>RI</v>
          </cell>
          <cell r="D1759">
            <v>163291000</v>
          </cell>
          <cell r="S1759">
            <v>165448992</v>
          </cell>
          <cell r="T1759">
            <v>31648000</v>
          </cell>
        </row>
        <row r="1760">
          <cell r="A1760">
            <v>2011</v>
          </cell>
          <cell r="C1760" t="str">
            <v>SC</v>
          </cell>
          <cell r="D1760">
            <v>603186000</v>
          </cell>
          <cell r="S1760">
            <v>622889024</v>
          </cell>
          <cell r="T1760">
            <v>49144000</v>
          </cell>
        </row>
        <row r="1761">
          <cell r="A1761">
            <v>2011</v>
          </cell>
          <cell r="C1761" t="str">
            <v>SD</v>
          </cell>
          <cell r="D1761">
            <v>142234000</v>
          </cell>
          <cell r="S1761">
            <v>144412000</v>
          </cell>
          <cell r="T1761">
            <v>15487000</v>
          </cell>
        </row>
        <row r="1762">
          <cell r="A1762">
            <v>2011</v>
          </cell>
          <cell r="C1762" t="str">
            <v>TN</v>
          </cell>
          <cell r="D1762">
            <v>886123000</v>
          </cell>
          <cell r="S1762">
            <v>896411008</v>
          </cell>
          <cell r="T1762">
            <v>121786000</v>
          </cell>
        </row>
        <row r="1763">
          <cell r="A1763">
            <v>2011</v>
          </cell>
          <cell r="C1763" t="str">
            <v>TX</v>
          </cell>
          <cell r="D1763">
            <v>4850464000</v>
          </cell>
          <cell r="S1763">
            <v>5092363776</v>
          </cell>
          <cell r="T1763">
            <v>740334016</v>
          </cell>
        </row>
        <row r="1764">
          <cell r="A1764">
            <v>2011</v>
          </cell>
          <cell r="C1764" t="str">
            <v>US</v>
          </cell>
          <cell r="D1764">
            <v>58589207000</v>
          </cell>
          <cell r="S1764">
            <v>61348532224</v>
          </cell>
          <cell r="T1764">
            <v>11894818816</v>
          </cell>
        </row>
        <row r="1765">
          <cell r="A1765">
            <v>2011</v>
          </cell>
          <cell r="C1765" t="str">
            <v>UT</v>
          </cell>
          <cell r="D1765">
            <v>377676000</v>
          </cell>
          <cell r="S1765">
            <v>382087008</v>
          </cell>
          <cell r="T1765">
            <v>115161000</v>
          </cell>
        </row>
        <row r="1766">
          <cell r="A1766">
            <v>2011</v>
          </cell>
          <cell r="C1766" t="str">
            <v>VT</v>
          </cell>
          <cell r="D1766">
            <v>53428000</v>
          </cell>
          <cell r="S1766">
            <v>53822000</v>
          </cell>
          <cell r="T1766">
            <v>72600000</v>
          </cell>
        </row>
        <row r="1767">
          <cell r="A1767">
            <v>2011</v>
          </cell>
          <cell r="C1767" t="str">
            <v>VA</v>
          </cell>
          <cell r="D1767">
            <v>1664555000</v>
          </cell>
          <cell r="S1767">
            <v>1730450048</v>
          </cell>
          <cell r="T1767">
            <v>417171008</v>
          </cell>
        </row>
        <row r="1768">
          <cell r="A1768">
            <v>2011</v>
          </cell>
          <cell r="C1768" t="str">
            <v>WA</v>
          </cell>
          <cell r="D1768">
            <v>1153621000</v>
          </cell>
          <cell r="S1768">
            <v>1206834048</v>
          </cell>
          <cell r="T1768">
            <v>388617984</v>
          </cell>
        </row>
        <row r="1769">
          <cell r="A1769">
            <v>2011</v>
          </cell>
          <cell r="C1769" t="str">
            <v>WV</v>
          </cell>
          <cell r="D1769">
            <v>282872000</v>
          </cell>
          <cell r="S1769">
            <v>286696000</v>
          </cell>
          <cell r="T1769">
            <v>37678000</v>
          </cell>
        </row>
        <row r="1770">
          <cell r="A1770">
            <v>2011</v>
          </cell>
          <cell r="C1770" t="str">
            <v>WI</v>
          </cell>
          <cell r="D1770">
            <v>1304285000</v>
          </cell>
          <cell r="S1770">
            <v>1351102976</v>
          </cell>
          <cell r="T1770">
            <v>192523008</v>
          </cell>
        </row>
        <row r="1771">
          <cell r="A1771">
            <v>2011</v>
          </cell>
          <cell r="C1771" t="str">
            <v>WY</v>
          </cell>
          <cell r="D1771">
            <v>166893000</v>
          </cell>
          <cell r="S1771">
            <v>171482000</v>
          </cell>
          <cell r="T1771">
            <v>30447000</v>
          </cell>
        </row>
        <row r="1772">
          <cell r="A1772">
            <v>2012</v>
          </cell>
          <cell r="C1772" t="str">
            <v>AL</v>
          </cell>
          <cell r="D1772">
            <v>611041000</v>
          </cell>
          <cell r="S1772">
            <v>632147008</v>
          </cell>
          <cell r="T1772">
            <v>87101000</v>
          </cell>
        </row>
        <row r="1773">
          <cell r="A1773">
            <v>2012</v>
          </cell>
          <cell r="C1773" t="str">
            <v>AK</v>
          </cell>
          <cell r="D1773">
            <v>258820000</v>
          </cell>
          <cell r="S1773">
            <v>265034000</v>
          </cell>
          <cell r="T1773">
            <v>51205000</v>
          </cell>
        </row>
        <row r="1774">
          <cell r="A1774">
            <v>2012</v>
          </cell>
          <cell r="C1774" t="str">
            <v>AZ</v>
          </cell>
          <cell r="D1774">
            <v>1121226000</v>
          </cell>
          <cell r="S1774">
            <v>1174776960</v>
          </cell>
          <cell r="T1774">
            <v>370568000</v>
          </cell>
        </row>
        <row r="1775">
          <cell r="A1775">
            <v>2012</v>
          </cell>
          <cell r="C1775" t="str">
            <v>AR</v>
          </cell>
          <cell r="D1775">
            <v>446308000</v>
          </cell>
          <cell r="S1775">
            <v>491708000</v>
          </cell>
          <cell r="T1775">
            <v>66426000</v>
          </cell>
        </row>
        <row r="1776">
          <cell r="A1776">
            <v>2012</v>
          </cell>
          <cell r="C1776" t="str">
            <v>CA</v>
          </cell>
          <cell r="D1776">
            <v>10398268000</v>
          </cell>
          <cell r="S1776">
            <v>11325632512</v>
          </cell>
          <cell r="T1776">
            <v>2365470976</v>
          </cell>
        </row>
        <row r="1777">
          <cell r="A1777">
            <v>2012</v>
          </cell>
          <cell r="C1777" t="str">
            <v>CO</v>
          </cell>
          <cell r="D1777">
            <v>932429000</v>
          </cell>
          <cell r="S1777">
            <v>964457984</v>
          </cell>
          <cell r="T1777">
            <v>279484000</v>
          </cell>
        </row>
        <row r="1778">
          <cell r="A1778">
            <v>2012</v>
          </cell>
          <cell r="C1778" t="str">
            <v>CT</v>
          </cell>
          <cell r="D1778">
            <v>661370000</v>
          </cell>
          <cell r="S1778">
            <v>669814016</v>
          </cell>
          <cell r="T1778">
            <v>15075000</v>
          </cell>
        </row>
        <row r="1779">
          <cell r="A1779">
            <v>2012</v>
          </cell>
          <cell r="C1779" t="str">
            <v>DE</v>
          </cell>
          <cell r="D1779">
            <v>224220000</v>
          </cell>
          <cell r="S1779">
            <v>225104000</v>
          </cell>
          <cell r="T1779">
            <v>56948000</v>
          </cell>
        </row>
        <row r="1780">
          <cell r="A1780">
            <v>2012</v>
          </cell>
          <cell r="C1780" t="str">
            <v>DC</v>
          </cell>
          <cell r="D1780">
            <v>199509000</v>
          </cell>
          <cell r="S1780">
            <v>206276000</v>
          </cell>
          <cell r="T1780">
            <v>34382000</v>
          </cell>
        </row>
        <row r="1781">
          <cell r="A1781">
            <v>2012</v>
          </cell>
          <cell r="C1781" t="str">
            <v>FL</v>
          </cell>
          <cell r="D1781">
            <v>3353738000</v>
          </cell>
          <cell r="S1781">
            <v>3396566016</v>
          </cell>
          <cell r="T1781">
            <v>662670976</v>
          </cell>
        </row>
        <row r="1782">
          <cell r="A1782">
            <v>2012</v>
          </cell>
          <cell r="C1782" t="str">
            <v>GA</v>
          </cell>
          <cell r="D1782">
            <v>1731369000</v>
          </cell>
          <cell r="S1782">
            <v>1910914944</v>
          </cell>
          <cell r="T1782">
            <v>372028000</v>
          </cell>
        </row>
        <row r="1783">
          <cell r="A1783">
            <v>2012</v>
          </cell>
          <cell r="C1783" t="str">
            <v>HI</v>
          </cell>
          <cell r="D1783">
            <v>192595000</v>
          </cell>
          <cell r="S1783">
            <v>193051008</v>
          </cell>
          <cell r="T1783">
            <v>5156000</v>
          </cell>
        </row>
        <row r="1784">
          <cell r="A1784">
            <v>2012</v>
          </cell>
          <cell r="C1784" t="str">
            <v>ID</v>
          </cell>
          <cell r="D1784">
            <v>244989000</v>
          </cell>
          <cell r="S1784">
            <v>254912992</v>
          </cell>
          <cell r="T1784">
            <v>49964000</v>
          </cell>
        </row>
        <row r="1785">
          <cell r="A1785">
            <v>2012</v>
          </cell>
          <cell r="C1785" t="str">
            <v>IL</v>
          </cell>
          <cell r="D1785">
            <v>1634889000</v>
          </cell>
          <cell r="S1785">
            <v>1668781952</v>
          </cell>
          <cell r="T1785">
            <v>391868992</v>
          </cell>
        </row>
        <row r="1786">
          <cell r="A1786">
            <v>2012</v>
          </cell>
          <cell r="C1786" t="str">
            <v>IN</v>
          </cell>
          <cell r="D1786">
            <v>846559000</v>
          </cell>
          <cell r="S1786">
            <v>853574016</v>
          </cell>
          <cell r="T1786">
            <v>105076000</v>
          </cell>
        </row>
        <row r="1787">
          <cell r="A1787">
            <v>2012</v>
          </cell>
          <cell r="C1787" t="str">
            <v>IA</v>
          </cell>
          <cell r="D1787">
            <v>390715000</v>
          </cell>
          <cell r="S1787">
            <v>508727008</v>
          </cell>
          <cell r="T1787">
            <v>14158000</v>
          </cell>
        </row>
        <row r="1788">
          <cell r="A1788">
            <v>2012</v>
          </cell>
          <cell r="C1788" t="str">
            <v>KS</v>
          </cell>
          <cell r="D1788">
            <v>411628000</v>
          </cell>
          <cell r="S1788">
            <v>420187008</v>
          </cell>
          <cell r="T1788">
            <v>60430000</v>
          </cell>
        </row>
        <row r="1789">
          <cell r="A1789">
            <v>2012</v>
          </cell>
          <cell r="C1789" t="str">
            <v>KY</v>
          </cell>
          <cell r="D1789">
            <v>678432000</v>
          </cell>
          <cell r="S1789">
            <v>689401984</v>
          </cell>
          <cell r="T1789">
            <v>49547000</v>
          </cell>
        </row>
        <row r="1790">
          <cell r="A1790">
            <v>2012</v>
          </cell>
          <cell r="C1790" t="str">
            <v>LA</v>
          </cell>
          <cell r="D1790">
            <v>1046639000</v>
          </cell>
          <cell r="S1790">
            <v>1174899968</v>
          </cell>
          <cell r="T1790">
            <v>151596992</v>
          </cell>
        </row>
        <row r="1791">
          <cell r="A1791">
            <v>2012</v>
          </cell>
          <cell r="C1791" t="str">
            <v>ME</v>
          </cell>
          <cell r="D1791">
            <v>152498000</v>
          </cell>
          <cell r="S1791">
            <v>153286000</v>
          </cell>
          <cell r="T1791">
            <v>40449000</v>
          </cell>
        </row>
        <row r="1792">
          <cell r="A1792">
            <v>2012</v>
          </cell>
          <cell r="C1792" t="str">
            <v>MD</v>
          </cell>
          <cell r="D1792">
            <v>1366387000</v>
          </cell>
          <cell r="S1792">
            <v>1393587968</v>
          </cell>
          <cell r="T1792">
            <v>356119008</v>
          </cell>
        </row>
        <row r="1793">
          <cell r="A1793">
            <v>2012</v>
          </cell>
          <cell r="C1793" t="str">
            <v>MA</v>
          </cell>
          <cell r="D1793">
            <v>866770000</v>
          </cell>
          <cell r="S1793">
            <v>885414976</v>
          </cell>
          <cell r="T1793">
            <v>170775008</v>
          </cell>
        </row>
        <row r="1794">
          <cell r="A1794">
            <v>2012</v>
          </cell>
          <cell r="C1794" t="str">
            <v>MI</v>
          </cell>
          <cell r="D1794">
            <v>1770006000</v>
          </cell>
          <cell r="S1794">
            <v>1801006976</v>
          </cell>
          <cell r="T1794">
            <v>431049984</v>
          </cell>
        </row>
        <row r="1795">
          <cell r="A1795">
            <v>2012</v>
          </cell>
          <cell r="C1795" t="str">
            <v>MN</v>
          </cell>
          <cell r="D1795">
            <v>637845000</v>
          </cell>
          <cell r="S1795">
            <v>655070016</v>
          </cell>
          <cell r="T1795">
            <v>208850000</v>
          </cell>
        </row>
        <row r="1796">
          <cell r="A1796">
            <v>2012</v>
          </cell>
          <cell r="C1796" t="str">
            <v>MS</v>
          </cell>
          <cell r="D1796">
            <v>439100000</v>
          </cell>
          <cell r="S1796">
            <v>525062016</v>
          </cell>
          <cell r="T1796">
            <v>33211000</v>
          </cell>
        </row>
        <row r="1797">
          <cell r="A1797">
            <v>2012</v>
          </cell>
          <cell r="C1797" t="str">
            <v>MO</v>
          </cell>
          <cell r="D1797">
            <v>731613000</v>
          </cell>
          <cell r="S1797">
            <v>742339008</v>
          </cell>
          <cell r="T1797">
            <v>119831000</v>
          </cell>
        </row>
        <row r="1798">
          <cell r="A1798">
            <v>2012</v>
          </cell>
          <cell r="C1798" t="str">
            <v>MT</v>
          </cell>
          <cell r="D1798">
            <v>181333000</v>
          </cell>
          <cell r="S1798">
            <v>195083008</v>
          </cell>
          <cell r="T1798">
            <v>42473000</v>
          </cell>
        </row>
        <row r="1799">
          <cell r="A1799">
            <v>2012</v>
          </cell>
          <cell r="C1799" t="str">
            <v>NE</v>
          </cell>
          <cell r="D1799">
            <v>215607000</v>
          </cell>
          <cell r="S1799">
            <v>218596000</v>
          </cell>
          <cell r="T1799">
            <v>143083008</v>
          </cell>
        </row>
        <row r="1800">
          <cell r="A1800">
            <v>2012</v>
          </cell>
          <cell r="C1800" t="str">
            <v>NV</v>
          </cell>
          <cell r="D1800">
            <v>630140000</v>
          </cell>
          <cell r="S1800">
            <v>643481984</v>
          </cell>
          <cell r="T1800">
            <v>61435000</v>
          </cell>
        </row>
        <row r="1801">
          <cell r="A1801">
            <v>2012</v>
          </cell>
          <cell r="C1801" t="str">
            <v>NH</v>
          </cell>
          <cell r="D1801">
            <v>149405000</v>
          </cell>
          <cell r="S1801">
            <v>152450000</v>
          </cell>
          <cell r="T1801">
            <v>30075000</v>
          </cell>
        </row>
        <row r="1802">
          <cell r="A1802">
            <v>2012</v>
          </cell>
          <cell r="C1802" t="str">
            <v>NJ</v>
          </cell>
          <cell r="D1802">
            <v>1666369000</v>
          </cell>
          <cell r="S1802">
            <v>1707352960</v>
          </cell>
          <cell r="T1802">
            <v>367588992</v>
          </cell>
        </row>
        <row r="1803">
          <cell r="A1803">
            <v>2012</v>
          </cell>
          <cell r="C1803" t="str">
            <v>NM</v>
          </cell>
          <cell r="D1803">
            <v>463465000</v>
          </cell>
          <cell r="S1803">
            <v>472083008</v>
          </cell>
          <cell r="T1803">
            <v>129981000</v>
          </cell>
        </row>
        <row r="1804">
          <cell r="A1804">
            <v>2012</v>
          </cell>
          <cell r="C1804" t="str">
            <v>NY</v>
          </cell>
          <cell r="D1804">
            <v>4735756000</v>
          </cell>
          <cell r="S1804">
            <v>5034080768</v>
          </cell>
          <cell r="T1804">
            <v>737660032</v>
          </cell>
        </row>
        <row r="1805">
          <cell r="A1805">
            <v>2012</v>
          </cell>
          <cell r="C1805" t="str">
            <v>NC</v>
          </cell>
          <cell r="D1805">
            <v>1556282000</v>
          </cell>
          <cell r="S1805">
            <v>1696537984</v>
          </cell>
          <cell r="T1805">
            <v>195568992</v>
          </cell>
        </row>
        <row r="1806">
          <cell r="A1806">
            <v>2012</v>
          </cell>
          <cell r="C1806" t="str">
            <v>ND</v>
          </cell>
          <cell r="D1806">
            <v>109828000</v>
          </cell>
          <cell r="S1806">
            <v>139463008</v>
          </cell>
          <cell r="T1806">
            <v>3066000</v>
          </cell>
        </row>
        <row r="1807">
          <cell r="A1807">
            <v>2012</v>
          </cell>
          <cell r="C1807" t="str">
            <v>OH</v>
          </cell>
          <cell r="D1807">
            <v>1374134000</v>
          </cell>
          <cell r="S1807">
            <v>1416082048</v>
          </cell>
          <cell r="T1807">
            <v>403244992</v>
          </cell>
        </row>
        <row r="1808">
          <cell r="A1808">
            <v>2012</v>
          </cell>
          <cell r="C1808" t="str">
            <v>OK</v>
          </cell>
          <cell r="D1808">
            <v>578415000</v>
          </cell>
          <cell r="S1808">
            <v>590254016</v>
          </cell>
          <cell r="T1808">
            <v>65064000</v>
          </cell>
        </row>
        <row r="1809">
          <cell r="A1809">
            <v>2012</v>
          </cell>
          <cell r="C1809" t="str">
            <v>OR</v>
          </cell>
          <cell r="D1809">
            <v>765594000</v>
          </cell>
          <cell r="S1809">
            <v>779510976</v>
          </cell>
          <cell r="T1809">
            <v>291129984</v>
          </cell>
        </row>
        <row r="1810">
          <cell r="A1810">
            <v>2012</v>
          </cell>
          <cell r="C1810" t="str">
            <v>PA</v>
          </cell>
          <cell r="D1810">
            <v>2754673000</v>
          </cell>
          <cell r="S1810">
            <v>2905280000</v>
          </cell>
          <cell r="T1810">
            <v>398108000</v>
          </cell>
        </row>
        <row r="1811">
          <cell r="A1811">
            <v>2012</v>
          </cell>
          <cell r="C1811" t="str">
            <v>RI</v>
          </cell>
          <cell r="D1811">
            <v>165015000</v>
          </cell>
          <cell r="S1811">
            <v>166838000</v>
          </cell>
          <cell r="T1811">
            <v>32442000</v>
          </cell>
        </row>
        <row r="1812">
          <cell r="A1812">
            <v>2012</v>
          </cell>
          <cell r="C1812" t="str">
            <v>SC</v>
          </cell>
          <cell r="D1812">
            <v>631160000</v>
          </cell>
          <cell r="S1812">
            <v>639910976</v>
          </cell>
          <cell r="T1812">
            <v>35685000</v>
          </cell>
        </row>
        <row r="1813">
          <cell r="A1813">
            <v>2012</v>
          </cell>
          <cell r="C1813" t="str">
            <v>SD</v>
          </cell>
          <cell r="D1813">
            <v>141664000</v>
          </cell>
          <cell r="S1813">
            <v>145988992</v>
          </cell>
          <cell r="T1813">
            <v>18704000</v>
          </cell>
        </row>
        <row r="1814">
          <cell r="A1814">
            <v>2012</v>
          </cell>
          <cell r="C1814" t="str">
            <v>TN</v>
          </cell>
          <cell r="D1814">
            <v>914903000</v>
          </cell>
          <cell r="S1814">
            <v>924649024</v>
          </cell>
          <cell r="T1814">
            <v>124084000</v>
          </cell>
        </row>
        <row r="1815">
          <cell r="A1815">
            <v>2012</v>
          </cell>
          <cell r="C1815" t="str">
            <v>TX</v>
          </cell>
          <cell r="D1815">
            <v>4678754000</v>
          </cell>
          <cell r="S1815">
            <v>4794063872</v>
          </cell>
          <cell r="T1815">
            <v>678987008</v>
          </cell>
        </row>
        <row r="1816">
          <cell r="A1816">
            <v>2012</v>
          </cell>
          <cell r="C1816" t="str">
            <v>US</v>
          </cell>
          <cell r="D1816">
            <v>58058432000</v>
          </cell>
          <cell r="S1816">
            <v>61032976384</v>
          </cell>
          <cell r="T1816">
            <v>11543629824</v>
          </cell>
        </row>
        <row r="1817">
          <cell r="A1817">
            <v>2012</v>
          </cell>
          <cell r="C1817" t="str">
            <v>UT</v>
          </cell>
          <cell r="D1817">
            <v>380308000</v>
          </cell>
          <cell r="S1817">
            <v>403396000</v>
          </cell>
          <cell r="T1817">
            <v>114602000</v>
          </cell>
        </row>
        <row r="1818">
          <cell r="A1818">
            <v>2012</v>
          </cell>
          <cell r="C1818" t="str">
            <v>VT</v>
          </cell>
          <cell r="D1818">
            <v>58980000</v>
          </cell>
          <cell r="S1818">
            <v>59363000</v>
          </cell>
          <cell r="T1818">
            <v>66510000</v>
          </cell>
        </row>
        <row r="1819">
          <cell r="A1819">
            <v>2012</v>
          </cell>
          <cell r="C1819" t="str">
            <v>VA</v>
          </cell>
          <cell r="D1819">
            <v>1683870000</v>
          </cell>
          <cell r="S1819">
            <v>1745681024</v>
          </cell>
          <cell r="T1819">
            <v>421771008</v>
          </cell>
        </row>
        <row r="1820">
          <cell r="A1820">
            <v>2012</v>
          </cell>
          <cell r="C1820" t="str">
            <v>WA</v>
          </cell>
          <cell r="D1820">
            <v>1114821000</v>
          </cell>
          <cell r="S1820">
            <v>1186242048</v>
          </cell>
          <cell r="T1820">
            <v>373150016</v>
          </cell>
        </row>
        <row r="1821">
          <cell r="A1821">
            <v>2012</v>
          </cell>
          <cell r="C1821" t="str">
            <v>WV</v>
          </cell>
          <cell r="D1821">
            <v>284665000</v>
          </cell>
          <cell r="S1821">
            <v>294100000</v>
          </cell>
          <cell r="T1821">
            <v>39675000</v>
          </cell>
        </row>
        <row r="1822">
          <cell r="A1822">
            <v>2012</v>
          </cell>
          <cell r="C1822" t="str">
            <v>WI</v>
          </cell>
          <cell r="D1822">
            <v>1297306000</v>
          </cell>
          <cell r="S1822">
            <v>1358392064</v>
          </cell>
          <cell r="T1822">
            <v>187046000</v>
          </cell>
        </row>
        <row r="1823">
          <cell r="A1823">
            <v>2012</v>
          </cell>
          <cell r="C1823" t="str">
            <v>WY</v>
          </cell>
          <cell r="D1823">
            <v>177022000</v>
          </cell>
          <cell r="S1823">
            <v>182359008</v>
          </cell>
          <cell r="T1823">
            <v>33055000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1">
          <cell r="A1" t="str">
            <v>year</v>
          </cell>
          <cell r="C1" t="str">
            <v>acronym</v>
          </cell>
          <cell r="E1" t="str">
            <v>population</v>
          </cell>
        </row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C2" sqref="C2"/>
    </sheetView>
  </sheetViews>
  <sheetFormatPr defaultRowHeight="15" x14ac:dyDescent="0.25"/>
  <cols>
    <col min="2" max="2" width="19.140625" bestFit="1" customWidth="1"/>
    <col min="3" max="3" width="40.5703125" bestFit="1" customWidth="1"/>
    <col min="4" max="4" width="18" bestFit="1" customWidth="1"/>
    <col min="5" max="5" width="16.85546875" bestFit="1" customWidth="1"/>
    <col min="6" max="6" width="19" bestFit="1" customWidth="1"/>
    <col min="7" max="7" width="42.42578125" bestFit="1" customWidth="1"/>
    <col min="8" max="8" width="23.42578125" bestFit="1" customWidth="1"/>
    <col min="9" max="9" width="16" bestFit="1" customWidth="1"/>
  </cols>
  <sheetData>
    <row r="1" spans="1:9" x14ac:dyDescent="0.25">
      <c r="A1" s="1" t="s">
        <v>0</v>
      </c>
      <c r="B1" s="1" t="s">
        <v>1</v>
      </c>
      <c r="C1" s="19" t="s">
        <v>149</v>
      </c>
      <c r="D1" t="s">
        <v>150</v>
      </c>
    </row>
    <row r="2" spans="1:9" x14ac:dyDescent="0.25">
      <c r="A2" s="1" t="s">
        <v>2</v>
      </c>
      <c r="B2" s="1" t="s">
        <v>3</v>
      </c>
      <c r="C2" s="2">
        <f t="array" ref="C2">INDEX([4]Sheet1!$S$2:$S$1823,MATCH(2012,IF([4]Sheet1!$C$2:$C$1823=$A2,[4]Sheet1!$A$2:$A$1823,0),0))</f>
        <v>61032976384</v>
      </c>
      <c r="D2" s="2">
        <f t="array" ref="D2">INDEX([4]Sheet1!$T$2:$T$1823,MATCH(2012,IF([4]Sheet1!$C$2:$C$1823=$A2,[4]Sheet1!$A$2:$A$1823,0),0))</f>
        <v>11543629824</v>
      </c>
      <c r="E2" s="2"/>
      <c r="F2" s="9"/>
      <c r="G2" s="2"/>
      <c r="H2" s="2"/>
      <c r="I2" s="2"/>
    </row>
    <row r="3" spans="1:9" x14ac:dyDescent="0.25">
      <c r="A3" s="1" t="s">
        <v>4</v>
      </c>
      <c r="B3" s="1" t="s">
        <v>5</v>
      </c>
      <c r="C3" s="2">
        <f t="array" ref="C3">INDEX([4]Sheet1!$S$2:$S$1823,MATCH(2012,IF([4]Sheet1!$C$2:$C$1823=$A3,[4]Sheet1!$A$2:$A$1823,0),0))</f>
        <v>632147008</v>
      </c>
      <c r="D3" s="2">
        <f t="array" ref="D3">INDEX([4]Sheet1!$T$2:$T$1823,MATCH(2012,IF([4]Sheet1!$C$2:$C$1823=$A3,[4]Sheet1!$A$2:$A$1823,0),0))</f>
        <v>87101000</v>
      </c>
      <c r="E3" s="2"/>
      <c r="F3" s="9"/>
      <c r="G3" s="2"/>
      <c r="H3" s="2"/>
      <c r="I3" s="2"/>
    </row>
    <row r="4" spans="1:9" x14ac:dyDescent="0.25">
      <c r="A4" s="1" t="s">
        <v>6</v>
      </c>
      <c r="B4" s="1" t="s">
        <v>7</v>
      </c>
      <c r="C4" s="2">
        <f t="array" ref="C4">INDEX([4]Sheet1!$S$2:$S$1823,MATCH(2012,IF([4]Sheet1!$C$2:$C$1823=$A4,[4]Sheet1!$A$2:$A$1823,0),0))</f>
        <v>265034000</v>
      </c>
      <c r="D4" s="2">
        <f t="array" ref="D4">INDEX([4]Sheet1!$T$2:$T$1823,MATCH(2012,IF([4]Sheet1!$C$2:$C$1823=$A4,[4]Sheet1!$A$2:$A$1823,0),0))</f>
        <v>51205000</v>
      </c>
      <c r="E4" s="2"/>
      <c r="F4" s="9"/>
      <c r="G4" s="2"/>
      <c r="H4" s="2"/>
      <c r="I4" s="2"/>
    </row>
    <row r="5" spans="1:9" x14ac:dyDescent="0.25">
      <c r="A5" s="1" t="s">
        <v>8</v>
      </c>
      <c r="B5" s="1" t="s">
        <v>9</v>
      </c>
      <c r="C5" s="2">
        <f t="array" ref="C5">INDEX([4]Sheet1!$S$2:$S$1823,MATCH(2012,IF([4]Sheet1!$C$2:$C$1823=$A5,[4]Sheet1!$A$2:$A$1823,0),0))</f>
        <v>1174776960</v>
      </c>
      <c r="D5" s="2">
        <f t="array" ref="D5">INDEX([4]Sheet1!$T$2:$T$1823,MATCH(2012,IF([4]Sheet1!$C$2:$C$1823=$A5,[4]Sheet1!$A$2:$A$1823,0),0))</f>
        <v>370568000</v>
      </c>
      <c r="E5" s="2"/>
      <c r="F5" s="9"/>
      <c r="G5" s="2"/>
      <c r="H5" s="2"/>
      <c r="I5" s="2"/>
    </row>
    <row r="6" spans="1:9" x14ac:dyDescent="0.25">
      <c r="A6" s="1" t="s">
        <v>10</v>
      </c>
      <c r="B6" s="1" t="s">
        <v>11</v>
      </c>
      <c r="C6" s="2">
        <f t="array" ref="C6">INDEX([4]Sheet1!$S$2:$S$1823,MATCH(2012,IF([4]Sheet1!$C$2:$C$1823=$A6,[4]Sheet1!$A$2:$A$1823,0),0))</f>
        <v>491708000</v>
      </c>
      <c r="D6" s="2">
        <f t="array" ref="D6">INDEX([4]Sheet1!$T$2:$T$1823,MATCH(2012,IF([4]Sheet1!$C$2:$C$1823=$A6,[4]Sheet1!$A$2:$A$1823,0),0))</f>
        <v>66426000</v>
      </c>
      <c r="E6" s="2"/>
      <c r="F6" s="9"/>
      <c r="G6" s="2"/>
      <c r="H6" s="2"/>
      <c r="I6" s="2"/>
    </row>
    <row r="7" spans="1:9" x14ac:dyDescent="0.25">
      <c r="A7" s="1" t="s">
        <v>12</v>
      </c>
      <c r="B7" s="1" t="s">
        <v>13</v>
      </c>
      <c r="C7" s="2">
        <f t="array" ref="C7">INDEX([4]Sheet1!$S$2:$S$1823,MATCH(2012,IF([4]Sheet1!$C$2:$C$1823=$A7,[4]Sheet1!$A$2:$A$1823,0),0))</f>
        <v>11325632512</v>
      </c>
      <c r="D7" s="2">
        <f t="array" ref="D7">INDEX([4]Sheet1!$T$2:$T$1823,MATCH(2012,IF([4]Sheet1!$C$2:$C$1823=$A7,[4]Sheet1!$A$2:$A$1823,0),0))</f>
        <v>2365470976</v>
      </c>
      <c r="E7" s="2"/>
      <c r="F7" s="9"/>
      <c r="G7" s="2"/>
      <c r="H7" s="2"/>
      <c r="I7" s="2"/>
    </row>
    <row r="8" spans="1:9" x14ac:dyDescent="0.25">
      <c r="A8" s="1" t="s">
        <v>14</v>
      </c>
      <c r="B8" s="1" t="s">
        <v>15</v>
      </c>
      <c r="C8" s="2">
        <f t="array" ref="C8">INDEX([4]Sheet1!$S$2:$S$1823,MATCH(2012,IF([4]Sheet1!$C$2:$C$1823=$A8,[4]Sheet1!$A$2:$A$1823,0),0))</f>
        <v>964457984</v>
      </c>
      <c r="D8" s="2">
        <f t="array" ref="D8">INDEX([4]Sheet1!$T$2:$T$1823,MATCH(2012,IF([4]Sheet1!$C$2:$C$1823=$A8,[4]Sheet1!$A$2:$A$1823,0),0))</f>
        <v>279484000</v>
      </c>
      <c r="E8" s="2"/>
      <c r="F8" s="9"/>
      <c r="G8" s="2"/>
      <c r="H8" s="2"/>
      <c r="I8" s="2"/>
    </row>
    <row r="9" spans="1:9" x14ac:dyDescent="0.25">
      <c r="A9" s="1" t="s">
        <v>16</v>
      </c>
      <c r="B9" s="1" t="s">
        <v>17</v>
      </c>
      <c r="C9" s="2">
        <f t="array" ref="C9">INDEX([4]Sheet1!$S$2:$S$1823,MATCH(2012,IF([4]Sheet1!$C$2:$C$1823=$A9,[4]Sheet1!$A$2:$A$1823,0),0))</f>
        <v>669814016</v>
      </c>
      <c r="D9" s="2">
        <f t="array" ref="D9">INDEX([4]Sheet1!$T$2:$T$1823,MATCH(2012,IF([4]Sheet1!$C$2:$C$1823=$A9,[4]Sheet1!$A$2:$A$1823,0),0))</f>
        <v>15075000</v>
      </c>
      <c r="E9" s="2"/>
      <c r="F9" s="9"/>
      <c r="G9" s="2"/>
      <c r="H9" s="2"/>
      <c r="I9" s="2"/>
    </row>
    <row r="10" spans="1:9" x14ac:dyDescent="0.25">
      <c r="A10" s="1" t="s">
        <v>18</v>
      </c>
      <c r="B10" s="1" t="s">
        <v>19</v>
      </c>
      <c r="C10" s="2">
        <f t="array" ref="C10">INDEX([4]Sheet1!$S$2:$S$1823,MATCH(2012,IF([4]Sheet1!$C$2:$C$1823=$A10,[4]Sheet1!$A$2:$A$1823,0),0))</f>
        <v>225104000</v>
      </c>
      <c r="D10" s="2">
        <f t="array" ref="D10">INDEX([4]Sheet1!$T$2:$T$1823,MATCH(2012,IF([4]Sheet1!$C$2:$C$1823=$A10,[4]Sheet1!$A$2:$A$1823,0),0))</f>
        <v>56948000</v>
      </c>
      <c r="E10" s="2"/>
      <c r="F10" s="9"/>
      <c r="G10" s="2"/>
      <c r="H10" s="2"/>
      <c r="I10" s="2"/>
    </row>
    <row r="11" spans="1:9" x14ac:dyDescent="0.25">
      <c r="A11" s="1" t="s">
        <v>20</v>
      </c>
      <c r="B11" s="1" t="s">
        <v>21</v>
      </c>
      <c r="C11" s="2">
        <f t="array" ref="C11">INDEX([4]Sheet1!$S$2:$S$1823,MATCH(2012,IF([4]Sheet1!$C$2:$C$1823=$A11,[4]Sheet1!$A$2:$A$1823,0),0))</f>
        <v>206276000</v>
      </c>
      <c r="D11" s="2">
        <f t="array" ref="D11">INDEX([4]Sheet1!$T$2:$T$1823,MATCH(2012,IF([4]Sheet1!$C$2:$C$1823=$A11,[4]Sheet1!$A$2:$A$1823,0),0))</f>
        <v>34382000</v>
      </c>
      <c r="E11" s="2"/>
      <c r="F11" s="9"/>
      <c r="G11" s="2"/>
      <c r="H11" s="2"/>
      <c r="I11" s="2"/>
    </row>
    <row r="12" spans="1:9" x14ac:dyDescent="0.25">
      <c r="A12" s="1" t="s">
        <v>22</v>
      </c>
      <c r="B12" s="1" t="s">
        <v>23</v>
      </c>
      <c r="C12" s="2">
        <f t="array" ref="C12">INDEX([4]Sheet1!$S$2:$S$1823,MATCH(2012,IF([4]Sheet1!$C$2:$C$1823=$A12,[4]Sheet1!$A$2:$A$1823,0),0))</f>
        <v>3396566016</v>
      </c>
      <c r="D12" s="2">
        <f t="array" ref="D12">INDEX([4]Sheet1!$T$2:$T$1823,MATCH(2012,IF([4]Sheet1!$C$2:$C$1823=$A12,[4]Sheet1!$A$2:$A$1823,0),0))</f>
        <v>662670976</v>
      </c>
      <c r="E12" s="2"/>
      <c r="F12" s="9"/>
      <c r="G12" s="2"/>
      <c r="H12" s="2"/>
      <c r="I12" s="2"/>
    </row>
    <row r="13" spans="1:9" x14ac:dyDescent="0.25">
      <c r="A13" s="1" t="s">
        <v>24</v>
      </c>
      <c r="B13" s="1" t="s">
        <v>25</v>
      </c>
      <c r="C13" s="2">
        <f t="array" ref="C13">INDEX([4]Sheet1!$S$2:$S$1823,MATCH(2012,IF([4]Sheet1!$C$2:$C$1823=$A13,[4]Sheet1!$A$2:$A$1823,0),0))</f>
        <v>1910914944</v>
      </c>
      <c r="D13" s="2">
        <f t="array" ref="D13">INDEX([4]Sheet1!$T$2:$T$1823,MATCH(2012,IF([4]Sheet1!$C$2:$C$1823=$A13,[4]Sheet1!$A$2:$A$1823,0),0))</f>
        <v>372028000</v>
      </c>
      <c r="E13" s="2"/>
      <c r="F13" s="9"/>
      <c r="G13" s="2"/>
      <c r="H13" s="2"/>
      <c r="I13" s="2"/>
    </row>
    <row r="14" spans="1:9" x14ac:dyDescent="0.25">
      <c r="A14" s="1" t="s">
        <v>26</v>
      </c>
      <c r="B14" s="1" t="s">
        <v>27</v>
      </c>
      <c r="C14" s="2">
        <f t="array" ref="C14">INDEX([4]Sheet1!$S$2:$S$1823,MATCH(2012,IF([4]Sheet1!$C$2:$C$1823=$A14,[4]Sheet1!$A$2:$A$1823,0),0))</f>
        <v>193051008</v>
      </c>
      <c r="D14" s="2">
        <f t="array" ref="D14">INDEX([4]Sheet1!$T$2:$T$1823,MATCH(2012,IF([4]Sheet1!$C$2:$C$1823=$A14,[4]Sheet1!$A$2:$A$1823,0),0))</f>
        <v>5156000</v>
      </c>
      <c r="E14" s="2"/>
      <c r="F14" s="9"/>
      <c r="G14" s="2"/>
      <c r="H14" s="2"/>
      <c r="I14" s="2"/>
    </row>
    <row r="15" spans="1:9" x14ac:dyDescent="0.25">
      <c r="A15" s="1" t="s">
        <v>28</v>
      </c>
      <c r="B15" s="1" t="s">
        <v>29</v>
      </c>
      <c r="C15" s="2">
        <f t="array" ref="C15">INDEX([4]Sheet1!$S$2:$S$1823,MATCH(2012,IF([4]Sheet1!$C$2:$C$1823=$A15,[4]Sheet1!$A$2:$A$1823,0),0))</f>
        <v>254912992</v>
      </c>
      <c r="D15" s="2">
        <f t="array" ref="D15">INDEX([4]Sheet1!$T$2:$T$1823,MATCH(2012,IF([4]Sheet1!$C$2:$C$1823=$A15,[4]Sheet1!$A$2:$A$1823,0),0))</f>
        <v>49964000</v>
      </c>
      <c r="E15" s="2"/>
      <c r="F15" s="9"/>
      <c r="G15" s="2"/>
      <c r="H15" s="2"/>
      <c r="I15" s="2"/>
    </row>
    <row r="16" spans="1:9" x14ac:dyDescent="0.25">
      <c r="A16" s="1" t="s">
        <v>30</v>
      </c>
      <c r="B16" s="1" t="s">
        <v>31</v>
      </c>
      <c r="C16" s="2">
        <f t="array" ref="C16">INDEX([4]Sheet1!$S$2:$S$1823,MATCH(2012,IF([4]Sheet1!$C$2:$C$1823=$A16,[4]Sheet1!$A$2:$A$1823,0),0))</f>
        <v>1668781952</v>
      </c>
      <c r="D16" s="2">
        <f t="array" ref="D16">INDEX([4]Sheet1!$T$2:$T$1823,MATCH(2012,IF([4]Sheet1!$C$2:$C$1823=$A16,[4]Sheet1!$A$2:$A$1823,0),0))</f>
        <v>391868992</v>
      </c>
      <c r="E16" s="2"/>
      <c r="F16" s="9"/>
      <c r="G16" s="2"/>
      <c r="H16" s="2"/>
      <c r="I16" s="2"/>
    </row>
    <row r="17" spans="1:9" x14ac:dyDescent="0.25">
      <c r="A17" s="1" t="s">
        <v>32</v>
      </c>
      <c r="B17" s="1" t="s">
        <v>33</v>
      </c>
      <c r="C17" s="2">
        <f t="array" ref="C17">INDEX([4]Sheet1!$S$2:$S$1823,MATCH(2012,IF([4]Sheet1!$C$2:$C$1823=$A17,[4]Sheet1!$A$2:$A$1823,0),0))</f>
        <v>853574016</v>
      </c>
      <c r="D17" s="2">
        <f t="array" ref="D17">INDEX([4]Sheet1!$T$2:$T$1823,MATCH(2012,IF([4]Sheet1!$C$2:$C$1823=$A17,[4]Sheet1!$A$2:$A$1823,0),0))</f>
        <v>105076000</v>
      </c>
      <c r="E17" s="2"/>
      <c r="F17" s="9"/>
      <c r="G17" s="2"/>
      <c r="H17" s="2"/>
      <c r="I17" s="2"/>
    </row>
    <row r="18" spans="1:9" x14ac:dyDescent="0.25">
      <c r="A18" s="1" t="s">
        <v>34</v>
      </c>
      <c r="B18" s="1" t="s">
        <v>35</v>
      </c>
      <c r="C18" s="2">
        <f t="array" ref="C18">INDEX([4]Sheet1!$S$2:$S$1823,MATCH(2012,IF([4]Sheet1!$C$2:$C$1823=$A18,[4]Sheet1!$A$2:$A$1823,0),0))</f>
        <v>508727008</v>
      </c>
      <c r="D18" s="2">
        <f t="array" ref="D18">INDEX([4]Sheet1!$T$2:$T$1823,MATCH(2012,IF([4]Sheet1!$C$2:$C$1823=$A18,[4]Sheet1!$A$2:$A$1823,0),0))</f>
        <v>14158000</v>
      </c>
      <c r="E18" s="2"/>
      <c r="F18" s="9"/>
      <c r="G18" s="2"/>
      <c r="H18" s="2"/>
      <c r="I18" s="2"/>
    </row>
    <row r="19" spans="1:9" x14ac:dyDescent="0.25">
      <c r="A19" s="1" t="s">
        <v>36</v>
      </c>
      <c r="B19" s="1" t="s">
        <v>37</v>
      </c>
      <c r="C19" s="2">
        <f t="array" ref="C19">INDEX([4]Sheet1!$S$2:$S$1823,MATCH(2012,IF([4]Sheet1!$C$2:$C$1823=$A19,[4]Sheet1!$A$2:$A$1823,0),0))</f>
        <v>420187008</v>
      </c>
      <c r="D19" s="2">
        <f t="array" ref="D19">INDEX([4]Sheet1!$T$2:$T$1823,MATCH(2012,IF([4]Sheet1!$C$2:$C$1823=$A19,[4]Sheet1!$A$2:$A$1823,0),0))</f>
        <v>60430000</v>
      </c>
      <c r="E19" s="2"/>
      <c r="F19" s="9"/>
      <c r="G19" s="2"/>
      <c r="H19" s="2"/>
      <c r="I19" s="2"/>
    </row>
    <row r="20" spans="1:9" x14ac:dyDescent="0.25">
      <c r="A20" s="1" t="s">
        <v>38</v>
      </c>
      <c r="B20" s="1" t="s">
        <v>39</v>
      </c>
      <c r="C20" s="2">
        <f t="array" ref="C20">INDEX([4]Sheet1!$S$2:$S$1823,MATCH(2012,IF([4]Sheet1!$C$2:$C$1823=$A20,[4]Sheet1!$A$2:$A$1823,0),0))</f>
        <v>689401984</v>
      </c>
      <c r="D20" s="2">
        <f t="array" ref="D20">INDEX([4]Sheet1!$T$2:$T$1823,MATCH(2012,IF([4]Sheet1!$C$2:$C$1823=$A20,[4]Sheet1!$A$2:$A$1823,0),0))</f>
        <v>49547000</v>
      </c>
      <c r="E20" s="2"/>
      <c r="F20" s="9"/>
      <c r="G20" s="2"/>
      <c r="H20" s="2"/>
      <c r="I20" s="2"/>
    </row>
    <row r="21" spans="1:9" x14ac:dyDescent="0.25">
      <c r="A21" s="1" t="s">
        <v>40</v>
      </c>
      <c r="B21" s="1" t="s">
        <v>41</v>
      </c>
      <c r="C21" s="2">
        <f t="array" ref="C21">INDEX([4]Sheet1!$S$2:$S$1823,MATCH(2012,IF([4]Sheet1!$C$2:$C$1823=$A21,[4]Sheet1!$A$2:$A$1823,0),0))</f>
        <v>1174899968</v>
      </c>
      <c r="D21" s="2">
        <f t="array" ref="D21">INDEX([4]Sheet1!$T$2:$T$1823,MATCH(2012,IF([4]Sheet1!$C$2:$C$1823=$A21,[4]Sheet1!$A$2:$A$1823,0),0))</f>
        <v>151596992</v>
      </c>
      <c r="E21" s="2"/>
      <c r="F21" s="9"/>
      <c r="G21" s="2"/>
      <c r="H21" s="2"/>
      <c r="I21" s="2"/>
    </row>
    <row r="22" spans="1:9" x14ac:dyDescent="0.25">
      <c r="A22" s="1" t="s">
        <v>42</v>
      </c>
      <c r="B22" s="1" t="s">
        <v>43</v>
      </c>
      <c r="C22" s="2">
        <f t="array" ref="C22">INDEX([4]Sheet1!$S$2:$S$1823,MATCH(2012,IF([4]Sheet1!$C$2:$C$1823=$A22,[4]Sheet1!$A$2:$A$1823,0),0))</f>
        <v>153286000</v>
      </c>
      <c r="D22" s="2">
        <f t="array" ref="D22">INDEX([4]Sheet1!$T$2:$T$1823,MATCH(2012,IF([4]Sheet1!$C$2:$C$1823=$A22,[4]Sheet1!$A$2:$A$1823,0),0))</f>
        <v>40449000</v>
      </c>
      <c r="E22" s="2"/>
      <c r="F22" s="9"/>
      <c r="G22" s="2"/>
      <c r="H22" s="2"/>
      <c r="I22" s="2"/>
    </row>
    <row r="23" spans="1:9" x14ac:dyDescent="0.25">
      <c r="A23" s="1" t="s">
        <v>44</v>
      </c>
      <c r="B23" s="1" t="s">
        <v>45</v>
      </c>
      <c r="C23" s="2">
        <f t="array" ref="C23">INDEX([4]Sheet1!$S$2:$S$1823,MATCH(2012,IF([4]Sheet1!$C$2:$C$1823=$A23,[4]Sheet1!$A$2:$A$1823,0),0))</f>
        <v>1393587968</v>
      </c>
      <c r="D23" s="2">
        <f t="array" ref="D23">INDEX([4]Sheet1!$T$2:$T$1823,MATCH(2012,IF([4]Sheet1!$C$2:$C$1823=$A23,[4]Sheet1!$A$2:$A$1823,0),0))</f>
        <v>356119008</v>
      </c>
      <c r="E23" s="2"/>
      <c r="F23" s="9"/>
      <c r="G23" s="2"/>
      <c r="H23" s="2"/>
      <c r="I23" s="2"/>
    </row>
    <row r="24" spans="1:9" x14ac:dyDescent="0.25">
      <c r="A24" s="1" t="s">
        <v>46</v>
      </c>
      <c r="B24" s="1" t="s">
        <v>47</v>
      </c>
      <c r="C24" s="2">
        <f t="array" ref="C24">INDEX([4]Sheet1!$S$2:$S$1823,MATCH(2012,IF([4]Sheet1!$C$2:$C$1823=$A24,[4]Sheet1!$A$2:$A$1823,0),0))</f>
        <v>885414976</v>
      </c>
      <c r="D24" s="2">
        <f t="array" ref="D24">INDEX([4]Sheet1!$T$2:$T$1823,MATCH(2012,IF([4]Sheet1!$C$2:$C$1823=$A24,[4]Sheet1!$A$2:$A$1823,0),0))</f>
        <v>170775008</v>
      </c>
      <c r="E24" s="2"/>
      <c r="F24" s="9"/>
      <c r="G24" s="2"/>
      <c r="H24" s="2"/>
      <c r="I24" s="2"/>
    </row>
    <row r="25" spans="1:9" x14ac:dyDescent="0.25">
      <c r="A25" s="1" t="s">
        <v>48</v>
      </c>
      <c r="B25" s="1" t="s">
        <v>49</v>
      </c>
      <c r="C25" s="2">
        <f t="array" ref="C25">INDEX([4]Sheet1!$S$2:$S$1823,MATCH(2012,IF([4]Sheet1!$C$2:$C$1823=$A25,[4]Sheet1!$A$2:$A$1823,0),0))</f>
        <v>1801006976</v>
      </c>
      <c r="D25" s="2">
        <f t="array" ref="D25">INDEX([4]Sheet1!$T$2:$T$1823,MATCH(2012,IF([4]Sheet1!$C$2:$C$1823=$A25,[4]Sheet1!$A$2:$A$1823,0),0))</f>
        <v>431049984</v>
      </c>
      <c r="E25" s="2"/>
      <c r="F25" s="9"/>
      <c r="G25" s="2"/>
      <c r="H25" s="2"/>
      <c r="I25" s="2"/>
    </row>
    <row r="26" spans="1:9" x14ac:dyDescent="0.25">
      <c r="A26" s="1" t="s">
        <v>50</v>
      </c>
      <c r="B26" s="1" t="s">
        <v>51</v>
      </c>
      <c r="C26" s="2">
        <f t="array" ref="C26">INDEX([4]Sheet1!$S$2:$S$1823,MATCH(2012,IF([4]Sheet1!$C$2:$C$1823=$A26,[4]Sheet1!$A$2:$A$1823,0),0))</f>
        <v>655070016</v>
      </c>
      <c r="D26" s="2">
        <f t="array" ref="D26">INDEX([4]Sheet1!$T$2:$T$1823,MATCH(2012,IF([4]Sheet1!$C$2:$C$1823=$A26,[4]Sheet1!$A$2:$A$1823,0),0))</f>
        <v>208850000</v>
      </c>
      <c r="E26" s="2"/>
      <c r="F26" s="9"/>
      <c r="G26" s="2"/>
      <c r="H26" s="2"/>
      <c r="I26" s="2"/>
    </row>
    <row r="27" spans="1:9" x14ac:dyDescent="0.25">
      <c r="A27" s="1" t="s">
        <v>52</v>
      </c>
      <c r="B27" s="1" t="s">
        <v>53</v>
      </c>
      <c r="C27" s="2">
        <f t="array" ref="C27">INDEX([4]Sheet1!$S$2:$S$1823,MATCH(2012,IF([4]Sheet1!$C$2:$C$1823=$A27,[4]Sheet1!$A$2:$A$1823,0),0))</f>
        <v>525062016</v>
      </c>
      <c r="D27" s="2">
        <f t="array" ref="D27">INDEX([4]Sheet1!$T$2:$T$1823,MATCH(2012,IF([4]Sheet1!$C$2:$C$1823=$A27,[4]Sheet1!$A$2:$A$1823,0),0))</f>
        <v>33211000</v>
      </c>
      <c r="E27" s="2"/>
      <c r="F27" s="9"/>
      <c r="G27" s="2"/>
      <c r="H27" s="2"/>
      <c r="I27" s="2"/>
    </row>
    <row r="28" spans="1:9" x14ac:dyDescent="0.25">
      <c r="A28" s="1" t="s">
        <v>54</v>
      </c>
      <c r="B28" s="1" t="s">
        <v>55</v>
      </c>
      <c r="C28" s="2">
        <f t="array" ref="C28">INDEX([4]Sheet1!$S$2:$S$1823,MATCH(2012,IF([4]Sheet1!$C$2:$C$1823=$A28,[4]Sheet1!$A$2:$A$1823,0),0))</f>
        <v>742339008</v>
      </c>
      <c r="D28" s="2">
        <f t="array" ref="D28">INDEX([4]Sheet1!$T$2:$T$1823,MATCH(2012,IF([4]Sheet1!$C$2:$C$1823=$A28,[4]Sheet1!$A$2:$A$1823,0),0))</f>
        <v>119831000</v>
      </c>
      <c r="E28" s="2"/>
      <c r="F28" s="9"/>
      <c r="G28" s="2"/>
      <c r="H28" s="2"/>
      <c r="I28" s="2"/>
    </row>
    <row r="29" spans="1:9" x14ac:dyDescent="0.25">
      <c r="A29" s="1" t="s">
        <v>56</v>
      </c>
      <c r="B29" s="1" t="s">
        <v>57</v>
      </c>
      <c r="C29" s="2">
        <f t="array" ref="C29">INDEX([4]Sheet1!$S$2:$S$1823,MATCH(2012,IF([4]Sheet1!$C$2:$C$1823=$A29,[4]Sheet1!$A$2:$A$1823,0),0))</f>
        <v>195083008</v>
      </c>
      <c r="D29" s="2">
        <f t="array" ref="D29">INDEX([4]Sheet1!$T$2:$T$1823,MATCH(2012,IF([4]Sheet1!$C$2:$C$1823=$A29,[4]Sheet1!$A$2:$A$1823,0),0))</f>
        <v>42473000</v>
      </c>
      <c r="E29" s="2"/>
      <c r="F29" s="9"/>
      <c r="G29" s="2"/>
      <c r="H29" s="2"/>
      <c r="I29" s="2"/>
    </row>
    <row r="30" spans="1:9" x14ac:dyDescent="0.25">
      <c r="A30" s="1" t="s">
        <v>58</v>
      </c>
      <c r="B30" s="1" t="s">
        <v>59</v>
      </c>
      <c r="C30" s="2">
        <f t="array" ref="C30">INDEX([4]Sheet1!$S$2:$S$1823,MATCH(2012,IF([4]Sheet1!$C$2:$C$1823=$A30,[4]Sheet1!$A$2:$A$1823,0),0))</f>
        <v>218596000</v>
      </c>
      <c r="D30" s="2">
        <f t="array" ref="D30">INDEX([4]Sheet1!$T$2:$T$1823,MATCH(2012,IF([4]Sheet1!$C$2:$C$1823=$A30,[4]Sheet1!$A$2:$A$1823,0),0))</f>
        <v>143083008</v>
      </c>
      <c r="E30" s="2"/>
      <c r="F30" s="9"/>
      <c r="G30" s="2"/>
      <c r="H30" s="2"/>
      <c r="I30" s="2"/>
    </row>
    <row r="31" spans="1:9" x14ac:dyDescent="0.25">
      <c r="A31" s="1" t="s">
        <v>60</v>
      </c>
      <c r="B31" s="1" t="s">
        <v>61</v>
      </c>
      <c r="C31" s="2">
        <f t="array" ref="C31">INDEX([4]Sheet1!$S$2:$S$1823,MATCH(2012,IF([4]Sheet1!$C$2:$C$1823=$A31,[4]Sheet1!$A$2:$A$1823,0),0))</f>
        <v>643481984</v>
      </c>
      <c r="D31" s="2">
        <f t="array" ref="D31">INDEX([4]Sheet1!$T$2:$T$1823,MATCH(2012,IF([4]Sheet1!$C$2:$C$1823=$A31,[4]Sheet1!$A$2:$A$1823,0),0))</f>
        <v>61435000</v>
      </c>
      <c r="E31" s="2"/>
      <c r="F31" s="9"/>
      <c r="G31" s="2"/>
      <c r="H31" s="2"/>
      <c r="I31" s="2"/>
    </row>
    <row r="32" spans="1:9" x14ac:dyDescent="0.25">
      <c r="A32" s="1" t="s">
        <v>62</v>
      </c>
      <c r="B32" s="1" t="s">
        <v>63</v>
      </c>
      <c r="C32" s="2">
        <f t="array" ref="C32">INDEX([4]Sheet1!$S$2:$S$1823,MATCH(2012,IF([4]Sheet1!$C$2:$C$1823=$A32,[4]Sheet1!$A$2:$A$1823,0),0))</f>
        <v>152450000</v>
      </c>
      <c r="D32" s="2">
        <f t="array" ref="D32">INDEX([4]Sheet1!$T$2:$T$1823,MATCH(2012,IF([4]Sheet1!$C$2:$C$1823=$A32,[4]Sheet1!$A$2:$A$1823,0),0))</f>
        <v>30075000</v>
      </c>
      <c r="E32" s="2"/>
      <c r="F32" s="9"/>
      <c r="G32" s="2"/>
      <c r="H32" s="2"/>
      <c r="I32" s="2"/>
    </row>
    <row r="33" spans="1:9" x14ac:dyDescent="0.25">
      <c r="A33" s="1" t="s">
        <v>64</v>
      </c>
      <c r="B33" s="1" t="s">
        <v>65</v>
      </c>
      <c r="C33" s="2">
        <f t="array" ref="C33">INDEX([4]Sheet1!$S$2:$S$1823,MATCH(2012,IF([4]Sheet1!$C$2:$C$1823=$A33,[4]Sheet1!$A$2:$A$1823,0),0))</f>
        <v>1707352960</v>
      </c>
      <c r="D33" s="2">
        <f t="array" ref="D33">INDEX([4]Sheet1!$T$2:$T$1823,MATCH(2012,IF([4]Sheet1!$C$2:$C$1823=$A33,[4]Sheet1!$A$2:$A$1823,0),0))</f>
        <v>367588992</v>
      </c>
      <c r="E33" s="2"/>
      <c r="F33" s="9"/>
      <c r="G33" s="2"/>
      <c r="H33" s="2"/>
      <c r="I33" s="2"/>
    </row>
    <row r="34" spans="1:9" x14ac:dyDescent="0.25">
      <c r="A34" s="1" t="s">
        <v>66</v>
      </c>
      <c r="B34" s="1" t="s">
        <v>67</v>
      </c>
      <c r="C34" s="2">
        <f t="array" ref="C34">INDEX([4]Sheet1!$S$2:$S$1823,MATCH(2012,IF([4]Sheet1!$C$2:$C$1823=$A34,[4]Sheet1!$A$2:$A$1823,0),0))</f>
        <v>472083008</v>
      </c>
      <c r="D34" s="2">
        <f t="array" ref="D34">INDEX([4]Sheet1!$T$2:$T$1823,MATCH(2012,IF([4]Sheet1!$C$2:$C$1823=$A34,[4]Sheet1!$A$2:$A$1823,0),0))</f>
        <v>129981000</v>
      </c>
      <c r="E34" s="2"/>
      <c r="F34" s="9"/>
      <c r="G34" s="2"/>
      <c r="H34" s="2"/>
      <c r="I34" s="2"/>
    </row>
    <row r="35" spans="1:9" x14ac:dyDescent="0.25">
      <c r="A35" s="1" t="s">
        <v>68</v>
      </c>
      <c r="B35" s="1" t="s">
        <v>69</v>
      </c>
      <c r="C35" s="2">
        <f t="array" ref="C35">INDEX([4]Sheet1!$S$2:$S$1823,MATCH(2012,IF([4]Sheet1!$C$2:$C$1823=$A35,[4]Sheet1!$A$2:$A$1823,0),0))</f>
        <v>5034080768</v>
      </c>
      <c r="D35" s="2">
        <f t="array" ref="D35">INDEX([4]Sheet1!$T$2:$T$1823,MATCH(2012,IF([4]Sheet1!$C$2:$C$1823=$A35,[4]Sheet1!$A$2:$A$1823,0),0))</f>
        <v>737660032</v>
      </c>
      <c r="E35" s="2"/>
      <c r="F35" s="9"/>
      <c r="G35" s="2"/>
      <c r="H35" s="2"/>
      <c r="I35" s="2"/>
    </row>
    <row r="36" spans="1:9" x14ac:dyDescent="0.25">
      <c r="A36" s="1" t="s">
        <v>70</v>
      </c>
      <c r="B36" s="1" t="s">
        <v>71</v>
      </c>
      <c r="C36" s="2">
        <f t="array" ref="C36">INDEX([4]Sheet1!$S$2:$S$1823,MATCH(2012,IF([4]Sheet1!$C$2:$C$1823=$A36,[4]Sheet1!$A$2:$A$1823,0),0))</f>
        <v>1696537984</v>
      </c>
      <c r="D36" s="2">
        <f t="array" ref="D36">INDEX([4]Sheet1!$T$2:$T$1823,MATCH(2012,IF([4]Sheet1!$C$2:$C$1823=$A36,[4]Sheet1!$A$2:$A$1823,0),0))</f>
        <v>195568992</v>
      </c>
      <c r="E36" s="2"/>
      <c r="F36" s="9"/>
      <c r="G36" s="2"/>
      <c r="H36" s="2"/>
      <c r="I36" s="2"/>
    </row>
    <row r="37" spans="1:9" x14ac:dyDescent="0.25">
      <c r="A37" s="1" t="s">
        <v>72</v>
      </c>
      <c r="B37" s="1" t="s">
        <v>73</v>
      </c>
      <c r="C37" s="2">
        <f t="array" ref="C37">INDEX([4]Sheet1!$S$2:$S$1823,MATCH(2012,IF([4]Sheet1!$C$2:$C$1823=$A37,[4]Sheet1!$A$2:$A$1823,0),0))</f>
        <v>139463008</v>
      </c>
      <c r="D37" s="2">
        <f t="array" ref="D37">INDEX([4]Sheet1!$T$2:$T$1823,MATCH(2012,IF([4]Sheet1!$C$2:$C$1823=$A37,[4]Sheet1!$A$2:$A$1823,0),0))</f>
        <v>3066000</v>
      </c>
      <c r="E37" s="2"/>
      <c r="F37" s="9"/>
      <c r="G37" s="2"/>
      <c r="H37" s="2"/>
      <c r="I37" s="2"/>
    </row>
    <row r="38" spans="1:9" x14ac:dyDescent="0.25">
      <c r="A38" s="1" t="s">
        <v>74</v>
      </c>
      <c r="B38" s="1" t="s">
        <v>75</v>
      </c>
      <c r="C38" s="2">
        <f t="array" ref="C38">INDEX([4]Sheet1!$S$2:$S$1823,MATCH(2012,IF([4]Sheet1!$C$2:$C$1823=$A38,[4]Sheet1!$A$2:$A$1823,0),0))</f>
        <v>1416082048</v>
      </c>
      <c r="D38" s="2">
        <f t="array" ref="D38">INDEX([4]Sheet1!$T$2:$T$1823,MATCH(2012,IF([4]Sheet1!$C$2:$C$1823=$A38,[4]Sheet1!$A$2:$A$1823,0),0))</f>
        <v>403244992</v>
      </c>
      <c r="E38" s="2"/>
      <c r="F38" s="9"/>
      <c r="G38" s="2"/>
      <c r="H38" s="2"/>
      <c r="I38" s="2"/>
    </row>
    <row r="39" spans="1:9" x14ac:dyDescent="0.25">
      <c r="A39" s="1" t="s">
        <v>76</v>
      </c>
      <c r="B39" s="1" t="s">
        <v>77</v>
      </c>
      <c r="C39" s="2">
        <f t="array" ref="C39">INDEX([4]Sheet1!$S$2:$S$1823,MATCH(2012,IF([4]Sheet1!$C$2:$C$1823=$A39,[4]Sheet1!$A$2:$A$1823,0),0))</f>
        <v>590254016</v>
      </c>
      <c r="D39" s="2">
        <f t="array" ref="D39">INDEX([4]Sheet1!$T$2:$T$1823,MATCH(2012,IF([4]Sheet1!$C$2:$C$1823=$A39,[4]Sheet1!$A$2:$A$1823,0),0))</f>
        <v>65064000</v>
      </c>
      <c r="E39" s="2"/>
      <c r="F39" s="9"/>
      <c r="G39" s="2"/>
      <c r="H39" s="2"/>
      <c r="I39" s="2"/>
    </row>
    <row r="40" spans="1:9" x14ac:dyDescent="0.25">
      <c r="A40" s="1" t="s">
        <v>78</v>
      </c>
      <c r="B40" s="1" t="s">
        <v>79</v>
      </c>
      <c r="C40" s="2">
        <f t="array" ref="C40">INDEX([4]Sheet1!$S$2:$S$1823,MATCH(2012,IF([4]Sheet1!$C$2:$C$1823=$A40,[4]Sheet1!$A$2:$A$1823,0),0))</f>
        <v>779510976</v>
      </c>
      <c r="D40" s="2">
        <f t="array" ref="D40">INDEX([4]Sheet1!$T$2:$T$1823,MATCH(2012,IF([4]Sheet1!$C$2:$C$1823=$A40,[4]Sheet1!$A$2:$A$1823,0),0))</f>
        <v>291129984</v>
      </c>
      <c r="E40" s="2"/>
      <c r="F40" s="9"/>
      <c r="G40" s="2"/>
      <c r="H40" s="2"/>
      <c r="I40" s="2"/>
    </row>
    <row r="41" spans="1:9" x14ac:dyDescent="0.25">
      <c r="A41" s="1" t="s">
        <v>80</v>
      </c>
      <c r="B41" s="1" t="s">
        <v>81</v>
      </c>
      <c r="C41" s="2">
        <f t="array" ref="C41">INDEX([4]Sheet1!$S$2:$S$1823,MATCH(2012,IF([4]Sheet1!$C$2:$C$1823=$A41,[4]Sheet1!$A$2:$A$1823,0),0))</f>
        <v>2905280000</v>
      </c>
      <c r="D41" s="2">
        <f t="array" ref="D41">INDEX([4]Sheet1!$T$2:$T$1823,MATCH(2012,IF([4]Sheet1!$C$2:$C$1823=$A41,[4]Sheet1!$A$2:$A$1823,0),0))</f>
        <v>398108000</v>
      </c>
      <c r="E41" s="2"/>
      <c r="F41" s="9"/>
      <c r="G41" s="2"/>
      <c r="H41" s="2"/>
      <c r="I41" s="2"/>
    </row>
    <row r="42" spans="1:9" x14ac:dyDescent="0.25">
      <c r="A42" s="1" t="s">
        <v>82</v>
      </c>
      <c r="B42" s="1" t="s">
        <v>83</v>
      </c>
      <c r="C42" s="2">
        <f t="array" ref="C42">INDEX([4]Sheet1!$S$2:$S$1823,MATCH(2012,IF([4]Sheet1!$C$2:$C$1823=$A42,[4]Sheet1!$A$2:$A$1823,0),0))</f>
        <v>166838000</v>
      </c>
      <c r="D42" s="2">
        <f t="array" ref="D42">INDEX([4]Sheet1!$T$2:$T$1823,MATCH(2012,IF([4]Sheet1!$C$2:$C$1823=$A42,[4]Sheet1!$A$2:$A$1823,0),0))</f>
        <v>32442000</v>
      </c>
      <c r="E42" s="2"/>
      <c r="F42" s="9"/>
      <c r="G42" s="2"/>
      <c r="H42" s="2"/>
      <c r="I42" s="2"/>
    </row>
    <row r="43" spans="1:9" x14ac:dyDescent="0.25">
      <c r="A43" s="1" t="s">
        <v>84</v>
      </c>
      <c r="B43" s="1" t="s">
        <v>85</v>
      </c>
      <c r="C43" s="2">
        <f t="array" ref="C43">INDEX([4]Sheet1!$S$2:$S$1823,MATCH(2012,IF([4]Sheet1!$C$2:$C$1823=$A43,[4]Sheet1!$A$2:$A$1823,0),0))</f>
        <v>639910976</v>
      </c>
      <c r="D43" s="2">
        <f t="array" ref="D43">INDEX([4]Sheet1!$T$2:$T$1823,MATCH(2012,IF([4]Sheet1!$C$2:$C$1823=$A43,[4]Sheet1!$A$2:$A$1823,0),0))</f>
        <v>35685000</v>
      </c>
      <c r="E43" s="2"/>
      <c r="F43" s="9"/>
      <c r="G43" s="2"/>
      <c r="H43" s="2"/>
      <c r="I43" s="2"/>
    </row>
    <row r="44" spans="1:9" x14ac:dyDescent="0.25">
      <c r="A44" s="1" t="s">
        <v>86</v>
      </c>
      <c r="B44" s="1" t="s">
        <v>87</v>
      </c>
      <c r="C44" s="2">
        <f t="array" ref="C44">INDEX([4]Sheet1!$S$2:$S$1823,MATCH(2012,IF([4]Sheet1!$C$2:$C$1823=$A44,[4]Sheet1!$A$2:$A$1823,0),0))</f>
        <v>145988992</v>
      </c>
      <c r="D44" s="2">
        <f t="array" ref="D44">INDEX([4]Sheet1!$T$2:$T$1823,MATCH(2012,IF([4]Sheet1!$C$2:$C$1823=$A44,[4]Sheet1!$A$2:$A$1823,0),0))</f>
        <v>18704000</v>
      </c>
      <c r="E44" s="2"/>
      <c r="F44" s="9"/>
      <c r="G44" s="2"/>
      <c r="H44" s="2"/>
      <c r="I44" s="2"/>
    </row>
    <row r="45" spans="1:9" x14ac:dyDescent="0.25">
      <c r="A45" s="1" t="s">
        <v>88</v>
      </c>
      <c r="B45" s="1" t="s">
        <v>89</v>
      </c>
      <c r="C45" s="2">
        <f t="array" ref="C45">INDEX([4]Sheet1!$S$2:$S$1823,MATCH(2012,IF([4]Sheet1!$C$2:$C$1823=$A45,[4]Sheet1!$A$2:$A$1823,0),0))</f>
        <v>924649024</v>
      </c>
      <c r="D45" s="2">
        <f t="array" ref="D45">INDEX([4]Sheet1!$T$2:$T$1823,MATCH(2012,IF([4]Sheet1!$C$2:$C$1823=$A45,[4]Sheet1!$A$2:$A$1823,0),0))</f>
        <v>124084000</v>
      </c>
      <c r="E45" s="2"/>
      <c r="F45" s="9"/>
      <c r="G45" s="2"/>
      <c r="H45" s="2"/>
      <c r="I45" s="2"/>
    </row>
    <row r="46" spans="1:9" x14ac:dyDescent="0.25">
      <c r="A46" s="1" t="s">
        <v>90</v>
      </c>
      <c r="B46" s="1" t="s">
        <v>91</v>
      </c>
      <c r="C46" s="2">
        <f t="array" ref="C46">INDEX([4]Sheet1!$S$2:$S$1823,MATCH(2012,IF([4]Sheet1!$C$2:$C$1823=$A46,[4]Sheet1!$A$2:$A$1823,0),0))</f>
        <v>4794063872</v>
      </c>
      <c r="D46" s="2">
        <f t="array" ref="D46">INDEX([4]Sheet1!$T$2:$T$1823,MATCH(2012,IF([4]Sheet1!$C$2:$C$1823=$A46,[4]Sheet1!$A$2:$A$1823,0),0))</f>
        <v>678987008</v>
      </c>
      <c r="E46" s="2"/>
      <c r="F46" s="9"/>
      <c r="G46" s="2"/>
      <c r="H46" s="2"/>
      <c r="I46" s="2"/>
    </row>
    <row r="47" spans="1:9" x14ac:dyDescent="0.25">
      <c r="A47" s="1" t="s">
        <v>92</v>
      </c>
      <c r="B47" s="1" t="s">
        <v>93</v>
      </c>
      <c r="C47" s="2">
        <f t="array" ref="C47">INDEX([4]Sheet1!$S$2:$S$1823,MATCH(2012,IF([4]Sheet1!$C$2:$C$1823=$A47,[4]Sheet1!$A$2:$A$1823,0),0))</f>
        <v>403396000</v>
      </c>
      <c r="D47" s="2">
        <f t="array" ref="D47">INDEX([4]Sheet1!$T$2:$T$1823,MATCH(2012,IF([4]Sheet1!$C$2:$C$1823=$A47,[4]Sheet1!$A$2:$A$1823,0),0))</f>
        <v>114602000</v>
      </c>
      <c r="E47" s="2"/>
      <c r="F47" s="9"/>
      <c r="G47" s="2"/>
      <c r="H47" s="2"/>
      <c r="I47" s="2"/>
    </row>
    <row r="48" spans="1:9" x14ac:dyDescent="0.25">
      <c r="A48" s="1" t="s">
        <v>94</v>
      </c>
      <c r="B48" s="1" t="s">
        <v>95</v>
      </c>
      <c r="C48" s="2">
        <f t="array" ref="C48">INDEX([4]Sheet1!$S$2:$S$1823,MATCH(2012,IF([4]Sheet1!$C$2:$C$1823=$A48,[4]Sheet1!$A$2:$A$1823,0),0))</f>
        <v>59363000</v>
      </c>
      <c r="D48" s="2">
        <f t="array" ref="D48">INDEX([4]Sheet1!$T$2:$T$1823,MATCH(2012,IF([4]Sheet1!$C$2:$C$1823=$A48,[4]Sheet1!$A$2:$A$1823,0),0))</f>
        <v>66510000</v>
      </c>
      <c r="E48" s="2"/>
      <c r="F48" s="9"/>
      <c r="G48" s="2"/>
      <c r="H48" s="2"/>
      <c r="I48" s="2"/>
    </row>
    <row r="49" spans="1:9" x14ac:dyDescent="0.25">
      <c r="A49" s="1" t="s">
        <v>96</v>
      </c>
      <c r="B49" s="1" t="s">
        <v>97</v>
      </c>
      <c r="C49" s="2">
        <f t="array" ref="C49">INDEX([4]Sheet1!$S$2:$S$1823,MATCH(2012,IF([4]Sheet1!$C$2:$C$1823=$A49,[4]Sheet1!$A$2:$A$1823,0),0))</f>
        <v>1745681024</v>
      </c>
      <c r="D49" s="2">
        <f t="array" ref="D49">INDEX([4]Sheet1!$T$2:$T$1823,MATCH(2012,IF([4]Sheet1!$C$2:$C$1823=$A49,[4]Sheet1!$A$2:$A$1823,0),0))</f>
        <v>421771008</v>
      </c>
      <c r="E49" s="2"/>
      <c r="F49" s="9"/>
      <c r="G49" s="2"/>
      <c r="H49" s="2"/>
      <c r="I49" s="2"/>
    </row>
    <row r="50" spans="1:9" x14ac:dyDescent="0.25">
      <c r="A50" s="1" t="s">
        <v>98</v>
      </c>
      <c r="B50" s="1" t="s">
        <v>99</v>
      </c>
      <c r="C50" s="2">
        <f t="array" ref="C50">INDEX([4]Sheet1!$S$2:$S$1823,MATCH(2012,IF([4]Sheet1!$C$2:$C$1823=$A50,[4]Sheet1!$A$2:$A$1823,0),0))</f>
        <v>1186242048</v>
      </c>
      <c r="D50" s="2">
        <f t="array" ref="D50">INDEX([4]Sheet1!$T$2:$T$1823,MATCH(2012,IF([4]Sheet1!$C$2:$C$1823=$A50,[4]Sheet1!$A$2:$A$1823,0),0))</f>
        <v>373150016</v>
      </c>
      <c r="E50" s="2"/>
      <c r="F50" s="9"/>
      <c r="G50" s="2"/>
      <c r="H50" s="2"/>
      <c r="I50" s="2"/>
    </row>
    <row r="51" spans="1:9" x14ac:dyDescent="0.25">
      <c r="A51" s="1" t="s">
        <v>100</v>
      </c>
      <c r="B51" s="1" t="s">
        <v>101</v>
      </c>
      <c r="C51" s="2">
        <f t="array" ref="C51">INDEX([4]Sheet1!$S$2:$S$1823,MATCH(2012,IF([4]Sheet1!$C$2:$C$1823=$A51,[4]Sheet1!$A$2:$A$1823,0),0))</f>
        <v>294100000</v>
      </c>
      <c r="D51" s="2">
        <f t="array" ref="D51">INDEX([4]Sheet1!$T$2:$T$1823,MATCH(2012,IF([4]Sheet1!$C$2:$C$1823=$A51,[4]Sheet1!$A$2:$A$1823,0),0))</f>
        <v>39675000</v>
      </c>
      <c r="E51" s="2"/>
      <c r="F51" s="9"/>
      <c r="G51" s="2"/>
      <c r="H51" s="2"/>
      <c r="I51" s="2"/>
    </row>
    <row r="52" spans="1:9" x14ac:dyDescent="0.25">
      <c r="A52" s="1" t="s">
        <v>102</v>
      </c>
      <c r="B52" s="1" t="s">
        <v>103</v>
      </c>
      <c r="C52" s="2">
        <f t="array" ref="C52">INDEX([4]Sheet1!$S$2:$S$1823,MATCH(2012,IF([4]Sheet1!$C$2:$C$1823=$A52,[4]Sheet1!$A$2:$A$1823,0),0))</f>
        <v>1358392064</v>
      </c>
      <c r="D52" s="2">
        <f t="array" ref="D52">INDEX([4]Sheet1!$T$2:$T$1823,MATCH(2012,IF([4]Sheet1!$C$2:$C$1823=$A52,[4]Sheet1!$A$2:$A$1823,0),0))</f>
        <v>187046000</v>
      </c>
      <c r="E52" s="2"/>
      <c r="F52" s="9"/>
      <c r="G52" s="2"/>
      <c r="H52" s="2"/>
      <c r="I52" s="2"/>
    </row>
    <row r="53" spans="1:9" x14ac:dyDescent="0.25">
      <c r="A53" s="1" t="s">
        <v>104</v>
      </c>
      <c r="B53" s="1" t="s">
        <v>105</v>
      </c>
      <c r="C53" s="2">
        <f t="array" ref="C53">INDEX([4]Sheet1!$S$2:$S$1823,MATCH(2012,IF([4]Sheet1!$C$2:$C$1823=$A53,[4]Sheet1!$A$2:$A$1823,0),0))</f>
        <v>182359008</v>
      </c>
      <c r="D53" s="2">
        <f t="array" ref="D53">INDEX([4]Sheet1!$T$2:$T$1823,MATCH(2012,IF([4]Sheet1!$C$2:$C$1823=$A53,[4]Sheet1!$A$2:$A$1823,0),0))</f>
        <v>33055000</v>
      </c>
      <c r="E53" s="2"/>
      <c r="F53" s="9"/>
      <c r="G53" s="2"/>
      <c r="H53" s="2"/>
      <c r="I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D1" workbookViewId="0">
      <selection activeCell="G2" sqref="G2:I53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6" width="18" bestFit="1" customWidth="1"/>
    <col min="7" max="7" width="19" bestFit="1" customWidth="1"/>
    <col min="8" max="8" width="20.140625" bestFit="1" customWidth="1"/>
    <col min="9" max="9" width="20" bestFit="1" customWidth="1"/>
    <col min="10" max="10" width="19" bestFit="1" customWidth="1"/>
    <col min="11" max="11" width="19" customWidth="1"/>
    <col min="12" max="12" width="13.28515625" bestFit="1" customWidth="1"/>
    <col min="13" max="13" width="11.140625" bestFit="1" customWidth="1"/>
    <col min="14" max="14" width="19" bestFit="1" customWidth="1"/>
    <col min="15" max="15" width="11.5703125" bestFit="1" customWidth="1"/>
    <col min="16" max="16" width="10.5703125" bestFit="1" customWidth="1"/>
    <col min="17" max="17" width="11.5703125" bestFit="1" customWidth="1"/>
    <col min="18" max="18" width="10.5703125" bestFit="1" customWidth="1"/>
  </cols>
  <sheetData>
    <row r="1" spans="1:18" x14ac:dyDescent="0.25">
      <c r="A1" s="1" t="s">
        <v>0</v>
      </c>
      <c r="B1" s="1" t="s">
        <v>1</v>
      </c>
      <c r="C1" t="s">
        <v>106</v>
      </c>
      <c r="D1" t="s">
        <v>113</v>
      </c>
      <c r="E1" t="s">
        <v>114</v>
      </c>
      <c r="F1" t="s">
        <v>107</v>
      </c>
      <c r="G1" t="s">
        <v>126</v>
      </c>
      <c r="H1" t="s">
        <v>127</v>
      </c>
      <c r="I1" t="s">
        <v>128</v>
      </c>
      <c r="J1" t="s">
        <v>108</v>
      </c>
      <c r="K1" t="s">
        <v>131</v>
      </c>
    </row>
    <row r="2" spans="1:18" x14ac:dyDescent="0.25">
      <c r="A2" s="1" t="s">
        <v>2</v>
      </c>
      <c r="B2" s="1" t="s">
        <v>3</v>
      </c>
      <c r="C2" s="2">
        <f t="array" ref="C2">INDEX([5]data!$E$1:$E$2185,MATCH(2012,IF([5]data!$C$1:$C$2185=$A2,[5]data!$A$1:$A$2185,0),0))</f>
        <v>313873685</v>
      </c>
      <c r="D2" s="2"/>
      <c r="E2" s="2"/>
      <c r="F2" s="2">
        <f t="array" ref="F2">INDEX('[1]Correction Population'!$F$2:$F$53,MATCH($A2,'[1]Correction Population'!$A$2:$A$53,0))</f>
        <v>6185334</v>
      </c>
      <c r="G2" s="2">
        <f t="array" ref="G2">INDEX([4]Sheet1!$S$2:$S$1823,MATCH(2012,IF([4]Sheet1!$C$2:$C$1823=$A2,[4]Sheet1!$A$2:$A$1823,0),0))</f>
        <v>61032976384</v>
      </c>
      <c r="H2" s="2">
        <f t="array" ref="H2">INDEX([4]Sheet1!$D$2:$D$1823,MATCH(2012,IF([4]Sheet1!$C$2:$C$1823=$A2,[4]Sheet1!$A$2:$A$1823,0),0))</f>
        <v>58058432000</v>
      </c>
      <c r="I2" s="2">
        <f>G2-H2</f>
        <v>2974544384</v>
      </c>
      <c r="J2" s="2">
        <f t="array" ref="J2">INDEX([3]Sheet1!$G$2:$G$2185,MATCH(2012,IF([3]Sheet1!$E$2:$E$2185=$A2,[3]Sheet1!$B$2:$B$2185,0),0))*12</f>
        <v>35396310564</v>
      </c>
      <c r="K2" s="2">
        <f t="array" ref="K2">INDEX([3]Sheet1!$F$2:$F$2185,MATCH(2012,IF([3]Sheet1!$E$2:$E$2185=$A2,[3]Sheet1!$B$2:$B$2185,0),0))</f>
        <v>697170</v>
      </c>
      <c r="L2" s="9"/>
      <c r="M2" s="2"/>
      <c r="N2" s="2"/>
      <c r="O2" s="2"/>
      <c r="P2" s="2"/>
      <c r="Q2" s="2"/>
    </row>
    <row r="3" spans="1:18" x14ac:dyDescent="0.25">
      <c r="A3" s="1" t="s">
        <v>4</v>
      </c>
      <c r="B3" s="1" t="s">
        <v>5</v>
      </c>
      <c r="C3" s="2">
        <f t="array" ref="C3">INDEX([5]data!$E$1:$E$2185,MATCH(2012,IF([5]data!$C$1:$C$2185=$A3,[5]data!$A$1:$A$2185,0),0))</f>
        <v>4817528</v>
      </c>
      <c r="D3" s="2"/>
      <c r="E3" s="2"/>
      <c r="F3" s="2">
        <f t="array" ref="F3">INDEX('[1]Correction Population'!$F$2:$F$53,MATCH($A3,'[1]Correction Population'!$A$2:$A$53,0))</f>
        <v>101945</v>
      </c>
      <c r="G3" s="2">
        <f t="array" ref="G3">INDEX([4]Sheet1!$S$2:$S$1823,MATCH(2012,IF([4]Sheet1!$C$2:$C$1823=$A3,[4]Sheet1!$A$2:$A$1823,0),0))</f>
        <v>632147008</v>
      </c>
      <c r="H3" s="2">
        <f t="array" ref="H3">INDEX([4]Sheet1!$D$2:$D$1823,MATCH(2012,IF([4]Sheet1!$C$2:$C$1823=$A3,[4]Sheet1!$A$2:$A$1823,0),0))</f>
        <v>611041000</v>
      </c>
      <c r="I3" s="2">
        <f t="shared" ref="I3:I53" si="0">G3-H3</f>
        <v>21106008</v>
      </c>
      <c r="J3" s="2">
        <f t="array" ref="J3">INDEX([3]Sheet1!$G$2:$G$2185,MATCH(2012,IF([3]Sheet1!$E$2:$E$2185=$A3,[3]Sheet1!$B$2:$B$2185,0),0))*12</f>
        <v>316971036</v>
      </c>
      <c r="K3" s="2">
        <f t="array" ref="K3">INDEX([3]Sheet1!$F$2:$F$2185,MATCH(2012,IF([3]Sheet1!$E$2:$E$2185=$A3,[3]Sheet1!$B$2:$B$2185,0),0))</f>
        <v>8556</v>
      </c>
      <c r="L3" s="9"/>
      <c r="M3" s="2"/>
      <c r="N3" s="2"/>
      <c r="O3" s="2"/>
      <c r="P3" s="2"/>
      <c r="Q3" s="2"/>
    </row>
    <row r="4" spans="1:18" x14ac:dyDescent="0.25">
      <c r="A4" s="1" t="s">
        <v>6</v>
      </c>
      <c r="B4" s="1" t="s">
        <v>7</v>
      </c>
      <c r="C4" s="2">
        <f t="array" ref="C4">INDEX([5]data!$E$1:$E$2185,MATCH(2012,IF([5]data!$C$1:$C$2185=$A4,[5]data!$A$1:$A$2185,0),0))</f>
        <v>730307</v>
      </c>
      <c r="D4" s="2"/>
      <c r="E4" s="2"/>
      <c r="F4" s="2">
        <f t="array" ref="F4">INDEX('[1]Correction Population'!$F$2:$F$53,MATCH($A4,'[1]Correction Population'!$A$2:$A$53,0))</f>
        <v>14365</v>
      </c>
      <c r="G4" s="2">
        <f t="array" ref="G4">INDEX([4]Sheet1!$S$2:$S$1823,MATCH(2012,IF([4]Sheet1!$C$2:$C$1823=$A4,[4]Sheet1!$A$2:$A$1823,0),0))</f>
        <v>265034000</v>
      </c>
      <c r="H4" s="2">
        <f t="array" ref="H4">INDEX([4]Sheet1!$D$2:$D$1823,MATCH(2012,IF([4]Sheet1!$C$2:$C$1823=$A4,[4]Sheet1!$A$2:$A$1823,0),0))</f>
        <v>258820000</v>
      </c>
      <c r="I4" s="2">
        <f t="shared" si="0"/>
        <v>6214000</v>
      </c>
      <c r="J4" s="2">
        <f t="array" ref="J4">INDEX([3]Sheet1!$G$2:$G$2185,MATCH(2012,IF([3]Sheet1!$E$2:$E$2185=$A4,[3]Sheet1!$B$2:$B$2185,0),0))*12</f>
        <v>124318824</v>
      </c>
      <c r="K4" s="2">
        <f t="array" ref="K4">INDEX([3]Sheet1!$F$2:$F$2185,MATCH(2012,IF([3]Sheet1!$E$2:$E$2185=$A4,[3]Sheet1!$B$2:$B$2185,0),0))</f>
        <v>2013</v>
      </c>
      <c r="L4" s="9"/>
      <c r="M4" s="2"/>
      <c r="N4" s="2"/>
      <c r="O4" s="2"/>
      <c r="P4" s="2"/>
      <c r="Q4" s="2"/>
    </row>
    <row r="5" spans="1:18" x14ac:dyDescent="0.25">
      <c r="A5" s="1" t="s">
        <v>8</v>
      </c>
      <c r="B5" s="1" t="s">
        <v>9</v>
      </c>
      <c r="C5" s="2">
        <f t="array" ref="C5">INDEX([5]data!$E$1:$E$2185,MATCH(2012,IF([5]data!$C$1:$C$2185=$A5,[5]data!$A$1:$A$2185,0),0))</f>
        <v>6551149</v>
      </c>
      <c r="D5" s="2"/>
      <c r="E5" s="2"/>
      <c r="F5" s="2">
        <f t="array" ref="F5">INDEX('[1]Correction Population'!$F$2:$F$53,MATCH($A5,'[1]Correction Population'!$A$2:$A$53,0))</f>
        <v>123197</v>
      </c>
      <c r="G5" s="2">
        <f t="array" ref="G5">INDEX([4]Sheet1!$S$2:$S$1823,MATCH(2012,IF([4]Sheet1!$C$2:$C$1823=$A5,[4]Sheet1!$A$2:$A$1823,0),0))</f>
        <v>1174776960</v>
      </c>
      <c r="H5" s="2">
        <f t="array" ref="H5">INDEX([4]Sheet1!$D$2:$D$1823,MATCH(2012,IF([4]Sheet1!$C$2:$C$1823=$A5,[4]Sheet1!$A$2:$A$1823,0),0))</f>
        <v>1121226000</v>
      </c>
      <c r="I5" s="2">
        <f t="shared" si="0"/>
        <v>53550960</v>
      </c>
      <c r="J5" s="2">
        <f t="array" ref="J5">INDEX([3]Sheet1!$G$2:$G$2185,MATCH(2012,IF([3]Sheet1!$E$2:$E$2185=$A5,[3]Sheet1!$B$2:$B$2185,0),0))*12</f>
        <v>687688272</v>
      </c>
      <c r="K5" s="2">
        <f t="array" ref="K5">INDEX([3]Sheet1!$F$2:$F$2185,MATCH(2012,IF([3]Sheet1!$E$2:$E$2185=$A5,[3]Sheet1!$B$2:$B$2185,0),0))</f>
        <v>15931</v>
      </c>
      <c r="L5" s="9"/>
      <c r="M5" s="2"/>
      <c r="N5" s="2"/>
      <c r="O5" s="2"/>
      <c r="P5" s="2"/>
      <c r="Q5" s="2"/>
    </row>
    <row r="6" spans="1:18" x14ac:dyDescent="0.25">
      <c r="A6" s="1" t="s">
        <v>10</v>
      </c>
      <c r="B6" s="1" t="s">
        <v>11</v>
      </c>
      <c r="C6" s="2">
        <f t="array" ref="C6">INDEX([5]data!$E$1:$E$2185,MATCH(2012,IF([5]data!$C$1:$C$2185=$A6,[5]data!$A$1:$A$2185,0),0))</f>
        <v>2949828</v>
      </c>
      <c r="D6" s="2"/>
      <c r="E6" s="2"/>
      <c r="F6" s="2">
        <f t="array" ref="F6">INDEX('[1]Correction Population'!$F$2:$F$53,MATCH($A6,'[1]Correction Population'!$A$2:$A$53,0))</f>
        <v>69363</v>
      </c>
      <c r="G6" s="2">
        <f t="array" ref="G6">INDEX([4]Sheet1!$S$2:$S$1823,MATCH(2012,IF([4]Sheet1!$C$2:$C$1823=$A6,[4]Sheet1!$A$2:$A$1823,0),0))</f>
        <v>491708000</v>
      </c>
      <c r="H6" s="2">
        <f t="array" ref="H6">INDEX([4]Sheet1!$D$2:$D$1823,MATCH(2012,IF([4]Sheet1!$C$2:$C$1823=$A6,[4]Sheet1!$A$2:$A$1823,0),0))</f>
        <v>446308000</v>
      </c>
      <c r="I6" s="2">
        <f t="shared" si="0"/>
        <v>45400000</v>
      </c>
      <c r="J6" s="2">
        <f t="array" ref="J6">INDEX([3]Sheet1!$G$2:$G$2185,MATCH(2012,IF([3]Sheet1!$E$2:$E$2185=$A6,[3]Sheet1!$B$2:$B$2185,0),0))*12</f>
        <v>289047804</v>
      </c>
      <c r="K6" s="2">
        <f t="array" ref="K6">INDEX([3]Sheet1!$F$2:$F$2185,MATCH(2012,IF([3]Sheet1!$E$2:$E$2185=$A6,[3]Sheet1!$B$2:$B$2185,0),0))</f>
        <v>7803</v>
      </c>
      <c r="L6" s="9"/>
      <c r="M6" s="2"/>
      <c r="N6" s="2"/>
      <c r="O6" s="2"/>
      <c r="P6" s="2"/>
      <c r="Q6" s="2"/>
    </row>
    <row r="7" spans="1:18" x14ac:dyDescent="0.25">
      <c r="A7" s="1" t="s">
        <v>12</v>
      </c>
      <c r="B7" s="1" t="s">
        <v>13</v>
      </c>
      <c r="C7" s="2">
        <f t="array" ref="C7">INDEX([5]data!$E$1:$E$2185,MATCH(2012,IF([5]data!$C$1:$C$2185=$A7,[5]data!$A$1:$A$2185,0),0))</f>
        <v>37999878</v>
      </c>
      <c r="D7" s="2"/>
      <c r="E7" s="2"/>
      <c r="F7" s="2">
        <f t="array" ref="F7">INDEX('[1]Correction Population'!$F$2:$F$53,MATCH($A7,'[1]Correction Population'!$A$2:$A$53,0))</f>
        <v>544154</v>
      </c>
      <c r="G7" s="2">
        <f t="array" ref="G7">INDEX([4]Sheet1!$S$2:$S$1823,MATCH(2012,IF([4]Sheet1!$C$2:$C$1823=$A7,[4]Sheet1!$A$2:$A$1823,0),0))</f>
        <v>11325632512</v>
      </c>
      <c r="H7" s="2">
        <f t="array" ref="H7">INDEX([4]Sheet1!$D$2:$D$1823,MATCH(2012,IF([4]Sheet1!$C$2:$C$1823=$A7,[4]Sheet1!$A$2:$A$1823,0),0))</f>
        <v>10398268000</v>
      </c>
      <c r="I7" s="2">
        <f t="shared" si="0"/>
        <v>927364512</v>
      </c>
      <c r="J7" s="2">
        <f t="array" ref="J7">INDEX([3]Sheet1!$G$2:$G$2185,MATCH(2012,IF([3]Sheet1!$E$2:$E$2185=$A7,[3]Sheet1!$B$2:$B$2185,0),0))*12</f>
        <v>6340464948</v>
      </c>
      <c r="K7" s="2">
        <f t="array" ref="K7">INDEX([3]Sheet1!$F$2:$F$2185,MATCH(2012,IF([3]Sheet1!$E$2:$E$2185=$A7,[3]Sheet1!$B$2:$B$2185,0),0))</f>
        <v>82837</v>
      </c>
      <c r="L7" s="9"/>
      <c r="M7" s="2"/>
      <c r="N7" s="2"/>
      <c r="O7" s="2"/>
      <c r="P7" s="2"/>
      <c r="Q7" s="2"/>
    </row>
    <row r="8" spans="1:18" x14ac:dyDescent="0.25">
      <c r="A8" s="1" t="s">
        <v>14</v>
      </c>
      <c r="B8" s="1" t="s">
        <v>15</v>
      </c>
      <c r="C8" s="2">
        <f t="array" ref="C8">INDEX([5]data!$E$1:$E$2185,MATCH(2012,IF([5]data!$C$1:$C$2185=$A8,[5]data!$A$1:$A$2185,0),0))</f>
        <v>5189458</v>
      </c>
      <c r="D8" s="2"/>
      <c r="E8" s="2"/>
      <c r="F8" s="2">
        <f t="array" ref="F8">INDEX('[1]Correction Population'!$F$2:$F$53,MATCH($A8,'[1]Correction Population'!$A$2:$A$53,0))</f>
        <v>107401</v>
      </c>
      <c r="G8" s="2">
        <f t="array" ref="G8">INDEX([4]Sheet1!$S$2:$S$1823,MATCH(2012,IF([4]Sheet1!$C$2:$C$1823=$A8,[4]Sheet1!$A$2:$A$1823,0),0))</f>
        <v>964457984</v>
      </c>
      <c r="H8" s="2">
        <f t="array" ref="H8">INDEX([4]Sheet1!$D$2:$D$1823,MATCH(2012,IF([4]Sheet1!$C$2:$C$1823=$A8,[4]Sheet1!$A$2:$A$1823,0),0))</f>
        <v>932429000</v>
      </c>
      <c r="I8" s="2">
        <f t="shared" si="0"/>
        <v>32028984</v>
      </c>
      <c r="J8" s="2">
        <f t="array" ref="J8">INDEX([3]Sheet1!$G$2:$G$2185,MATCH(2012,IF([3]Sheet1!$E$2:$E$2185=$A8,[3]Sheet1!$B$2:$B$2185,0),0))*12</f>
        <v>568185600</v>
      </c>
      <c r="K8" s="2">
        <f t="array" ref="K8">INDEX([3]Sheet1!$F$2:$F$2185,MATCH(2012,IF([3]Sheet1!$E$2:$E$2185=$A8,[3]Sheet1!$B$2:$B$2185,0),0))</f>
        <v>10931</v>
      </c>
      <c r="L8" s="9"/>
      <c r="M8" s="2"/>
      <c r="N8" s="2"/>
      <c r="O8" s="2"/>
      <c r="P8" s="2"/>
      <c r="Q8" s="2"/>
    </row>
    <row r="9" spans="1:18" x14ac:dyDescent="0.25">
      <c r="A9" s="1" t="s">
        <v>16</v>
      </c>
      <c r="B9" s="1" t="s">
        <v>17</v>
      </c>
      <c r="C9" s="2">
        <f t="array" ref="C9">INDEX([5]data!$E$1:$E$2185,MATCH(2012,IF([5]data!$C$1:$C$2185=$A9,[5]data!$A$1:$A$2185,0),0))</f>
        <v>3591765</v>
      </c>
      <c r="D9" s="2"/>
      <c r="E9" s="2"/>
      <c r="F9" s="2">
        <f t="array" ref="F9">INDEX('[1]Correction Population'!$F$2:$F$53,MATCH($A9,'[1]Correction Population'!$A$2:$A$53,0))</f>
        <v>69348</v>
      </c>
      <c r="G9" s="2">
        <f t="array" ref="G9">INDEX([4]Sheet1!$S$2:$S$1823,MATCH(2012,IF([4]Sheet1!$C$2:$C$1823=$A9,[4]Sheet1!$A$2:$A$1823,0),0))</f>
        <v>669814016</v>
      </c>
      <c r="H9" s="2">
        <f t="array" ref="H9">INDEX([4]Sheet1!$D$2:$D$1823,MATCH(2012,IF([4]Sheet1!$C$2:$C$1823=$A9,[4]Sheet1!$A$2:$A$1823,0),0))</f>
        <v>661370000</v>
      </c>
      <c r="I9" s="2">
        <f t="shared" si="0"/>
        <v>8444016</v>
      </c>
      <c r="J9" s="2">
        <f t="array" ref="J9">INDEX([3]Sheet1!$G$2:$G$2185,MATCH(2012,IF([3]Sheet1!$E$2:$E$2185=$A9,[3]Sheet1!$B$2:$B$2185,0),0))*12</f>
        <v>437224164</v>
      </c>
      <c r="K9" s="2">
        <f t="array" ref="K9">INDEX([3]Sheet1!$F$2:$F$2185,MATCH(2012,IF([3]Sheet1!$E$2:$E$2185=$A9,[3]Sheet1!$B$2:$B$2185,0),0))</f>
        <v>6806</v>
      </c>
      <c r="L9" s="9"/>
      <c r="M9" s="2"/>
      <c r="N9" s="2"/>
      <c r="O9" s="2"/>
      <c r="P9" s="2"/>
      <c r="Q9" s="2"/>
    </row>
    <row r="10" spans="1:18" x14ac:dyDescent="0.25">
      <c r="A10" s="1" t="s">
        <v>18</v>
      </c>
      <c r="B10" s="1" t="s">
        <v>19</v>
      </c>
      <c r="C10" s="2">
        <f t="array" ref="C10">INDEX([5]data!$E$1:$E$2185,MATCH(2012,IF([5]data!$C$1:$C$2185=$A10,[5]data!$A$1:$A$2185,0),0))</f>
        <v>917053</v>
      </c>
      <c r="D10" s="2"/>
      <c r="E10" s="2"/>
      <c r="F10" s="2">
        <f t="array" ref="F10">INDEX('[1]Correction Population'!$F$2:$F$53,MATCH($A10,'[1]Correction Population'!$A$2:$A$53,0))</f>
        <v>23662</v>
      </c>
      <c r="G10" s="2">
        <f t="array" ref="G10">INDEX([4]Sheet1!$S$2:$S$1823,MATCH(2012,IF([4]Sheet1!$C$2:$C$1823=$A10,[4]Sheet1!$A$2:$A$1823,0),0))</f>
        <v>225104000</v>
      </c>
      <c r="H10" s="2">
        <f t="array" ref="H10">INDEX([4]Sheet1!$D$2:$D$1823,MATCH(2012,IF([4]Sheet1!$C$2:$C$1823=$A10,[4]Sheet1!$A$2:$A$1823,0),0))</f>
        <v>224220000</v>
      </c>
      <c r="I10" s="2">
        <f t="shared" si="0"/>
        <v>884000</v>
      </c>
      <c r="J10" s="2">
        <f t="array" ref="J10">INDEX([3]Sheet1!$G$2:$G$2185,MATCH(2012,IF([3]Sheet1!$E$2:$E$2185=$A10,[3]Sheet1!$B$2:$B$2185,0),0))*12</f>
        <v>136323816</v>
      </c>
      <c r="K10" s="2">
        <f t="array" ref="K10">INDEX([3]Sheet1!$F$2:$F$2185,MATCH(2012,IF([3]Sheet1!$E$2:$E$2185=$A10,[3]Sheet1!$B$2:$B$2185,0),0))</f>
        <v>2879</v>
      </c>
      <c r="L10" s="9"/>
      <c r="M10" s="2"/>
      <c r="N10" s="2"/>
      <c r="O10" s="2"/>
      <c r="P10" s="2"/>
      <c r="Q10" s="2"/>
    </row>
    <row r="11" spans="1:18" x14ac:dyDescent="0.25">
      <c r="A11" s="1" t="s">
        <v>20</v>
      </c>
      <c r="B11" s="1" t="s">
        <v>21</v>
      </c>
      <c r="C11" s="2">
        <f t="array" ref="C11">INDEX([5]data!$E$1:$E$2185,MATCH(2012,IF([5]data!$C$1:$C$2185=$A11,[5]data!$A$1:$A$2185,0),0))</f>
        <v>633427</v>
      </c>
      <c r="D11" s="2"/>
      <c r="E11" s="2"/>
      <c r="F11" s="2">
        <f t="array" ref="F11">INDEX('[1]Correction Population'!$F$2:$F$53,MATCH($A11,'[1]Correction Population'!$A$2:$A$53,0))</f>
        <v>14859</v>
      </c>
      <c r="G11" s="2">
        <f t="array" ref="G11">INDEX([4]Sheet1!$S$2:$S$1823,MATCH(2012,IF([4]Sheet1!$C$2:$C$1823=$A11,[4]Sheet1!$A$2:$A$1823,0),0))</f>
        <v>206276000</v>
      </c>
      <c r="H11" s="2">
        <f t="array" ref="H11">INDEX([4]Sheet1!$D$2:$D$1823,MATCH(2012,IF([4]Sheet1!$C$2:$C$1823=$A11,[4]Sheet1!$A$2:$A$1823,0),0))</f>
        <v>199509000</v>
      </c>
      <c r="I11" s="2">
        <f t="shared" si="0"/>
        <v>6767000</v>
      </c>
      <c r="J11" s="2">
        <f t="array" ref="J11">INDEX([3]Sheet1!$G$2:$G$2185,MATCH(2012,IF([3]Sheet1!$E$2:$E$2185=$A11,[3]Sheet1!$B$2:$B$2185,0),0))*12</f>
        <v>83157660</v>
      </c>
      <c r="K11" s="2">
        <f t="array" ref="K11">INDEX([3]Sheet1!$F$2:$F$2185,MATCH(2012,IF([3]Sheet1!$E$2:$E$2185=$A11,[3]Sheet1!$B$2:$B$2185,0),0))</f>
        <v>1271</v>
      </c>
      <c r="L11" s="9"/>
      <c r="M11" s="2"/>
      <c r="N11" s="2"/>
      <c r="O11" s="2"/>
      <c r="P11" s="2"/>
      <c r="Q11" s="2"/>
      <c r="R11" s="2"/>
    </row>
    <row r="12" spans="1:18" x14ac:dyDescent="0.25">
      <c r="A12" s="1" t="s">
        <v>22</v>
      </c>
      <c r="B12" s="1" t="s">
        <v>23</v>
      </c>
      <c r="C12" s="2">
        <f t="array" ref="C12">INDEX([5]data!$E$1:$E$2185,MATCH(2012,IF([5]data!$C$1:$C$2185=$A12,[5]data!$A$1:$A$2185,0),0))</f>
        <v>19320749</v>
      </c>
      <c r="D12" s="2"/>
      <c r="E12" s="2"/>
      <c r="F12" s="2">
        <f t="array" ref="F12">INDEX('[1]Correction Population'!$F$2:$F$53,MATCH($A12,'[1]Correction Population'!$A$2:$A$53,0))</f>
        <v>351173</v>
      </c>
      <c r="G12" s="2">
        <f t="array" ref="G12">INDEX([4]Sheet1!$S$2:$S$1823,MATCH(2012,IF([4]Sheet1!$C$2:$C$1823=$A12,[4]Sheet1!$A$2:$A$1823,0),0))</f>
        <v>3396566016</v>
      </c>
      <c r="H12" s="2">
        <f t="array" ref="H12">INDEX([4]Sheet1!$D$2:$D$1823,MATCH(2012,IF([4]Sheet1!$C$2:$C$1823=$A12,[4]Sheet1!$A$2:$A$1823,0),0))</f>
        <v>3353738000</v>
      </c>
      <c r="I12" s="2">
        <f t="shared" si="0"/>
        <v>42828016</v>
      </c>
      <c r="J12" s="2">
        <f t="array" ref="J12">INDEX([3]Sheet1!$G$2:$G$2185,MATCH(2012,IF([3]Sheet1!$E$2:$E$2185=$A12,[3]Sheet1!$B$2:$B$2185,0),0))*12</f>
        <v>1855610928</v>
      </c>
      <c r="K12" s="2">
        <f t="array" ref="K12">INDEX([3]Sheet1!$F$2:$F$2185,MATCH(2012,IF([3]Sheet1!$E$2:$E$2185=$A12,[3]Sheet1!$B$2:$B$2185,0),0))</f>
        <v>42216</v>
      </c>
      <c r="L12" s="9"/>
      <c r="M12" s="2"/>
      <c r="N12" s="2"/>
      <c r="O12" s="2"/>
      <c r="P12" s="2"/>
      <c r="Q12" s="2"/>
    </row>
    <row r="13" spans="1:18" x14ac:dyDescent="0.25">
      <c r="A13" s="1" t="s">
        <v>24</v>
      </c>
      <c r="B13" s="1" t="s">
        <v>25</v>
      </c>
      <c r="C13" s="2">
        <f t="array" ref="C13">INDEX([5]data!$E$1:$E$2185,MATCH(2012,IF([5]data!$C$1:$C$2185=$A13,[5]data!$A$1:$A$2185,0),0))</f>
        <v>9915646</v>
      </c>
      <c r="D13" s="2"/>
      <c r="E13" s="2"/>
      <c r="F13" s="2">
        <f t="array" ref="F13">INDEX('[1]Correction Population'!$F$2:$F$53,MATCH($A13,'[1]Correction Population'!$A$2:$A$53,0))</f>
        <v>538163</v>
      </c>
      <c r="G13" s="2">
        <f t="array" ref="G13">INDEX([4]Sheet1!$S$2:$S$1823,MATCH(2012,IF([4]Sheet1!$C$2:$C$1823=$A13,[4]Sheet1!$A$2:$A$1823,0),0))</f>
        <v>1910914944</v>
      </c>
      <c r="H13" s="2">
        <f t="array" ref="H13">INDEX([4]Sheet1!$D$2:$D$1823,MATCH(2012,IF([4]Sheet1!$C$2:$C$1823=$A13,[4]Sheet1!$A$2:$A$1823,0),0))</f>
        <v>1731369000</v>
      </c>
      <c r="I13" s="2">
        <f t="shared" si="0"/>
        <v>179545944</v>
      </c>
      <c r="J13" s="2">
        <f t="array" ref="J13">INDEX([3]Sheet1!$G$2:$G$2185,MATCH(2012,IF([3]Sheet1!$E$2:$E$2185=$A13,[3]Sheet1!$B$2:$B$2185,0),0))*12</f>
        <v>944442300</v>
      </c>
      <c r="K13" s="2">
        <f t="array" ref="K13">INDEX([3]Sheet1!$F$2:$F$2185,MATCH(2012,IF([3]Sheet1!$E$2:$E$2185=$A13,[3]Sheet1!$B$2:$B$2185,0),0))</f>
        <v>27556</v>
      </c>
      <c r="L13" s="9"/>
      <c r="M13" s="2"/>
      <c r="N13" s="2"/>
      <c r="O13" s="2"/>
      <c r="P13" s="2"/>
      <c r="Q13" s="2"/>
    </row>
    <row r="14" spans="1:18" x14ac:dyDescent="0.25">
      <c r="A14" s="1" t="s">
        <v>26</v>
      </c>
      <c r="B14" s="1" t="s">
        <v>27</v>
      </c>
      <c r="C14" s="2">
        <f t="array" ref="C14">INDEX([5]data!$E$1:$E$2185,MATCH(2012,IF([5]data!$C$1:$C$2185=$A14,[5]data!$A$1:$A$2185,0),0))</f>
        <v>1390090</v>
      </c>
      <c r="D14" s="2"/>
      <c r="E14" s="2"/>
      <c r="F14" s="2">
        <f t="array" ref="F14">INDEX('[1]Correction Population'!$F$2:$F$53,MATCH($A14,'[1]Correction Population'!$A$2:$A$53,0))</f>
        <v>29853</v>
      </c>
      <c r="G14" s="2">
        <f t="array" ref="G14">INDEX([4]Sheet1!$S$2:$S$1823,MATCH(2012,IF([4]Sheet1!$C$2:$C$1823=$A14,[4]Sheet1!$A$2:$A$1823,0),0))</f>
        <v>193051008</v>
      </c>
      <c r="H14" s="2">
        <f t="array" ref="H14">INDEX([4]Sheet1!$D$2:$D$1823,MATCH(2012,IF([4]Sheet1!$C$2:$C$1823=$A14,[4]Sheet1!$A$2:$A$1823,0),0))</f>
        <v>192595000</v>
      </c>
      <c r="I14" s="2">
        <f t="shared" si="0"/>
        <v>456008</v>
      </c>
      <c r="J14" s="2">
        <f t="array" ref="J14">INDEX([3]Sheet1!$G$2:$G$2185,MATCH(2012,IF([3]Sheet1!$E$2:$E$2185=$A14,[3]Sheet1!$B$2:$B$2185,0),0))*12</f>
        <v>117418788</v>
      </c>
      <c r="K14" s="2">
        <f t="array" ref="K14">INDEX([3]Sheet1!$F$2:$F$2185,MATCH(2012,IF([3]Sheet1!$E$2:$E$2185=$A14,[3]Sheet1!$B$2:$B$2185,0),0))</f>
        <v>2264</v>
      </c>
      <c r="L14" s="9"/>
      <c r="M14" s="2"/>
      <c r="N14" s="2"/>
      <c r="O14" s="2"/>
      <c r="P14" s="2"/>
      <c r="Q14" s="2"/>
    </row>
    <row r="15" spans="1:18" x14ac:dyDescent="0.25">
      <c r="A15" s="1" t="s">
        <v>28</v>
      </c>
      <c r="B15" s="1" t="s">
        <v>29</v>
      </c>
      <c r="C15" s="2">
        <f t="array" ref="C15">INDEX([5]data!$E$1:$E$2185,MATCH(2012,IF([5]data!$C$1:$C$2185=$A15,[5]data!$A$1:$A$2185,0),0))</f>
        <v>1595590</v>
      </c>
      <c r="D15" s="2"/>
      <c r="E15" s="2"/>
      <c r="F15" s="2">
        <f t="array" ref="F15">INDEX('[1]Correction Population'!$F$2:$F$53,MATCH($A15,'[1]Correction Population'!$A$2:$A$53,0))</f>
        <v>41235</v>
      </c>
      <c r="G15" s="2">
        <f t="array" ref="G15">INDEX([4]Sheet1!$S$2:$S$1823,MATCH(2012,IF([4]Sheet1!$C$2:$C$1823=$A15,[4]Sheet1!$A$2:$A$1823,0),0))</f>
        <v>254912992</v>
      </c>
      <c r="H15" s="2">
        <f t="array" ref="H15">INDEX([4]Sheet1!$D$2:$D$1823,MATCH(2012,IF([4]Sheet1!$C$2:$C$1823=$A15,[4]Sheet1!$A$2:$A$1823,0),0))</f>
        <v>244989000</v>
      </c>
      <c r="I15" s="2">
        <f t="shared" si="0"/>
        <v>9923992</v>
      </c>
      <c r="J15" s="2">
        <f t="array" ref="J15">INDEX([3]Sheet1!$G$2:$G$2185,MATCH(2012,IF([3]Sheet1!$E$2:$E$2185=$A15,[3]Sheet1!$B$2:$B$2185,0),0))*12</f>
        <v>159401136</v>
      </c>
      <c r="K15" s="2">
        <f t="array" ref="K15">INDEX([3]Sheet1!$F$2:$F$2185,MATCH(2012,IF([3]Sheet1!$E$2:$E$2185=$A15,[3]Sheet1!$B$2:$B$2185,0),0))</f>
        <v>3672</v>
      </c>
      <c r="L15" s="9"/>
      <c r="M15" s="2"/>
      <c r="N15" s="2"/>
      <c r="O15" s="2"/>
      <c r="P15" s="2"/>
      <c r="Q15" s="2"/>
    </row>
    <row r="16" spans="1:18" x14ac:dyDescent="0.25">
      <c r="A16" s="1" t="s">
        <v>30</v>
      </c>
      <c r="B16" s="1" t="s">
        <v>31</v>
      </c>
      <c r="C16" s="2">
        <f t="array" ref="C16">INDEX([5]data!$E$1:$E$2185,MATCH(2012,IF([5]data!$C$1:$C$2185=$A16,[5]data!$A$1:$A$2185,0),0))</f>
        <v>12868192</v>
      </c>
      <c r="D16" s="2"/>
      <c r="E16" s="2"/>
      <c r="F16" s="2">
        <f t="array" ref="F16">INDEX('[1]Correction Population'!$F$2:$F$53,MATCH($A16,'[1]Correction Population'!$A$2:$A$53,0))</f>
        <v>200998</v>
      </c>
      <c r="G16" s="2">
        <f t="array" ref="G16">INDEX([4]Sheet1!$S$2:$S$1823,MATCH(2012,IF([4]Sheet1!$C$2:$C$1823=$A16,[4]Sheet1!$A$2:$A$1823,0),0))</f>
        <v>1668781952</v>
      </c>
      <c r="H16" s="2">
        <f t="array" ref="H16">INDEX([4]Sheet1!$D$2:$D$1823,MATCH(2012,IF([4]Sheet1!$C$2:$C$1823=$A16,[4]Sheet1!$A$2:$A$1823,0),0))</f>
        <v>1634889000</v>
      </c>
      <c r="I16" s="2">
        <f t="shared" si="0"/>
        <v>33892952</v>
      </c>
      <c r="J16" s="2">
        <f t="array" ref="J16">INDEX([3]Sheet1!$G$2:$G$2185,MATCH(2012,IF([3]Sheet1!$E$2:$E$2185=$A16,[3]Sheet1!$B$2:$B$2185,0),0))*12</f>
        <v>1340031180</v>
      </c>
      <c r="K16" s="2">
        <f t="array" ref="K16">INDEX([3]Sheet1!$F$2:$F$2185,MATCH(2012,IF([3]Sheet1!$E$2:$E$2185=$A16,[3]Sheet1!$B$2:$B$2185,0),0))</f>
        <v>21418</v>
      </c>
      <c r="L16" s="9"/>
      <c r="M16" s="2"/>
      <c r="N16" s="2"/>
      <c r="O16" s="2"/>
      <c r="P16" s="2"/>
      <c r="Q16" s="2"/>
    </row>
    <row r="17" spans="1:17" x14ac:dyDescent="0.25">
      <c r="A17" s="1" t="s">
        <v>32</v>
      </c>
      <c r="B17" s="1" t="s">
        <v>33</v>
      </c>
      <c r="C17" s="2">
        <f t="array" ref="C17">INDEX([5]data!$E$1:$E$2185,MATCH(2012,IF([5]data!$C$1:$C$2185=$A17,[5]data!$A$1:$A$2185,0),0))</f>
        <v>6537782</v>
      </c>
      <c r="D17" s="2"/>
      <c r="E17" s="2"/>
      <c r="F17" s="2">
        <f t="array" ref="F17">INDEX('[1]Correction Population'!$F$2:$F$53,MATCH($A17,'[1]Correction Population'!$A$2:$A$53,0))</f>
        <v>163952</v>
      </c>
      <c r="G17" s="2">
        <f t="array" ref="G17">INDEX([4]Sheet1!$S$2:$S$1823,MATCH(2012,IF([4]Sheet1!$C$2:$C$1823=$A17,[4]Sheet1!$A$2:$A$1823,0),0))</f>
        <v>853574016</v>
      </c>
      <c r="H17" s="2">
        <f t="array" ref="H17">INDEX([4]Sheet1!$D$2:$D$1823,MATCH(2012,IF([4]Sheet1!$C$2:$C$1823=$A17,[4]Sheet1!$A$2:$A$1823,0),0))</f>
        <v>846559000</v>
      </c>
      <c r="I17" s="2">
        <f t="shared" si="0"/>
        <v>7015016</v>
      </c>
      <c r="J17" s="2">
        <f t="array" ref="J17">INDEX([3]Sheet1!$G$2:$G$2185,MATCH(2012,IF([3]Sheet1!$E$2:$E$2185=$A17,[3]Sheet1!$B$2:$B$2185,0),0))*12</f>
        <v>450136008</v>
      </c>
      <c r="K17" s="2">
        <f t="array" ref="K17">INDEX([3]Sheet1!$F$2:$F$2185,MATCH(2012,IF([3]Sheet1!$E$2:$E$2185=$A17,[3]Sheet1!$B$2:$B$2185,0),0))</f>
        <v>12418</v>
      </c>
      <c r="L17" s="9"/>
      <c r="M17" s="2"/>
      <c r="N17" s="2"/>
      <c r="O17" s="2"/>
      <c r="P17" s="2"/>
      <c r="Q17" s="2"/>
    </row>
    <row r="18" spans="1:17" x14ac:dyDescent="0.25">
      <c r="A18" s="1" t="s">
        <v>34</v>
      </c>
      <c r="B18" s="1" t="s">
        <v>35</v>
      </c>
      <c r="C18" s="2">
        <f t="array" ref="C18">INDEX([5]data!$E$1:$E$2185,MATCH(2012,IF([5]data!$C$1:$C$2185=$A18,[5]data!$A$1:$A$2185,0),0))</f>
        <v>3075039</v>
      </c>
      <c r="D18" s="2"/>
      <c r="E18" s="2"/>
      <c r="F18" s="2">
        <f t="array" ref="F18">INDEX('[1]Correction Population'!$F$2:$F$53,MATCH($A18,'[1]Correction Population'!$A$2:$A$53,0))</f>
        <v>43007</v>
      </c>
      <c r="G18" s="2">
        <f t="array" ref="G18">INDEX([4]Sheet1!$S$2:$S$1823,MATCH(2012,IF([4]Sheet1!$C$2:$C$1823=$A18,[4]Sheet1!$A$2:$A$1823,0),0))</f>
        <v>508727008</v>
      </c>
      <c r="H18" s="2">
        <f t="array" ref="H18">INDEX([4]Sheet1!$D$2:$D$1823,MATCH(2012,IF([4]Sheet1!$C$2:$C$1823=$A18,[4]Sheet1!$A$2:$A$1823,0),0))</f>
        <v>390715000</v>
      </c>
      <c r="I18" s="2">
        <f t="shared" si="0"/>
        <v>118012008</v>
      </c>
      <c r="J18" s="2">
        <f t="array" ref="J18">INDEX([3]Sheet1!$G$2:$G$2185,MATCH(2012,IF([3]Sheet1!$E$2:$E$2185=$A18,[3]Sheet1!$B$2:$B$2185,0),0))*12</f>
        <v>242952696</v>
      </c>
      <c r="K18" s="2">
        <f t="array" ref="K18">INDEX([3]Sheet1!$F$2:$F$2185,MATCH(2012,IF([3]Sheet1!$E$2:$E$2185=$A18,[3]Sheet1!$B$2:$B$2185,0),0))</f>
        <v>4586</v>
      </c>
      <c r="L18" s="9"/>
      <c r="M18" s="2"/>
      <c r="N18" s="2"/>
      <c r="O18" s="2"/>
      <c r="P18" s="2"/>
      <c r="Q18" s="2"/>
    </row>
    <row r="19" spans="1:17" x14ac:dyDescent="0.25">
      <c r="A19" s="1" t="s">
        <v>36</v>
      </c>
      <c r="B19" s="1" t="s">
        <v>37</v>
      </c>
      <c r="C19" s="2">
        <f t="array" ref="C19">INDEX([5]data!$E$1:$E$2185,MATCH(2012,IF([5]data!$C$1:$C$2185=$A19,[5]data!$A$1:$A$2185,0),0))</f>
        <v>2885398</v>
      </c>
      <c r="D19" s="2"/>
      <c r="E19" s="2"/>
      <c r="F19" s="2">
        <f t="array" ref="F19">INDEX('[1]Correction Population'!$F$2:$F$53,MATCH($A19,'[1]Correction Population'!$A$2:$A$53,0))</f>
        <v>32289</v>
      </c>
      <c r="G19" s="2">
        <f t="array" ref="G19">INDEX([4]Sheet1!$S$2:$S$1823,MATCH(2012,IF([4]Sheet1!$C$2:$C$1823=$A19,[4]Sheet1!$A$2:$A$1823,0),0))</f>
        <v>420187008</v>
      </c>
      <c r="H19" s="2">
        <f t="array" ref="H19">INDEX([4]Sheet1!$D$2:$D$1823,MATCH(2012,IF([4]Sheet1!$C$2:$C$1823=$A19,[4]Sheet1!$A$2:$A$1823,0),0))</f>
        <v>411628000</v>
      </c>
      <c r="I19" s="2">
        <f t="shared" si="0"/>
        <v>8559008</v>
      </c>
      <c r="J19" s="2">
        <f t="array" ref="J19">INDEX([3]Sheet1!$G$2:$G$2185,MATCH(2012,IF([3]Sheet1!$E$2:$E$2185=$A19,[3]Sheet1!$B$2:$B$2185,0),0))*12</f>
        <v>252346560</v>
      </c>
      <c r="K19" s="2">
        <f t="array" ref="K19">INDEX([3]Sheet1!$F$2:$F$2185,MATCH(2012,IF([3]Sheet1!$E$2:$E$2185=$A19,[3]Sheet1!$B$2:$B$2185,0),0))</f>
        <v>6410</v>
      </c>
      <c r="L19" s="9"/>
      <c r="M19" s="2"/>
      <c r="N19" s="2"/>
      <c r="O19" s="2"/>
      <c r="P19" s="2"/>
      <c r="Q19" s="2"/>
    </row>
    <row r="20" spans="1:17" x14ac:dyDescent="0.25">
      <c r="A20" s="1" t="s">
        <v>38</v>
      </c>
      <c r="B20" s="1" t="s">
        <v>39</v>
      </c>
      <c r="C20" s="2">
        <f t="array" ref="C20">INDEX([5]data!$E$1:$E$2185,MATCH(2012,IF([5]data!$C$1:$C$2185=$A20,[5]data!$A$1:$A$2185,0),0))</f>
        <v>4379730</v>
      </c>
      <c r="D20" s="2"/>
      <c r="E20" s="2"/>
      <c r="F20" s="2">
        <f t="array" ref="F20">INDEX('[1]Correction Population'!$F$2:$F$53,MATCH($A20,'[1]Correction Population'!$A$2:$A$53,0))</f>
        <v>91949</v>
      </c>
      <c r="G20" s="2">
        <f t="array" ref="G20">INDEX([4]Sheet1!$S$2:$S$1823,MATCH(2012,IF([4]Sheet1!$C$2:$C$1823=$A20,[4]Sheet1!$A$2:$A$1823,0),0))</f>
        <v>689401984</v>
      </c>
      <c r="H20" s="2">
        <f t="array" ref="H20">INDEX([4]Sheet1!$D$2:$D$1823,MATCH(2012,IF([4]Sheet1!$C$2:$C$1823=$A20,[4]Sheet1!$A$2:$A$1823,0),0))</f>
        <v>678432000</v>
      </c>
      <c r="I20" s="2">
        <f t="shared" si="0"/>
        <v>10969984</v>
      </c>
      <c r="J20" s="2">
        <f t="array" ref="J20">INDEX([3]Sheet1!$G$2:$G$2185,MATCH(2012,IF([3]Sheet1!$E$2:$E$2185=$A20,[3]Sheet1!$B$2:$B$2185,0),0))*12</f>
        <v>265678464</v>
      </c>
      <c r="K20" s="2">
        <f t="array" ref="K20">INDEX([3]Sheet1!$F$2:$F$2185,MATCH(2012,IF([3]Sheet1!$E$2:$E$2185=$A20,[3]Sheet1!$B$2:$B$2185,0),0))</f>
        <v>8181</v>
      </c>
      <c r="L20" s="9"/>
      <c r="M20" s="2"/>
      <c r="N20" s="2"/>
      <c r="O20" s="2"/>
      <c r="P20" s="2"/>
      <c r="Q20" s="2"/>
    </row>
    <row r="21" spans="1:17" x14ac:dyDescent="0.25">
      <c r="A21" s="1" t="s">
        <v>40</v>
      </c>
      <c r="B21" s="1" t="s">
        <v>41</v>
      </c>
      <c r="C21" s="2">
        <f t="array" ref="C21">INDEX([5]data!$E$1:$E$2185,MATCH(2012,IF([5]data!$C$1:$C$2185=$A21,[5]data!$A$1:$A$2185,0),0))</f>
        <v>4602134</v>
      </c>
      <c r="D21" s="2"/>
      <c r="E21" s="2"/>
      <c r="F21" s="2">
        <f t="array" ref="F21">INDEX('[1]Correction Population'!$F$2:$F$53,MATCH($A21,'[1]Correction Population'!$A$2:$A$53,0))</f>
        <v>110017</v>
      </c>
      <c r="G21" s="2">
        <f t="array" ref="G21">INDEX([4]Sheet1!$S$2:$S$1823,MATCH(2012,IF([4]Sheet1!$C$2:$C$1823=$A21,[4]Sheet1!$A$2:$A$1823,0),0))</f>
        <v>1174899968</v>
      </c>
      <c r="H21" s="2">
        <f t="array" ref="H21">INDEX([4]Sheet1!$D$2:$D$1823,MATCH(2012,IF([4]Sheet1!$C$2:$C$1823=$A21,[4]Sheet1!$A$2:$A$1823,0),0))</f>
        <v>1046639000</v>
      </c>
      <c r="I21" s="2">
        <f t="shared" si="0"/>
        <v>128260968</v>
      </c>
      <c r="J21" s="2">
        <f t="array" ref="J21">INDEX([3]Sheet1!$G$2:$G$2185,MATCH(2012,IF([3]Sheet1!$E$2:$E$2185=$A21,[3]Sheet1!$B$2:$B$2185,0),0))*12</f>
        <v>550722732</v>
      </c>
      <c r="K21" s="2">
        <f t="array" ref="K21">INDEX([3]Sheet1!$F$2:$F$2185,MATCH(2012,IF([3]Sheet1!$E$2:$E$2185=$A21,[3]Sheet1!$B$2:$B$2185,0),0))</f>
        <v>13330</v>
      </c>
      <c r="L21" s="9"/>
      <c r="M21" s="2"/>
      <c r="N21" s="2"/>
      <c r="O21" s="2"/>
      <c r="P21" s="2"/>
      <c r="Q21" s="2"/>
    </row>
    <row r="22" spans="1:17" x14ac:dyDescent="0.25">
      <c r="A22" s="1" t="s">
        <v>42</v>
      </c>
      <c r="B22" s="1" t="s">
        <v>43</v>
      </c>
      <c r="C22" s="2">
        <f t="array" ref="C22">INDEX([5]data!$E$1:$E$2185,MATCH(2012,IF([5]data!$C$1:$C$2185=$A22,[5]data!$A$1:$A$2185,0),0))</f>
        <v>1328501</v>
      </c>
      <c r="D22" s="2"/>
      <c r="E22" s="2"/>
      <c r="F22" s="2">
        <f t="array" ref="F22">INDEX('[1]Correction Population'!$F$2:$F$53,MATCH($A22,'[1]Correction Population'!$A$2:$A$53,0))</f>
        <v>9288</v>
      </c>
      <c r="G22" s="2">
        <f t="array" ref="G22">INDEX([4]Sheet1!$S$2:$S$1823,MATCH(2012,IF([4]Sheet1!$C$2:$C$1823=$A22,[4]Sheet1!$A$2:$A$1823,0),0))</f>
        <v>153286000</v>
      </c>
      <c r="H22" s="2">
        <f t="array" ref="H22">INDEX([4]Sheet1!$D$2:$D$1823,MATCH(2012,IF([4]Sheet1!$C$2:$C$1823=$A22,[4]Sheet1!$A$2:$A$1823,0),0))</f>
        <v>152498000</v>
      </c>
      <c r="I22" s="2">
        <f t="shared" si="0"/>
        <v>788000</v>
      </c>
      <c r="J22" s="2">
        <f t="array" ref="J22">INDEX([3]Sheet1!$G$2:$G$2185,MATCH(2012,IF([3]Sheet1!$E$2:$E$2185=$A22,[3]Sheet1!$B$2:$B$2185,0),0))*12</f>
        <v>89770020</v>
      </c>
      <c r="K22" s="2">
        <f t="array" ref="K22">INDEX([3]Sheet1!$F$2:$F$2185,MATCH(2012,IF([3]Sheet1!$E$2:$E$2185=$A22,[3]Sheet1!$B$2:$B$2185,0),0))</f>
        <v>1944</v>
      </c>
      <c r="L22" s="9"/>
      <c r="M22" s="2"/>
      <c r="N22" s="2"/>
      <c r="O22" s="2"/>
      <c r="P22" s="2"/>
      <c r="Q22" s="2"/>
    </row>
    <row r="23" spans="1:17" x14ac:dyDescent="0.25">
      <c r="A23" s="1" t="s">
        <v>44</v>
      </c>
      <c r="B23" s="1" t="s">
        <v>45</v>
      </c>
      <c r="C23" s="2">
        <f t="array" ref="C23">INDEX([5]data!$E$1:$E$2185,MATCH(2012,IF([5]data!$C$1:$C$2185=$A23,[5]data!$A$1:$A$2185,0),0))</f>
        <v>5884868</v>
      </c>
      <c r="D23" s="2"/>
      <c r="E23" s="2"/>
      <c r="F23" s="2">
        <f t="array" ref="F23">INDEX('[1]Correction Population'!$F$2:$F$53,MATCH($A23,'[1]Correction Population'!$A$2:$A$53,0))</f>
        <v>131118</v>
      </c>
      <c r="G23" s="2">
        <f t="array" ref="G23">INDEX([4]Sheet1!$S$2:$S$1823,MATCH(2012,IF([4]Sheet1!$C$2:$C$1823=$A23,[4]Sheet1!$A$2:$A$1823,0),0))</f>
        <v>1393587968</v>
      </c>
      <c r="H23" s="2">
        <f t="array" ref="H23">INDEX([4]Sheet1!$D$2:$D$1823,MATCH(2012,IF([4]Sheet1!$C$2:$C$1823=$A23,[4]Sheet1!$A$2:$A$1823,0),0))</f>
        <v>1366387000</v>
      </c>
      <c r="I23" s="2">
        <f t="shared" si="0"/>
        <v>27200968</v>
      </c>
      <c r="J23" s="2">
        <f t="array" ref="J23">INDEX([3]Sheet1!$G$2:$G$2185,MATCH(2012,IF([3]Sheet1!$E$2:$E$2185=$A23,[3]Sheet1!$B$2:$B$2185,0),0))*12</f>
        <v>833520912</v>
      </c>
      <c r="K23" s="2">
        <f t="array" ref="K23">INDEX([3]Sheet1!$F$2:$F$2185,MATCH(2012,IF([3]Sheet1!$E$2:$E$2185=$A23,[3]Sheet1!$B$2:$B$2185,0),0))</f>
        <v>15961</v>
      </c>
      <c r="L23" s="9"/>
      <c r="M23" s="2"/>
      <c r="N23" s="2"/>
      <c r="O23" s="2"/>
      <c r="P23" s="2"/>
      <c r="Q23" s="2"/>
    </row>
    <row r="24" spans="1:17" x14ac:dyDescent="0.25">
      <c r="A24" s="1" t="s">
        <v>46</v>
      </c>
      <c r="B24" s="1" t="s">
        <v>47</v>
      </c>
      <c r="C24" s="2">
        <f t="array" ref="C24">INDEX([5]data!$E$1:$E$2185,MATCH(2012,IF([5]data!$C$1:$C$2185=$A24,[5]data!$A$1:$A$2185,0),0))</f>
        <v>6645303</v>
      </c>
      <c r="D24" s="2"/>
      <c r="E24" s="2"/>
      <c r="F24" s="2">
        <f t="array" ref="F24">INDEX('[1]Correction Population'!$F$2:$F$53,MATCH($A24,'[1]Correction Population'!$A$2:$A$53,0))</f>
        <v>82187</v>
      </c>
      <c r="G24" s="2">
        <f t="array" ref="G24">INDEX([4]Sheet1!$S$2:$S$1823,MATCH(2012,IF([4]Sheet1!$C$2:$C$1823=$A24,[4]Sheet1!$A$2:$A$1823,0),0))</f>
        <v>885414976</v>
      </c>
      <c r="H24" s="2">
        <f t="array" ref="H24">INDEX([4]Sheet1!$D$2:$D$1823,MATCH(2012,IF([4]Sheet1!$C$2:$C$1823=$A24,[4]Sheet1!$A$2:$A$1823,0),0))</f>
        <v>866770000</v>
      </c>
      <c r="I24" s="2">
        <f t="shared" si="0"/>
        <v>18644976</v>
      </c>
      <c r="J24" s="2">
        <f t="array" ref="J24">INDEX([3]Sheet1!$G$2:$G$2185,MATCH(2012,IF([3]Sheet1!$E$2:$E$2185=$A24,[3]Sheet1!$B$2:$B$2185,0),0))*12</f>
        <v>373932312</v>
      </c>
      <c r="K24" s="2">
        <f t="array" ref="K24">INDEX([3]Sheet1!$F$2:$F$2185,MATCH(2012,IF([3]Sheet1!$E$2:$E$2185=$A24,[3]Sheet1!$B$2:$B$2185,0),0))</f>
        <v>6110</v>
      </c>
      <c r="L24" s="9"/>
      <c r="M24" s="2"/>
      <c r="N24" s="2"/>
      <c r="O24" s="2"/>
      <c r="P24" s="2"/>
      <c r="Q24" s="2"/>
    </row>
    <row r="25" spans="1:17" x14ac:dyDescent="0.25">
      <c r="A25" s="1" t="s">
        <v>48</v>
      </c>
      <c r="B25" s="1" t="s">
        <v>49</v>
      </c>
      <c r="C25" s="2">
        <f t="array" ref="C25">INDEX([5]data!$E$1:$E$2185,MATCH(2012,IF([5]data!$C$1:$C$2185=$A25,[5]data!$A$1:$A$2185,0),0))</f>
        <v>9882519</v>
      </c>
      <c r="D25" s="2"/>
      <c r="E25" s="2"/>
      <c r="F25" s="2">
        <f t="array" ref="F25">INDEX('[1]Correction Population'!$F$2:$F$53,MATCH($A25,'[1]Correction Population'!$A$2:$A$53,0))</f>
        <v>252218</v>
      </c>
      <c r="G25" s="2">
        <f t="array" ref="G25">INDEX([4]Sheet1!$S$2:$S$1823,MATCH(2012,IF([4]Sheet1!$C$2:$C$1823=$A25,[4]Sheet1!$A$2:$A$1823,0),0))</f>
        <v>1801006976</v>
      </c>
      <c r="H25" s="2">
        <f t="array" ref="H25">INDEX([4]Sheet1!$D$2:$D$1823,MATCH(2012,IF([4]Sheet1!$C$2:$C$1823=$A25,[4]Sheet1!$A$2:$A$1823,0),0))</f>
        <v>1770006000</v>
      </c>
      <c r="I25" s="2">
        <f t="shared" si="0"/>
        <v>31000976</v>
      </c>
      <c r="J25" s="2">
        <f t="array" ref="J25">INDEX([3]Sheet1!$G$2:$G$2185,MATCH(2012,IF([3]Sheet1!$E$2:$E$2185=$A25,[3]Sheet1!$B$2:$B$2185,0),0))*12</f>
        <v>1089778140</v>
      </c>
      <c r="K25" s="2">
        <f t="array" ref="K25">INDEX([3]Sheet1!$F$2:$F$2185,MATCH(2012,IF([3]Sheet1!$E$2:$E$2185=$A25,[3]Sheet1!$B$2:$B$2185,0),0))</f>
        <v>19087</v>
      </c>
      <c r="L25" s="9"/>
      <c r="M25" s="2"/>
      <c r="N25" s="2"/>
      <c r="O25" s="2"/>
      <c r="P25" s="2"/>
      <c r="Q25" s="2"/>
    </row>
    <row r="26" spans="1:17" x14ac:dyDescent="0.25">
      <c r="A26" s="1" t="s">
        <v>50</v>
      </c>
      <c r="B26" s="1" t="s">
        <v>51</v>
      </c>
      <c r="C26" s="2">
        <f t="array" ref="C26">INDEX([5]data!$E$1:$E$2185,MATCH(2012,IF([5]data!$C$1:$C$2185=$A26,[5]data!$A$1:$A$2185,0),0))</f>
        <v>5379646</v>
      </c>
      <c r="D26" s="2"/>
      <c r="E26" s="2"/>
      <c r="F26" s="2">
        <f t="array" ref="F26">INDEX('[1]Correction Population'!$F$2:$F$53,MATCH($A26,'[1]Correction Population'!$A$2:$A$53,0))</f>
        <v>123202</v>
      </c>
      <c r="G26" s="2">
        <f t="array" ref="G26">INDEX([4]Sheet1!$S$2:$S$1823,MATCH(2012,IF([4]Sheet1!$C$2:$C$1823=$A26,[4]Sheet1!$A$2:$A$1823,0),0))</f>
        <v>655070016</v>
      </c>
      <c r="H26" s="2">
        <f t="array" ref="H26">INDEX([4]Sheet1!$D$2:$D$1823,MATCH(2012,IF([4]Sheet1!$C$2:$C$1823=$A26,[4]Sheet1!$A$2:$A$1823,0),0))</f>
        <v>637845000</v>
      </c>
      <c r="I26" s="2">
        <f t="shared" si="0"/>
        <v>17225016</v>
      </c>
      <c r="J26" s="2">
        <f t="array" ref="J26">INDEX([3]Sheet1!$G$2:$G$2185,MATCH(2012,IF([3]Sheet1!$E$2:$E$2185=$A26,[3]Sheet1!$B$2:$B$2185,0),0))*12</f>
        <v>501835080</v>
      </c>
      <c r="K26" s="2">
        <f t="array" ref="K26">INDEX([3]Sheet1!$F$2:$F$2185,MATCH(2012,IF([3]Sheet1!$E$2:$E$2185=$A26,[3]Sheet1!$B$2:$B$2185,0),0))</f>
        <v>9111</v>
      </c>
      <c r="L26" s="9"/>
      <c r="M26" s="2"/>
      <c r="N26" s="2"/>
      <c r="O26" s="2"/>
      <c r="P26" s="2"/>
      <c r="Q26" s="2"/>
    </row>
    <row r="27" spans="1:17" x14ac:dyDescent="0.25">
      <c r="A27" s="1" t="s">
        <v>52</v>
      </c>
      <c r="B27" s="1" t="s">
        <v>53</v>
      </c>
      <c r="C27" s="2">
        <f t="array" ref="C27">INDEX([5]data!$E$1:$E$2185,MATCH(2012,IF([5]data!$C$1:$C$2185=$A27,[5]data!$A$1:$A$2185,0),0))</f>
        <v>2986450</v>
      </c>
      <c r="D27" s="2"/>
      <c r="E27" s="2"/>
      <c r="F27" s="2">
        <f t="array" ref="F27">INDEX('[1]Correction Population'!$F$2:$F$53,MATCH($A27,'[1]Correction Population'!$A$2:$A$53,0))</f>
        <v>58912</v>
      </c>
      <c r="G27" s="2">
        <f t="array" ref="G27">INDEX([4]Sheet1!$S$2:$S$1823,MATCH(2012,IF([4]Sheet1!$C$2:$C$1823=$A27,[4]Sheet1!$A$2:$A$1823,0),0))</f>
        <v>525062016</v>
      </c>
      <c r="H27" s="2">
        <f t="array" ref="H27">INDEX([4]Sheet1!$D$2:$D$1823,MATCH(2012,IF([4]Sheet1!$C$2:$C$1823=$A27,[4]Sheet1!$A$2:$A$1823,0),0))</f>
        <v>439100000</v>
      </c>
      <c r="I27" s="2">
        <f t="shared" si="0"/>
        <v>85962016</v>
      </c>
      <c r="J27" s="2">
        <f t="array" ref="J27">INDEX([3]Sheet1!$G$2:$G$2185,MATCH(2012,IF([3]Sheet1!$E$2:$E$2185=$A27,[3]Sheet1!$B$2:$B$2185,0),0))*12</f>
        <v>162689208</v>
      </c>
      <c r="K27" s="2">
        <f t="array" ref="K27">INDEX([3]Sheet1!$F$2:$F$2185,MATCH(2012,IF([3]Sheet1!$E$2:$E$2185=$A27,[3]Sheet1!$B$2:$B$2185,0),0))</f>
        <v>5493</v>
      </c>
      <c r="L27" s="9"/>
      <c r="M27" s="2"/>
      <c r="N27" s="2"/>
      <c r="O27" s="2"/>
      <c r="P27" s="2"/>
      <c r="Q27" s="2"/>
    </row>
    <row r="28" spans="1:17" x14ac:dyDescent="0.25">
      <c r="A28" s="1" t="s">
        <v>54</v>
      </c>
      <c r="B28" s="1" t="s">
        <v>55</v>
      </c>
      <c r="C28" s="2">
        <f t="array" ref="C28">INDEX([5]data!$E$1:$E$2185,MATCH(2012,IF([5]data!$C$1:$C$2185=$A28,[5]data!$A$1:$A$2185,0),0))</f>
        <v>6024522</v>
      </c>
      <c r="D28" s="2"/>
      <c r="E28" s="2"/>
      <c r="F28" s="2">
        <f t="array" ref="F28">INDEX('[1]Correction Population'!$F$2:$F$53,MATCH($A28,'[1]Correction Population'!$A$2:$A$53,0))</f>
        <v>109299</v>
      </c>
      <c r="G28" s="2">
        <f t="array" ref="G28">INDEX([4]Sheet1!$S$2:$S$1823,MATCH(2012,IF([4]Sheet1!$C$2:$C$1823=$A28,[4]Sheet1!$A$2:$A$1823,0),0))</f>
        <v>742339008</v>
      </c>
      <c r="H28" s="2">
        <f t="array" ref="H28">INDEX([4]Sheet1!$D$2:$D$1823,MATCH(2012,IF([4]Sheet1!$C$2:$C$1823=$A28,[4]Sheet1!$A$2:$A$1823,0),0))</f>
        <v>731613000</v>
      </c>
      <c r="I28" s="2">
        <f t="shared" si="0"/>
        <v>10726008</v>
      </c>
      <c r="J28" s="2">
        <f t="array" ref="J28">INDEX([3]Sheet1!$G$2:$G$2185,MATCH(2012,IF([3]Sheet1!$E$2:$E$2185=$A28,[3]Sheet1!$B$2:$B$2185,0),0))*12</f>
        <v>484935660</v>
      </c>
      <c r="K28" s="2">
        <f t="array" ref="K28">INDEX([3]Sheet1!$F$2:$F$2185,MATCH(2012,IF([3]Sheet1!$E$2:$E$2185=$A28,[3]Sheet1!$B$2:$B$2185,0),0))</f>
        <v>15300</v>
      </c>
      <c r="L28" s="9"/>
      <c r="M28" s="2"/>
      <c r="N28" s="2"/>
      <c r="O28" s="2"/>
      <c r="P28" s="2"/>
      <c r="Q28" s="2"/>
    </row>
    <row r="29" spans="1:17" x14ac:dyDescent="0.25">
      <c r="A29" s="1" t="s">
        <v>56</v>
      </c>
      <c r="B29" s="1" t="s">
        <v>57</v>
      </c>
      <c r="C29" s="2">
        <f t="array" ref="C29">INDEX([5]data!$E$1:$E$2185,MATCH(2012,IF([5]data!$C$1:$C$2185=$A29,[5]data!$A$1:$A$2185,0),0))</f>
        <v>1005494</v>
      </c>
      <c r="D29" s="2"/>
      <c r="E29" s="2"/>
      <c r="F29" s="2">
        <f t="array" ref="F29">INDEX('[1]Correction Population'!$F$2:$F$53,MATCH($A29,'[1]Correction Population'!$A$2:$A$53,0))</f>
        <v>14442</v>
      </c>
      <c r="G29" s="2">
        <f t="array" ref="G29">INDEX([4]Sheet1!$S$2:$S$1823,MATCH(2012,IF([4]Sheet1!$C$2:$C$1823=$A29,[4]Sheet1!$A$2:$A$1823,0),0))</f>
        <v>195083008</v>
      </c>
      <c r="H29" s="2">
        <f t="array" ref="H29">INDEX([4]Sheet1!$D$2:$D$1823,MATCH(2012,IF([4]Sheet1!$C$2:$C$1823=$A29,[4]Sheet1!$A$2:$A$1823,0),0))</f>
        <v>181333000</v>
      </c>
      <c r="I29" s="2">
        <f t="shared" si="0"/>
        <v>13750008</v>
      </c>
      <c r="J29" s="2">
        <f t="array" ref="J29">INDEX([3]Sheet1!$G$2:$G$2185,MATCH(2012,IF([3]Sheet1!$E$2:$E$2185=$A29,[3]Sheet1!$B$2:$B$2185,0),0))*12</f>
        <v>83991516</v>
      </c>
      <c r="K29" s="2">
        <f t="array" ref="K29">INDEX([3]Sheet1!$F$2:$F$2185,MATCH(2012,IF([3]Sheet1!$E$2:$E$2185=$A29,[3]Sheet1!$B$2:$B$2185,0),0))</f>
        <v>1850</v>
      </c>
      <c r="L29" s="9"/>
      <c r="M29" s="2"/>
      <c r="N29" s="2"/>
      <c r="O29" s="2"/>
      <c r="P29" s="2"/>
      <c r="Q29" s="2"/>
    </row>
    <row r="30" spans="1:17" x14ac:dyDescent="0.25">
      <c r="A30" s="1" t="s">
        <v>58</v>
      </c>
      <c r="B30" s="1" t="s">
        <v>59</v>
      </c>
      <c r="C30" s="2">
        <f t="array" ref="C30">INDEX([5]data!$E$1:$E$2185,MATCH(2012,IF([5]data!$C$1:$C$2185=$A30,[5]data!$A$1:$A$2185,0),0))</f>
        <v>1855350</v>
      </c>
      <c r="D30" s="2"/>
      <c r="E30" s="2"/>
      <c r="F30" s="2">
        <f t="array" ref="F30">INDEX('[1]Correction Population'!$F$2:$F$53,MATCH($A30,'[1]Correction Population'!$A$2:$A$53,0))</f>
        <v>21730</v>
      </c>
      <c r="G30" s="2">
        <f t="array" ref="G30">INDEX([4]Sheet1!$S$2:$S$1823,MATCH(2012,IF([4]Sheet1!$C$2:$C$1823=$A30,[4]Sheet1!$A$2:$A$1823,0),0))</f>
        <v>218596000</v>
      </c>
      <c r="H30" s="2">
        <f t="array" ref="H30">INDEX([4]Sheet1!$D$2:$D$1823,MATCH(2012,IF([4]Sheet1!$C$2:$C$1823=$A30,[4]Sheet1!$A$2:$A$1823,0),0))</f>
        <v>215607000</v>
      </c>
      <c r="I30" s="2">
        <f t="shared" si="0"/>
        <v>2989000</v>
      </c>
      <c r="J30" s="2">
        <f t="array" ref="J30">INDEX([3]Sheet1!$G$2:$G$2185,MATCH(2012,IF([3]Sheet1!$E$2:$E$2185=$A30,[3]Sheet1!$B$2:$B$2185,0),0))*12</f>
        <v>178089588</v>
      </c>
      <c r="K30" s="2">
        <f t="array" ref="K30">INDEX([3]Sheet1!$F$2:$F$2185,MATCH(2012,IF([3]Sheet1!$E$2:$E$2185=$A30,[3]Sheet1!$B$2:$B$2185,0),0))</f>
        <v>4354</v>
      </c>
      <c r="L30" s="9"/>
      <c r="M30" s="2"/>
      <c r="N30" s="2"/>
      <c r="O30" s="2"/>
      <c r="P30" s="2"/>
      <c r="Q30" s="2"/>
    </row>
    <row r="31" spans="1:17" x14ac:dyDescent="0.25">
      <c r="A31" s="1" t="s">
        <v>60</v>
      </c>
      <c r="B31" s="1" t="s">
        <v>61</v>
      </c>
      <c r="C31" s="2">
        <f t="array" ref="C31">INDEX([5]data!$E$1:$E$2185,MATCH(2012,IF([5]data!$C$1:$C$2185=$A31,[5]data!$A$1:$A$2185,0),0))</f>
        <v>2754354</v>
      </c>
      <c r="D31" s="2"/>
      <c r="E31" s="2"/>
      <c r="F31" s="2">
        <f t="array" ref="F31">INDEX('[1]Correction Population'!$F$2:$F$53,MATCH($A31,'[1]Correction Population'!$A$2:$A$53,0))</f>
        <v>29852</v>
      </c>
      <c r="G31" s="2">
        <f t="array" ref="G31">INDEX([4]Sheet1!$S$2:$S$1823,MATCH(2012,IF([4]Sheet1!$C$2:$C$1823=$A31,[4]Sheet1!$A$2:$A$1823,0),0))</f>
        <v>643481984</v>
      </c>
      <c r="H31" s="2">
        <f t="array" ref="H31">INDEX([4]Sheet1!$D$2:$D$1823,MATCH(2012,IF([4]Sheet1!$C$2:$C$1823=$A31,[4]Sheet1!$A$2:$A$1823,0),0))</f>
        <v>630140000</v>
      </c>
      <c r="I31" s="2">
        <f t="shared" si="0"/>
        <v>13341984</v>
      </c>
      <c r="J31" s="2">
        <f t="array" ref="J31">INDEX([3]Sheet1!$G$2:$G$2185,MATCH(2012,IF([3]Sheet1!$E$2:$E$2185=$A31,[3]Sheet1!$B$2:$B$2185,0),0))*12</f>
        <v>380250492</v>
      </c>
      <c r="K31" s="2">
        <f t="array" ref="K31">INDEX([3]Sheet1!$F$2:$F$2185,MATCH(2012,IF([3]Sheet1!$E$2:$E$2185=$A31,[3]Sheet1!$B$2:$B$2185,0),0))</f>
        <v>6278</v>
      </c>
      <c r="L31" s="9"/>
      <c r="M31" s="2"/>
      <c r="N31" s="2"/>
      <c r="O31" s="2"/>
      <c r="P31" s="2"/>
      <c r="Q31" s="2"/>
    </row>
    <row r="32" spans="1:17" x14ac:dyDescent="0.25">
      <c r="A32" s="1" t="s">
        <v>62</v>
      </c>
      <c r="B32" s="1" t="s">
        <v>63</v>
      </c>
      <c r="C32" s="2">
        <f t="array" ref="C32">INDEX([5]data!$E$1:$E$2185,MATCH(2012,IF([5]data!$C$1:$C$2185=$A32,[5]data!$A$1:$A$2185,0),0))</f>
        <v>1321617</v>
      </c>
      <c r="D32" s="2"/>
      <c r="E32" s="2"/>
      <c r="F32" s="2">
        <f t="array" ref="F32">INDEX('[1]Correction Population'!$F$2:$F$53,MATCH($A32,'[1]Correction Population'!$A$2:$A$53,0))</f>
        <v>9113</v>
      </c>
      <c r="G32" s="2">
        <f t="array" ref="G32">INDEX([4]Sheet1!$S$2:$S$1823,MATCH(2012,IF([4]Sheet1!$C$2:$C$1823=$A32,[4]Sheet1!$A$2:$A$1823,0),0))</f>
        <v>152450000</v>
      </c>
      <c r="H32" s="2">
        <f t="array" ref="H32">INDEX([4]Sheet1!$D$2:$D$1823,MATCH(2012,IF([4]Sheet1!$C$2:$C$1823=$A32,[4]Sheet1!$A$2:$A$1823,0),0))</f>
        <v>149405000</v>
      </c>
      <c r="I32" s="2">
        <f t="shared" si="0"/>
        <v>3045000</v>
      </c>
      <c r="J32" s="2">
        <f t="array" ref="J32">INDEX([3]Sheet1!$G$2:$G$2185,MATCH(2012,IF([3]Sheet1!$E$2:$E$2185=$A32,[3]Sheet1!$B$2:$B$2185,0),0))*12</f>
        <v>92956116</v>
      </c>
      <c r="K32" s="2">
        <f t="array" ref="K32">INDEX([3]Sheet1!$F$2:$F$2185,MATCH(2012,IF([3]Sheet1!$E$2:$E$2185=$A32,[3]Sheet1!$B$2:$B$2185,0),0))</f>
        <v>1864</v>
      </c>
      <c r="L32" s="9"/>
      <c r="M32" s="2"/>
      <c r="N32" s="2"/>
      <c r="O32" s="2"/>
      <c r="P32" s="2"/>
      <c r="Q32" s="2"/>
    </row>
    <row r="33" spans="1:17" x14ac:dyDescent="0.25">
      <c r="A33" s="1" t="s">
        <v>64</v>
      </c>
      <c r="B33" s="1" t="s">
        <v>65</v>
      </c>
      <c r="C33" s="2">
        <f t="array" ref="C33">INDEX([5]data!$E$1:$E$2185,MATCH(2012,IF([5]data!$C$1:$C$2185=$A33,[5]data!$A$1:$A$2185,0),0))</f>
        <v>8867749</v>
      </c>
      <c r="D33" s="2"/>
      <c r="E33" s="2"/>
      <c r="F33" s="2">
        <f t="array" ref="F33">INDEX('[1]Correction Population'!$F$2:$F$53,MATCH($A33,'[1]Correction Population'!$A$2:$A$53,0))</f>
        <v>153142</v>
      </c>
      <c r="G33" s="2">
        <f t="array" ref="G33">INDEX([4]Sheet1!$S$2:$S$1823,MATCH(2012,IF([4]Sheet1!$C$2:$C$1823=$A33,[4]Sheet1!$A$2:$A$1823,0),0))</f>
        <v>1707352960</v>
      </c>
      <c r="H33" s="2">
        <f t="array" ref="H33">INDEX([4]Sheet1!$D$2:$D$1823,MATCH(2012,IF([4]Sheet1!$C$2:$C$1823=$A33,[4]Sheet1!$A$2:$A$1823,0),0))</f>
        <v>1666369000</v>
      </c>
      <c r="I33" s="2">
        <f t="shared" si="0"/>
        <v>40983960</v>
      </c>
      <c r="J33" s="2">
        <f t="array" ref="J33">INDEX([3]Sheet1!$G$2:$G$2185,MATCH(2012,IF([3]Sheet1!$E$2:$E$2185=$A33,[3]Sheet1!$B$2:$B$2185,0),0))*12</f>
        <v>1112345796</v>
      </c>
      <c r="K33" s="2">
        <f t="array" ref="K33">INDEX([3]Sheet1!$F$2:$F$2185,MATCH(2012,IF([3]Sheet1!$E$2:$E$2185=$A33,[3]Sheet1!$B$2:$B$2185,0),0))</f>
        <v>14966</v>
      </c>
      <c r="L33" s="9"/>
      <c r="M33" s="2"/>
      <c r="N33" s="2"/>
      <c r="O33" s="2"/>
      <c r="P33" s="2"/>
      <c r="Q33" s="2"/>
    </row>
    <row r="34" spans="1:17" x14ac:dyDescent="0.25">
      <c r="A34" s="1" t="s">
        <v>66</v>
      </c>
      <c r="B34" s="1" t="s">
        <v>67</v>
      </c>
      <c r="C34" s="2">
        <f t="array" ref="C34">INDEX([5]data!$E$1:$E$2185,MATCH(2012,IF([5]data!$C$1:$C$2185=$A34,[5]data!$A$1:$A$2185,0),0))</f>
        <v>2083540</v>
      </c>
      <c r="D34" s="2"/>
      <c r="E34" s="2"/>
      <c r="F34" s="2">
        <f t="array" ref="F34">INDEX('[1]Correction Population'!$F$2:$F$53,MATCH($A34,'[1]Correction Population'!$A$2:$A$53,0))</f>
        <v>29537</v>
      </c>
      <c r="G34" s="2">
        <f t="array" ref="G34">INDEX([4]Sheet1!$S$2:$S$1823,MATCH(2012,IF([4]Sheet1!$C$2:$C$1823=$A34,[4]Sheet1!$A$2:$A$1823,0),0))</f>
        <v>472083008</v>
      </c>
      <c r="H34" s="2">
        <f t="array" ref="H34">INDEX([4]Sheet1!$D$2:$D$1823,MATCH(2012,IF([4]Sheet1!$C$2:$C$1823=$A34,[4]Sheet1!$A$2:$A$1823,0),0))</f>
        <v>463465000</v>
      </c>
      <c r="I34" s="2">
        <f t="shared" si="0"/>
        <v>8618008</v>
      </c>
      <c r="J34" s="2">
        <f t="array" ref="J34">INDEX([3]Sheet1!$G$2:$G$2185,MATCH(2012,IF([3]Sheet1!$E$2:$E$2185=$A34,[3]Sheet1!$B$2:$B$2185,0),0))*12</f>
        <v>242098560</v>
      </c>
      <c r="K34" s="2">
        <f t="array" ref="K34">INDEX([3]Sheet1!$F$2:$F$2185,MATCH(2012,IF([3]Sheet1!$E$2:$E$2185=$A34,[3]Sheet1!$B$2:$B$2185,0),0))</f>
        <v>6070</v>
      </c>
      <c r="L34" s="9"/>
      <c r="M34" s="2"/>
      <c r="N34" s="2"/>
      <c r="O34" s="2"/>
      <c r="P34" s="2"/>
      <c r="Q34" s="2"/>
    </row>
    <row r="35" spans="1:17" x14ac:dyDescent="0.25">
      <c r="A35" s="1" t="s">
        <v>68</v>
      </c>
      <c r="B35" s="1" t="s">
        <v>69</v>
      </c>
      <c r="C35" s="2">
        <f t="array" ref="C35">INDEX([5]data!$E$1:$E$2185,MATCH(2012,IF([5]data!$C$1:$C$2185=$A35,[5]data!$A$1:$A$2185,0),0))</f>
        <v>19576125</v>
      </c>
      <c r="D35" s="2"/>
      <c r="E35" s="2"/>
      <c r="F35" s="2">
        <f t="array" ref="F35">INDEX('[1]Correction Population'!$F$2:$F$53,MATCH($A35,'[1]Correction Population'!$A$2:$A$53,0))</f>
        <v>214524</v>
      </c>
      <c r="G35" s="2">
        <f t="array" ref="G35">INDEX([4]Sheet1!$S$2:$S$1823,MATCH(2012,IF([4]Sheet1!$C$2:$C$1823=$A35,[4]Sheet1!$A$2:$A$1823,0),0))</f>
        <v>5034080768</v>
      </c>
      <c r="H35" s="2">
        <f t="array" ref="H35">INDEX([4]Sheet1!$D$2:$D$1823,MATCH(2012,IF([4]Sheet1!$C$2:$C$1823=$A35,[4]Sheet1!$A$2:$A$1823,0),0))</f>
        <v>4735756000</v>
      </c>
      <c r="I35" s="2">
        <f t="shared" si="0"/>
        <v>298324768</v>
      </c>
      <c r="J35" s="2">
        <f t="array" ref="J35">INDEX([3]Sheet1!$G$2:$G$2185,MATCH(2012,IF([3]Sheet1!$E$2:$E$2185=$A35,[3]Sheet1!$B$2:$B$2185,0),0))*12</f>
        <v>3892282596</v>
      </c>
      <c r="K35" s="2">
        <f t="array" ref="K35">INDEX([3]Sheet1!$F$2:$F$2185,MATCH(2012,IF([3]Sheet1!$E$2:$E$2185=$A35,[3]Sheet1!$B$2:$B$2185,0),0))</f>
        <v>55983</v>
      </c>
      <c r="L35" s="9"/>
      <c r="M35" s="2"/>
      <c r="N35" s="2"/>
      <c r="O35" s="2"/>
      <c r="P35" s="2"/>
      <c r="Q35" s="2"/>
    </row>
    <row r="36" spans="1:17" x14ac:dyDescent="0.25">
      <c r="A36" s="1" t="s">
        <v>70</v>
      </c>
      <c r="B36" s="1" t="s">
        <v>71</v>
      </c>
      <c r="C36" s="2">
        <f t="array" ref="C36">INDEX([5]data!$E$1:$E$2185,MATCH(2012,IF([5]data!$C$1:$C$2185=$A36,[5]data!$A$1:$A$2185,0),0))</f>
        <v>9748364</v>
      </c>
      <c r="D36" s="2"/>
      <c r="E36" s="2"/>
      <c r="F36" s="2">
        <f t="array" ref="F36">INDEX('[1]Correction Population'!$F$2:$F$53,MATCH($A36,'[1]Correction Population'!$A$2:$A$53,0))</f>
        <v>141359</v>
      </c>
      <c r="G36" s="2">
        <f t="array" ref="G36">INDEX([4]Sheet1!$S$2:$S$1823,MATCH(2012,IF([4]Sheet1!$C$2:$C$1823=$A36,[4]Sheet1!$A$2:$A$1823,0),0))</f>
        <v>1696537984</v>
      </c>
      <c r="H36" s="2">
        <f t="array" ref="H36">INDEX([4]Sheet1!$D$2:$D$1823,MATCH(2012,IF([4]Sheet1!$C$2:$C$1823=$A36,[4]Sheet1!$A$2:$A$1823,0),0))</f>
        <v>1556282000</v>
      </c>
      <c r="I36" s="2">
        <f t="shared" si="0"/>
        <v>140255984</v>
      </c>
      <c r="J36" s="2">
        <f t="array" ref="J36">INDEX([3]Sheet1!$G$2:$G$2185,MATCH(2012,IF([3]Sheet1!$E$2:$E$2185=$A36,[3]Sheet1!$B$2:$B$2185,0),0))*12</f>
        <v>930024024</v>
      </c>
      <c r="K36" s="2">
        <f t="array" ref="K36">INDEX([3]Sheet1!$F$2:$F$2185,MATCH(2012,IF([3]Sheet1!$E$2:$E$2185=$A36,[3]Sheet1!$B$2:$B$2185,0),0))</f>
        <v>25242</v>
      </c>
      <c r="L36" s="9"/>
      <c r="M36" s="2"/>
      <c r="N36" s="2"/>
      <c r="O36" s="2"/>
      <c r="P36" s="2"/>
      <c r="Q36" s="2"/>
    </row>
    <row r="37" spans="1:17" x14ac:dyDescent="0.25">
      <c r="A37" s="1" t="s">
        <v>72</v>
      </c>
      <c r="B37" s="1" t="s">
        <v>73</v>
      </c>
      <c r="C37" s="2">
        <f t="array" ref="C37">INDEX([5]data!$E$1:$E$2185,MATCH(2012,IF([5]data!$C$1:$C$2185=$A37,[5]data!$A$1:$A$2185,0),0))</f>
        <v>701345</v>
      </c>
      <c r="D37" s="2"/>
      <c r="E37" s="2"/>
      <c r="F37" s="2">
        <f t="array" ref="F37">INDEX('[1]Correction Population'!$F$2:$F$53,MATCH($A37,'[1]Correction Population'!$A$2:$A$53,0))</f>
        <v>6515</v>
      </c>
      <c r="G37" s="2">
        <f t="array" ref="G37">INDEX([4]Sheet1!$S$2:$S$1823,MATCH(2012,IF([4]Sheet1!$C$2:$C$1823=$A37,[4]Sheet1!$A$2:$A$1823,0),0))</f>
        <v>139463008</v>
      </c>
      <c r="H37" s="2">
        <f t="array" ref="H37">INDEX([4]Sheet1!$D$2:$D$1823,MATCH(2012,IF([4]Sheet1!$C$2:$C$1823=$A37,[4]Sheet1!$A$2:$A$1823,0),0))</f>
        <v>109828000</v>
      </c>
      <c r="I37" s="2">
        <f t="shared" si="0"/>
        <v>29635008</v>
      </c>
      <c r="J37" s="2">
        <f t="array" ref="J37">INDEX([3]Sheet1!$G$2:$G$2185,MATCH(2012,IF([3]Sheet1!$E$2:$E$2185=$A37,[3]Sheet1!$B$2:$B$2185,0),0))*12</f>
        <v>56529636</v>
      </c>
      <c r="K37" s="2">
        <f t="array" ref="K37">INDEX([3]Sheet1!$F$2:$F$2185,MATCH(2012,IF([3]Sheet1!$E$2:$E$2185=$A37,[3]Sheet1!$B$2:$B$2185,0),0))</f>
        <v>1333</v>
      </c>
      <c r="L37" s="9"/>
      <c r="M37" s="2"/>
      <c r="N37" s="2"/>
      <c r="O37" s="2"/>
      <c r="P37" s="2"/>
      <c r="Q37" s="2"/>
    </row>
    <row r="38" spans="1:17" x14ac:dyDescent="0.25">
      <c r="A38" s="1" t="s">
        <v>74</v>
      </c>
      <c r="B38" s="1" t="s">
        <v>75</v>
      </c>
      <c r="C38" s="2">
        <f t="array" ref="C38">INDEX([5]data!$E$1:$E$2185,MATCH(2012,IF([5]data!$C$1:$C$2185=$A38,[5]data!$A$1:$A$2185,0),0))</f>
        <v>11553031</v>
      </c>
      <c r="D38" s="2"/>
      <c r="E38" s="2"/>
      <c r="F38" s="2">
        <f t="array" ref="F38">INDEX('[1]Correction Population'!$F$2:$F$53,MATCH($A38,'[1]Correction Population'!$A$2:$A$53,0))</f>
        <v>316121</v>
      </c>
      <c r="G38" s="2">
        <f t="array" ref="G38">INDEX([4]Sheet1!$S$2:$S$1823,MATCH(2012,IF([4]Sheet1!$C$2:$C$1823=$A38,[4]Sheet1!$A$2:$A$1823,0),0))</f>
        <v>1416082048</v>
      </c>
      <c r="H38" s="2">
        <f t="array" ref="H38">INDEX([4]Sheet1!$D$2:$D$1823,MATCH(2012,IF([4]Sheet1!$C$2:$C$1823=$A38,[4]Sheet1!$A$2:$A$1823,0),0))</f>
        <v>1374134000</v>
      </c>
      <c r="I38" s="2">
        <f t="shared" si="0"/>
        <v>41948048</v>
      </c>
      <c r="J38" s="2">
        <f t="array" ref="J38">INDEX([3]Sheet1!$G$2:$G$2185,MATCH(2012,IF([3]Sheet1!$E$2:$E$2185=$A38,[3]Sheet1!$B$2:$B$2185,0),0))*12</f>
        <v>1029189300</v>
      </c>
      <c r="K38" s="2">
        <f t="array" ref="K38">INDEX([3]Sheet1!$F$2:$F$2185,MATCH(2012,IF([3]Sheet1!$E$2:$E$2185=$A38,[3]Sheet1!$B$2:$B$2185,0),0))</f>
        <v>20918</v>
      </c>
      <c r="L38" s="9"/>
      <c r="M38" s="2"/>
      <c r="N38" s="2"/>
      <c r="O38" s="2"/>
      <c r="P38" s="2"/>
      <c r="Q38" s="2"/>
    </row>
    <row r="39" spans="1:17" x14ac:dyDescent="0.25">
      <c r="A39" s="1" t="s">
        <v>76</v>
      </c>
      <c r="B39" s="1" t="s">
        <v>77</v>
      </c>
      <c r="C39" s="2">
        <f t="array" ref="C39">INDEX([5]data!$E$1:$E$2185,MATCH(2012,IF([5]data!$C$1:$C$2185=$A39,[5]data!$A$1:$A$2185,0),0))</f>
        <v>3815780</v>
      </c>
      <c r="D39" s="2"/>
      <c r="E39" s="2"/>
      <c r="F39" s="2">
        <f t="array" ref="F39">INDEX('[1]Correction Population'!$F$2:$F$53,MATCH($A39,'[1]Correction Population'!$A$2:$A$53,0))</f>
        <v>52132</v>
      </c>
      <c r="G39" s="2">
        <f t="array" ref="G39">INDEX([4]Sheet1!$S$2:$S$1823,MATCH(2012,IF([4]Sheet1!$C$2:$C$1823=$A39,[4]Sheet1!$A$2:$A$1823,0),0))</f>
        <v>590254016</v>
      </c>
      <c r="H39" s="2">
        <f t="array" ref="H39">INDEX([4]Sheet1!$D$2:$D$1823,MATCH(2012,IF([4]Sheet1!$C$2:$C$1823=$A39,[4]Sheet1!$A$2:$A$1823,0),0))</f>
        <v>578415000</v>
      </c>
      <c r="I39" s="2">
        <f t="shared" si="0"/>
        <v>11839016</v>
      </c>
      <c r="J39" s="2">
        <f t="array" ref="J39">INDEX([3]Sheet1!$G$2:$G$2185,MATCH(2012,IF([3]Sheet1!$E$2:$E$2185=$A39,[3]Sheet1!$B$2:$B$2185,0),0))*12</f>
        <v>254289840</v>
      </c>
      <c r="K39" s="2">
        <f t="array" ref="K39">INDEX([3]Sheet1!$F$2:$F$2185,MATCH(2012,IF([3]Sheet1!$E$2:$E$2185=$A39,[3]Sheet1!$B$2:$B$2185,0),0))</f>
        <v>6636</v>
      </c>
      <c r="L39" s="9"/>
      <c r="M39" s="2"/>
      <c r="N39" s="2"/>
      <c r="O39" s="2"/>
      <c r="P39" s="2"/>
      <c r="Q39" s="2"/>
    </row>
    <row r="40" spans="1:17" x14ac:dyDescent="0.25">
      <c r="A40" s="1" t="s">
        <v>78</v>
      </c>
      <c r="B40" s="1" t="s">
        <v>79</v>
      </c>
      <c r="C40" s="2">
        <f t="array" ref="C40">INDEX([5]data!$E$1:$E$2185,MATCH(2012,IF([5]data!$C$1:$C$2185=$A40,[5]data!$A$1:$A$2185,0),0))</f>
        <v>3899801</v>
      </c>
      <c r="D40" s="2"/>
      <c r="E40" s="2"/>
      <c r="F40" s="2">
        <f t="array" ref="F40">INDEX('[1]Correction Population'!$F$2:$F$53,MATCH($A40,'[1]Correction Population'!$A$2:$A$53,0))</f>
        <v>74771</v>
      </c>
      <c r="G40" s="2">
        <f t="array" ref="G40">INDEX([4]Sheet1!$S$2:$S$1823,MATCH(2012,IF([4]Sheet1!$C$2:$C$1823=$A40,[4]Sheet1!$A$2:$A$1823,0),0))</f>
        <v>779510976</v>
      </c>
      <c r="H40" s="2">
        <f t="array" ref="H40">INDEX([4]Sheet1!$D$2:$D$1823,MATCH(2012,IF([4]Sheet1!$C$2:$C$1823=$A40,[4]Sheet1!$A$2:$A$1823,0),0))</f>
        <v>765594000</v>
      </c>
      <c r="I40" s="2">
        <f t="shared" si="0"/>
        <v>13916976</v>
      </c>
      <c r="J40" s="2">
        <f t="array" ref="J40">INDEX([3]Sheet1!$G$2:$G$2185,MATCH(2012,IF([3]Sheet1!$E$2:$E$2185=$A40,[3]Sheet1!$B$2:$B$2185,0),0))*12</f>
        <v>464408148</v>
      </c>
      <c r="K40" s="2">
        <f t="array" ref="K40">INDEX([3]Sheet1!$F$2:$F$2185,MATCH(2012,IF([3]Sheet1!$E$2:$E$2185=$A40,[3]Sheet1!$B$2:$B$2185,0),0))</f>
        <v>8407</v>
      </c>
      <c r="L40" s="9"/>
      <c r="M40" s="2"/>
      <c r="N40" s="2"/>
      <c r="O40" s="2"/>
      <c r="P40" s="2"/>
      <c r="Q40" s="2"/>
    </row>
    <row r="41" spans="1:17" x14ac:dyDescent="0.25">
      <c r="A41" s="1" t="s">
        <v>80</v>
      </c>
      <c r="B41" s="1" t="s">
        <v>81</v>
      </c>
      <c r="C41" s="2">
        <f t="array" ref="C41">INDEX([5]data!$E$1:$E$2185,MATCH(2012,IF([5]data!$C$1:$C$2185=$A41,[5]data!$A$1:$A$2185,0),0))</f>
        <v>12764475</v>
      </c>
      <c r="D41" s="2"/>
      <c r="E41" s="2"/>
      <c r="F41" s="2">
        <f t="array" ref="F41">INDEX('[1]Correction Population'!$F$2:$F$53,MATCH($A41,'[1]Correction Population'!$A$2:$A$53,0))</f>
        <v>323557</v>
      </c>
      <c r="G41" s="2">
        <f t="array" ref="G41">INDEX([4]Sheet1!$S$2:$S$1823,MATCH(2012,IF([4]Sheet1!$C$2:$C$1823=$A41,[4]Sheet1!$A$2:$A$1823,0),0))</f>
        <v>2905280000</v>
      </c>
      <c r="H41" s="2">
        <f t="array" ref="H41">INDEX([4]Sheet1!$D$2:$D$1823,MATCH(2012,IF([4]Sheet1!$C$2:$C$1823=$A41,[4]Sheet1!$A$2:$A$1823,0),0))</f>
        <v>2754673000</v>
      </c>
      <c r="I41" s="2">
        <f t="shared" si="0"/>
        <v>150607000</v>
      </c>
      <c r="J41" s="2">
        <f t="array" ref="J41">INDEX([3]Sheet1!$G$2:$G$2185,MATCH(2012,IF([3]Sheet1!$E$2:$E$2185=$A41,[3]Sheet1!$B$2:$B$2185,0),0))*12</f>
        <v>1605055848</v>
      </c>
      <c r="K41" s="2">
        <f t="array" ref="K41">INDEX([3]Sheet1!$F$2:$F$2185,MATCH(2012,IF([3]Sheet1!$E$2:$E$2185=$A41,[3]Sheet1!$B$2:$B$2185,0),0))</f>
        <v>31728</v>
      </c>
      <c r="L41" s="9"/>
      <c r="M41" s="2"/>
      <c r="N41" s="2"/>
      <c r="O41" s="2"/>
      <c r="P41" s="2"/>
      <c r="Q41" s="2"/>
    </row>
    <row r="42" spans="1:17" x14ac:dyDescent="0.25">
      <c r="A42" s="1" t="s">
        <v>82</v>
      </c>
      <c r="B42" s="1" t="s">
        <v>83</v>
      </c>
      <c r="C42" s="2">
        <f t="array" ref="C42">INDEX([5]data!$E$1:$E$2185,MATCH(2012,IF([5]data!$C$1:$C$2185=$A42,[5]data!$A$1:$A$2185,0),0))</f>
        <v>1050304</v>
      </c>
      <c r="D42" s="2"/>
      <c r="E42" s="2"/>
      <c r="F42" s="2">
        <f t="array" ref="F42">INDEX('[1]Correction Population'!$F$2:$F$53,MATCH($A42,'[1]Correction Population'!$A$2:$A$53,0))</f>
        <v>28341</v>
      </c>
      <c r="G42" s="2">
        <f t="array" ref="G42">INDEX([4]Sheet1!$S$2:$S$1823,MATCH(2012,IF([4]Sheet1!$C$2:$C$1823=$A42,[4]Sheet1!$A$2:$A$1823,0),0))</f>
        <v>166838000</v>
      </c>
      <c r="H42" s="2">
        <f t="array" ref="H42">INDEX([4]Sheet1!$D$2:$D$1823,MATCH(2012,IF([4]Sheet1!$C$2:$C$1823=$A42,[4]Sheet1!$A$2:$A$1823,0),0))</f>
        <v>165015000</v>
      </c>
      <c r="I42" s="2">
        <f t="shared" si="0"/>
        <v>1823000</v>
      </c>
      <c r="J42" s="2">
        <f t="array" ref="J42">INDEX([3]Sheet1!$G$2:$G$2185,MATCH(2012,IF([3]Sheet1!$E$2:$E$2185=$A42,[3]Sheet1!$B$2:$B$2185,0),0))*12</f>
        <v>121525476</v>
      </c>
      <c r="K42" s="2">
        <f t="array" ref="K42">INDEX([3]Sheet1!$F$2:$F$2185,MATCH(2012,IF([3]Sheet1!$E$2:$E$2185=$A42,[3]Sheet1!$B$2:$B$2185,0),0))</f>
        <v>1570</v>
      </c>
      <c r="L42" s="9"/>
      <c r="M42" s="2"/>
      <c r="N42" s="2"/>
      <c r="O42" s="2"/>
      <c r="P42" s="2"/>
      <c r="Q42" s="2"/>
    </row>
    <row r="43" spans="1:17" x14ac:dyDescent="0.25">
      <c r="A43" s="1" t="s">
        <v>84</v>
      </c>
      <c r="B43" s="1" t="s">
        <v>85</v>
      </c>
      <c r="C43" s="2">
        <f t="array" ref="C43">INDEX([5]data!$E$1:$E$2185,MATCH(2012,IF([5]data!$C$1:$C$2185=$A43,[5]data!$A$1:$A$2185,0),0))</f>
        <v>4723417</v>
      </c>
      <c r="D43" s="2"/>
      <c r="E43" s="2"/>
      <c r="F43" s="2">
        <f t="array" ref="F43">INDEX('[1]Correction Population'!$F$2:$F$53,MATCH($A43,'[1]Correction Population'!$A$2:$A$53,0))</f>
        <v>62065</v>
      </c>
      <c r="G43" s="2">
        <f t="array" ref="G43">INDEX([4]Sheet1!$S$2:$S$1823,MATCH(2012,IF([4]Sheet1!$C$2:$C$1823=$A43,[4]Sheet1!$A$2:$A$1823,0),0))</f>
        <v>639910976</v>
      </c>
      <c r="H43" s="2">
        <f t="array" ref="H43">INDEX([4]Sheet1!$D$2:$D$1823,MATCH(2012,IF([4]Sheet1!$C$2:$C$1823=$A43,[4]Sheet1!$A$2:$A$1823,0),0))</f>
        <v>631160000</v>
      </c>
      <c r="I43" s="2">
        <f t="shared" si="0"/>
        <v>8750976</v>
      </c>
      <c r="J43" s="2">
        <f t="array" ref="J43">INDEX([3]Sheet1!$G$2:$G$2185,MATCH(2012,IF([3]Sheet1!$E$2:$E$2185=$A43,[3]Sheet1!$B$2:$B$2185,0),0))*12</f>
        <v>391826760</v>
      </c>
      <c r="K43" s="2">
        <f t="array" ref="K43">INDEX([3]Sheet1!$F$2:$F$2185,MATCH(2012,IF([3]Sheet1!$E$2:$E$2185=$A43,[3]Sheet1!$B$2:$B$2185,0),0))</f>
        <v>11818</v>
      </c>
      <c r="L43" s="9"/>
      <c r="M43" s="2"/>
      <c r="N43" s="2"/>
      <c r="O43" s="2"/>
      <c r="P43" s="2"/>
      <c r="Q43" s="2"/>
    </row>
    <row r="44" spans="1:17" x14ac:dyDescent="0.25">
      <c r="A44" s="1" t="s">
        <v>86</v>
      </c>
      <c r="B44" s="1" t="s">
        <v>87</v>
      </c>
      <c r="C44" s="2">
        <f t="array" ref="C44">INDEX([5]data!$E$1:$E$2185,MATCH(2012,IF([5]data!$C$1:$C$2185=$A44,[5]data!$A$1:$A$2185,0),0))</f>
        <v>834047</v>
      </c>
      <c r="D44" s="2"/>
      <c r="E44" s="2"/>
      <c r="F44" s="2">
        <f t="array" ref="F44">INDEX('[1]Correction Population'!$F$2:$F$53,MATCH($A44,'[1]Correction Population'!$A$2:$A$53,0))</f>
        <v>13233</v>
      </c>
      <c r="G44" s="2">
        <f t="array" ref="G44">INDEX([4]Sheet1!$S$2:$S$1823,MATCH(2012,IF([4]Sheet1!$C$2:$C$1823=$A44,[4]Sheet1!$A$2:$A$1823,0),0))</f>
        <v>145988992</v>
      </c>
      <c r="H44" s="2">
        <f t="array" ref="H44">INDEX([4]Sheet1!$D$2:$D$1823,MATCH(2012,IF([4]Sheet1!$C$2:$C$1823=$A44,[4]Sheet1!$A$2:$A$1823,0),0))</f>
        <v>141664000</v>
      </c>
      <c r="I44" s="2">
        <f t="shared" si="0"/>
        <v>4324992</v>
      </c>
      <c r="J44" s="2">
        <f t="array" ref="J44">INDEX([3]Sheet1!$G$2:$G$2185,MATCH(2012,IF([3]Sheet1!$E$2:$E$2185=$A44,[3]Sheet1!$B$2:$B$2185,0),0))*12</f>
        <v>59154948</v>
      </c>
      <c r="K44" s="2">
        <f t="array" ref="K44">INDEX([3]Sheet1!$F$2:$F$2185,MATCH(2012,IF([3]Sheet1!$E$2:$E$2185=$A44,[3]Sheet1!$B$2:$B$2185,0),0))</f>
        <v>1536</v>
      </c>
      <c r="L44" s="9"/>
      <c r="M44" s="2"/>
      <c r="N44" s="2"/>
      <c r="O44" s="2"/>
      <c r="P44" s="2"/>
      <c r="Q44" s="2"/>
    </row>
    <row r="45" spans="1:17" x14ac:dyDescent="0.25">
      <c r="A45" s="1" t="s">
        <v>88</v>
      </c>
      <c r="B45" s="1" t="s">
        <v>89</v>
      </c>
      <c r="C45" s="2">
        <f t="array" ref="C45">INDEX([5]data!$E$1:$E$2185,MATCH(2012,IF([5]data!$C$1:$C$2185=$A45,[5]data!$A$1:$A$2185,0),0))</f>
        <v>6454914</v>
      </c>
      <c r="D45" s="2"/>
      <c r="E45" s="2"/>
      <c r="F45" s="2">
        <f t="array" ref="F45">INDEX('[1]Correction Population'!$F$2:$F$53,MATCH($A45,'[1]Correction Population'!$A$2:$A$53,0))</f>
        <v>102401</v>
      </c>
      <c r="G45" s="2">
        <f t="array" ref="G45">INDEX([4]Sheet1!$S$2:$S$1823,MATCH(2012,IF([4]Sheet1!$C$2:$C$1823=$A45,[4]Sheet1!$A$2:$A$1823,0),0))</f>
        <v>924649024</v>
      </c>
      <c r="H45" s="2">
        <f t="array" ref="H45">INDEX([4]Sheet1!$D$2:$D$1823,MATCH(2012,IF([4]Sheet1!$C$2:$C$1823=$A45,[4]Sheet1!$A$2:$A$1823,0),0))</f>
        <v>914903000</v>
      </c>
      <c r="I45" s="2">
        <f t="shared" si="0"/>
        <v>9746024</v>
      </c>
      <c r="J45" s="2">
        <f t="array" ref="J45">INDEX([3]Sheet1!$G$2:$G$2185,MATCH(2012,IF([3]Sheet1!$E$2:$E$2185=$A45,[3]Sheet1!$B$2:$B$2185,0),0))*12</f>
        <v>425858376</v>
      </c>
      <c r="K45" s="2">
        <f t="array" ref="K45">INDEX([3]Sheet1!$F$2:$F$2185,MATCH(2012,IF([3]Sheet1!$E$2:$E$2185=$A45,[3]Sheet1!$B$2:$B$2185,0),0))</f>
        <v>12210</v>
      </c>
      <c r="L45" s="9"/>
      <c r="M45" s="2"/>
      <c r="N45" s="2"/>
      <c r="O45" s="2"/>
      <c r="P45" s="2"/>
      <c r="Q45" s="2"/>
    </row>
    <row r="46" spans="1:17" x14ac:dyDescent="0.25">
      <c r="A46" s="1" t="s">
        <v>90</v>
      </c>
      <c r="B46" s="1" t="s">
        <v>91</v>
      </c>
      <c r="C46" s="2">
        <f t="array" ref="C46">INDEX([5]data!$E$1:$E$2185,MATCH(2012,IF([5]data!$C$1:$C$2185=$A46,[5]data!$A$1:$A$2185,0),0))</f>
        <v>26060796</v>
      </c>
      <c r="D46" s="2"/>
      <c r="E46" s="2"/>
      <c r="F46" s="2">
        <f t="array" ref="F46">INDEX('[1]Correction Population'!$F$2:$F$53,MATCH($A46,'[1]Correction Population'!$A$2:$A$53,0))</f>
        <v>680840</v>
      </c>
      <c r="G46" s="2">
        <f t="array" ref="G46">INDEX([4]Sheet1!$S$2:$S$1823,MATCH(2012,IF([4]Sheet1!$C$2:$C$1823=$A46,[4]Sheet1!$A$2:$A$1823,0),0))</f>
        <v>4794063872</v>
      </c>
      <c r="H46" s="2">
        <f t="array" ref="H46">INDEX([4]Sheet1!$D$2:$D$1823,MATCH(2012,IF([4]Sheet1!$C$2:$C$1823=$A46,[4]Sheet1!$A$2:$A$1823,0),0))</f>
        <v>4678754000</v>
      </c>
      <c r="I46" s="2">
        <f t="shared" si="0"/>
        <v>115309872</v>
      </c>
      <c r="J46" s="2">
        <f t="array" ref="J46">INDEX([3]Sheet1!$G$2:$G$2185,MATCH(2012,IF([3]Sheet1!$E$2:$E$2185=$A46,[3]Sheet1!$B$2:$B$2185,0),0))*12</f>
        <v>2480142120</v>
      </c>
      <c r="K46" s="2">
        <f t="array" ref="K46">INDEX([3]Sheet1!$F$2:$F$2185,MATCH(2012,IF([3]Sheet1!$E$2:$E$2185=$A46,[3]Sheet1!$B$2:$B$2185,0),0))</f>
        <v>66762</v>
      </c>
      <c r="L46" s="9"/>
      <c r="M46" s="2"/>
      <c r="N46" s="2"/>
      <c r="O46" s="2"/>
      <c r="P46" s="2"/>
      <c r="Q46" s="2"/>
    </row>
    <row r="47" spans="1:17" x14ac:dyDescent="0.25">
      <c r="A47" s="1" t="s">
        <v>92</v>
      </c>
      <c r="B47" s="1" t="s">
        <v>93</v>
      </c>
      <c r="C47" s="2">
        <f t="array" ref="C47">INDEX([5]data!$E$1:$E$2185,MATCH(2012,IF([5]data!$C$1:$C$2185=$A47,[5]data!$A$1:$A$2185,0),0))</f>
        <v>2854871</v>
      </c>
      <c r="D47" s="2"/>
      <c r="E47" s="2"/>
      <c r="F47" s="2">
        <f t="array" ref="F47">INDEX('[1]Correction Population'!$F$2:$F$53,MATCH($A47,'[1]Correction Population'!$A$2:$A$53,0))</f>
        <v>21807</v>
      </c>
      <c r="G47" s="2">
        <f t="array" ref="G47">INDEX([4]Sheet1!$S$2:$S$1823,MATCH(2012,IF([4]Sheet1!$C$2:$C$1823=$A47,[4]Sheet1!$A$2:$A$1823,0),0))</f>
        <v>403396000</v>
      </c>
      <c r="H47" s="2">
        <f t="array" ref="H47">INDEX([4]Sheet1!$D$2:$D$1823,MATCH(2012,IF([4]Sheet1!$C$2:$C$1823=$A47,[4]Sheet1!$A$2:$A$1823,0),0))</f>
        <v>380308000</v>
      </c>
      <c r="I47" s="2">
        <f t="shared" si="0"/>
        <v>23088000</v>
      </c>
      <c r="J47" s="2">
        <f t="array" ref="J47">INDEX([3]Sheet1!$G$2:$G$2185,MATCH(2012,IF([3]Sheet1!$E$2:$E$2185=$A47,[3]Sheet1!$B$2:$B$2185,0),0))*12</f>
        <v>226157208</v>
      </c>
      <c r="K47" s="2">
        <f t="array" ref="K47">INDEX([3]Sheet1!$F$2:$F$2185,MATCH(2012,IF([3]Sheet1!$E$2:$E$2185=$A47,[3]Sheet1!$B$2:$B$2185,0),0))</f>
        <v>5150</v>
      </c>
      <c r="L47" s="9"/>
      <c r="M47" s="2"/>
      <c r="N47" s="2"/>
      <c r="O47" s="2"/>
      <c r="P47" s="2"/>
      <c r="Q47" s="2"/>
    </row>
    <row r="48" spans="1:17" x14ac:dyDescent="0.25">
      <c r="A48" s="1" t="s">
        <v>94</v>
      </c>
      <c r="B48" s="1" t="s">
        <v>95</v>
      </c>
      <c r="C48" s="2">
        <f t="array" ref="C48">INDEX([5]data!$E$1:$E$2185,MATCH(2012,IF([5]data!$C$1:$C$2185=$A48,[5]data!$A$1:$A$2185,0),0))</f>
        <v>625953</v>
      </c>
      <c r="D48" s="2"/>
      <c r="E48" s="2"/>
      <c r="F48" s="2">
        <f t="array" ref="F48">INDEX('[1]Correction Population'!$F$2:$F$53,MATCH($A48,'[1]Correction Population'!$A$2:$A$53,0))</f>
        <v>9175</v>
      </c>
      <c r="G48" s="2">
        <f t="array" ref="G48">INDEX([4]Sheet1!$S$2:$S$1823,MATCH(2012,IF([4]Sheet1!$C$2:$C$1823=$A48,[4]Sheet1!$A$2:$A$1823,0),0))</f>
        <v>59363000</v>
      </c>
      <c r="H48" s="2">
        <f t="array" ref="H48">INDEX([4]Sheet1!$D$2:$D$1823,MATCH(2012,IF([4]Sheet1!$C$2:$C$1823=$A48,[4]Sheet1!$A$2:$A$1823,0),0))</f>
        <v>58980000</v>
      </c>
      <c r="I48" s="2">
        <f t="shared" si="0"/>
        <v>383000</v>
      </c>
      <c r="J48" s="2">
        <f t="array" ref="J48">INDEX([3]Sheet1!$G$2:$G$2185,MATCH(2012,IF([3]Sheet1!$E$2:$E$2185=$A48,[3]Sheet1!$B$2:$B$2185,0),0))*12</f>
        <v>53157816</v>
      </c>
      <c r="K48" s="2">
        <f t="array" ref="K48">INDEX([3]Sheet1!$F$2:$F$2185,MATCH(2012,IF([3]Sheet1!$E$2:$E$2185=$A48,[3]Sheet1!$B$2:$B$2185,0),0))</f>
        <v>1105</v>
      </c>
      <c r="L48" s="9"/>
      <c r="M48" s="2"/>
      <c r="N48" s="2"/>
      <c r="O48" s="2"/>
      <c r="P48" s="2"/>
      <c r="Q48" s="2"/>
    </row>
    <row r="49" spans="1:17" x14ac:dyDescent="0.25">
      <c r="A49" s="1" t="s">
        <v>96</v>
      </c>
      <c r="B49" s="1" t="s">
        <v>97</v>
      </c>
      <c r="C49" s="2">
        <f t="array" ref="C49">INDEX([5]data!$E$1:$E$2185,MATCH(2012,IF([5]data!$C$1:$C$2185=$A49,[5]data!$A$1:$A$2185,0),0))</f>
        <v>8186628</v>
      </c>
      <c r="D49" s="2"/>
      <c r="E49" s="2"/>
      <c r="F49" s="2">
        <f t="array" ref="F49">INDEX('[1]Correction Population'!$F$2:$F$53,MATCH($A49,'[1]Correction Population'!$A$2:$A$53,0))</f>
        <v>89854</v>
      </c>
      <c r="G49" s="2">
        <f t="array" ref="G49">INDEX([4]Sheet1!$S$2:$S$1823,MATCH(2012,IF([4]Sheet1!$C$2:$C$1823=$A49,[4]Sheet1!$A$2:$A$1823,0),0))</f>
        <v>1745681024</v>
      </c>
      <c r="H49" s="2">
        <f t="array" ref="H49">INDEX([4]Sheet1!$D$2:$D$1823,MATCH(2012,IF([4]Sheet1!$C$2:$C$1823=$A49,[4]Sheet1!$A$2:$A$1823,0),0))</f>
        <v>1683870000</v>
      </c>
      <c r="I49" s="2">
        <f t="shared" si="0"/>
        <v>61811024</v>
      </c>
      <c r="J49" s="2">
        <f t="array" ref="J49">INDEX([3]Sheet1!$G$2:$G$2185,MATCH(2012,IF([3]Sheet1!$E$2:$E$2185=$A49,[3]Sheet1!$B$2:$B$2185,0),0))*12</f>
        <v>998626140</v>
      </c>
      <c r="K49" s="2">
        <f t="array" ref="K49">INDEX([3]Sheet1!$F$2:$F$2185,MATCH(2012,IF([3]Sheet1!$E$2:$E$2185=$A49,[3]Sheet1!$B$2:$B$2185,0),0))</f>
        <v>24560</v>
      </c>
      <c r="L49" s="9"/>
      <c r="M49" s="2"/>
      <c r="N49" s="2"/>
      <c r="O49" s="2"/>
      <c r="P49" s="2"/>
      <c r="Q49" s="2"/>
    </row>
    <row r="50" spans="1:17" x14ac:dyDescent="0.25">
      <c r="A50" s="1" t="s">
        <v>98</v>
      </c>
      <c r="B50" s="1" t="s">
        <v>99</v>
      </c>
      <c r="C50" s="2">
        <f t="array" ref="C50">INDEX([5]data!$E$1:$E$2185,MATCH(2012,IF([5]data!$C$1:$C$2185=$A50,[5]data!$A$1:$A$2185,0),0))</f>
        <v>6895318</v>
      </c>
      <c r="D50" s="2"/>
      <c r="E50" s="2"/>
      <c r="F50" s="2">
        <f t="array" ref="F50">INDEX('[1]Correction Population'!$F$2:$F$53,MATCH($A50,'[1]Correction Population'!$A$2:$A$53,0))</f>
        <v>109922</v>
      </c>
      <c r="G50" s="2">
        <f t="array" ref="G50">INDEX([4]Sheet1!$S$2:$S$1823,MATCH(2012,IF([4]Sheet1!$C$2:$C$1823=$A50,[4]Sheet1!$A$2:$A$1823,0),0))</f>
        <v>1186242048</v>
      </c>
      <c r="H50" s="2">
        <f t="array" ref="H50">INDEX([4]Sheet1!$D$2:$D$1823,MATCH(2012,IF([4]Sheet1!$C$2:$C$1823=$A50,[4]Sheet1!$A$2:$A$1823,0),0))</f>
        <v>1114821000</v>
      </c>
      <c r="I50" s="2">
        <f t="shared" si="0"/>
        <v>71421048</v>
      </c>
      <c r="J50" s="2">
        <f t="array" ref="J50">INDEX([3]Sheet1!$G$2:$G$2185,MATCH(2012,IF([3]Sheet1!$E$2:$E$2185=$A50,[3]Sheet1!$B$2:$B$2185,0),0))*12</f>
        <v>726974988</v>
      </c>
      <c r="K50" s="2">
        <f t="array" ref="K50">INDEX([3]Sheet1!$F$2:$F$2185,MATCH(2012,IF([3]Sheet1!$E$2:$E$2185=$A50,[3]Sheet1!$B$2:$B$2185,0),0))</f>
        <v>13484</v>
      </c>
      <c r="L50" s="9"/>
      <c r="M50" s="2"/>
      <c r="N50" s="2"/>
      <c r="O50" s="2"/>
      <c r="P50" s="2"/>
      <c r="Q50" s="2"/>
    </row>
    <row r="51" spans="1:17" x14ac:dyDescent="0.25">
      <c r="A51" s="1" t="s">
        <v>100</v>
      </c>
      <c r="B51" s="1" t="s">
        <v>101</v>
      </c>
      <c r="C51" s="2">
        <f t="array" ref="C51">INDEX([5]data!$E$1:$E$2185,MATCH(2012,IF([5]data!$C$1:$C$2185=$A51,[5]data!$A$1:$A$2185,0),0))</f>
        <v>1856680</v>
      </c>
      <c r="D51" s="2"/>
      <c r="E51" s="2"/>
      <c r="F51" s="2">
        <f t="array" ref="F51">INDEX('[1]Correction Population'!$F$2:$F$53,MATCH($A51,'[1]Correction Population'!$A$2:$A$53,0))</f>
        <v>17712</v>
      </c>
      <c r="G51" s="2">
        <f t="array" ref="G51">INDEX([4]Sheet1!$S$2:$S$1823,MATCH(2012,IF([4]Sheet1!$C$2:$C$1823=$A51,[4]Sheet1!$A$2:$A$1823,0),0))</f>
        <v>294100000</v>
      </c>
      <c r="H51" s="2">
        <f t="array" ref="H51">INDEX([4]Sheet1!$D$2:$D$1823,MATCH(2012,IF([4]Sheet1!$C$2:$C$1823=$A51,[4]Sheet1!$A$2:$A$1823,0),0))</f>
        <v>284665000</v>
      </c>
      <c r="I51" s="2">
        <f t="shared" si="0"/>
        <v>9435000</v>
      </c>
      <c r="J51" s="2">
        <f t="array" ref="J51">INDEX([3]Sheet1!$G$2:$G$2185,MATCH(2012,IF([3]Sheet1!$E$2:$E$2185=$A51,[3]Sheet1!$B$2:$B$2185,0),0))*12</f>
        <v>110261592</v>
      </c>
      <c r="K51" s="2">
        <f t="array" ref="K51">INDEX([3]Sheet1!$F$2:$F$2185,MATCH(2012,IF([3]Sheet1!$E$2:$E$2185=$A51,[3]Sheet1!$B$2:$B$2185,0),0))</f>
        <v>3539</v>
      </c>
      <c r="L51" s="9"/>
      <c r="M51" s="2"/>
      <c r="N51" s="2"/>
      <c r="O51" s="2"/>
      <c r="P51" s="2"/>
      <c r="Q51" s="2"/>
    </row>
    <row r="52" spans="1:17" x14ac:dyDescent="0.25">
      <c r="A52" s="1" t="s">
        <v>102</v>
      </c>
      <c r="B52" s="1" t="s">
        <v>103</v>
      </c>
      <c r="C52" s="2">
        <f t="array" ref="C52">INDEX([5]data!$E$1:$E$2185,MATCH(2012,IF([5]data!$C$1:$C$2185=$A52,[5]data!$A$1:$A$2185,0),0))</f>
        <v>5724554</v>
      </c>
      <c r="D52" s="2"/>
      <c r="E52" s="2"/>
      <c r="F52" s="2">
        <f t="array" ref="F52">INDEX('[1]Correction Population'!$F$2:$F$53,MATCH($A52,'[1]Correction Population'!$A$2:$A$53,0))</f>
        <v>88762</v>
      </c>
      <c r="G52" s="2">
        <f t="array" ref="G52">INDEX([4]Sheet1!$S$2:$S$1823,MATCH(2012,IF([4]Sheet1!$C$2:$C$1823=$A52,[4]Sheet1!$A$2:$A$1823,0),0))</f>
        <v>1358392064</v>
      </c>
      <c r="H52" s="2">
        <f t="array" ref="H52">INDEX([4]Sheet1!$D$2:$D$1823,MATCH(2012,IF([4]Sheet1!$C$2:$C$1823=$A52,[4]Sheet1!$A$2:$A$1823,0),0))</f>
        <v>1297306000</v>
      </c>
      <c r="I52" s="2">
        <f t="shared" si="0"/>
        <v>61086064</v>
      </c>
      <c r="J52" s="2">
        <f t="array" ref="J52">INDEX([3]Sheet1!$G$2:$G$2185,MATCH(2012,IF([3]Sheet1!$E$2:$E$2185=$A52,[3]Sheet1!$B$2:$B$2185,0),0))*12</f>
        <v>689731032</v>
      </c>
      <c r="K52" s="2">
        <f t="array" ref="K52">INDEX([3]Sheet1!$F$2:$F$2185,MATCH(2012,IF([3]Sheet1!$E$2:$E$2185=$A52,[3]Sheet1!$B$2:$B$2185,0),0))</f>
        <v>13652</v>
      </c>
      <c r="L52" s="9"/>
      <c r="M52" s="2"/>
      <c r="N52" s="2"/>
      <c r="O52" s="2"/>
      <c r="P52" s="2"/>
      <c r="Q52" s="2"/>
    </row>
    <row r="53" spans="1:17" x14ac:dyDescent="0.25">
      <c r="A53" s="1" t="s">
        <v>104</v>
      </c>
      <c r="B53" s="1" t="s">
        <v>105</v>
      </c>
      <c r="C53" s="2">
        <f t="array" ref="C53">INDEX([5]data!$E$1:$E$2185,MATCH(2012,IF([5]data!$C$1:$C$2185=$A53,[5]data!$A$1:$A$2185,0),0))</f>
        <v>576626</v>
      </c>
      <c r="D53" s="2"/>
      <c r="E53" s="2"/>
      <c r="F53" s="2">
        <f t="array" ref="F53">INDEX('[1]Correction Population'!$F$2:$F$53,MATCH($A53,'[1]Correction Population'!$A$2:$A$53,0))</f>
        <v>7863</v>
      </c>
      <c r="G53" s="2">
        <f t="array" ref="G53">INDEX([4]Sheet1!$S$2:$S$1823,MATCH(2012,IF([4]Sheet1!$C$2:$C$1823=$A53,[4]Sheet1!$A$2:$A$1823,0),0))</f>
        <v>182359008</v>
      </c>
      <c r="H53" s="2">
        <f t="array" ref="H53">INDEX([4]Sheet1!$D$2:$D$1823,MATCH(2012,IF([4]Sheet1!$C$2:$C$1823=$A53,[4]Sheet1!$A$2:$A$1823,0),0))</f>
        <v>177022000</v>
      </c>
      <c r="I53" s="2">
        <f t="shared" si="0"/>
        <v>5337008</v>
      </c>
      <c r="J53" s="2">
        <f t="array" ref="J53">INDEX([3]Sheet1!$G$2:$G$2185,MATCH(2012,IF([3]Sheet1!$E$2:$E$2185=$A53,[3]Sheet1!$B$2:$B$2185,0),0))*12</f>
        <v>92798400</v>
      </c>
      <c r="K53" s="2">
        <f t="array" ref="K53">INDEX([3]Sheet1!$F$2:$F$2185,MATCH(2012,IF([3]Sheet1!$E$2:$E$2185=$A53,[3]Sheet1!$B$2:$B$2185,0),0))</f>
        <v>2071</v>
      </c>
      <c r="L53" s="9"/>
      <c r="M53" s="2"/>
      <c r="N53" s="2"/>
      <c r="O53" s="2"/>
      <c r="P53" s="2"/>
      <c r="Q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K1" workbookViewId="0">
      <selection activeCell="V6" sqref="V6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42578125" bestFit="1" customWidth="1"/>
    <col min="23" max="23" width="13.7109375" bestFit="1" customWidth="1"/>
  </cols>
  <sheetData>
    <row r="1" spans="1:23" x14ac:dyDescent="0.25">
      <c r="C1" s="22" t="s">
        <v>119</v>
      </c>
      <c r="D1" s="23"/>
      <c r="E1" s="23"/>
      <c r="F1" s="23"/>
      <c r="G1" s="24"/>
      <c r="H1" s="22" t="s">
        <v>120</v>
      </c>
      <c r="I1" s="23"/>
      <c r="J1" s="23"/>
      <c r="K1" s="23"/>
      <c r="L1" s="23"/>
      <c r="M1" s="23"/>
      <c r="N1" s="24"/>
      <c r="O1" s="22" t="s">
        <v>121</v>
      </c>
      <c r="P1" s="23"/>
      <c r="Q1" s="23"/>
      <c r="R1" s="23"/>
      <c r="S1" s="24"/>
      <c r="T1" s="25" t="s">
        <v>130</v>
      </c>
      <c r="U1" s="26"/>
      <c r="V1" s="26"/>
      <c r="W1" s="27"/>
    </row>
    <row r="2" spans="1:23" ht="42" customHeight="1" x14ac:dyDescent="0.25">
      <c r="A2" s="16" t="s">
        <v>0</v>
      </c>
      <c r="B2" s="16" t="s">
        <v>1</v>
      </c>
      <c r="C2" s="17" t="s">
        <v>109</v>
      </c>
      <c r="D2" s="18" t="s">
        <v>117</v>
      </c>
      <c r="E2" s="17" t="s">
        <v>123</v>
      </c>
      <c r="F2" s="18" t="s">
        <v>118</v>
      </c>
      <c r="G2" s="17" t="s">
        <v>122</v>
      </c>
      <c r="H2" s="17" t="s">
        <v>110</v>
      </c>
      <c r="I2" s="18" t="s">
        <v>117</v>
      </c>
      <c r="J2" s="17" t="s">
        <v>115</v>
      </c>
      <c r="K2" s="18" t="s">
        <v>118</v>
      </c>
      <c r="L2" s="17" t="s">
        <v>116</v>
      </c>
      <c r="M2" s="18" t="s">
        <v>118</v>
      </c>
      <c r="N2" s="17" t="s">
        <v>129</v>
      </c>
      <c r="O2" s="17" t="s">
        <v>122</v>
      </c>
      <c r="P2" s="18" t="s">
        <v>117</v>
      </c>
      <c r="Q2" s="17" t="s">
        <v>124</v>
      </c>
      <c r="R2" s="18" t="s">
        <v>118</v>
      </c>
      <c r="S2" s="17" t="s">
        <v>125</v>
      </c>
      <c r="T2" s="17" t="s">
        <v>111</v>
      </c>
      <c r="U2" s="17" t="s">
        <v>132</v>
      </c>
      <c r="V2" s="17" t="s">
        <v>133</v>
      </c>
      <c r="W2" s="17" t="s">
        <v>112</v>
      </c>
    </row>
    <row r="3" spans="1:23" x14ac:dyDescent="0.25">
      <c r="A3" s="1" t="s">
        <v>20</v>
      </c>
      <c r="B3" s="1" t="s">
        <v>21</v>
      </c>
      <c r="C3" s="3">
        <f>IFERROR(VLOOKUP($B3,Data!$B$1:$L$53,6,FALSE)/VLOOKUP($B3,Data!$B$2:$L$53,2,FALSE),"Missing Data")</f>
        <v>325.65078533122204</v>
      </c>
      <c r="D3" s="4"/>
      <c r="E3" s="4">
        <f>IFERROR(VLOOKUP($B3,Data!$B$1:$L$53,5,FALSE)/VLOOKUP($B3,Data!$B$2:$L$53,2,FALSE),"Missing Data")</f>
        <v>2.3458109616419889E-2</v>
      </c>
      <c r="F3" s="4"/>
      <c r="G3" s="5">
        <f>IFERROR(VLOOKUP($B3,Data!$B$1:$L$53,6,FALSE)/VLOOKUP($B3,Data!$B$2:$L$53,5,FALSE),"Missing Data")</f>
        <v>13882.226260179015</v>
      </c>
      <c r="H3" s="3">
        <f>IFERROR(VLOOKUP($B3,Data!$B$1:$L$53,5,FALSE)/VLOOKUP($B3,Data!$B$2:$L$53,2,FALSE),"Missing Data")</f>
        <v>2.3458109616419889E-2</v>
      </c>
      <c r="I3" s="4"/>
      <c r="J3" s="4">
        <f>IFERROR(VLOOKUP($B3,Data!$B$1:$L$53,3,FALSE)/VLOOKUP($B3,Data!$B$2:$L$53,2,FALSE),"Missing Data")</f>
        <v>0</v>
      </c>
      <c r="K3" s="4"/>
      <c r="L3" s="4" t="str">
        <f>IFERROR(VLOOKUP($B3,Data!$B$1:$L$53,4,FALSE)/VLOOKUP($B3,Data!$B$2:$L$53,3,FALSE),"Missing Data")</f>
        <v>Missing Data</v>
      </c>
      <c r="M3" s="4"/>
      <c r="N3" s="5" t="str">
        <f>IFERROR(VLOOKUP($B3,Data!$B$1:$L$53,5,FALSE)/VLOOKUP($B3,Data!$B$2:$L$53,4,FALSE),"Missing Data")</f>
        <v>Missing Data</v>
      </c>
      <c r="O3" s="3">
        <f>IFERROR(VLOOKUP($B3,Data!$B$1:$L$53,6,FALSE)/VLOOKUP($B3,Data!$B$2:$L$53,5,FALSE),"Missing Data")</f>
        <v>13882.226260179015</v>
      </c>
      <c r="P3" s="14"/>
      <c r="Q3" s="4">
        <f>IFERROR(VLOOKUP($B3,Data!$B$1:$L$53,10,FALSE)/VLOOKUP($B3,Data!$B$2:$L$53,5,FALSE),"Missing Data")</f>
        <v>8.5537384749983181E-2</v>
      </c>
      <c r="R3" s="14"/>
      <c r="S3" s="5">
        <f>IFERROR(VLOOKUP($B3,Data!$B$1:$L$53,6,FALSE)/VLOOKUP($B3,Data!$B$2:$L$53,10,FALSE), Missing Data)</f>
        <v>162294.25649095202</v>
      </c>
      <c r="T3" s="13">
        <f>IFERROR(VLOOKUP($B3,Data!$B$1:$L$53,9,FALSE)/VLOOKUP($B3,Data!$B$2:$L$53,6,FALSE), "Missing Data")</f>
        <v>0.40313783474568055</v>
      </c>
      <c r="U3" s="4">
        <f>IFERROR(VLOOKUP($B3,Data!$B$1:$L$53,9,FALSE)/VLOOKUP($B3,Data!$B$2:$L$53,10,FALSE), "Missing Data")</f>
        <v>65426.955153422503</v>
      </c>
      <c r="V3" s="14">
        <f>IFERROR(S3-U3, "Missing Data")</f>
        <v>96867.301337529512</v>
      </c>
      <c r="W3" s="5">
        <f>IFERROR(VLOOKUP($B3,Data!$B$1:$L$53,9,FALSE)/VLOOKUP($B3,Data!$B$2:$L$53,5,FALSE), "Missing Data")</f>
        <v>5596.4506359781954</v>
      </c>
    </row>
    <row r="4" spans="1:23" x14ac:dyDescent="0.25">
      <c r="A4" s="1" t="s">
        <v>6</v>
      </c>
      <c r="B4" s="1" t="s">
        <v>7</v>
      </c>
      <c r="C4" s="3">
        <f>IFERROR(VLOOKUP($B4,Data!$B$1:$L$53,6,FALSE)/VLOOKUP($B4,Data!$B$2:$L$53,2,FALSE),"Missing Data")</f>
        <v>362.90765390445387</v>
      </c>
      <c r="D4" s="4"/>
      <c r="E4" s="4">
        <f>IFERROR(VLOOKUP($B4,Data!$B$1:$L$53,5,FALSE)/VLOOKUP($B4,Data!$B$2:$L$53,2,FALSE),"Missing Data")</f>
        <v>1.9669810093563393E-2</v>
      </c>
      <c r="F4" s="4"/>
      <c r="G4" s="5">
        <f>IFERROR(VLOOKUP($B4,Data!$B$1:$L$53,6,FALSE)/VLOOKUP($B4,Data!$B$2:$L$53,5,FALSE),"Missing Data")</f>
        <v>18449.982596588932</v>
      </c>
      <c r="H4" s="3">
        <f>IFERROR(VLOOKUP($B4,Data!$B$1:$L$53,5,FALSE)/VLOOKUP($B4,Data!$B$2:$L$53,2,FALSE),"Missing Data")</f>
        <v>1.9669810093563393E-2</v>
      </c>
      <c r="I4" s="4"/>
      <c r="J4" s="4">
        <f>IFERROR(VLOOKUP($B4,Data!$B$1:$L$53,3,FALSE)/VLOOKUP($B4,Data!$B$2:$L$53,2,FALSE),"Missing Data")</f>
        <v>0</v>
      </c>
      <c r="K4" s="4"/>
      <c r="L4" s="4" t="str">
        <f>IFERROR(VLOOKUP($B4,Data!$B$1:$L$53,4,FALSE)/VLOOKUP($B4,Data!$B$2:$L$53,3,FALSE),"Missing Data")</f>
        <v>Missing Data</v>
      </c>
      <c r="M4" s="4"/>
      <c r="N4" s="5" t="str">
        <f>IFERROR(VLOOKUP($B4,Data!$B$1:$L$53,5,FALSE)/VLOOKUP($B4,Data!$B$2:$L$53,4,FALSE),"Missing Data")</f>
        <v>Missing Data</v>
      </c>
      <c r="O4" s="3">
        <f>IFERROR(VLOOKUP($B4,Data!$B$1:$L$53,6,FALSE)/VLOOKUP($B4,Data!$B$2:$L$53,5,FALSE),"Missing Data")</f>
        <v>18449.982596588932</v>
      </c>
      <c r="P4" s="4"/>
      <c r="Q4" s="4">
        <f>IFERROR(VLOOKUP($B4,Data!$B$1:$L$53,10,FALSE)/VLOOKUP($B4,Data!$B$2:$L$53,5,FALSE),"Missing Data")</f>
        <v>0.14013226592412112</v>
      </c>
      <c r="R4" s="4"/>
      <c r="S4" s="5">
        <f>IFERROR(VLOOKUP($B4,Data!$B$1:$L$53,6,FALSE)/VLOOKUP($B4,Data!$B$2:$L$53,10,FALSE), Missing Data)</f>
        <v>131661.20218579235</v>
      </c>
      <c r="T4" s="3">
        <f>IFERROR(VLOOKUP($B4,Data!$B$1:$L$53,9,FALSE)/VLOOKUP($B4,Data!$B$2:$L$53,6,FALSE), "Missing Data")</f>
        <v>0.46906745549627593</v>
      </c>
      <c r="U4" s="4">
        <f>IFERROR(VLOOKUP($B4,Data!$B$1:$L$53,9,FALSE)/VLOOKUP($B4,Data!$B$2:$L$53,10,FALSE), "Missing Data")</f>
        <v>61757.985096870339</v>
      </c>
      <c r="V4" s="4">
        <f>IFERROR(S4-U4, "Missing Data")</f>
        <v>69903.217088922014</v>
      </c>
      <c r="W4" s="5">
        <f>IFERROR(VLOOKUP($B4,Data!$B$1:$L$53,9,FALSE)/VLOOKUP($B4,Data!$B$2:$L$53,5,FALSE), "Missing Data")</f>
        <v>8654.2863905325448</v>
      </c>
    </row>
    <row r="5" spans="1:23" x14ac:dyDescent="0.25">
      <c r="A5" s="1" t="s">
        <v>104</v>
      </c>
      <c r="B5" s="1" t="s">
        <v>105</v>
      </c>
      <c r="C5" s="3">
        <f>IFERROR(VLOOKUP($B5,Data!$B$1:$L$53,6,FALSE)/VLOOKUP($B5,Data!$B$2:$L$53,2,FALSE),"Missing Data")</f>
        <v>316.25179579137949</v>
      </c>
      <c r="D5" s="4"/>
      <c r="E5" s="4">
        <f>IFERROR(VLOOKUP($B5,Data!$B$1:$L$53,5,FALSE)/VLOOKUP($B5,Data!$B$2:$L$53,2,FALSE),"Missing Data")</f>
        <v>1.3636221745117286E-2</v>
      </c>
      <c r="F5" s="4"/>
      <c r="G5" s="5">
        <f>IFERROR(VLOOKUP($B5,Data!$B$1:$L$53,6,FALSE)/VLOOKUP($B5,Data!$B$2:$L$53,5,FALSE),"Missing Data")</f>
        <v>23192.039679511636</v>
      </c>
      <c r="H5" s="3">
        <f>IFERROR(VLOOKUP($B5,Data!$B$1:$L$53,5,FALSE)/VLOOKUP($B5,Data!$B$2:$L$53,2,FALSE),"Missing Data")</f>
        <v>1.3636221745117286E-2</v>
      </c>
      <c r="I5" s="4"/>
      <c r="J5" s="4">
        <f>IFERROR(VLOOKUP($B5,Data!$B$1:$L$53,3,FALSE)/VLOOKUP($B5,Data!$B$2:$L$53,2,FALSE),"Missing Data")</f>
        <v>0</v>
      </c>
      <c r="K5" s="4"/>
      <c r="L5" s="4" t="str">
        <f>IFERROR(VLOOKUP($B5,Data!$B$1:$L$53,4,FALSE)/VLOOKUP($B5,Data!$B$2:$L$53,3,FALSE),"Missing Data")</f>
        <v>Missing Data</v>
      </c>
      <c r="M5" s="4"/>
      <c r="N5" s="5" t="str">
        <f>IFERROR(VLOOKUP($B5,Data!$B$1:$L$53,5,FALSE)/VLOOKUP($B5,Data!$B$2:$L$53,4,FALSE),"Missing Data")</f>
        <v>Missing Data</v>
      </c>
      <c r="O5" s="3">
        <f>IFERROR(VLOOKUP($B5,Data!$B$1:$L$53,6,FALSE)/VLOOKUP($B5,Data!$B$2:$L$53,5,FALSE),"Missing Data")</f>
        <v>23192.039679511636</v>
      </c>
      <c r="P5" s="4"/>
      <c r="Q5" s="4">
        <f>IFERROR(VLOOKUP($B5,Data!$B$1:$L$53,10,FALSE)/VLOOKUP($B5,Data!$B$2:$L$53,5,FALSE),"Missing Data")</f>
        <v>0.26338547628131759</v>
      </c>
      <c r="R5" s="4"/>
      <c r="S5" s="5">
        <f>IFERROR(VLOOKUP($B5,Data!$B$1:$L$53,6,FALSE)/VLOOKUP($B5,Data!$B$2:$L$53,10,FALSE), Missing Data)</f>
        <v>88053.60115886046</v>
      </c>
      <c r="T5" s="3">
        <f>IFERROR(VLOOKUP($B5,Data!$B$1:$L$53,9,FALSE)/VLOOKUP($B5,Data!$B$2:$L$53,6,FALSE), "Missing Data")</f>
        <v>0.50887752142191955</v>
      </c>
      <c r="U5" s="4">
        <f>IFERROR(VLOOKUP($B5,Data!$B$1:$L$53,9,FALSE)/VLOOKUP($B5,Data!$B$2:$L$53,10,FALSE), "Missing Data")</f>
        <v>44808.498309995171</v>
      </c>
      <c r="V5" s="4">
        <f t="shared" ref="V5:V54" si="0">IFERROR(S5-U5, "Missing Data")</f>
        <v>43245.102848865288</v>
      </c>
      <c r="W5" s="5">
        <f>IFERROR(VLOOKUP($B5,Data!$B$1:$L$53,9,FALSE)/VLOOKUP($B5,Data!$B$2:$L$53,5,FALSE), "Missing Data")</f>
        <v>11801.907668828691</v>
      </c>
    </row>
    <row r="6" spans="1:23" x14ac:dyDescent="0.25">
      <c r="A6" s="1" t="s">
        <v>68</v>
      </c>
      <c r="B6" s="1" t="s">
        <v>69</v>
      </c>
      <c r="C6" s="3">
        <f>IFERROR(VLOOKUP($B6,Data!$B$1:$L$53,6,FALSE)/VLOOKUP($B6,Data!$B$2:$L$53,2,FALSE),"Missing Data")</f>
        <v>257.15409806588383</v>
      </c>
      <c r="D6" s="4"/>
      <c r="E6" s="4">
        <f>IFERROR(VLOOKUP($B6,Data!$B$1:$L$53,5,FALSE)/VLOOKUP($B6,Data!$B$2:$L$53,2,FALSE),"Missing Data")</f>
        <v>1.0958450663754957E-2</v>
      </c>
      <c r="F6" s="4"/>
      <c r="G6" s="5">
        <f>IFERROR(VLOOKUP($B6,Data!$B$1:$L$53,6,FALSE)/VLOOKUP($B6,Data!$B$2:$L$53,5,FALSE),"Missing Data")</f>
        <v>23466.282411291977</v>
      </c>
      <c r="H6" s="3">
        <f>IFERROR(VLOOKUP($B6,Data!$B$1:$L$53,5,FALSE)/VLOOKUP($B6,Data!$B$2:$L$53,2,FALSE),"Missing Data")</f>
        <v>1.0958450663754957E-2</v>
      </c>
      <c r="I6" s="4"/>
      <c r="J6" s="4">
        <f>IFERROR(VLOOKUP($B6,Data!$B$1:$L$53,3,FALSE)/VLOOKUP($B6,Data!$B$2:$L$53,2,FALSE),"Missing Data")</f>
        <v>0</v>
      </c>
      <c r="K6" s="4"/>
      <c r="L6" s="4" t="str">
        <f>IFERROR(VLOOKUP($B6,Data!$B$1:$L$53,4,FALSE)/VLOOKUP($B6,Data!$B$2:$L$53,3,FALSE),"Missing Data")</f>
        <v>Missing Data</v>
      </c>
      <c r="M6" s="4"/>
      <c r="N6" s="5" t="str">
        <f>IFERROR(VLOOKUP($B6,Data!$B$1:$L$53,5,FALSE)/VLOOKUP($B6,Data!$B$2:$L$53,4,FALSE),"Missing Data")</f>
        <v>Missing Data</v>
      </c>
      <c r="O6" s="3">
        <f>IFERROR(VLOOKUP($B6,Data!$B$1:$L$53,6,FALSE)/VLOOKUP($B6,Data!$B$2:$L$53,5,FALSE),"Missing Data")</f>
        <v>23466.282411291977</v>
      </c>
      <c r="P6" s="4"/>
      <c r="Q6" s="4">
        <f>IFERROR(VLOOKUP($B6,Data!$B$1:$L$53,10,FALSE)/VLOOKUP($B6,Data!$B$2:$L$53,5,FALSE),"Missing Data")</f>
        <v>0.2609638082452313</v>
      </c>
      <c r="R6" s="4"/>
      <c r="S6" s="5">
        <f>IFERROR(VLOOKUP($B6,Data!$B$1:$L$53,6,FALSE)/VLOOKUP($B6,Data!$B$2:$L$53,10,FALSE), Missing Data)</f>
        <v>89921.597056249215</v>
      </c>
      <c r="T6" s="3">
        <f>IFERROR(VLOOKUP($B6,Data!$B$1:$L$53,9,FALSE)/VLOOKUP($B6,Data!$B$2:$L$53,6,FALSE), "Missing Data")</f>
        <v>0.77318636219386139</v>
      </c>
      <c r="U6" s="4">
        <f>IFERROR(VLOOKUP($B6,Data!$B$1:$L$53,9,FALSE)/VLOOKUP($B6,Data!$B$2:$L$53,10,FALSE), "Missing Data")</f>
        <v>69526.152510583575</v>
      </c>
      <c r="V6" s="4">
        <f t="shared" si="0"/>
        <v>20395.444545665639</v>
      </c>
      <c r="W6" s="5">
        <f>IFERROR(VLOOKUP($B6,Data!$B$1:$L$53,9,FALSE)/VLOOKUP($B6,Data!$B$2:$L$53,5,FALSE), "Missing Data")</f>
        <v>18143.809531800638</v>
      </c>
    </row>
    <row r="7" spans="1:23" x14ac:dyDescent="0.25">
      <c r="A7" s="1" t="s">
        <v>64</v>
      </c>
      <c r="B7" s="1" t="s">
        <v>65</v>
      </c>
      <c r="C7" s="3">
        <f>IFERROR(VLOOKUP($B7,Data!$B$1:$L$53,6,FALSE)/VLOOKUP($B7,Data!$B$2:$L$53,2,FALSE),"Missing Data")</f>
        <v>192.53510220011864</v>
      </c>
      <c r="D7" s="4"/>
      <c r="E7" s="4">
        <f>IFERROR(VLOOKUP($B7,Data!$B$1:$L$53,5,FALSE)/VLOOKUP($B7,Data!$B$2:$L$53,2,FALSE),"Missing Data")</f>
        <v>1.7269546082100431E-2</v>
      </c>
      <c r="F7" s="4"/>
      <c r="G7" s="5">
        <f>IFERROR(VLOOKUP($B7,Data!$B$1:$L$53,6,FALSE)/VLOOKUP($B7,Data!$B$2:$L$53,5,FALSE),"Missing Data")</f>
        <v>11148.822400125373</v>
      </c>
      <c r="H7" s="3">
        <f>IFERROR(VLOOKUP($B7,Data!$B$1:$L$53,5,FALSE)/VLOOKUP($B7,Data!$B$2:$L$53,2,FALSE),"Missing Data")</f>
        <v>1.7269546082100431E-2</v>
      </c>
      <c r="I7" s="4"/>
      <c r="J7" s="4">
        <f>IFERROR(VLOOKUP($B7,Data!$B$1:$L$53,3,FALSE)/VLOOKUP($B7,Data!$B$2:$L$53,2,FALSE),"Missing Data")</f>
        <v>0</v>
      </c>
      <c r="K7" s="4"/>
      <c r="L7" s="4" t="str">
        <f>IFERROR(VLOOKUP($B7,Data!$B$1:$L$53,4,FALSE)/VLOOKUP($B7,Data!$B$2:$L$53,3,FALSE),"Missing Data")</f>
        <v>Missing Data</v>
      </c>
      <c r="M7" s="4"/>
      <c r="N7" s="5" t="str">
        <f>IFERROR(VLOOKUP($B7,Data!$B$1:$L$53,5,FALSE)/VLOOKUP($B7,Data!$B$2:$L$53,4,FALSE),"Missing Data")</f>
        <v>Missing Data</v>
      </c>
      <c r="O7" s="3">
        <f>IFERROR(VLOOKUP($B7,Data!$B$1:$L$53,6,FALSE)/VLOOKUP($B7,Data!$B$2:$L$53,5,FALSE),"Missing Data")</f>
        <v>11148.822400125373</v>
      </c>
      <c r="P7" s="4"/>
      <c r="Q7" s="4">
        <f>IFERROR(VLOOKUP($B7,Data!$B$1:$L$53,10,FALSE)/VLOOKUP($B7,Data!$B$2:$L$53,5,FALSE),"Missing Data")</f>
        <v>9.77262932441786E-2</v>
      </c>
      <c r="R7" s="4"/>
      <c r="S7" s="5">
        <f>IFERROR(VLOOKUP($B7,Data!$B$1:$L$53,6,FALSE)/VLOOKUP($B7,Data!$B$2:$L$53,10,FALSE), Missing Data)</f>
        <v>114082.11679807564</v>
      </c>
      <c r="T7" s="3">
        <f>IFERROR(VLOOKUP($B7,Data!$B$1:$L$53,9,FALSE)/VLOOKUP($B7,Data!$B$2:$L$53,6,FALSE), "Missing Data")</f>
        <v>0.6515031291479414</v>
      </c>
      <c r="U7" s="4">
        <f>IFERROR(VLOOKUP($B7,Data!$B$1:$L$53,9,FALSE)/VLOOKUP($B7,Data!$B$2:$L$53,10,FALSE), "Missing Data")</f>
        <v>74324.856073767209</v>
      </c>
      <c r="V7" s="4">
        <f t="shared" si="0"/>
        <v>39757.260724308435</v>
      </c>
      <c r="W7" s="5">
        <f>IFERROR(VLOOKUP($B7,Data!$B$1:$L$53,9,FALSE)/VLOOKUP($B7,Data!$B$2:$L$53,5,FALSE), "Missing Data")</f>
        <v>7263.4926799963432</v>
      </c>
    </row>
    <row r="8" spans="1:23" x14ac:dyDescent="0.25">
      <c r="A8" s="1" t="s">
        <v>16</v>
      </c>
      <c r="B8" s="1" t="s">
        <v>17</v>
      </c>
      <c r="C8" s="3">
        <f>IFERROR(VLOOKUP($B8,Data!$B$1:$L$53,6,FALSE)/VLOOKUP($B8,Data!$B$2:$L$53,2,FALSE),"Missing Data")</f>
        <v>186.48603569554245</v>
      </c>
      <c r="D8" s="4"/>
      <c r="E8" s="4">
        <f>IFERROR(VLOOKUP($B8,Data!$B$1:$L$53,5,FALSE)/VLOOKUP($B8,Data!$B$2:$L$53,2,FALSE),"Missing Data")</f>
        <v>1.9307499237839892E-2</v>
      </c>
      <c r="F8" s="4"/>
      <c r="G8" s="5">
        <f>IFERROR(VLOOKUP($B8,Data!$B$1:$L$53,6,FALSE)/VLOOKUP($B8,Data!$B$2:$L$53,5,FALSE),"Missing Data")</f>
        <v>9658.7358827940243</v>
      </c>
      <c r="H8" s="3">
        <f>IFERROR(VLOOKUP($B8,Data!$B$1:$L$53,5,FALSE)/VLOOKUP($B8,Data!$B$2:$L$53,2,FALSE),"Missing Data")</f>
        <v>1.9307499237839892E-2</v>
      </c>
      <c r="I8" s="4"/>
      <c r="J8" s="4">
        <f>IFERROR(VLOOKUP($B8,Data!$B$1:$L$53,3,FALSE)/VLOOKUP($B8,Data!$B$2:$L$53,2,FALSE),"Missing Data")</f>
        <v>0</v>
      </c>
      <c r="K8" s="4"/>
      <c r="L8" s="4" t="str">
        <f>IFERROR(VLOOKUP($B8,Data!$B$1:$L$53,4,FALSE)/VLOOKUP($B8,Data!$B$2:$L$53,3,FALSE),"Missing Data")</f>
        <v>Missing Data</v>
      </c>
      <c r="M8" s="4"/>
      <c r="N8" s="5" t="str">
        <f>IFERROR(VLOOKUP($B8,Data!$B$1:$L$53,5,FALSE)/VLOOKUP($B8,Data!$B$2:$L$53,4,FALSE),"Missing Data")</f>
        <v>Missing Data</v>
      </c>
      <c r="O8" s="3">
        <f>IFERROR(VLOOKUP($B8,Data!$B$1:$L$53,6,FALSE)/VLOOKUP($B8,Data!$B$2:$L$53,5,FALSE),"Missing Data")</f>
        <v>9658.7358827940243</v>
      </c>
      <c r="P8" s="4"/>
      <c r="Q8" s="4">
        <f>IFERROR(VLOOKUP($B8,Data!$B$1:$L$53,10,FALSE)/VLOOKUP($B8,Data!$B$2:$L$53,5,FALSE),"Missing Data")</f>
        <v>9.8142700582569076E-2</v>
      </c>
      <c r="R8" s="4"/>
      <c r="S8" s="5">
        <f>IFERROR(VLOOKUP($B8,Data!$B$1:$L$53,6,FALSE)/VLOOKUP($B8,Data!$B$2:$L$53,10,FALSE), Missing Data)</f>
        <v>98415.224213928886</v>
      </c>
      <c r="T8" s="3">
        <f>IFERROR(VLOOKUP($B8,Data!$B$1:$L$53,9,FALSE)/VLOOKUP($B8,Data!$B$2:$L$53,6,FALSE), "Missing Data")</f>
        <v>0.65275457598068531</v>
      </c>
      <c r="U8" s="4">
        <f>IFERROR(VLOOKUP($B8,Data!$B$1:$L$53,9,FALSE)/VLOOKUP($B8,Data!$B$2:$L$53,10,FALSE), "Missing Data")</f>
        <v>64240.987951807227</v>
      </c>
      <c r="V8" s="4">
        <f t="shared" si="0"/>
        <v>34174.23626212166</v>
      </c>
      <c r="W8" s="5">
        <f>IFERROR(VLOOKUP($B8,Data!$B$1:$L$53,9,FALSE)/VLOOKUP($B8,Data!$B$2:$L$53,5,FALSE), "Missing Data")</f>
        <v>6304.7840456826443</v>
      </c>
    </row>
    <row r="9" spans="1:23" x14ac:dyDescent="0.25">
      <c r="A9" s="1" t="s">
        <v>94</v>
      </c>
      <c r="B9" s="1" t="s">
        <v>95</v>
      </c>
      <c r="C9" s="3">
        <f>IFERROR(VLOOKUP($B9,Data!$B$1:$L$53,6,FALSE)/VLOOKUP($B9,Data!$B$2:$L$53,2,FALSE),"Missing Data")</f>
        <v>94.836193771736859</v>
      </c>
      <c r="D9" s="4"/>
      <c r="E9" s="4">
        <f>IFERROR(VLOOKUP($B9,Data!$B$1:$L$53,5,FALSE)/VLOOKUP($B9,Data!$B$2:$L$53,2,FALSE),"Missing Data")</f>
        <v>1.4657650015256736E-2</v>
      </c>
      <c r="F9" s="4"/>
      <c r="G9" s="5">
        <f>IFERROR(VLOOKUP($B9,Data!$B$1:$L$53,6,FALSE)/VLOOKUP($B9,Data!$B$2:$L$53,5,FALSE),"Missing Data")</f>
        <v>6470.0817438692102</v>
      </c>
      <c r="H9" s="3">
        <f>IFERROR(VLOOKUP($B9,Data!$B$1:$L$53,5,FALSE)/VLOOKUP($B9,Data!$B$2:$L$53,2,FALSE),"Missing Data")</f>
        <v>1.4657650015256736E-2</v>
      </c>
      <c r="I9" s="4"/>
      <c r="J9" s="4">
        <f>IFERROR(VLOOKUP($B9,Data!$B$1:$L$53,3,FALSE)/VLOOKUP($B9,Data!$B$2:$L$53,2,FALSE),"Missing Data")</f>
        <v>0</v>
      </c>
      <c r="K9" s="4"/>
      <c r="L9" s="4" t="str">
        <f>IFERROR(VLOOKUP($B9,Data!$B$1:$L$53,4,FALSE)/VLOOKUP($B9,Data!$B$2:$L$53,3,FALSE),"Missing Data")</f>
        <v>Missing Data</v>
      </c>
      <c r="M9" s="4"/>
      <c r="N9" s="5" t="str">
        <f>IFERROR(VLOOKUP($B9,Data!$B$1:$L$53,5,FALSE)/VLOOKUP($B9,Data!$B$2:$L$53,4,FALSE),"Missing Data")</f>
        <v>Missing Data</v>
      </c>
      <c r="O9" s="3">
        <f>IFERROR(VLOOKUP($B9,Data!$B$1:$L$53,6,FALSE)/VLOOKUP($B9,Data!$B$2:$L$53,5,FALSE),"Missing Data")</f>
        <v>6470.0817438692102</v>
      </c>
      <c r="P9" s="4"/>
      <c r="Q9" s="4">
        <f>IFERROR(VLOOKUP($B9,Data!$B$1:$L$53,10,FALSE)/VLOOKUP($B9,Data!$B$2:$L$53,5,FALSE),"Missing Data")</f>
        <v>0.12043596730245232</v>
      </c>
      <c r="R9" s="4"/>
      <c r="S9" s="5">
        <f>IFERROR(VLOOKUP($B9,Data!$B$1:$L$53,6,FALSE)/VLOOKUP($B9,Data!$B$2:$L$53,10,FALSE), Missing Data)</f>
        <v>53722.171945701361</v>
      </c>
      <c r="T9" s="3">
        <f>IFERROR(VLOOKUP($B9,Data!$B$1:$L$53,9,FALSE)/VLOOKUP($B9,Data!$B$2:$L$53,6,FALSE), "Missing Data")</f>
        <v>0.89547051193504368</v>
      </c>
      <c r="U9" s="4">
        <f>IFERROR(VLOOKUP($B9,Data!$B$1:$L$53,9,FALSE)/VLOOKUP($B9,Data!$B$2:$L$53,10,FALSE), "Missing Data")</f>
        <v>48106.62081447964</v>
      </c>
      <c r="V9" s="4">
        <f t="shared" si="0"/>
        <v>5615.5511312217204</v>
      </c>
      <c r="W9" s="5">
        <f>IFERROR(VLOOKUP($B9,Data!$B$1:$L$53,9,FALSE)/VLOOKUP($B9,Data!$B$2:$L$53,5,FALSE), "Missing Data")</f>
        <v>5793.7674114441415</v>
      </c>
    </row>
    <row r="10" spans="1:23" x14ac:dyDescent="0.25">
      <c r="A10" s="1" t="s">
        <v>62</v>
      </c>
      <c r="B10" s="1" t="s">
        <v>63</v>
      </c>
      <c r="C10" s="3">
        <f>IFERROR(VLOOKUP($B10,Data!$B$1:$L$53,6,FALSE)/VLOOKUP($B10,Data!$B$2:$L$53,2,FALSE),"Missing Data")</f>
        <v>115.3511191215004</v>
      </c>
      <c r="D10" s="4"/>
      <c r="E10" s="4">
        <f>IFERROR(VLOOKUP($B10,Data!$B$1:$L$53,5,FALSE)/VLOOKUP($B10,Data!$B$2:$L$53,2,FALSE),"Missing Data")</f>
        <v>6.8953410859575806E-3</v>
      </c>
      <c r="F10" s="4"/>
      <c r="G10" s="5">
        <f>IFERROR(VLOOKUP($B10,Data!$B$1:$L$53,6,FALSE)/VLOOKUP($B10,Data!$B$2:$L$53,5,FALSE),"Missing Data")</f>
        <v>16728.848897179854</v>
      </c>
      <c r="H10" s="3">
        <f>IFERROR(VLOOKUP($B10,Data!$B$1:$L$53,5,FALSE)/VLOOKUP($B10,Data!$B$2:$L$53,2,FALSE),"Missing Data")</f>
        <v>6.8953410859575806E-3</v>
      </c>
      <c r="I10" s="4"/>
      <c r="J10" s="4">
        <f>IFERROR(VLOOKUP($B10,Data!$B$1:$L$53,3,FALSE)/VLOOKUP($B10,Data!$B$2:$L$53,2,FALSE),"Missing Data")</f>
        <v>0</v>
      </c>
      <c r="K10" s="4"/>
      <c r="L10" s="4" t="str">
        <f>IFERROR(VLOOKUP($B10,Data!$B$1:$L$53,4,FALSE)/VLOOKUP($B10,Data!$B$2:$L$53,3,FALSE),"Missing Data")</f>
        <v>Missing Data</v>
      </c>
      <c r="M10" s="4"/>
      <c r="N10" s="5" t="str">
        <f>IFERROR(VLOOKUP($B10,Data!$B$1:$L$53,5,FALSE)/VLOOKUP($B10,Data!$B$2:$L$53,4,FALSE),"Missing Data")</f>
        <v>Missing Data</v>
      </c>
      <c r="O10" s="3">
        <f>IFERROR(VLOOKUP($B10,Data!$B$1:$L$53,6,FALSE)/VLOOKUP($B10,Data!$B$2:$L$53,5,FALSE),"Missing Data")</f>
        <v>16728.848897179854</v>
      </c>
      <c r="P10" s="4"/>
      <c r="Q10" s="4">
        <f>IFERROR(VLOOKUP($B10,Data!$B$1:$L$53,10,FALSE)/VLOOKUP($B10,Data!$B$2:$L$53,5,FALSE),"Missing Data")</f>
        <v>0.20454296060572807</v>
      </c>
      <c r="R10" s="4"/>
      <c r="S10" s="5">
        <f>IFERROR(VLOOKUP($B10,Data!$B$1:$L$53,6,FALSE)/VLOOKUP($B10,Data!$B$2:$L$53,10,FALSE), Missing Data)</f>
        <v>81786.480686695286</v>
      </c>
      <c r="T10" s="3">
        <f>IFERROR(VLOOKUP($B10,Data!$B$1:$L$53,9,FALSE)/VLOOKUP($B10,Data!$B$2:$L$53,6,FALSE), "Missing Data")</f>
        <v>0.60974821908822563</v>
      </c>
      <c r="U10" s="4">
        <f>IFERROR(VLOOKUP($B10,Data!$B$1:$L$53,9,FALSE)/VLOOKUP($B10,Data!$B$2:$L$53,10,FALSE), "Missing Data")</f>
        <v>49869.160944206007</v>
      </c>
      <c r="V10" s="4">
        <f t="shared" si="0"/>
        <v>31917.319742489279</v>
      </c>
      <c r="W10" s="5">
        <f>IFERROR(VLOOKUP($B10,Data!$B$1:$L$53,9,FALSE)/VLOOKUP($B10,Data!$B$2:$L$53,5,FALSE), "Missing Data")</f>
        <v>10200.385822451442</v>
      </c>
    </row>
    <row r="11" spans="1:23" x14ac:dyDescent="0.25">
      <c r="A11" s="1" t="s">
        <v>82</v>
      </c>
      <c r="B11" s="1" t="s">
        <v>83</v>
      </c>
      <c r="C11" s="3">
        <f>IFERROR(VLOOKUP($B11,Data!$B$1:$L$53,6,FALSE)/VLOOKUP($B11,Data!$B$2:$L$53,2,FALSE),"Missing Data")</f>
        <v>158.8473432453842</v>
      </c>
      <c r="D11" s="4"/>
      <c r="E11" s="4">
        <f>IFERROR(VLOOKUP($B11,Data!$B$1:$L$53,5,FALSE)/VLOOKUP($B11,Data!$B$2:$L$53,2,FALSE),"Missing Data")</f>
        <v>2.6983616172079703E-2</v>
      </c>
      <c r="F11" s="4"/>
      <c r="G11" s="5">
        <f>IFERROR(VLOOKUP($B11,Data!$B$1:$L$53,6,FALSE)/VLOOKUP($B11,Data!$B$2:$L$53,5,FALSE),"Missing Data")</f>
        <v>5886.8070992554958</v>
      </c>
      <c r="H11" s="3">
        <f>IFERROR(VLOOKUP($B11,Data!$B$1:$L$53,5,FALSE)/VLOOKUP($B11,Data!$B$2:$L$53,2,FALSE),"Missing Data")</f>
        <v>2.6983616172079703E-2</v>
      </c>
      <c r="I11" s="4"/>
      <c r="J11" s="4">
        <f>IFERROR(VLOOKUP($B11,Data!$B$1:$L$53,3,FALSE)/VLOOKUP($B11,Data!$B$2:$L$53,2,FALSE),"Missing Data")</f>
        <v>0</v>
      </c>
      <c r="K11" s="4"/>
      <c r="L11" s="4" t="str">
        <f>IFERROR(VLOOKUP($B11,Data!$B$1:$L$53,4,FALSE)/VLOOKUP($B11,Data!$B$2:$L$53,3,FALSE),"Missing Data")</f>
        <v>Missing Data</v>
      </c>
      <c r="M11" s="4"/>
      <c r="N11" s="5" t="str">
        <f>IFERROR(VLOOKUP($B11,Data!$B$1:$L$53,5,FALSE)/VLOOKUP($B11,Data!$B$2:$L$53,4,FALSE),"Missing Data")</f>
        <v>Missing Data</v>
      </c>
      <c r="O11" s="3">
        <f>IFERROR(VLOOKUP($B11,Data!$B$1:$L$53,6,FALSE)/VLOOKUP($B11,Data!$B$2:$L$53,5,FALSE),"Missing Data")</f>
        <v>5886.8070992554958</v>
      </c>
      <c r="P11" s="4"/>
      <c r="Q11" s="4">
        <f>IFERROR(VLOOKUP($B11,Data!$B$1:$L$53,10,FALSE)/VLOOKUP($B11,Data!$B$2:$L$53,5,FALSE),"Missing Data")</f>
        <v>5.5396774990296743E-2</v>
      </c>
      <c r="R11" s="4"/>
      <c r="S11" s="5">
        <f>IFERROR(VLOOKUP($B11,Data!$B$1:$L$53,6,FALSE)/VLOOKUP($B11,Data!$B$2:$L$53,10,FALSE), Missing Data)</f>
        <v>106266.24203821656</v>
      </c>
      <c r="T11" s="3">
        <f>IFERROR(VLOOKUP($B11,Data!$B$1:$L$53,9,FALSE)/VLOOKUP($B11,Data!$B$2:$L$53,6,FALSE), "Missing Data")</f>
        <v>0.72840405662978458</v>
      </c>
      <c r="U11" s="4">
        <f>IFERROR(VLOOKUP($B11,Data!$B$1:$L$53,9,FALSE)/VLOOKUP($B11,Data!$B$2:$L$53,10,FALSE), "Missing Data")</f>
        <v>77404.761783439491</v>
      </c>
      <c r="V11" s="4">
        <f t="shared" si="0"/>
        <v>28861.480254777067</v>
      </c>
      <c r="W11" s="5">
        <f>IFERROR(VLOOKUP($B11,Data!$B$1:$L$53,9,FALSE)/VLOOKUP($B11,Data!$B$2:$L$53,5,FALSE), "Missing Data")</f>
        <v>4287.9741716947183</v>
      </c>
    </row>
    <row r="12" spans="1:23" x14ac:dyDescent="0.25">
      <c r="A12" s="1" t="s">
        <v>44</v>
      </c>
      <c r="B12" s="1" t="s">
        <v>45</v>
      </c>
      <c r="C12" s="3">
        <f>IFERROR(VLOOKUP($B12,Data!$B$1:$L$53,6,FALSE)/VLOOKUP($B12,Data!$B$2:$L$53,2,FALSE),"Missing Data")</f>
        <v>236.80870463024829</v>
      </c>
      <c r="D12" s="4"/>
      <c r="E12" s="4">
        <f>IFERROR(VLOOKUP($B12,Data!$B$1:$L$53,5,FALSE)/VLOOKUP($B12,Data!$B$2:$L$53,2,FALSE),"Missing Data")</f>
        <v>2.2280533734996263E-2</v>
      </c>
      <c r="F12" s="4"/>
      <c r="G12" s="5">
        <f>IFERROR(VLOOKUP($B12,Data!$B$1:$L$53,6,FALSE)/VLOOKUP($B12,Data!$B$2:$L$53,5,FALSE),"Missing Data")</f>
        <v>10628.502326148966</v>
      </c>
      <c r="H12" s="3">
        <f>IFERROR(VLOOKUP($B12,Data!$B$1:$L$53,5,FALSE)/VLOOKUP($B12,Data!$B$2:$L$53,2,FALSE),"Missing Data")</f>
        <v>2.2280533734996263E-2</v>
      </c>
      <c r="I12" s="4"/>
      <c r="J12" s="4">
        <f>IFERROR(VLOOKUP($B12,Data!$B$1:$L$53,3,FALSE)/VLOOKUP($B12,Data!$B$2:$L$53,2,FALSE),"Missing Data")</f>
        <v>0</v>
      </c>
      <c r="K12" s="4"/>
      <c r="L12" s="4" t="str">
        <f>IFERROR(VLOOKUP($B12,Data!$B$1:$L$53,4,FALSE)/VLOOKUP($B12,Data!$B$2:$L$53,3,FALSE),"Missing Data")</f>
        <v>Missing Data</v>
      </c>
      <c r="M12" s="4"/>
      <c r="N12" s="5" t="str">
        <f>IFERROR(VLOOKUP($B12,Data!$B$1:$L$53,5,FALSE)/VLOOKUP($B12,Data!$B$2:$L$53,4,FALSE),"Missing Data")</f>
        <v>Missing Data</v>
      </c>
      <c r="O12" s="3">
        <f>IFERROR(VLOOKUP($B12,Data!$B$1:$L$53,6,FALSE)/VLOOKUP($B12,Data!$B$2:$L$53,5,FALSE),"Missing Data")</f>
        <v>10628.502326148966</v>
      </c>
      <c r="P12" s="4"/>
      <c r="Q12" s="4">
        <f>IFERROR(VLOOKUP($B12,Data!$B$1:$L$53,10,FALSE)/VLOOKUP($B12,Data!$B$2:$L$53,5,FALSE),"Missing Data")</f>
        <v>0.121730044692567</v>
      </c>
      <c r="R12" s="4"/>
      <c r="S12" s="5">
        <f>IFERROR(VLOOKUP($B12,Data!$B$1:$L$53,6,FALSE)/VLOOKUP($B12,Data!$B$2:$L$53,10,FALSE), Missing Data)</f>
        <v>87312.071173485368</v>
      </c>
      <c r="T12" s="3">
        <f>IFERROR(VLOOKUP($B12,Data!$B$1:$L$53,9,FALSE)/VLOOKUP($B12,Data!$B$2:$L$53,6,FALSE), "Missing Data")</f>
        <v>0.59811144408502814</v>
      </c>
      <c r="U12" s="4">
        <f>IFERROR(VLOOKUP($B12,Data!$B$1:$L$53,9,FALSE)/VLOOKUP($B12,Data!$B$2:$L$53,10,FALSE), "Missing Data")</f>
        <v>52222.348975628091</v>
      </c>
      <c r="V12" s="4">
        <f t="shared" si="0"/>
        <v>35089.722197857278</v>
      </c>
      <c r="W12" s="5">
        <f>IFERROR(VLOOKUP($B12,Data!$B$1:$L$53,9,FALSE)/VLOOKUP($B12,Data!$B$2:$L$53,5,FALSE), "Missing Data")</f>
        <v>6357.028874754038</v>
      </c>
    </row>
    <row r="13" spans="1:23" x14ac:dyDescent="0.25">
      <c r="A13" s="1" t="s">
        <v>46</v>
      </c>
      <c r="B13" s="1" t="s">
        <v>47</v>
      </c>
      <c r="C13" s="3">
        <f>IFERROR(VLOOKUP($B13,Data!$B$1:$L$53,6,FALSE)/VLOOKUP($B13,Data!$B$2:$L$53,2,FALSE),"Missing Data")</f>
        <v>133.23921813647925</v>
      </c>
      <c r="D13" s="4"/>
      <c r="E13" s="4">
        <f>IFERROR(VLOOKUP($B13,Data!$B$1:$L$53,5,FALSE)/VLOOKUP($B13,Data!$B$2:$L$53,2,FALSE),"Missing Data")</f>
        <v>1.2367682858102934E-2</v>
      </c>
      <c r="F13" s="4"/>
      <c r="G13" s="5">
        <f>IFERROR(VLOOKUP($B13,Data!$B$1:$L$53,6,FALSE)/VLOOKUP($B13,Data!$B$2:$L$53,5,FALSE),"Missing Data")</f>
        <v>10773.175514375753</v>
      </c>
      <c r="H13" s="3">
        <f>IFERROR(VLOOKUP($B13,Data!$B$1:$L$53,5,FALSE)/VLOOKUP($B13,Data!$B$2:$L$53,2,FALSE),"Missing Data")</f>
        <v>1.2367682858102934E-2</v>
      </c>
      <c r="I13" s="4"/>
      <c r="J13" s="4">
        <f>IFERROR(VLOOKUP($B13,Data!$B$1:$L$53,3,FALSE)/VLOOKUP($B13,Data!$B$2:$L$53,2,FALSE),"Missing Data")</f>
        <v>0</v>
      </c>
      <c r="K13" s="4"/>
      <c r="L13" s="4" t="str">
        <f>IFERROR(VLOOKUP($B13,Data!$B$1:$L$53,4,FALSE)/VLOOKUP($B13,Data!$B$2:$L$53,3,FALSE),"Missing Data")</f>
        <v>Missing Data</v>
      </c>
      <c r="M13" s="4"/>
      <c r="N13" s="5" t="str">
        <f>IFERROR(VLOOKUP($B13,Data!$B$1:$L$53,5,FALSE)/VLOOKUP($B13,Data!$B$2:$L$53,4,FALSE),"Missing Data")</f>
        <v>Missing Data</v>
      </c>
      <c r="O13" s="3">
        <f>IFERROR(VLOOKUP($B13,Data!$B$1:$L$53,6,FALSE)/VLOOKUP($B13,Data!$B$2:$L$53,5,FALSE),"Missing Data")</f>
        <v>10773.175514375753</v>
      </c>
      <c r="P13" s="4"/>
      <c r="Q13" s="4">
        <f>IFERROR(VLOOKUP($B13,Data!$B$1:$L$53,10,FALSE)/VLOOKUP($B13,Data!$B$2:$L$53,5,FALSE),"Missing Data")</f>
        <v>7.4342657597916945E-2</v>
      </c>
      <c r="R13" s="4"/>
      <c r="S13" s="5">
        <f>IFERROR(VLOOKUP($B13,Data!$B$1:$L$53,6,FALSE)/VLOOKUP($B13,Data!$B$2:$L$53,10,FALSE), Missing Data)</f>
        <v>144912.43469721769</v>
      </c>
      <c r="T13" s="3">
        <f>IFERROR(VLOOKUP($B13,Data!$B$1:$L$53,9,FALSE)/VLOOKUP($B13,Data!$B$2:$L$53,6,FALSE), "Missing Data")</f>
        <v>0.42232435878744384</v>
      </c>
      <c r="U13" s="4">
        <f>IFERROR(VLOOKUP($B13,Data!$B$1:$L$53,9,FALSE)/VLOOKUP($B13,Data!$B$2:$L$53,10,FALSE), "Missing Data")</f>
        <v>61200.051063829786</v>
      </c>
      <c r="V13" s="4">
        <f t="shared" si="0"/>
        <v>83712.383633387901</v>
      </c>
      <c r="W13" s="5">
        <f>IFERROR(VLOOKUP($B13,Data!$B$1:$L$53,9,FALSE)/VLOOKUP($B13,Data!$B$2:$L$53,5,FALSE), "Missing Data")</f>
        <v>4549.7744412133306</v>
      </c>
    </row>
    <row r="14" spans="1:23" x14ac:dyDescent="0.25">
      <c r="A14" s="1" t="s">
        <v>58</v>
      </c>
      <c r="B14" s="1" t="s">
        <v>59</v>
      </c>
      <c r="C14" s="3">
        <f>IFERROR(VLOOKUP($B14,Data!$B$1:$L$53,6,FALSE)/VLOOKUP($B14,Data!$B$2:$L$53,2,FALSE),"Missing Data")</f>
        <v>117.81927938124882</v>
      </c>
      <c r="D14" s="4"/>
      <c r="E14" s="4">
        <f>IFERROR(VLOOKUP($B14,Data!$B$1:$L$53,5,FALSE)/VLOOKUP($B14,Data!$B$2:$L$53,2,FALSE),"Missing Data")</f>
        <v>1.1712075888646346E-2</v>
      </c>
      <c r="F14" s="4"/>
      <c r="G14" s="5">
        <f>IFERROR(VLOOKUP($B14,Data!$B$1:$L$53,6,FALSE)/VLOOKUP($B14,Data!$B$2:$L$53,5,FALSE),"Missing Data")</f>
        <v>10059.641049240681</v>
      </c>
      <c r="H14" s="3">
        <f>IFERROR(VLOOKUP($B14,Data!$B$1:$L$53,5,FALSE)/VLOOKUP($B14,Data!$B$2:$L$53,2,FALSE),"Missing Data")</f>
        <v>1.1712075888646346E-2</v>
      </c>
      <c r="I14" s="4"/>
      <c r="J14" s="4">
        <f>IFERROR(VLOOKUP($B14,Data!$B$1:$L$53,3,FALSE)/VLOOKUP($B14,Data!$B$2:$L$53,2,FALSE),"Missing Data")</f>
        <v>0</v>
      </c>
      <c r="K14" s="4"/>
      <c r="L14" s="4" t="str">
        <f>IFERROR(VLOOKUP($B14,Data!$B$1:$L$53,4,FALSE)/VLOOKUP($B14,Data!$B$2:$L$53,3,FALSE),"Missing Data")</f>
        <v>Missing Data</v>
      </c>
      <c r="M14" s="4"/>
      <c r="N14" s="5" t="str">
        <f>IFERROR(VLOOKUP($B14,Data!$B$1:$L$53,5,FALSE)/VLOOKUP($B14,Data!$B$2:$L$53,4,FALSE),"Missing Data")</f>
        <v>Missing Data</v>
      </c>
      <c r="O14" s="3">
        <f>IFERROR(VLOOKUP($B14,Data!$B$1:$L$53,6,FALSE)/VLOOKUP($B14,Data!$B$2:$L$53,5,FALSE),"Missing Data")</f>
        <v>10059.641049240681</v>
      </c>
      <c r="P14" s="4"/>
      <c r="Q14" s="4">
        <f>IFERROR(VLOOKUP($B14,Data!$B$1:$L$53,10,FALSE)/VLOOKUP($B14,Data!$B$2:$L$53,5,FALSE),"Missing Data")</f>
        <v>0.20036815462494248</v>
      </c>
      <c r="R14" s="4"/>
      <c r="S14" s="5">
        <f>IFERROR(VLOOKUP($B14,Data!$B$1:$L$53,6,FALSE)/VLOOKUP($B14,Data!$B$2:$L$53,10,FALSE), Missing Data)</f>
        <v>50205.787781350482</v>
      </c>
      <c r="T14" s="3">
        <f>IFERROR(VLOOKUP($B14,Data!$B$1:$L$53,9,FALSE)/VLOOKUP($B14,Data!$B$2:$L$53,6,FALSE), "Missing Data")</f>
        <v>0.81469737781112184</v>
      </c>
      <c r="U14" s="4">
        <f>IFERROR(VLOOKUP($B14,Data!$B$1:$L$53,9,FALSE)/VLOOKUP($B14,Data!$B$2:$L$53,10,FALSE), "Missing Data")</f>
        <v>40902.523656407902</v>
      </c>
      <c r="V14" s="4">
        <f t="shared" si="0"/>
        <v>9303.2641249425797</v>
      </c>
      <c r="W14" s="5">
        <f>IFERROR(VLOOKUP($B14,Data!$B$1:$L$53,9,FALSE)/VLOOKUP($B14,Data!$B$2:$L$53,5,FALSE), "Missing Data")</f>
        <v>8195.5631845375065</v>
      </c>
    </row>
    <row r="15" spans="1:23" x14ac:dyDescent="0.25">
      <c r="A15" s="1" t="s">
        <v>18</v>
      </c>
      <c r="B15" s="1" t="s">
        <v>19</v>
      </c>
      <c r="C15" s="3">
        <f>IFERROR(VLOOKUP($B15,Data!$B$1:$L$53,6,FALSE)/VLOOKUP($B15,Data!$B$2:$L$53,2,FALSE),"Missing Data")</f>
        <v>245.46454785056045</v>
      </c>
      <c r="D15" s="4"/>
      <c r="E15" s="4">
        <f>IFERROR(VLOOKUP($B15,Data!$B$1:$L$53,5,FALSE)/VLOOKUP($B15,Data!$B$2:$L$53,2,FALSE),"Missing Data")</f>
        <v>2.5802216447686231E-2</v>
      </c>
      <c r="F15" s="4"/>
      <c r="G15" s="5">
        <f>IFERROR(VLOOKUP($B15,Data!$B$1:$L$53,6,FALSE)/VLOOKUP($B15,Data!$B$2:$L$53,5,FALSE),"Missing Data")</f>
        <v>9513.3124841518038</v>
      </c>
      <c r="H15" s="3">
        <f>IFERROR(VLOOKUP($B15,Data!$B$1:$L$53,5,FALSE)/VLOOKUP($B15,Data!$B$2:$L$53,2,FALSE),"Missing Data")</f>
        <v>2.5802216447686231E-2</v>
      </c>
      <c r="I15" s="4"/>
      <c r="J15" s="4">
        <f>IFERROR(VLOOKUP($B15,Data!$B$1:$L$53,3,FALSE)/VLOOKUP($B15,Data!$B$2:$L$53,2,FALSE),"Missing Data")</f>
        <v>0</v>
      </c>
      <c r="K15" s="4"/>
      <c r="L15" s="4" t="str">
        <f>IFERROR(VLOOKUP($B15,Data!$B$1:$L$53,4,FALSE)/VLOOKUP($B15,Data!$B$2:$L$53,3,FALSE),"Missing Data")</f>
        <v>Missing Data</v>
      </c>
      <c r="M15" s="4"/>
      <c r="N15" s="5" t="str">
        <f>IFERROR(VLOOKUP($B15,Data!$B$1:$L$53,5,FALSE)/VLOOKUP($B15,Data!$B$2:$L$53,4,FALSE),"Missing Data")</f>
        <v>Missing Data</v>
      </c>
      <c r="O15" s="3">
        <f>IFERROR(VLOOKUP($B15,Data!$B$1:$L$53,6,FALSE)/VLOOKUP($B15,Data!$B$2:$L$53,5,FALSE),"Missing Data")</f>
        <v>9513.3124841518038</v>
      </c>
      <c r="P15" s="4"/>
      <c r="Q15" s="4">
        <f>IFERROR(VLOOKUP($B15,Data!$B$1:$L$53,10,FALSE)/VLOOKUP($B15,Data!$B$2:$L$53,5,FALSE),"Missing Data")</f>
        <v>0.12167187896204885</v>
      </c>
      <c r="R15" s="4"/>
      <c r="S15" s="5">
        <f>IFERROR(VLOOKUP($B15,Data!$B$1:$L$53,6,FALSE)/VLOOKUP($B15,Data!$B$2:$L$53,10,FALSE), Missing Data)</f>
        <v>78188.259812434873</v>
      </c>
      <c r="T15" s="3">
        <f>IFERROR(VLOOKUP($B15,Data!$B$1:$L$53,9,FALSE)/VLOOKUP($B15,Data!$B$2:$L$53,6,FALSE), "Missing Data")</f>
        <v>0.60560370317719814</v>
      </c>
      <c r="U15" s="4">
        <f>IFERROR(VLOOKUP($B15,Data!$B$1:$L$53,9,FALSE)/VLOOKUP($B15,Data!$B$2:$L$53,10,FALSE), "Missing Data")</f>
        <v>47351.099687391456</v>
      </c>
      <c r="V15" s="4">
        <f t="shared" si="0"/>
        <v>30837.160125043418</v>
      </c>
      <c r="W15" s="5">
        <f>IFERROR(VLOOKUP($B15,Data!$B$1:$L$53,9,FALSE)/VLOOKUP($B15,Data!$B$2:$L$53,5,FALSE), "Missing Data")</f>
        <v>5761.2972698842023</v>
      </c>
    </row>
    <row r="16" spans="1:23" x14ac:dyDescent="0.25">
      <c r="A16" s="1" t="s">
        <v>74</v>
      </c>
      <c r="B16" s="1" t="s">
        <v>75</v>
      </c>
      <c r="C16" s="3">
        <f>IFERROR(VLOOKUP($B16,Data!$B$1:$L$53,6,FALSE)/VLOOKUP($B16,Data!$B$2:$L$53,2,FALSE),"Missing Data")</f>
        <v>122.57234036678341</v>
      </c>
      <c r="D16" s="4"/>
      <c r="E16" s="4">
        <f>IFERROR(VLOOKUP($B16,Data!$B$1:$L$53,5,FALSE)/VLOOKUP($B16,Data!$B$2:$L$53,2,FALSE),"Missing Data")</f>
        <v>2.7362602939436414E-2</v>
      </c>
      <c r="F16" s="4"/>
      <c r="G16" s="5">
        <f>IFERROR(VLOOKUP($B16,Data!$B$1:$L$53,6,FALSE)/VLOOKUP($B16,Data!$B$2:$L$53,5,FALSE),"Missing Data")</f>
        <v>4479.5570303776085</v>
      </c>
      <c r="H16" s="3">
        <f>IFERROR(VLOOKUP($B16,Data!$B$1:$L$53,5,FALSE)/VLOOKUP($B16,Data!$B$2:$L$53,2,FALSE),"Missing Data")</f>
        <v>2.7362602939436414E-2</v>
      </c>
      <c r="I16" s="4"/>
      <c r="J16" s="4">
        <f>IFERROR(VLOOKUP($B16,Data!$B$1:$L$53,3,FALSE)/VLOOKUP($B16,Data!$B$2:$L$53,2,FALSE),"Missing Data")</f>
        <v>0</v>
      </c>
      <c r="K16" s="4"/>
      <c r="L16" s="4" t="str">
        <f>IFERROR(VLOOKUP($B16,Data!$B$1:$L$53,4,FALSE)/VLOOKUP($B16,Data!$B$2:$L$53,3,FALSE),"Missing Data")</f>
        <v>Missing Data</v>
      </c>
      <c r="M16" s="4"/>
      <c r="N16" s="5" t="str">
        <f>IFERROR(VLOOKUP($B16,Data!$B$1:$L$53,5,FALSE)/VLOOKUP($B16,Data!$B$2:$L$53,4,FALSE),"Missing Data")</f>
        <v>Missing Data</v>
      </c>
      <c r="O16" s="3">
        <f>IFERROR(VLOOKUP($B16,Data!$B$1:$L$53,6,FALSE)/VLOOKUP($B16,Data!$B$2:$L$53,5,FALSE),"Missing Data")</f>
        <v>4479.5570303776085</v>
      </c>
      <c r="P16" s="4"/>
      <c r="Q16" s="4">
        <f>IFERROR(VLOOKUP($B16,Data!$B$1:$L$53,10,FALSE)/VLOOKUP($B16,Data!$B$2:$L$53,5,FALSE),"Missing Data")</f>
        <v>6.6170864953609534E-2</v>
      </c>
      <c r="R16" s="4"/>
      <c r="S16" s="5">
        <f>IFERROR(VLOOKUP($B16,Data!$B$1:$L$53,6,FALSE)/VLOOKUP($B16,Data!$B$2:$L$53,10,FALSE), Missing Data)</f>
        <v>67696.818433884691</v>
      </c>
      <c r="T16" s="3">
        <f>IFERROR(VLOOKUP($B16,Data!$B$1:$L$53,9,FALSE)/VLOOKUP($B16,Data!$B$2:$L$53,6,FALSE), "Missing Data")</f>
        <v>0.72678648913992872</v>
      </c>
      <c r="U16" s="4">
        <f>IFERROR(VLOOKUP($B16,Data!$B$1:$L$53,9,FALSE)/VLOOKUP($B16,Data!$B$2:$L$53,10,FALSE), "Missing Data")</f>
        <v>49201.132995506261</v>
      </c>
      <c r="V16" s="4">
        <f t="shared" si="0"/>
        <v>18495.68543837843</v>
      </c>
      <c r="W16" s="5">
        <f>IFERROR(VLOOKUP($B16,Data!$B$1:$L$53,9,FALSE)/VLOOKUP($B16,Data!$B$2:$L$53,5,FALSE), "Missing Data")</f>
        <v>3255.681527010227</v>
      </c>
    </row>
    <row r="17" spans="1:23" x14ac:dyDescent="0.25">
      <c r="A17" s="1" t="s">
        <v>30</v>
      </c>
      <c r="B17" s="1" t="s">
        <v>31</v>
      </c>
      <c r="C17" s="3">
        <f>IFERROR(VLOOKUP($B17,Data!$B$1:$L$53,6,FALSE)/VLOOKUP($B17,Data!$B$2:$L$53,2,FALSE),"Missing Data")</f>
        <v>129.68270538705048</v>
      </c>
      <c r="D17" s="4"/>
      <c r="E17" s="4">
        <f>IFERROR(VLOOKUP($B17,Data!$B$1:$L$53,5,FALSE)/VLOOKUP($B17,Data!$B$2:$L$53,2,FALSE),"Missing Data")</f>
        <v>1.5619754507859379E-2</v>
      </c>
      <c r="F17" s="4"/>
      <c r="G17" s="5">
        <f>IFERROR(VLOOKUP($B17,Data!$B$1:$L$53,6,FALSE)/VLOOKUP($B17,Data!$B$2:$L$53,5,FALSE),"Missing Data")</f>
        <v>8302.4803828893819</v>
      </c>
      <c r="H17" s="3">
        <f>IFERROR(VLOOKUP($B17,Data!$B$1:$L$53,5,FALSE)/VLOOKUP($B17,Data!$B$2:$L$53,2,FALSE),"Missing Data")</f>
        <v>1.5619754507859379E-2</v>
      </c>
      <c r="I17" s="4"/>
      <c r="J17" s="4">
        <f>IFERROR(VLOOKUP($B17,Data!$B$1:$L$53,3,FALSE)/VLOOKUP($B17,Data!$B$2:$L$53,2,FALSE),"Missing Data")</f>
        <v>0</v>
      </c>
      <c r="K17" s="4"/>
      <c r="L17" s="4" t="str">
        <f>IFERROR(VLOOKUP($B17,Data!$B$1:$L$53,4,FALSE)/VLOOKUP($B17,Data!$B$2:$L$53,3,FALSE),"Missing Data")</f>
        <v>Missing Data</v>
      </c>
      <c r="M17" s="4"/>
      <c r="N17" s="5" t="str">
        <f>IFERROR(VLOOKUP($B17,Data!$B$1:$L$53,5,FALSE)/VLOOKUP($B17,Data!$B$2:$L$53,4,FALSE),"Missing Data")</f>
        <v>Missing Data</v>
      </c>
      <c r="O17" s="3">
        <f>IFERROR(VLOOKUP($B17,Data!$B$1:$L$53,6,FALSE)/VLOOKUP($B17,Data!$B$2:$L$53,5,FALSE),"Missing Data")</f>
        <v>8302.4803828893819</v>
      </c>
      <c r="P17" s="4"/>
      <c r="Q17" s="4">
        <f>IFERROR(VLOOKUP($B17,Data!$B$1:$L$53,10,FALSE)/VLOOKUP($B17,Data!$B$2:$L$53,5,FALSE),"Missing Data")</f>
        <v>0.10655827421168369</v>
      </c>
      <c r="R17" s="4"/>
      <c r="S17" s="5">
        <f>IFERROR(VLOOKUP($B17,Data!$B$1:$L$53,6,FALSE)/VLOOKUP($B17,Data!$B$2:$L$53,10,FALSE), Missing Data)</f>
        <v>77914.929125035022</v>
      </c>
      <c r="T17" s="3">
        <f>IFERROR(VLOOKUP($B17,Data!$B$1:$L$53,9,FALSE)/VLOOKUP($B17,Data!$B$2:$L$53,6,FALSE), "Missing Data")</f>
        <v>0.80299956407965756</v>
      </c>
      <c r="U17" s="4">
        <f>IFERROR(VLOOKUP($B17,Data!$B$1:$L$53,9,FALSE)/VLOOKUP($B17,Data!$B$2:$L$53,10,FALSE), "Missing Data")</f>
        <v>62565.654122700529</v>
      </c>
      <c r="V17" s="4">
        <f t="shared" si="0"/>
        <v>15349.275002334492</v>
      </c>
      <c r="W17" s="5">
        <f>IFERROR(VLOOKUP($B17,Data!$B$1:$L$53,9,FALSE)/VLOOKUP($B17,Data!$B$2:$L$53,5,FALSE), "Missing Data")</f>
        <v>6666.8881282400816</v>
      </c>
    </row>
    <row r="18" spans="1:23" x14ac:dyDescent="0.25">
      <c r="A18" s="1" t="s">
        <v>34</v>
      </c>
      <c r="B18" s="1" t="s">
        <v>35</v>
      </c>
      <c r="C18" s="3">
        <f>IFERROR(VLOOKUP($B18,Data!$B$1:$L$53,6,FALSE)/VLOOKUP($B18,Data!$B$2:$L$53,2,FALSE),"Missing Data")</f>
        <v>165.43757916566261</v>
      </c>
      <c r="D18" s="4"/>
      <c r="E18" s="4">
        <f>IFERROR(VLOOKUP($B18,Data!$B$1:$L$53,5,FALSE)/VLOOKUP($B18,Data!$B$2:$L$53,2,FALSE),"Missing Data")</f>
        <v>1.3985838878791457E-2</v>
      </c>
      <c r="F18" s="4"/>
      <c r="G18" s="5">
        <f>IFERROR(VLOOKUP($B18,Data!$B$1:$L$53,6,FALSE)/VLOOKUP($B18,Data!$B$2:$L$53,5,FALSE),"Missing Data")</f>
        <v>11828.935010579673</v>
      </c>
      <c r="H18" s="3">
        <f>IFERROR(VLOOKUP($B18,Data!$B$1:$L$53,5,FALSE)/VLOOKUP($B18,Data!$B$2:$L$53,2,FALSE),"Missing Data")</f>
        <v>1.3985838878791457E-2</v>
      </c>
      <c r="I18" s="4"/>
      <c r="J18" s="4">
        <f>IFERROR(VLOOKUP($B18,Data!$B$1:$L$53,3,FALSE)/VLOOKUP($B18,Data!$B$2:$L$53,2,FALSE),"Missing Data")</f>
        <v>0</v>
      </c>
      <c r="K18" s="4"/>
      <c r="L18" s="4" t="str">
        <f>IFERROR(VLOOKUP($B18,Data!$B$1:$L$53,4,FALSE)/VLOOKUP($B18,Data!$B$2:$L$53,3,FALSE),"Missing Data")</f>
        <v>Missing Data</v>
      </c>
      <c r="M18" s="4"/>
      <c r="N18" s="5" t="str">
        <f>IFERROR(VLOOKUP($B18,Data!$B$1:$L$53,5,FALSE)/VLOOKUP($B18,Data!$B$2:$L$53,4,FALSE),"Missing Data")</f>
        <v>Missing Data</v>
      </c>
      <c r="O18" s="3">
        <f>IFERROR(VLOOKUP($B18,Data!$B$1:$L$53,6,FALSE)/VLOOKUP($B18,Data!$B$2:$L$53,5,FALSE),"Missing Data")</f>
        <v>11828.935010579673</v>
      </c>
      <c r="P18" s="4"/>
      <c r="Q18" s="4">
        <f>IFERROR(VLOOKUP($B18,Data!$B$1:$L$53,10,FALSE)/VLOOKUP($B18,Data!$B$2:$L$53,5,FALSE),"Missing Data")</f>
        <v>0.10663380379938149</v>
      </c>
      <c r="R18" s="4"/>
      <c r="S18" s="5">
        <f>IFERROR(VLOOKUP($B18,Data!$B$1:$L$53,6,FALSE)/VLOOKUP($B18,Data!$B$2:$L$53,10,FALSE), Missing Data)</f>
        <v>110930.44221543829</v>
      </c>
      <c r="T18" s="3">
        <f>IFERROR(VLOOKUP($B18,Data!$B$1:$L$53,9,FALSE)/VLOOKUP($B18,Data!$B$2:$L$53,6,FALSE), "Missing Data")</f>
        <v>0.47756987967896525</v>
      </c>
      <c r="U18" s="4">
        <f>IFERROR(VLOOKUP($B18,Data!$B$1:$L$53,9,FALSE)/VLOOKUP($B18,Data!$B$2:$L$53,10,FALSE), "Missing Data")</f>
        <v>52977.037941561277</v>
      </c>
      <c r="V18" s="4">
        <f t="shared" si="0"/>
        <v>57953.404273877015</v>
      </c>
      <c r="W18" s="5">
        <f>IFERROR(VLOOKUP($B18,Data!$B$1:$L$53,9,FALSE)/VLOOKUP($B18,Data!$B$2:$L$53,5,FALSE), "Missing Data")</f>
        <v>5649.1430697328342</v>
      </c>
    </row>
    <row r="19" spans="1:23" x14ac:dyDescent="0.25">
      <c r="A19" s="1" t="s">
        <v>40</v>
      </c>
      <c r="B19" s="1" t="s">
        <v>41</v>
      </c>
      <c r="C19" s="3">
        <f>IFERROR(VLOOKUP($B19,Data!$B$1:$L$53,6,FALSE)/VLOOKUP($B19,Data!$B$2:$L$53,2,FALSE),"Missing Data")</f>
        <v>255.29460202592972</v>
      </c>
      <c r="D19" s="4"/>
      <c r="E19" s="4">
        <f>IFERROR(VLOOKUP($B19,Data!$B$1:$L$53,5,FALSE)/VLOOKUP($B19,Data!$B$2:$L$53,2,FALSE),"Missing Data")</f>
        <v>2.3905648988056409E-2</v>
      </c>
      <c r="F19" s="4"/>
      <c r="G19" s="5">
        <f>IFERROR(VLOOKUP($B19,Data!$B$1:$L$53,6,FALSE)/VLOOKUP($B19,Data!$B$2:$L$53,5,FALSE),"Missing Data")</f>
        <v>10679.258369161129</v>
      </c>
      <c r="H19" s="3">
        <f>IFERROR(VLOOKUP($B19,Data!$B$1:$L$53,5,FALSE)/VLOOKUP($B19,Data!$B$2:$L$53,2,FALSE),"Missing Data")</f>
        <v>2.3905648988056409E-2</v>
      </c>
      <c r="I19" s="4"/>
      <c r="J19" s="4">
        <f>IFERROR(VLOOKUP($B19,Data!$B$1:$L$53,3,FALSE)/VLOOKUP($B19,Data!$B$2:$L$53,2,FALSE),"Missing Data")</f>
        <v>0</v>
      </c>
      <c r="K19" s="4"/>
      <c r="L19" s="4" t="str">
        <f>IFERROR(VLOOKUP($B19,Data!$B$1:$L$53,4,FALSE)/VLOOKUP($B19,Data!$B$2:$L$53,3,FALSE),"Missing Data")</f>
        <v>Missing Data</v>
      </c>
      <c r="M19" s="4"/>
      <c r="N19" s="5" t="str">
        <f>IFERROR(VLOOKUP($B19,Data!$B$1:$L$53,5,FALSE)/VLOOKUP($B19,Data!$B$2:$L$53,4,FALSE),"Missing Data")</f>
        <v>Missing Data</v>
      </c>
      <c r="O19" s="3">
        <f>IFERROR(VLOOKUP($B19,Data!$B$1:$L$53,6,FALSE)/VLOOKUP($B19,Data!$B$2:$L$53,5,FALSE),"Missing Data")</f>
        <v>10679.258369161129</v>
      </c>
      <c r="P19" s="4"/>
      <c r="Q19" s="4">
        <f>IFERROR(VLOOKUP($B19,Data!$B$1:$L$53,10,FALSE)/VLOOKUP($B19,Data!$B$2:$L$53,5,FALSE),"Missing Data")</f>
        <v>0.12116309297653999</v>
      </c>
      <c r="R19" s="4"/>
      <c r="S19" s="5">
        <f>IFERROR(VLOOKUP($B19,Data!$B$1:$L$53,6,FALSE)/VLOOKUP($B19,Data!$B$2:$L$53,10,FALSE), Missing Data)</f>
        <v>88139.532483120784</v>
      </c>
      <c r="T19" s="3">
        <f>IFERROR(VLOOKUP($B19,Data!$B$1:$L$53,9,FALSE)/VLOOKUP($B19,Data!$B$2:$L$53,6,FALSE), "Missing Data")</f>
        <v>0.46874010298721874</v>
      </c>
      <c r="U19" s="4">
        <f>IFERROR(VLOOKUP($B19,Data!$B$1:$L$53,9,FALSE)/VLOOKUP($B19,Data!$B$2:$L$53,10,FALSE), "Missing Data")</f>
        <v>41314.533533383343</v>
      </c>
      <c r="V19" s="4">
        <f t="shared" si="0"/>
        <v>46824.998949737441</v>
      </c>
      <c r="W19" s="5">
        <f>IFERROR(VLOOKUP($B19,Data!$B$1:$L$53,9,FALSE)/VLOOKUP($B19,Data!$B$2:$L$53,5,FALSE), "Missing Data")</f>
        <v>5005.7966677877057</v>
      </c>
    </row>
    <row r="20" spans="1:23" x14ac:dyDescent="0.25">
      <c r="A20" s="1" t="s">
        <v>80</v>
      </c>
      <c r="B20" s="1" t="s">
        <v>81</v>
      </c>
      <c r="C20" s="3">
        <f>IFERROR(VLOOKUP($B20,Data!$B$1:$L$53,6,FALSE)/VLOOKUP($B20,Data!$B$2:$L$53,2,FALSE),"Missing Data")</f>
        <v>227.6066974944132</v>
      </c>
      <c r="D20" s="4"/>
      <c r="E20" s="4">
        <f>IFERROR(VLOOKUP($B20,Data!$B$1:$L$53,5,FALSE)/VLOOKUP($B20,Data!$B$2:$L$53,2,FALSE),"Missing Data")</f>
        <v>2.5348241897923729E-2</v>
      </c>
      <c r="F20" s="4"/>
      <c r="G20" s="5">
        <f>IFERROR(VLOOKUP($B20,Data!$B$1:$L$53,6,FALSE)/VLOOKUP($B20,Data!$B$2:$L$53,5,FALSE),"Missing Data")</f>
        <v>8979.1906835580739</v>
      </c>
      <c r="H20" s="3">
        <f>IFERROR(VLOOKUP($B20,Data!$B$1:$L$53,5,FALSE)/VLOOKUP($B20,Data!$B$2:$L$53,2,FALSE),"Missing Data")</f>
        <v>2.5348241897923729E-2</v>
      </c>
      <c r="I20" s="4"/>
      <c r="J20" s="4">
        <f>IFERROR(VLOOKUP($B20,Data!$B$1:$L$53,3,FALSE)/VLOOKUP($B20,Data!$B$2:$L$53,2,FALSE),"Missing Data")</f>
        <v>0</v>
      </c>
      <c r="K20" s="4"/>
      <c r="L20" s="4" t="str">
        <f>IFERROR(VLOOKUP($B20,Data!$B$1:$L$53,4,FALSE)/VLOOKUP($B20,Data!$B$2:$L$53,3,FALSE),"Missing Data")</f>
        <v>Missing Data</v>
      </c>
      <c r="M20" s="4"/>
      <c r="N20" s="5" t="str">
        <f>IFERROR(VLOOKUP($B20,Data!$B$1:$L$53,5,FALSE)/VLOOKUP($B20,Data!$B$2:$L$53,4,FALSE),"Missing Data")</f>
        <v>Missing Data</v>
      </c>
      <c r="O20" s="3">
        <f>IFERROR(VLOOKUP($B20,Data!$B$1:$L$53,6,FALSE)/VLOOKUP($B20,Data!$B$2:$L$53,5,FALSE),"Missing Data")</f>
        <v>8979.1906835580739</v>
      </c>
      <c r="P20" s="4"/>
      <c r="Q20" s="4">
        <f>IFERROR(VLOOKUP($B20,Data!$B$1:$L$53,10,FALSE)/VLOOKUP($B20,Data!$B$2:$L$53,5,FALSE),"Missing Data")</f>
        <v>9.8060001792574417E-2</v>
      </c>
      <c r="R20" s="4"/>
      <c r="S20" s="5">
        <f>IFERROR(VLOOKUP($B20,Data!$B$1:$L$53,6,FALSE)/VLOOKUP($B20,Data!$B$2:$L$53,10,FALSE), Missing Data)</f>
        <v>91568.330811901164</v>
      </c>
      <c r="T20" s="3">
        <f>IFERROR(VLOOKUP($B20,Data!$B$1:$L$53,9,FALSE)/VLOOKUP($B20,Data!$B$2:$L$53,6,FALSE), "Missing Data")</f>
        <v>0.55246167254102874</v>
      </c>
      <c r="U20" s="4">
        <f>IFERROR(VLOOKUP($B20,Data!$B$1:$L$53,9,FALSE)/VLOOKUP($B20,Data!$B$2:$L$53,10,FALSE), "Missing Data")</f>
        <v>50587.99319213313</v>
      </c>
      <c r="V20" s="4">
        <f t="shared" si="0"/>
        <v>40980.337619768034</v>
      </c>
      <c r="W20" s="5">
        <f>IFERROR(VLOOKUP($B20,Data!$B$1:$L$53,9,FALSE)/VLOOKUP($B20,Data!$B$2:$L$53,5,FALSE), "Missing Data")</f>
        <v>4960.6587031033168</v>
      </c>
    </row>
    <row r="21" spans="1:23" x14ac:dyDescent="0.25">
      <c r="A21" s="1" t="s">
        <v>50</v>
      </c>
      <c r="B21" s="1" t="s">
        <v>51</v>
      </c>
      <c r="C21" s="3">
        <f>IFERROR(VLOOKUP($B21,Data!$B$1:$L$53,6,FALSE)/VLOOKUP($B21,Data!$B$2:$L$53,2,FALSE),"Missing Data")</f>
        <v>121.76823828184978</v>
      </c>
      <c r="D21" s="4"/>
      <c r="E21" s="4">
        <f>IFERROR(VLOOKUP($B21,Data!$B$1:$L$53,5,FALSE)/VLOOKUP($B21,Data!$B$2:$L$53,2,FALSE),"Missing Data")</f>
        <v>2.2901506902127017E-2</v>
      </c>
      <c r="F21" s="4"/>
      <c r="G21" s="5">
        <f>IFERROR(VLOOKUP($B21,Data!$B$1:$L$53,6,FALSE)/VLOOKUP($B21,Data!$B$2:$L$53,5,FALSE),"Missing Data")</f>
        <v>5317.0404376552333</v>
      </c>
      <c r="H21" s="3">
        <f>IFERROR(VLOOKUP($B21,Data!$B$1:$L$53,5,FALSE)/VLOOKUP($B21,Data!$B$2:$L$53,2,FALSE),"Missing Data")</f>
        <v>2.2901506902127017E-2</v>
      </c>
      <c r="I21" s="4"/>
      <c r="J21" s="4">
        <f>IFERROR(VLOOKUP($B21,Data!$B$1:$L$53,3,FALSE)/VLOOKUP($B21,Data!$B$2:$L$53,2,FALSE),"Missing Data")</f>
        <v>0</v>
      </c>
      <c r="K21" s="4"/>
      <c r="L21" s="4" t="str">
        <f>IFERROR(VLOOKUP($B21,Data!$B$1:$L$53,4,FALSE)/VLOOKUP($B21,Data!$B$2:$L$53,3,FALSE),"Missing Data")</f>
        <v>Missing Data</v>
      </c>
      <c r="M21" s="4"/>
      <c r="N21" s="5" t="str">
        <f>IFERROR(VLOOKUP($B21,Data!$B$1:$L$53,5,FALSE)/VLOOKUP($B21,Data!$B$2:$L$53,4,FALSE),"Missing Data")</f>
        <v>Missing Data</v>
      </c>
      <c r="O21" s="3">
        <f>IFERROR(VLOOKUP($B21,Data!$B$1:$L$53,6,FALSE)/VLOOKUP($B21,Data!$B$2:$L$53,5,FALSE),"Missing Data")</f>
        <v>5317.0404376552333</v>
      </c>
      <c r="P21" s="4"/>
      <c r="Q21" s="4">
        <f>IFERROR(VLOOKUP($B21,Data!$B$1:$L$53,10,FALSE)/VLOOKUP($B21,Data!$B$2:$L$53,5,FALSE),"Missing Data")</f>
        <v>7.3951721562961634E-2</v>
      </c>
      <c r="R21" s="4"/>
      <c r="S21" s="5">
        <f>IFERROR(VLOOKUP($B21,Data!$B$1:$L$53,6,FALSE)/VLOOKUP($B21,Data!$B$2:$L$53,10,FALSE), Missing Data)</f>
        <v>71898.805400065859</v>
      </c>
      <c r="T21" s="3">
        <f>IFERROR(VLOOKUP($B21,Data!$B$1:$L$53,9,FALSE)/VLOOKUP($B21,Data!$B$2:$L$53,6,FALSE), "Missing Data")</f>
        <v>0.76607853777877688</v>
      </c>
      <c r="U21" s="4">
        <f>IFERROR(VLOOKUP($B21,Data!$B$1:$L$53,9,FALSE)/VLOOKUP($B21,Data!$B$2:$L$53,10,FALSE), "Missing Data")</f>
        <v>55080.131708923276</v>
      </c>
      <c r="V21" s="4">
        <f t="shared" si="0"/>
        <v>16818.673691142583</v>
      </c>
      <c r="W21" s="5">
        <f>IFERROR(VLOOKUP($B21,Data!$B$1:$L$53,9,FALSE)/VLOOKUP($B21,Data!$B$2:$L$53,5,FALSE), "Missing Data")</f>
        <v>4073.2705637895488</v>
      </c>
    </row>
    <row r="22" spans="1:23" x14ac:dyDescent="0.25">
      <c r="A22" s="1" t="s">
        <v>72</v>
      </c>
      <c r="B22" s="1" t="s">
        <v>73</v>
      </c>
      <c r="C22" s="3">
        <f>IFERROR(VLOOKUP($B22,Data!$B$1:$L$53,6,FALSE)/VLOOKUP($B22,Data!$B$2:$L$53,2,FALSE),"Missing Data")</f>
        <v>198.85079098018807</v>
      </c>
      <c r="D22" s="4"/>
      <c r="E22" s="4">
        <f>IFERROR(VLOOKUP($B22,Data!$B$1:$L$53,5,FALSE)/VLOOKUP($B22,Data!$B$2:$L$53,2,FALSE),"Missing Data")</f>
        <v>9.2892941419700711E-3</v>
      </c>
      <c r="F22" s="4"/>
      <c r="G22" s="5">
        <f>IFERROR(VLOOKUP($B22,Data!$B$1:$L$53,6,FALSE)/VLOOKUP($B22,Data!$B$2:$L$53,5,FALSE),"Missing Data")</f>
        <v>21406.4478894858</v>
      </c>
      <c r="H22" s="3">
        <f>IFERROR(VLOOKUP($B22,Data!$B$1:$L$53,5,FALSE)/VLOOKUP($B22,Data!$B$2:$L$53,2,FALSE),"Missing Data")</f>
        <v>9.2892941419700711E-3</v>
      </c>
      <c r="I22" s="4"/>
      <c r="J22" s="4">
        <f>IFERROR(VLOOKUP($B22,Data!$B$1:$L$53,3,FALSE)/VLOOKUP($B22,Data!$B$2:$L$53,2,FALSE),"Missing Data")</f>
        <v>0</v>
      </c>
      <c r="K22" s="4"/>
      <c r="L22" s="4" t="str">
        <f>IFERROR(VLOOKUP($B22,Data!$B$1:$L$53,4,FALSE)/VLOOKUP($B22,Data!$B$2:$L$53,3,FALSE),"Missing Data")</f>
        <v>Missing Data</v>
      </c>
      <c r="M22" s="4"/>
      <c r="N22" s="5" t="str">
        <f>IFERROR(VLOOKUP($B22,Data!$B$1:$L$53,5,FALSE)/VLOOKUP($B22,Data!$B$2:$L$53,4,FALSE),"Missing Data")</f>
        <v>Missing Data</v>
      </c>
      <c r="O22" s="3">
        <f>IFERROR(VLOOKUP($B22,Data!$B$1:$L$53,6,FALSE)/VLOOKUP($B22,Data!$B$2:$L$53,5,FALSE),"Missing Data")</f>
        <v>21406.4478894858</v>
      </c>
      <c r="P22" s="4"/>
      <c r="Q22" s="4">
        <f>IFERROR(VLOOKUP($B22,Data!$B$1:$L$53,10,FALSE)/VLOOKUP($B22,Data!$B$2:$L$53,5,FALSE),"Missing Data")</f>
        <v>0.20460475825019186</v>
      </c>
      <c r="R22" s="4"/>
      <c r="S22" s="5">
        <f>IFERROR(VLOOKUP($B22,Data!$B$1:$L$53,6,FALSE)/VLOOKUP($B22,Data!$B$2:$L$53,10,FALSE), Missing Data)</f>
        <v>104623.41185296324</v>
      </c>
      <c r="T22" s="3">
        <f>IFERROR(VLOOKUP($B22,Data!$B$1:$L$53,9,FALSE)/VLOOKUP($B22,Data!$B$2:$L$53,6,FALSE), "Missing Data")</f>
        <v>0.40533785131036326</v>
      </c>
      <c r="U22" s="4">
        <f>IFERROR(VLOOKUP($B22,Data!$B$1:$L$53,9,FALSE)/VLOOKUP($B22,Data!$B$2:$L$53,10,FALSE), "Missing Data")</f>
        <v>42407.828957239311</v>
      </c>
      <c r="V22" s="4">
        <f t="shared" si="0"/>
        <v>62215.582895723928</v>
      </c>
      <c r="W22" s="5">
        <f>IFERROR(VLOOKUP($B22,Data!$B$1:$L$53,9,FALSE)/VLOOKUP($B22,Data!$B$2:$L$53,5,FALSE), "Missing Data")</f>
        <v>8676.8435917114348</v>
      </c>
    </row>
    <row r="23" spans="1:23" x14ac:dyDescent="0.25">
      <c r="A23" s="1" t="s">
        <v>2</v>
      </c>
      <c r="B23" s="1" t="s">
        <v>3</v>
      </c>
      <c r="C23" s="3">
        <f>IFERROR(VLOOKUP($B23,Data!$B$1:$L$53,6,FALSE)/VLOOKUP($B23,Data!$B$2:$L$53,2,FALSE),"Missing Data")</f>
        <v>194.45075933651464</v>
      </c>
      <c r="D23" s="4"/>
      <c r="E23" s="4">
        <f>IFERROR(VLOOKUP($B23,Data!$B$1:$L$53,5,FALSE)/VLOOKUP($B23,Data!$B$2:$L$53,2,FALSE),"Missing Data")</f>
        <v>1.9706443373868694E-2</v>
      </c>
      <c r="F23" s="4"/>
      <c r="G23" s="5">
        <f>IFERROR(VLOOKUP($B23,Data!$B$1:$L$53,6,FALSE)/VLOOKUP($B23,Data!$B$2:$L$53,5,FALSE),"Missing Data")</f>
        <v>9867.3695525577114</v>
      </c>
      <c r="H23" s="3">
        <f>IFERROR(VLOOKUP($B23,Data!$B$1:$L$53,5,FALSE)/VLOOKUP($B23,Data!$B$2:$L$53,2,FALSE),"Missing Data")</f>
        <v>1.9706443373868694E-2</v>
      </c>
      <c r="I23" s="4"/>
      <c r="J23" s="4">
        <f>IFERROR(VLOOKUP($B23,Data!$B$1:$L$53,3,FALSE)/VLOOKUP($B23,Data!$B$2:$L$53,2,FALSE),"Missing Data")</f>
        <v>0</v>
      </c>
      <c r="K23" s="4"/>
      <c r="L23" s="4" t="str">
        <f>IFERROR(VLOOKUP($B23,Data!$B$1:$L$53,4,FALSE)/VLOOKUP($B23,Data!$B$2:$L$53,3,FALSE),"Missing Data")</f>
        <v>Missing Data</v>
      </c>
      <c r="M23" s="4"/>
      <c r="N23" s="5" t="str">
        <f>IFERROR(VLOOKUP($B23,Data!$B$1:$L$53,5,FALSE)/VLOOKUP($B23,Data!$B$2:$L$53,4,FALSE),"Missing Data")</f>
        <v>Missing Data</v>
      </c>
      <c r="O23" s="3">
        <f>IFERROR(VLOOKUP($B23,Data!$B$1:$L$53,6,FALSE)/VLOOKUP($B23,Data!$B$2:$L$53,5,FALSE),"Missing Data")</f>
        <v>9867.3695525577114</v>
      </c>
      <c r="P23" s="4"/>
      <c r="Q23" s="4">
        <f>IFERROR(VLOOKUP($B23,Data!$B$1:$L$53,10,FALSE)/VLOOKUP($B23,Data!$B$2:$L$53,5,FALSE),"Missing Data")</f>
        <v>0.11271339591362406</v>
      </c>
      <c r="R23" s="4"/>
      <c r="S23" s="5">
        <f>IFERROR(VLOOKUP($B23,Data!$B$1:$L$53,6,FALSE)/VLOOKUP($B23,Data!$B$2:$L$53,10,FALSE), Missing Data)</f>
        <v>87543.893718892097</v>
      </c>
      <c r="T23" s="3">
        <f>IFERROR(VLOOKUP($B23,Data!$B$1:$L$53,9,FALSE)/VLOOKUP($B23,Data!$B$2:$L$53,6,FALSE), "Missing Data")</f>
        <v>0.57995386528911386</v>
      </c>
      <c r="U23" s="4">
        <f>IFERROR(VLOOKUP($B23,Data!$B$1:$L$53,9,FALSE)/VLOOKUP($B23,Data!$B$2:$L$53,10,FALSE), "Missing Data")</f>
        <v>50771.419544730838</v>
      </c>
      <c r="V23" s="4">
        <f t="shared" si="0"/>
        <v>36772.47417416126</v>
      </c>
      <c r="W23" s="5">
        <f>IFERROR(VLOOKUP($B23,Data!$B$1:$L$53,9,FALSE)/VLOOKUP($B23,Data!$B$2:$L$53,5,FALSE), "Missing Data")</f>
        <v>5722.6191122419577</v>
      </c>
    </row>
    <row r="24" spans="1:23" x14ac:dyDescent="0.25">
      <c r="A24" s="1" t="s">
        <v>96</v>
      </c>
      <c r="B24" s="1" t="s">
        <v>97</v>
      </c>
      <c r="C24" s="3">
        <f>IFERROR(VLOOKUP($B24,Data!$B$1:$L$53,6,FALSE)/VLOOKUP($B24,Data!$B$2:$L$53,2,FALSE),"Missing Data")</f>
        <v>213.23565990783996</v>
      </c>
      <c r="D24" s="4"/>
      <c r="E24" s="4">
        <f>IFERROR(VLOOKUP($B24,Data!$B$1:$L$53,5,FALSE)/VLOOKUP($B24,Data!$B$2:$L$53,2,FALSE),"Missing Data")</f>
        <v>1.0975703305439065E-2</v>
      </c>
      <c r="F24" s="4"/>
      <c r="G24" s="5">
        <f>IFERROR(VLOOKUP($B24,Data!$B$1:$L$53,6,FALSE)/VLOOKUP($B24,Data!$B$2:$L$53,5,FALSE),"Missing Data")</f>
        <v>19427.972310637255</v>
      </c>
      <c r="H24" s="3">
        <f>IFERROR(VLOOKUP($B24,Data!$B$1:$L$53,5,FALSE)/VLOOKUP($B24,Data!$B$2:$L$53,2,FALSE),"Missing Data")</f>
        <v>1.0975703305439065E-2</v>
      </c>
      <c r="I24" s="4"/>
      <c r="J24" s="4">
        <f>IFERROR(VLOOKUP($B24,Data!$B$1:$L$53,3,FALSE)/VLOOKUP($B24,Data!$B$2:$L$53,2,FALSE),"Missing Data")</f>
        <v>0</v>
      </c>
      <c r="K24" s="4"/>
      <c r="L24" s="4" t="str">
        <f>IFERROR(VLOOKUP($B24,Data!$B$1:$L$53,4,FALSE)/VLOOKUP($B24,Data!$B$2:$L$53,3,FALSE),"Missing Data")</f>
        <v>Missing Data</v>
      </c>
      <c r="M24" s="4"/>
      <c r="N24" s="5" t="str">
        <f>IFERROR(VLOOKUP($B24,Data!$B$1:$L$53,5,FALSE)/VLOOKUP($B24,Data!$B$2:$L$53,4,FALSE),"Missing Data")</f>
        <v>Missing Data</v>
      </c>
      <c r="O24" s="3">
        <f>IFERROR(VLOOKUP($B24,Data!$B$1:$L$53,6,FALSE)/VLOOKUP($B24,Data!$B$2:$L$53,5,FALSE),"Missing Data")</f>
        <v>19427.972310637255</v>
      </c>
      <c r="P24" s="4"/>
      <c r="Q24" s="4">
        <f>IFERROR(VLOOKUP($B24,Data!$B$1:$L$53,10,FALSE)/VLOOKUP($B24,Data!$B$2:$L$53,5,FALSE),"Missing Data")</f>
        <v>0.27333229461125824</v>
      </c>
      <c r="R24" s="4"/>
      <c r="S24" s="5">
        <f>IFERROR(VLOOKUP($B24,Data!$B$1:$L$53,6,FALSE)/VLOOKUP($B24,Data!$B$2:$L$53,10,FALSE), Missing Data)</f>
        <v>71078.217589576554</v>
      </c>
      <c r="T24" s="3">
        <f>IFERROR(VLOOKUP($B24,Data!$B$1:$L$53,9,FALSE)/VLOOKUP($B24,Data!$B$2:$L$53,6,FALSE), "Missing Data")</f>
        <v>0.57205533328865465</v>
      </c>
      <c r="U24" s="4">
        <f>IFERROR(VLOOKUP($B24,Data!$B$1:$L$53,9,FALSE)/VLOOKUP($B24,Data!$B$2:$L$53,10,FALSE), "Missing Data")</f>
        <v>40660.673452768729</v>
      </c>
      <c r="V24" s="4">
        <f t="shared" si="0"/>
        <v>30417.544136807825</v>
      </c>
      <c r="W24" s="5">
        <f>IFERROR(VLOOKUP($B24,Data!$B$1:$L$53,9,FALSE)/VLOOKUP($B24,Data!$B$2:$L$53,5,FALSE), "Missing Data")</f>
        <v>11113.875175284351</v>
      </c>
    </row>
    <row r="25" spans="1:23" x14ac:dyDescent="0.25">
      <c r="A25" s="1" t="s">
        <v>102</v>
      </c>
      <c r="B25" s="1" t="s">
        <v>103</v>
      </c>
      <c r="C25" s="3">
        <f>IFERROR(VLOOKUP($B25,Data!$B$1:$L$53,6,FALSE)/VLOOKUP($B25,Data!$B$2:$L$53,2,FALSE),"Missing Data")</f>
        <v>237.29220896510017</v>
      </c>
      <c r="D25" s="4"/>
      <c r="E25" s="4">
        <f>IFERROR(VLOOKUP($B25,Data!$B$1:$L$53,5,FALSE)/VLOOKUP($B25,Data!$B$2:$L$53,2,FALSE),"Missing Data")</f>
        <v>1.5505487414390711E-2</v>
      </c>
      <c r="F25" s="4"/>
      <c r="G25" s="5">
        <f>IFERROR(VLOOKUP($B25,Data!$B$1:$L$53,6,FALSE)/VLOOKUP($B25,Data!$B$2:$L$53,5,FALSE),"Missing Data")</f>
        <v>15303.756832878935</v>
      </c>
      <c r="H25" s="3">
        <f>IFERROR(VLOOKUP($B25,Data!$B$1:$L$53,5,FALSE)/VLOOKUP($B25,Data!$B$2:$L$53,2,FALSE),"Missing Data")</f>
        <v>1.5505487414390711E-2</v>
      </c>
      <c r="I25" s="4"/>
      <c r="J25" s="4">
        <f>IFERROR(VLOOKUP($B25,Data!$B$1:$L$53,3,FALSE)/VLOOKUP($B25,Data!$B$2:$L$53,2,FALSE),"Missing Data")</f>
        <v>0</v>
      </c>
      <c r="K25" s="4"/>
      <c r="L25" s="4" t="str">
        <f>IFERROR(VLOOKUP($B25,Data!$B$1:$L$53,4,FALSE)/VLOOKUP($B25,Data!$B$2:$L$53,3,FALSE),"Missing Data")</f>
        <v>Missing Data</v>
      </c>
      <c r="M25" s="4"/>
      <c r="N25" s="5" t="str">
        <f>IFERROR(VLOOKUP($B25,Data!$B$1:$L$53,5,FALSE)/VLOOKUP($B25,Data!$B$2:$L$53,4,FALSE),"Missing Data")</f>
        <v>Missing Data</v>
      </c>
      <c r="O25" s="3">
        <f>IFERROR(VLOOKUP($B25,Data!$B$1:$L$53,6,FALSE)/VLOOKUP($B25,Data!$B$2:$L$53,5,FALSE),"Missing Data")</f>
        <v>15303.756832878935</v>
      </c>
      <c r="P25" s="4"/>
      <c r="Q25" s="4">
        <f>IFERROR(VLOOKUP($B25,Data!$B$1:$L$53,10,FALSE)/VLOOKUP($B25,Data!$B$2:$L$53,5,FALSE),"Missing Data")</f>
        <v>0.15380455600369528</v>
      </c>
      <c r="R25" s="4"/>
      <c r="S25" s="5">
        <f>IFERROR(VLOOKUP($B25,Data!$B$1:$L$53,6,FALSE)/VLOOKUP($B25,Data!$B$2:$L$53,10,FALSE), Missing Data)</f>
        <v>99501.32317609142</v>
      </c>
      <c r="T25" s="3">
        <f>IFERROR(VLOOKUP($B25,Data!$B$1:$L$53,9,FALSE)/VLOOKUP($B25,Data!$B$2:$L$53,6,FALSE), "Missing Data")</f>
        <v>0.50775549289428124</v>
      </c>
      <c r="U25" s="4">
        <f>IFERROR(VLOOKUP($B25,Data!$B$1:$L$53,9,FALSE)/VLOOKUP($B25,Data!$B$2:$L$53,10,FALSE), "Missing Data")</f>
        <v>50522.343392909461</v>
      </c>
      <c r="V25" s="4">
        <f t="shared" si="0"/>
        <v>48978.97978318196</v>
      </c>
      <c r="W25" s="5">
        <f>IFERROR(VLOOKUP($B25,Data!$B$1:$L$53,9,FALSE)/VLOOKUP($B25,Data!$B$2:$L$53,5,FALSE), "Missing Data")</f>
        <v>7770.5665938126676</v>
      </c>
    </row>
    <row r="26" spans="1:23" x14ac:dyDescent="0.25">
      <c r="A26" s="1" t="s">
        <v>36</v>
      </c>
      <c r="B26" s="1" t="s">
        <v>37</v>
      </c>
      <c r="C26" s="3">
        <f>IFERROR(VLOOKUP($B26,Data!$B$1:$L$53,6,FALSE)/VLOOKUP($B26,Data!$B$2:$L$53,2,FALSE),"Missing Data")</f>
        <v>145.62532031976178</v>
      </c>
      <c r="D26" s="4"/>
      <c r="E26" s="4">
        <f>IFERROR(VLOOKUP($B26,Data!$B$1:$L$53,5,FALSE)/VLOOKUP($B26,Data!$B$2:$L$53,2,FALSE),"Missing Data")</f>
        <v>1.1190483947101926E-2</v>
      </c>
      <c r="F26" s="4"/>
      <c r="G26" s="5">
        <f>IFERROR(VLOOKUP($B26,Data!$B$1:$L$53,6,FALSE)/VLOOKUP($B26,Data!$B$2:$L$53,5,FALSE),"Missing Data")</f>
        <v>13013.317476539998</v>
      </c>
      <c r="H26" s="3">
        <f>IFERROR(VLOOKUP($B26,Data!$B$1:$L$53,5,FALSE)/VLOOKUP($B26,Data!$B$2:$L$53,2,FALSE),"Missing Data")</f>
        <v>1.1190483947101926E-2</v>
      </c>
      <c r="I26" s="4"/>
      <c r="J26" s="4">
        <f>IFERROR(VLOOKUP($B26,Data!$B$1:$L$53,3,FALSE)/VLOOKUP($B26,Data!$B$2:$L$53,2,FALSE),"Missing Data")</f>
        <v>0</v>
      </c>
      <c r="K26" s="4"/>
      <c r="L26" s="4" t="str">
        <f>IFERROR(VLOOKUP($B26,Data!$B$1:$L$53,4,FALSE)/VLOOKUP($B26,Data!$B$2:$L$53,3,FALSE),"Missing Data")</f>
        <v>Missing Data</v>
      </c>
      <c r="M26" s="4"/>
      <c r="N26" s="5" t="str">
        <f>IFERROR(VLOOKUP($B26,Data!$B$1:$L$53,5,FALSE)/VLOOKUP($B26,Data!$B$2:$L$53,4,FALSE),"Missing Data")</f>
        <v>Missing Data</v>
      </c>
      <c r="O26" s="3">
        <f>IFERROR(VLOOKUP($B26,Data!$B$1:$L$53,6,FALSE)/VLOOKUP($B26,Data!$B$2:$L$53,5,FALSE),"Missing Data")</f>
        <v>13013.317476539998</v>
      </c>
      <c r="P26" s="4"/>
      <c r="Q26" s="4">
        <f>IFERROR(VLOOKUP($B26,Data!$B$1:$L$53,10,FALSE)/VLOOKUP($B26,Data!$B$2:$L$53,5,FALSE),"Missing Data")</f>
        <v>0.19851961968472234</v>
      </c>
      <c r="R26" s="4"/>
      <c r="S26" s="5">
        <f>IFERROR(VLOOKUP($B26,Data!$B$1:$L$53,6,FALSE)/VLOOKUP($B26,Data!$B$2:$L$53,10,FALSE), Missing Data)</f>
        <v>65551.795319812794</v>
      </c>
      <c r="T26" s="3">
        <f>IFERROR(VLOOKUP($B26,Data!$B$1:$L$53,9,FALSE)/VLOOKUP($B26,Data!$B$2:$L$53,6,FALSE), "Missing Data")</f>
        <v>0.60055774023360575</v>
      </c>
      <c r="U26" s="4">
        <f>IFERROR(VLOOKUP($B26,Data!$B$1:$L$53,9,FALSE)/VLOOKUP($B26,Data!$B$2:$L$53,10,FALSE), "Missing Data")</f>
        <v>39367.638065522624</v>
      </c>
      <c r="V26" s="4">
        <f t="shared" si="0"/>
        <v>26184.15725429017</v>
      </c>
      <c r="W26" s="5">
        <f>IFERROR(VLOOKUP($B26,Data!$B$1:$L$53,9,FALSE)/VLOOKUP($B26,Data!$B$2:$L$53,5,FALSE), "Missing Data")</f>
        <v>7815.2485366533492</v>
      </c>
    </row>
    <row r="27" spans="1:23" x14ac:dyDescent="0.25">
      <c r="A27" s="1" t="s">
        <v>42</v>
      </c>
      <c r="B27" s="1" t="s">
        <v>43</v>
      </c>
      <c r="C27" s="3">
        <f>IFERROR(VLOOKUP($B27,Data!$B$1:$L$53,6,FALSE)/VLOOKUP($B27,Data!$B$2:$L$53,2,FALSE),"Missing Data")</f>
        <v>115.38267566226898</v>
      </c>
      <c r="D27" s="4"/>
      <c r="E27" s="4">
        <f>IFERROR(VLOOKUP($B27,Data!$B$1:$L$53,5,FALSE)/VLOOKUP($B27,Data!$B$2:$L$53,2,FALSE),"Missing Data")</f>
        <v>6.9913383580441418E-3</v>
      </c>
      <c r="F27" s="4"/>
      <c r="G27" s="5">
        <f>IFERROR(VLOOKUP($B27,Data!$B$1:$L$53,6,FALSE)/VLOOKUP($B27,Data!$B$2:$L$53,5,FALSE),"Missing Data")</f>
        <v>16503.660637381567</v>
      </c>
      <c r="H27" s="3">
        <f>IFERROR(VLOOKUP($B27,Data!$B$1:$L$53,5,FALSE)/VLOOKUP($B27,Data!$B$2:$L$53,2,FALSE),"Missing Data")</f>
        <v>6.9913383580441418E-3</v>
      </c>
      <c r="I27" s="4"/>
      <c r="J27" s="4">
        <f>IFERROR(VLOOKUP($B27,Data!$B$1:$L$53,3,FALSE)/VLOOKUP($B27,Data!$B$2:$L$53,2,FALSE),"Missing Data")</f>
        <v>0</v>
      </c>
      <c r="K27" s="4"/>
      <c r="L27" s="4" t="str">
        <f>IFERROR(VLOOKUP($B27,Data!$B$1:$L$53,4,FALSE)/VLOOKUP($B27,Data!$B$2:$L$53,3,FALSE),"Missing Data")</f>
        <v>Missing Data</v>
      </c>
      <c r="M27" s="4"/>
      <c r="N27" s="5" t="str">
        <f>IFERROR(VLOOKUP($B27,Data!$B$1:$L$53,5,FALSE)/VLOOKUP($B27,Data!$B$2:$L$53,4,FALSE),"Missing Data")</f>
        <v>Missing Data</v>
      </c>
      <c r="O27" s="3">
        <f>IFERROR(VLOOKUP($B27,Data!$B$1:$L$53,6,FALSE)/VLOOKUP($B27,Data!$B$2:$L$53,5,FALSE),"Missing Data")</f>
        <v>16503.660637381567</v>
      </c>
      <c r="P27" s="4"/>
      <c r="Q27" s="4">
        <f>IFERROR(VLOOKUP($B27,Data!$B$1:$L$53,10,FALSE)/VLOOKUP($B27,Data!$B$2:$L$53,5,FALSE),"Missing Data")</f>
        <v>0.20930232558139536</v>
      </c>
      <c r="R27" s="4"/>
      <c r="S27" s="5">
        <f>IFERROR(VLOOKUP($B27,Data!$B$1:$L$53,6,FALSE)/VLOOKUP($B27,Data!$B$2:$L$53,10,FALSE), Missing Data)</f>
        <v>78850.823045267491</v>
      </c>
      <c r="T27" s="3">
        <f>IFERROR(VLOOKUP($B27,Data!$B$1:$L$53,9,FALSE)/VLOOKUP($B27,Data!$B$2:$L$53,6,FALSE), "Missing Data")</f>
        <v>0.58563743590412698</v>
      </c>
      <c r="U27" s="4">
        <f>IFERROR(VLOOKUP($B27,Data!$B$1:$L$53,9,FALSE)/VLOOKUP($B27,Data!$B$2:$L$53,10,FALSE), "Missing Data")</f>
        <v>46177.993827160491</v>
      </c>
      <c r="V27" s="4">
        <f t="shared" si="0"/>
        <v>32672.829218106999</v>
      </c>
      <c r="W27" s="5">
        <f>IFERROR(VLOOKUP($B27,Data!$B$1:$L$53,9,FALSE)/VLOOKUP($B27,Data!$B$2:$L$53,5,FALSE), "Missing Data")</f>
        <v>9665.1614987080102</v>
      </c>
    </row>
    <row r="28" spans="1:23" x14ac:dyDescent="0.25">
      <c r="A28" s="1" t="s">
        <v>12</v>
      </c>
      <c r="B28" s="1" t="s">
        <v>13</v>
      </c>
      <c r="C28" s="3">
        <f>IFERROR(VLOOKUP($B28,Data!$B$1:$L$53,6,FALSE)/VLOOKUP($B28,Data!$B$2:$L$53,2,FALSE),"Missing Data")</f>
        <v>298.04391771994636</v>
      </c>
      <c r="D28" s="4"/>
      <c r="E28" s="4">
        <f>IFERROR(VLOOKUP($B28,Data!$B$1:$L$53,5,FALSE)/VLOOKUP($B28,Data!$B$2:$L$53,2,FALSE),"Missing Data")</f>
        <v>1.4319888079640677E-2</v>
      </c>
      <c r="F28" s="4"/>
      <c r="G28" s="5">
        <f>IFERROR(VLOOKUP($B28,Data!$B$1:$L$53,6,FALSE)/VLOOKUP($B28,Data!$B$2:$L$53,5,FALSE),"Missing Data")</f>
        <v>20813.285415525752</v>
      </c>
      <c r="H28" s="3">
        <f>IFERROR(VLOOKUP($B28,Data!$B$1:$L$53,5,FALSE)/VLOOKUP($B28,Data!$B$2:$L$53,2,FALSE),"Missing Data")</f>
        <v>1.4319888079640677E-2</v>
      </c>
      <c r="I28" s="4"/>
      <c r="J28" s="4">
        <f>IFERROR(VLOOKUP($B28,Data!$B$1:$L$53,3,FALSE)/VLOOKUP($B28,Data!$B$2:$L$53,2,FALSE),"Missing Data")</f>
        <v>0</v>
      </c>
      <c r="K28" s="4"/>
      <c r="L28" s="4" t="str">
        <f>IFERROR(VLOOKUP($B28,Data!$B$1:$L$53,4,FALSE)/VLOOKUP($B28,Data!$B$2:$L$53,3,FALSE),"Missing Data")</f>
        <v>Missing Data</v>
      </c>
      <c r="M28" s="4"/>
      <c r="N28" s="5" t="str">
        <f>IFERROR(VLOOKUP($B28,Data!$B$1:$L$53,5,FALSE)/VLOOKUP($B28,Data!$B$2:$L$53,4,FALSE),"Missing Data")</f>
        <v>Missing Data</v>
      </c>
      <c r="O28" s="3">
        <f>IFERROR(VLOOKUP($B28,Data!$B$1:$L$53,6,FALSE)/VLOOKUP($B28,Data!$B$2:$L$53,5,FALSE),"Missing Data")</f>
        <v>20813.285415525752</v>
      </c>
      <c r="P28" s="4"/>
      <c r="Q28" s="4">
        <f>IFERROR(VLOOKUP($B28,Data!$B$1:$L$53,10,FALSE)/VLOOKUP($B28,Data!$B$2:$L$53,5,FALSE),"Missing Data")</f>
        <v>0.15223080230964028</v>
      </c>
      <c r="R28" s="4"/>
      <c r="S28" s="5">
        <f>IFERROR(VLOOKUP($B28,Data!$B$1:$L$53,6,FALSE)/VLOOKUP($B28,Data!$B$2:$L$53,10,FALSE), Missing Data)</f>
        <v>136721.90581503435</v>
      </c>
      <c r="T28" s="3">
        <f>IFERROR(VLOOKUP($B28,Data!$B$1:$L$53,9,FALSE)/VLOOKUP($B28,Data!$B$2:$L$53,6,FALSE), "Missing Data")</f>
        <v>0.55983318735461374</v>
      </c>
      <c r="U28" s="4">
        <f>IFERROR(VLOOKUP($B28,Data!$B$1:$L$53,9,FALSE)/VLOOKUP($B28,Data!$B$2:$L$53,10,FALSE), "Missing Data")</f>
        <v>76541.460313627962</v>
      </c>
      <c r="V28" s="4">
        <f t="shared" si="0"/>
        <v>60180.445501406386</v>
      </c>
      <c r="W28" s="5">
        <f>IFERROR(VLOOKUP($B28,Data!$B$1:$L$53,9,FALSE)/VLOOKUP($B28,Data!$B$2:$L$53,5,FALSE), "Missing Data")</f>
        <v>11651.967913495077</v>
      </c>
    </row>
    <row r="29" spans="1:23" x14ac:dyDescent="0.25">
      <c r="A29" s="1" t="s">
        <v>48</v>
      </c>
      <c r="B29" s="1" t="s">
        <v>49</v>
      </c>
      <c r="C29" s="3">
        <f>IFERROR(VLOOKUP($B29,Data!$B$1:$L$53,6,FALSE)/VLOOKUP($B29,Data!$B$2:$L$53,2,FALSE),"Missing Data")</f>
        <v>182.24169121253396</v>
      </c>
      <c r="D29" s="4"/>
      <c r="E29" s="4">
        <f>IFERROR(VLOOKUP($B29,Data!$B$1:$L$53,5,FALSE)/VLOOKUP($B29,Data!$B$2:$L$53,2,FALSE),"Missing Data")</f>
        <v>2.5521630669265598E-2</v>
      </c>
      <c r="F29" s="4"/>
      <c r="G29" s="5">
        <f>IFERROR(VLOOKUP($B29,Data!$B$1:$L$53,6,FALSE)/VLOOKUP($B29,Data!$B$2:$L$53,5,FALSE),"Missing Data")</f>
        <v>7140.6758280535096</v>
      </c>
      <c r="H29" s="3">
        <f>IFERROR(VLOOKUP($B29,Data!$B$1:$L$53,5,FALSE)/VLOOKUP($B29,Data!$B$2:$L$53,2,FALSE),"Missing Data")</f>
        <v>2.5521630669265598E-2</v>
      </c>
      <c r="I29" s="4"/>
      <c r="J29" s="4">
        <f>IFERROR(VLOOKUP($B29,Data!$B$1:$L$53,3,FALSE)/VLOOKUP($B29,Data!$B$2:$L$53,2,FALSE),"Missing Data")</f>
        <v>0</v>
      </c>
      <c r="K29" s="4"/>
      <c r="L29" s="4" t="str">
        <f>IFERROR(VLOOKUP($B29,Data!$B$1:$L$53,4,FALSE)/VLOOKUP($B29,Data!$B$2:$L$53,3,FALSE),"Missing Data")</f>
        <v>Missing Data</v>
      </c>
      <c r="M29" s="4"/>
      <c r="N29" s="5" t="str">
        <f>IFERROR(VLOOKUP($B29,Data!$B$1:$L$53,5,FALSE)/VLOOKUP($B29,Data!$B$2:$L$53,4,FALSE),"Missing Data")</f>
        <v>Missing Data</v>
      </c>
      <c r="O29" s="3">
        <f>IFERROR(VLOOKUP($B29,Data!$B$1:$L$53,6,FALSE)/VLOOKUP($B29,Data!$B$2:$L$53,5,FALSE),"Missing Data")</f>
        <v>7140.6758280535096</v>
      </c>
      <c r="P29" s="4"/>
      <c r="Q29" s="4">
        <f>IFERROR(VLOOKUP($B29,Data!$B$1:$L$53,10,FALSE)/VLOOKUP($B29,Data!$B$2:$L$53,5,FALSE),"Missing Data")</f>
        <v>7.5676597229380929E-2</v>
      </c>
      <c r="R29" s="4"/>
      <c r="S29" s="5">
        <f>IFERROR(VLOOKUP($B29,Data!$B$1:$L$53,6,FALSE)/VLOOKUP($B29,Data!$B$2:$L$53,10,FALSE), Missing Data)</f>
        <v>94357.781526693565</v>
      </c>
      <c r="T29" s="3">
        <f>IFERROR(VLOOKUP($B29,Data!$B$1:$L$53,9,FALSE)/VLOOKUP($B29,Data!$B$2:$L$53,6,FALSE), "Missing Data")</f>
        <v>0.60509379170777844</v>
      </c>
      <c r="U29" s="4">
        <f>IFERROR(VLOOKUP($B29,Data!$B$1:$L$53,9,FALSE)/VLOOKUP($B29,Data!$B$2:$L$53,10,FALSE), "Missing Data")</f>
        <v>57095.307801121184</v>
      </c>
      <c r="V29" s="4">
        <f t="shared" si="0"/>
        <v>37262.473725572381</v>
      </c>
      <c r="W29" s="5">
        <f>IFERROR(VLOOKUP($B29,Data!$B$1:$L$53,9,FALSE)/VLOOKUP($B29,Data!$B$2:$L$53,5,FALSE), "Missing Data")</f>
        <v>4320.7786121529789</v>
      </c>
    </row>
    <row r="30" spans="1:23" x14ac:dyDescent="0.25">
      <c r="A30" s="1" t="s">
        <v>24</v>
      </c>
      <c r="B30" s="1" t="s">
        <v>25</v>
      </c>
      <c r="C30" s="3">
        <f>IFERROR(VLOOKUP($B30,Data!$B$1:$L$53,6,FALSE)/VLOOKUP($B30,Data!$B$2:$L$53,2,FALSE),"Missing Data")</f>
        <v>192.71714056754345</v>
      </c>
      <c r="D30" s="4"/>
      <c r="E30" s="4">
        <f>IFERROR(VLOOKUP($B30,Data!$B$1:$L$53,5,FALSE)/VLOOKUP($B30,Data!$B$2:$L$53,2,FALSE),"Missing Data")</f>
        <v>5.427412394512672E-2</v>
      </c>
      <c r="F30" s="4"/>
      <c r="G30" s="5">
        <f>IFERROR(VLOOKUP($B30,Data!$B$1:$L$53,6,FALSE)/VLOOKUP($B30,Data!$B$2:$L$53,5,FALSE),"Missing Data")</f>
        <v>3550.8107097663719</v>
      </c>
      <c r="H30" s="3">
        <f>IFERROR(VLOOKUP($B30,Data!$B$1:$L$53,5,FALSE)/VLOOKUP($B30,Data!$B$2:$L$53,2,FALSE),"Missing Data")</f>
        <v>5.427412394512672E-2</v>
      </c>
      <c r="I30" s="4"/>
      <c r="J30" s="4">
        <f>IFERROR(VLOOKUP($B30,Data!$B$1:$L$53,3,FALSE)/VLOOKUP($B30,Data!$B$2:$L$53,2,FALSE),"Missing Data")</f>
        <v>0</v>
      </c>
      <c r="K30" s="4"/>
      <c r="L30" s="4" t="str">
        <f>IFERROR(VLOOKUP($B30,Data!$B$1:$L$53,4,FALSE)/VLOOKUP($B30,Data!$B$2:$L$53,3,FALSE),"Missing Data")</f>
        <v>Missing Data</v>
      </c>
      <c r="M30" s="4"/>
      <c r="N30" s="5" t="str">
        <f>IFERROR(VLOOKUP($B30,Data!$B$1:$L$53,5,FALSE)/VLOOKUP($B30,Data!$B$2:$L$53,4,FALSE),"Missing Data")</f>
        <v>Missing Data</v>
      </c>
      <c r="O30" s="3">
        <f>IFERROR(VLOOKUP($B30,Data!$B$1:$L$53,6,FALSE)/VLOOKUP($B30,Data!$B$2:$L$53,5,FALSE),"Missing Data")</f>
        <v>3550.8107097663719</v>
      </c>
      <c r="P30" s="4"/>
      <c r="Q30" s="4">
        <f>IFERROR(VLOOKUP($B30,Data!$B$1:$L$53,10,FALSE)/VLOOKUP($B30,Data!$B$2:$L$53,5,FALSE),"Missing Data")</f>
        <v>5.1203817430778405E-2</v>
      </c>
      <c r="R30" s="4"/>
      <c r="S30" s="5">
        <f>IFERROR(VLOOKUP($B30,Data!$B$1:$L$53,6,FALSE)/VLOOKUP($B30,Data!$B$2:$L$53,10,FALSE), Missing Data)</f>
        <v>69346.601248366962</v>
      </c>
      <c r="T30" s="3">
        <f>IFERROR(VLOOKUP($B30,Data!$B$1:$L$53,9,FALSE)/VLOOKUP($B30,Data!$B$2:$L$53,6,FALSE), "Missing Data")</f>
        <v>0.4942356555248123</v>
      </c>
      <c r="U30" s="4">
        <f>IFERROR(VLOOKUP($B30,Data!$B$1:$L$53,9,FALSE)/VLOOKUP($B30,Data!$B$2:$L$53,10,FALSE), "Missing Data")</f>
        <v>34273.562926404411</v>
      </c>
      <c r="V30" s="4">
        <f t="shared" si="0"/>
        <v>35073.038321962551</v>
      </c>
      <c r="W30" s="5">
        <f>IFERROR(VLOOKUP($B30,Data!$B$1:$L$53,9,FALSE)/VLOOKUP($B30,Data!$B$2:$L$53,5,FALSE), "Missing Data")</f>
        <v>1754.9372587859068</v>
      </c>
    </row>
    <row r="31" spans="1:23" x14ac:dyDescent="0.25">
      <c r="A31" s="1" t="s">
        <v>100</v>
      </c>
      <c r="B31" s="1" t="s">
        <v>101</v>
      </c>
      <c r="C31" s="3">
        <f>IFERROR(VLOOKUP($B31,Data!$B$1:$L$53,6,FALSE)/VLOOKUP($B31,Data!$B$2:$L$53,2,FALSE),"Missing Data")</f>
        <v>158.40101686881962</v>
      </c>
      <c r="D31" s="4"/>
      <c r="E31" s="4">
        <f>IFERROR(VLOOKUP($B31,Data!$B$1:$L$53,5,FALSE)/VLOOKUP($B31,Data!$B$2:$L$53,2,FALSE),"Missing Data")</f>
        <v>9.5396083331538012E-3</v>
      </c>
      <c r="F31" s="4"/>
      <c r="G31" s="5">
        <f>IFERROR(VLOOKUP($B31,Data!$B$1:$L$53,6,FALSE)/VLOOKUP($B31,Data!$B$2:$L$53,5,FALSE),"Missing Data")</f>
        <v>16604.561878952121</v>
      </c>
      <c r="H31" s="3">
        <f>IFERROR(VLOOKUP($B31,Data!$B$1:$L$53,5,FALSE)/VLOOKUP($B31,Data!$B$2:$L$53,2,FALSE),"Missing Data")</f>
        <v>9.5396083331538012E-3</v>
      </c>
      <c r="I31" s="4"/>
      <c r="J31" s="4">
        <f>IFERROR(VLOOKUP($B31,Data!$B$1:$L$53,3,FALSE)/VLOOKUP($B31,Data!$B$2:$L$53,2,FALSE),"Missing Data")</f>
        <v>0</v>
      </c>
      <c r="K31" s="4"/>
      <c r="L31" s="4" t="str">
        <f>IFERROR(VLOOKUP($B31,Data!$B$1:$L$53,4,FALSE)/VLOOKUP($B31,Data!$B$2:$L$53,3,FALSE),"Missing Data")</f>
        <v>Missing Data</v>
      </c>
      <c r="M31" s="4"/>
      <c r="N31" s="5" t="str">
        <f>IFERROR(VLOOKUP($B31,Data!$B$1:$L$53,5,FALSE)/VLOOKUP($B31,Data!$B$2:$L$53,4,FALSE),"Missing Data")</f>
        <v>Missing Data</v>
      </c>
      <c r="O31" s="3">
        <f>IFERROR(VLOOKUP($B31,Data!$B$1:$L$53,6,FALSE)/VLOOKUP($B31,Data!$B$2:$L$53,5,FALSE),"Missing Data")</f>
        <v>16604.561878952121</v>
      </c>
      <c r="P31" s="4"/>
      <c r="Q31" s="4">
        <f>IFERROR(VLOOKUP($B31,Data!$B$1:$L$53,10,FALSE)/VLOOKUP($B31,Data!$B$2:$L$53,5,FALSE),"Missing Data")</f>
        <v>0.19980803974706413</v>
      </c>
      <c r="R31" s="4"/>
      <c r="S31" s="5">
        <f>IFERROR(VLOOKUP($B31,Data!$B$1:$L$53,6,FALSE)/VLOOKUP($B31,Data!$B$2:$L$53,10,FALSE), Missing Data)</f>
        <v>83102.57134783837</v>
      </c>
      <c r="T31" s="3">
        <f>IFERROR(VLOOKUP($B31,Data!$B$1:$L$53,9,FALSE)/VLOOKUP($B31,Data!$B$2:$L$53,6,FALSE), "Missing Data")</f>
        <v>0.37491190751445086</v>
      </c>
      <c r="U31" s="4">
        <f>IFERROR(VLOOKUP($B31,Data!$B$1:$L$53,9,FALSE)/VLOOKUP($B31,Data!$B$2:$L$53,10,FALSE), "Missing Data")</f>
        <v>31156.143543373833</v>
      </c>
      <c r="V31" s="4">
        <f t="shared" si="0"/>
        <v>51946.427804464533</v>
      </c>
      <c r="W31" s="5">
        <f>IFERROR(VLOOKUP($B31,Data!$B$1:$L$53,9,FALSE)/VLOOKUP($B31,Data!$B$2:$L$53,5,FALSE), "Missing Data")</f>
        <v>6225.247967479675</v>
      </c>
    </row>
    <row r="32" spans="1:23" x14ac:dyDescent="0.25">
      <c r="A32" s="1" t="s">
        <v>90</v>
      </c>
      <c r="B32" s="1" t="s">
        <v>91</v>
      </c>
      <c r="C32" s="3">
        <f>IFERROR(VLOOKUP($B32,Data!$B$1:$L$53,6,FALSE)/VLOOKUP($B32,Data!$B$2:$L$53,2,FALSE),"Missing Data")</f>
        <v>183.95692410930195</v>
      </c>
      <c r="D32" s="4"/>
      <c r="E32" s="4">
        <f>IFERROR(VLOOKUP($B32,Data!$B$1:$L$53,5,FALSE)/VLOOKUP($B32,Data!$B$2:$L$53,2,FALSE),"Missing Data")</f>
        <v>2.6125065404755864E-2</v>
      </c>
      <c r="F32" s="4"/>
      <c r="G32" s="5">
        <f>IFERROR(VLOOKUP($B32,Data!$B$1:$L$53,6,FALSE)/VLOOKUP($B32,Data!$B$2:$L$53,5,FALSE),"Missing Data")</f>
        <v>7041.3957346806883</v>
      </c>
      <c r="H32" s="3">
        <f>IFERROR(VLOOKUP($B32,Data!$B$1:$L$53,5,FALSE)/VLOOKUP($B32,Data!$B$2:$L$53,2,FALSE),"Missing Data")</f>
        <v>2.6125065404755864E-2</v>
      </c>
      <c r="I32" s="4"/>
      <c r="J32" s="4">
        <f>IFERROR(VLOOKUP($B32,Data!$B$1:$L$53,3,FALSE)/VLOOKUP($B32,Data!$B$2:$L$53,2,FALSE),"Missing Data")</f>
        <v>0</v>
      </c>
      <c r="K32" s="4"/>
      <c r="L32" s="4" t="str">
        <f>IFERROR(VLOOKUP($B32,Data!$B$1:$L$53,4,FALSE)/VLOOKUP($B32,Data!$B$2:$L$53,3,FALSE),"Missing Data")</f>
        <v>Missing Data</v>
      </c>
      <c r="M32" s="4"/>
      <c r="N32" s="5" t="str">
        <f>IFERROR(VLOOKUP($B32,Data!$B$1:$L$53,5,FALSE)/VLOOKUP($B32,Data!$B$2:$L$53,4,FALSE),"Missing Data")</f>
        <v>Missing Data</v>
      </c>
      <c r="O32" s="3">
        <f>IFERROR(VLOOKUP($B32,Data!$B$1:$L$53,6,FALSE)/VLOOKUP($B32,Data!$B$2:$L$53,5,FALSE),"Missing Data")</f>
        <v>7041.3957346806883</v>
      </c>
      <c r="P32" s="4"/>
      <c r="Q32" s="4">
        <f>IFERROR(VLOOKUP($B32,Data!$B$1:$L$53,10,FALSE)/VLOOKUP($B32,Data!$B$2:$L$53,5,FALSE),"Missing Data")</f>
        <v>9.8058280947065396E-2</v>
      </c>
      <c r="R32" s="4"/>
      <c r="S32" s="5">
        <f>IFERROR(VLOOKUP($B32,Data!$B$1:$L$53,6,FALSE)/VLOOKUP($B32,Data!$B$2:$L$53,10,FALSE), Missing Data)</f>
        <v>71808.272250681519</v>
      </c>
      <c r="T32" s="3">
        <f>IFERROR(VLOOKUP($B32,Data!$B$1:$L$53,9,FALSE)/VLOOKUP($B32,Data!$B$2:$L$53,6,FALSE), "Missing Data")</f>
        <v>0.51733606105780316</v>
      </c>
      <c r="U32" s="4">
        <f>IFERROR(VLOOKUP($B32,Data!$B$1:$L$53,9,FALSE)/VLOOKUP($B32,Data!$B$2:$L$53,10,FALSE), "Missing Data")</f>
        <v>37149.008717533929</v>
      </c>
      <c r="V32" s="4">
        <f t="shared" si="0"/>
        <v>34659.26353314759</v>
      </c>
      <c r="W32" s="5">
        <f>IFERROR(VLOOKUP($B32,Data!$B$1:$L$53,9,FALSE)/VLOOKUP($B32,Data!$B$2:$L$53,5,FALSE), "Missing Data")</f>
        <v>3642.7679337289233</v>
      </c>
    </row>
    <row r="33" spans="1:23" x14ac:dyDescent="0.25">
      <c r="A33" s="1" t="s">
        <v>98</v>
      </c>
      <c r="B33" s="1" t="s">
        <v>99</v>
      </c>
      <c r="C33" s="3">
        <f>IFERROR(VLOOKUP($B33,Data!$B$1:$L$53,6,FALSE)/VLOOKUP($B33,Data!$B$2:$L$53,2,FALSE),"Missing Data")</f>
        <v>172.03587245722386</v>
      </c>
      <c r="D33" s="4"/>
      <c r="E33" s="4">
        <f>IFERROR(VLOOKUP($B33,Data!$B$1:$L$53,5,FALSE)/VLOOKUP($B33,Data!$B$2:$L$53,2,FALSE),"Missing Data")</f>
        <v>1.5941541782409457E-2</v>
      </c>
      <c r="F33" s="4"/>
      <c r="G33" s="5">
        <f>IFERROR(VLOOKUP($B33,Data!$B$1:$L$53,6,FALSE)/VLOOKUP($B33,Data!$B$2:$L$53,5,FALSE),"Missing Data")</f>
        <v>10791.670893906588</v>
      </c>
      <c r="H33" s="3">
        <f>IFERROR(VLOOKUP($B33,Data!$B$1:$L$53,5,FALSE)/VLOOKUP($B33,Data!$B$2:$L$53,2,FALSE),"Missing Data")</f>
        <v>1.5941541782409457E-2</v>
      </c>
      <c r="I33" s="4"/>
      <c r="J33" s="4">
        <f>IFERROR(VLOOKUP($B33,Data!$B$1:$L$53,3,FALSE)/VLOOKUP($B33,Data!$B$2:$L$53,2,FALSE),"Missing Data")</f>
        <v>0</v>
      </c>
      <c r="K33" s="4"/>
      <c r="L33" s="4" t="str">
        <f>IFERROR(VLOOKUP($B33,Data!$B$1:$L$53,4,FALSE)/VLOOKUP($B33,Data!$B$2:$L$53,3,FALSE),"Missing Data")</f>
        <v>Missing Data</v>
      </c>
      <c r="M33" s="4"/>
      <c r="N33" s="5" t="str">
        <f>IFERROR(VLOOKUP($B33,Data!$B$1:$L$53,5,FALSE)/VLOOKUP($B33,Data!$B$2:$L$53,4,FALSE),"Missing Data")</f>
        <v>Missing Data</v>
      </c>
      <c r="O33" s="3">
        <f>IFERROR(VLOOKUP($B33,Data!$B$1:$L$53,6,FALSE)/VLOOKUP($B33,Data!$B$2:$L$53,5,FALSE),"Missing Data")</f>
        <v>10791.670893906588</v>
      </c>
      <c r="P33" s="4"/>
      <c r="Q33" s="4">
        <f>IFERROR(VLOOKUP($B33,Data!$B$1:$L$53,10,FALSE)/VLOOKUP($B33,Data!$B$2:$L$53,5,FALSE),"Missing Data")</f>
        <v>0.12266880151380069</v>
      </c>
      <c r="R33" s="4"/>
      <c r="S33" s="5">
        <f>IFERROR(VLOOKUP($B33,Data!$B$1:$L$53,6,FALSE)/VLOOKUP($B33,Data!$B$2:$L$53,10,FALSE), Missing Data)</f>
        <v>87974.04687036488</v>
      </c>
      <c r="T33" s="3">
        <f>IFERROR(VLOOKUP($B33,Data!$B$1:$L$53,9,FALSE)/VLOOKUP($B33,Data!$B$2:$L$53,6,FALSE), "Missing Data")</f>
        <v>0.61283866073174298</v>
      </c>
      <c r="U33" s="4">
        <f>IFERROR(VLOOKUP($B33,Data!$B$1:$L$53,9,FALSE)/VLOOKUP($B33,Data!$B$2:$L$53,10,FALSE), "Missing Data")</f>
        <v>53913.897063185999</v>
      </c>
      <c r="V33" s="4">
        <f t="shared" si="0"/>
        <v>34060.149807178881</v>
      </c>
      <c r="W33" s="5">
        <f>IFERROR(VLOOKUP($B33,Data!$B$1:$L$53,9,FALSE)/VLOOKUP($B33,Data!$B$2:$L$53,5,FALSE), "Missing Data")</f>
        <v>6613.5531376794452</v>
      </c>
    </row>
    <row r="34" spans="1:23" x14ac:dyDescent="0.25">
      <c r="A34" s="1" t="s">
        <v>66</v>
      </c>
      <c r="B34" s="1" t="s">
        <v>67</v>
      </c>
      <c r="C34" s="3">
        <f>IFERROR(VLOOKUP($B34,Data!$B$1:$L$53,6,FALSE)/VLOOKUP($B34,Data!$B$2:$L$53,2,FALSE),"Missing Data")</f>
        <v>226.57736736515739</v>
      </c>
      <c r="D34" s="4"/>
      <c r="E34" s="4">
        <f>IFERROR(VLOOKUP($B34,Data!$B$1:$L$53,5,FALSE)/VLOOKUP($B34,Data!$B$2:$L$53,2,FALSE),"Missing Data")</f>
        <v>1.4176353705712394E-2</v>
      </c>
      <c r="F34" s="4"/>
      <c r="G34" s="5">
        <f>IFERROR(VLOOKUP($B34,Data!$B$1:$L$53,6,FALSE)/VLOOKUP($B34,Data!$B$2:$L$53,5,FALSE),"Missing Data")</f>
        <v>15982.767647357552</v>
      </c>
      <c r="H34" s="3">
        <f>IFERROR(VLOOKUP($B34,Data!$B$1:$L$53,5,FALSE)/VLOOKUP($B34,Data!$B$2:$L$53,2,FALSE),"Missing Data")</f>
        <v>1.4176353705712394E-2</v>
      </c>
      <c r="I34" s="4"/>
      <c r="J34" s="4">
        <f>IFERROR(VLOOKUP($B34,Data!$B$1:$L$53,3,FALSE)/VLOOKUP($B34,Data!$B$2:$L$53,2,FALSE),"Missing Data")</f>
        <v>0</v>
      </c>
      <c r="K34" s="4"/>
      <c r="L34" s="4" t="str">
        <f>IFERROR(VLOOKUP($B34,Data!$B$1:$L$53,4,FALSE)/VLOOKUP($B34,Data!$B$2:$L$53,3,FALSE),"Missing Data")</f>
        <v>Missing Data</v>
      </c>
      <c r="M34" s="4"/>
      <c r="N34" s="5" t="str">
        <f>IFERROR(VLOOKUP($B34,Data!$B$1:$L$53,5,FALSE)/VLOOKUP($B34,Data!$B$2:$L$53,4,FALSE),"Missing Data")</f>
        <v>Missing Data</v>
      </c>
      <c r="O34" s="3">
        <f>IFERROR(VLOOKUP($B34,Data!$B$1:$L$53,6,FALSE)/VLOOKUP($B34,Data!$B$2:$L$53,5,FALSE),"Missing Data")</f>
        <v>15982.767647357552</v>
      </c>
      <c r="P34" s="4"/>
      <c r="Q34" s="4">
        <f>IFERROR(VLOOKUP($B34,Data!$B$1:$L$53,10,FALSE)/VLOOKUP($B34,Data!$B$2:$L$53,5,FALSE),"Missing Data")</f>
        <v>0.20550495988082743</v>
      </c>
      <c r="R34" s="4"/>
      <c r="S34" s="5">
        <f>IFERROR(VLOOKUP($B34,Data!$B$1:$L$53,6,FALSE)/VLOOKUP($B34,Data!$B$2:$L$53,10,FALSE), Missing Data)</f>
        <v>77773.147940691924</v>
      </c>
      <c r="T34" s="3">
        <f>IFERROR(VLOOKUP($B34,Data!$B$1:$L$53,9,FALSE)/VLOOKUP($B34,Data!$B$2:$L$53,6,FALSE), "Missing Data")</f>
        <v>0.51283048933631603</v>
      </c>
      <c r="U34" s="4">
        <f>IFERROR(VLOOKUP($B34,Data!$B$1:$L$53,9,FALSE)/VLOOKUP($B34,Data!$B$2:$L$53,10,FALSE), "Missing Data")</f>
        <v>39884.441515650738</v>
      </c>
      <c r="V34" s="4">
        <f t="shared" si="0"/>
        <v>37888.706425041186</v>
      </c>
      <c r="W34" s="5">
        <f>IFERROR(VLOOKUP($B34,Data!$B$1:$L$53,9,FALSE)/VLOOKUP($B34,Data!$B$2:$L$53,5,FALSE), "Missing Data")</f>
        <v>8196.4505535430144</v>
      </c>
    </row>
    <row r="35" spans="1:23" x14ac:dyDescent="0.25">
      <c r="A35" s="1" t="s">
        <v>10</v>
      </c>
      <c r="B35" s="1" t="s">
        <v>11</v>
      </c>
      <c r="C35" s="3">
        <f>IFERROR(VLOOKUP($B35,Data!$B$1:$L$53,6,FALSE)/VLOOKUP($B35,Data!$B$2:$L$53,2,FALSE),"Missing Data")</f>
        <v>166.69039686381714</v>
      </c>
      <c r="D35" s="4"/>
      <c r="E35" s="4">
        <f>IFERROR(VLOOKUP($B35,Data!$B$1:$L$53,5,FALSE)/VLOOKUP($B35,Data!$B$2:$L$53,2,FALSE),"Missing Data")</f>
        <v>2.3514252356408576E-2</v>
      </c>
      <c r="F35" s="4"/>
      <c r="G35" s="5">
        <f>IFERROR(VLOOKUP($B35,Data!$B$1:$L$53,6,FALSE)/VLOOKUP($B35,Data!$B$2:$L$53,5,FALSE),"Missing Data")</f>
        <v>7088.9090725602991</v>
      </c>
      <c r="H35" s="3">
        <f>IFERROR(VLOOKUP($B35,Data!$B$1:$L$53,5,FALSE)/VLOOKUP($B35,Data!$B$2:$L$53,2,FALSE),"Missing Data")</f>
        <v>2.3514252356408576E-2</v>
      </c>
      <c r="I35" s="4"/>
      <c r="J35" s="4">
        <f>IFERROR(VLOOKUP($B35,Data!$B$1:$L$53,3,FALSE)/VLOOKUP($B35,Data!$B$2:$L$53,2,FALSE),"Missing Data")</f>
        <v>0</v>
      </c>
      <c r="K35" s="4"/>
      <c r="L35" s="4" t="str">
        <f>IFERROR(VLOOKUP($B35,Data!$B$1:$L$53,4,FALSE)/VLOOKUP($B35,Data!$B$2:$L$53,3,FALSE),"Missing Data")</f>
        <v>Missing Data</v>
      </c>
      <c r="M35" s="4"/>
      <c r="N35" s="5" t="str">
        <f>IFERROR(VLOOKUP($B35,Data!$B$1:$L$53,5,FALSE)/VLOOKUP($B35,Data!$B$2:$L$53,4,FALSE),"Missing Data")</f>
        <v>Missing Data</v>
      </c>
      <c r="O35" s="3">
        <f>IFERROR(VLOOKUP($B35,Data!$B$1:$L$53,6,FALSE)/VLOOKUP($B35,Data!$B$2:$L$53,5,FALSE),"Missing Data")</f>
        <v>7088.9090725602991</v>
      </c>
      <c r="P35" s="4"/>
      <c r="Q35" s="4">
        <f>IFERROR(VLOOKUP($B35,Data!$B$1:$L$53,10,FALSE)/VLOOKUP($B35,Data!$B$2:$L$53,5,FALSE),"Missing Data")</f>
        <v>0.11249513429349942</v>
      </c>
      <c r="R35" s="4"/>
      <c r="S35" s="5">
        <f>IFERROR(VLOOKUP($B35,Data!$B$1:$L$53,6,FALSE)/VLOOKUP($B35,Data!$B$2:$L$53,10,FALSE), Missing Data)</f>
        <v>63015.250544662311</v>
      </c>
      <c r="T35" s="3">
        <f>IFERROR(VLOOKUP($B35,Data!$B$1:$L$53,9,FALSE)/VLOOKUP($B35,Data!$B$2:$L$53,6,FALSE), "Missing Data")</f>
        <v>0.58784441985894065</v>
      </c>
      <c r="U35" s="4">
        <f>IFERROR(VLOOKUP($B35,Data!$B$1:$L$53,9,FALSE)/VLOOKUP($B35,Data!$B$2:$L$53,10,FALSE), "Missing Data")</f>
        <v>37043.163398692814</v>
      </c>
      <c r="V35" s="4">
        <f t="shared" si="0"/>
        <v>25972.087145969497</v>
      </c>
      <c r="W35" s="5">
        <f>IFERROR(VLOOKUP($B35,Data!$B$1:$L$53,9,FALSE)/VLOOKUP($B35,Data!$B$2:$L$53,5,FALSE), "Missing Data")</f>
        <v>4167.1756411919896</v>
      </c>
    </row>
    <row r="36" spans="1:23" x14ac:dyDescent="0.25">
      <c r="A36" s="1" t="s">
        <v>56</v>
      </c>
      <c r="B36" s="1" t="s">
        <v>57</v>
      </c>
      <c r="C36" s="3">
        <f>IFERROR(VLOOKUP($B36,Data!$B$1:$L$53,6,FALSE)/VLOOKUP($B36,Data!$B$2:$L$53,2,FALSE),"Missing Data")</f>
        <v>194.01707817252017</v>
      </c>
      <c r="D36" s="4"/>
      <c r="E36" s="4">
        <f>IFERROR(VLOOKUP($B36,Data!$B$1:$L$53,5,FALSE)/VLOOKUP($B36,Data!$B$2:$L$53,2,FALSE),"Missing Data")</f>
        <v>1.4363089188001122E-2</v>
      </c>
      <c r="F36" s="4"/>
      <c r="G36" s="5">
        <f>IFERROR(VLOOKUP($B36,Data!$B$1:$L$53,6,FALSE)/VLOOKUP($B36,Data!$B$2:$L$53,5,FALSE),"Missing Data")</f>
        <v>13508.032682453953</v>
      </c>
      <c r="H36" s="3">
        <f>IFERROR(VLOOKUP($B36,Data!$B$1:$L$53,5,FALSE)/VLOOKUP($B36,Data!$B$2:$L$53,2,FALSE),"Missing Data")</f>
        <v>1.4363089188001122E-2</v>
      </c>
      <c r="I36" s="4"/>
      <c r="J36" s="4">
        <f>IFERROR(VLOOKUP($B36,Data!$B$1:$L$53,3,FALSE)/VLOOKUP($B36,Data!$B$2:$L$53,2,FALSE),"Missing Data")</f>
        <v>0</v>
      </c>
      <c r="K36" s="4"/>
      <c r="L36" s="4" t="str">
        <f>IFERROR(VLOOKUP($B36,Data!$B$1:$L$53,4,FALSE)/VLOOKUP($B36,Data!$B$2:$L$53,3,FALSE),"Missing Data")</f>
        <v>Missing Data</v>
      </c>
      <c r="M36" s="4"/>
      <c r="N36" s="5" t="str">
        <f>IFERROR(VLOOKUP($B36,Data!$B$1:$L$53,5,FALSE)/VLOOKUP($B36,Data!$B$2:$L$53,4,FALSE),"Missing Data")</f>
        <v>Missing Data</v>
      </c>
      <c r="O36" s="3">
        <f>IFERROR(VLOOKUP($B36,Data!$B$1:$L$53,6,FALSE)/VLOOKUP($B36,Data!$B$2:$L$53,5,FALSE),"Missing Data")</f>
        <v>13508.032682453953</v>
      </c>
      <c r="P36" s="4"/>
      <c r="Q36" s="4">
        <f>IFERROR(VLOOKUP($B36,Data!$B$1:$L$53,10,FALSE)/VLOOKUP($B36,Data!$B$2:$L$53,5,FALSE),"Missing Data")</f>
        <v>0.12809860130175876</v>
      </c>
      <c r="R36" s="4"/>
      <c r="S36" s="5">
        <f>IFERROR(VLOOKUP($B36,Data!$B$1:$L$53,6,FALSE)/VLOOKUP($B36,Data!$B$2:$L$53,10,FALSE), Missing Data)</f>
        <v>105450.27459459459</v>
      </c>
      <c r="T36" s="3">
        <f>IFERROR(VLOOKUP($B36,Data!$B$1:$L$53,9,FALSE)/VLOOKUP($B36,Data!$B$2:$L$53,6,FALSE), "Missing Data")</f>
        <v>0.43054244888411808</v>
      </c>
      <c r="U36" s="4">
        <f>IFERROR(VLOOKUP($B36,Data!$B$1:$L$53,9,FALSE)/VLOOKUP($B36,Data!$B$2:$L$53,10,FALSE), "Missing Data")</f>
        <v>45400.819459459461</v>
      </c>
      <c r="V36" s="4">
        <f t="shared" si="0"/>
        <v>60049.455135135133</v>
      </c>
      <c r="W36" s="5">
        <f>IFERROR(VLOOKUP($B36,Data!$B$1:$L$53,9,FALSE)/VLOOKUP($B36,Data!$B$2:$L$53,5,FALSE), "Missing Data")</f>
        <v>5815.781470710428</v>
      </c>
    </row>
    <row r="37" spans="1:23" x14ac:dyDescent="0.25">
      <c r="A37" s="1" t="s">
        <v>84</v>
      </c>
      <c r="B37" s="1" t="s">
        <v>85</v>
      </c>
      <c r="C37" s="3">
        <f>IFERROR(VLOOKUP($B37,Data!$B$1:$L$53,6,FALSE)/VLOOKUP($B37,Data!$B$2:$L$53,2,FALSE),"Missing Data")</f>
        <v>135.47628253021065</v>
      </c>
      <c r="D37" s="4"/>
      <c r="E37" s="4">
        <f>IFERROR(VLOOKUP($B37,Data!$B$1:$L$53,5,FALSE)/VLOOKUP($B37,Data!$B$2:$L$53,2,FALSE),"Missing Data")</f>
        <v>1.3139851933462576E-2</v>
      </c>
      <c r="F37" s="4"/>
      <c r="G37" s="5">
        <f>IFERROR(VLOOKUP($B37,Data!$B$1:$L$53,6,FALSE)/VLOOKUP($B37,Data!$B$2:$L$53,5,FALSE),"Missing Data")</f>
        <v>10310.335551438009</v>
      </c>
      <c r="H37" s="3">
        <f>IFERROR(VLOOKUP($B37,Data!$B$1:$L$53,5,FALSE)/VLOOKUP($B37,Data!$B$2:$L$53,2,FALSE),"Missing Data")</f>
        <v>1.3139851933462576E-2</v>
      </c>
      <c r="I37" s="4"/>
      <c r="J37" s="4">
        <f>IFERROR(VLOOKUP($B37,Data!$B$1:$L$53,3,FALSE)/VLOOKUP($B37,Data!$B$2:$L$53,2,FALSE),"Missing Data")</f>
        <v>0</v>
      </c>
      <c r="K37" s="4"/>
      <c r="L37" s="4" t="str">
        <f>IFERROR(VLOOKUP($B37,Data!$B$1:$L$53,4,FALSE)/VLOOKUP($B37,Data!$B$2:$L$53,3,FALSE),"Missing Data")</f>
        <v>Missing Data</v>
      </c>
      <c r="M37" s="4"/>
      <c r="N37" s="5" t="str">
        <f>IFERROR(VLOOKUP($B37,Data!$B$1:$L$53,5,FALSE)/VLOOKUP($B37,Data!$B$2:$L$53,4,FALSE),"Missing Data")</f>
        <v>Missing Data</v>
      </c>
      <c r="O37" s="3">
        <f>IFERROR(VLOOKUP($B37,Data!$B$1:$L$53,6,FALSE)/VLOOKUP($B37,Data!$B$2:$L$53,5,FALSE),"Missing Data")</f>
        <v>10310.335551438009</v>
      </c>
      <c r="P37" s="4"/>
      <c r="Q37" s="4">
        <f>IFERROR(VLOOKUP($B37,Data!$B$1:$L$53,10,FALSE)/VLOOKUP($B37,Data!$B$2:$L$53,5,FALSE),"Missing Data")</f>
        <v>0.19041327640377023</v>
      </c>
      <c r="R37" s="4"/>
      <c r="S37" s="5">
        <f>IFERROR(VLOOKUP($B37,Data!$B$1:$L$53,6,FALSE)/VLOOKUP($B37,Data!$B$2:$L$53,10,FALSE), Missing Data)</f>
        <v>54147.146386867491</v>
      </c>
      <c r="T37" s="3">
        <f>IFERROR(VLOOKUP($B37,Data!$B$1:$L$53,9,FALSE)/VLOOKUP($B37,Data!$B$2:$L$53,6,FALSE), "Missing Data")</f>
        <v>0.61231448544492539</v>
      </c>
      <c r="U37" s="4">
        <f>IFERROR(VLOOKUP($B37,Data!$B$1:$L$53,9,FALSE)/VLOOKUP($B37,Data!$B$2:$L$53,10,FALSE), "Missing Data")</f>
        <v>33155.08207818582</v>
      </c>
      <c r="V37" s="4">
        <f t="shared" si="0"/>
        <v>20992.064308681671</v>
      </c>
      <c r="W37" s="5">
        <f>IFERROR(VLOOKUP($B37,Data!$B$1:$L$53,9,FALSE)/VLOOKUP($B37,Data!$B$2:$L$53,5,FALSE), "Missing Data")</f>
        <v>6313.167807943285</v>
      </c>
    </row>
    <row r="38" spans="1:23" x14ac:dyDescent="0.25">
      <c r="A38" s="1" t="s">
        <v>38</v>
      </c>
      <c r="B38" s="1" t="s">
        <v>39</v>
      </c>
      <c r="C38" s="3">
        <f>IFERROR(VLOOKUP($B38,Data!$B$1:$L$53,6,FALSE)/VLOOKUP($B38,Data!$B$2:$L$53,2,FALSE),"Missing Data")</f>
        <v>157.40741643891289</v>
      </c>
      <c r="D38" s="4"/>
      <c r="E38" s="4">
        <f>IFERROR(VLOOKUP($B38,Data!$B$1:$L$53,5,FALSE)/VLOOKUP($B38,Data!$B$2:$L$53,2,FALSE),"Missing Data")</f>
        <v>2.0994216538462417E-2</v>
      </c>
      <c r="F38" s="4"/>
      <c r="G38" s="5">
        <f>IFERROR(VLOOKUP($B38,Data!$B$1:$L$53,6,FALSE)/VLOOKUP($B38,Data!$B$2:$L$53,5,FALSE),"Missing Data")</f>
        <v>7497.6561354664</v>
      </c>
      <c r="H38" s="3">
        <f>IFERROR(VLOOKUP($B38,Data!$B$1:$L$53,5,FALSE)/VLOOKUP($B38,Data!$B$2:$L$53,2,FALSE),"Missing Data")</f>
        <v>2.0994216538462417E-2</v>
      </c>
      <c r="I38" s="4"/>
      <c r="J38" s="4">
        <f>IFERROR(VLOOKUP($B38,Data!$B$1:$L$53,3,FALSE)/VLOOKUP($B38,Data!$B$2:$L$53,2,FALSE),"Missing Data")</f>
        <v>0</v>
      </c>
      <c r="K38" s="4"/>
      <c r="L38" s="4" t="str">
        <f>IFERROR(VLOOKUP($B38,Data!$B$1:$L$53,4,FALSE)/VLOOKUP($B38,Data!$B$2:$L$53,3,FALSE),"Missing Data")</f>
        <v>Missing Data</v>
      </c>
      <c r="M38" s="4"/>
      <c r="N38" s="5" t="str">
        <f>IFERROR(VLOOKUP($B38,Data!$B$1:$L$53,5,FALSE)/VLOOKUP($B38,Data!$B$2:$L$53,4,FALSE),"Missing Data")</f>
        <v>Missing Data</v>
      </c>
      <c r="O38" s="3">
        <f>IFERROR(VLOOKUP($B38,Data!$B$1:$L$53,6,FALSE)/VLOOKUP($B38,Data!$B$2:$L$53,5,FALSE),"Missing Data")</f>
        <v>7497.6561354664</v>
      </c>
      <c r="P38" s="4"/>
      <c r="Q38" s="4">
        <f>IFERROR(VLOOKUP($B38,Data!$B$1:$L$53,10,FALSE)/VLOOKUP($B38,Data!$B$2:$L$53,5,FALSE),"Missing Data")</f>
        <v>8.8973235162970774E-2</v>
      </c>
      <c r="R38" s="4"/>
      <c r="S38" s="5">
        <f>IFERROR(VLOOKUP($B38,Data!$B$1:$L$53,6,FALSE)/VLOOKUP($B38,Data!$B$2:$L$53,10,FALSE), Missing Data)</f>
        <v>84268.669355824473</v>
      </c>
      <c r="T38" s="3">
        <f>IFERROR(VLOOKUP($B38,Data!$B$1:$L$53,9,FALSE)/VLOOKUP($B38,Data!$B$2:$L$53,6,FALSE), "Missing Data")</f>
        <v>0.38537525299608072</v>
      </c>
      <c r="U38" s="4">
        <f>IFERROR(VLOOKUP($B38,Data!$B$1:$L$53,9,FALSE)/VLOOKUP($B38,Data!$B$2:$L$53,10,FALSE), "Missing Data")</f>
        <v>32475.05977264393</v>
      </c>
      <c r="V38" s="4">
        <f t="shared" si="0"/>
        <v>51793.609583180543</v>
      </c>
      <c r="W38" s="5">
        <f>IFERROR(VLOOKUP($B38,Data!$B$1:$L$53,9,FALSE)/VLOOKUP($B38,Data!$B$2:$L$53,5,FALSE), "Missing Data")</f>
        <v>2889.4111300829809</v>
      </c>
    </row>
    <row r="39" spans="1:23" x14ac:dyDescent="0.25">
      <c r="A39" s="1" t="s">
        <v>54</v>
      </c>
      <c r="B39" s="1" t="s">
        <v>55</v>
      </c>
      <c r="C39" s="3">
        <f>IFERROR(VLOOKUP($B39,Data!$B$1:$L$53,6,FALSE)/VLOOKUP($B39,Data!$B$2:$L$53,2,FALSE),"Missing Data")</f>
        <v>123.21956961896728</v>
      </c>
      <c r="D39" s="4"/>
      <c r="E39" s="4">
        <f>IFERROR(VLOOKUP($B39,Data!$B$1:$L$53,5,FALSE)/VLOOKUP($B39,Data!$B$2:$L$53,2,FALSE),"Missing Data")</f>
        <v>1.8142352206531903E-2</v>
      </c>
      <c r="F39" s="4"/>
      <c r="G39" s="5">
        <f>IFERROR(VLOOKUP($B39,Data!$B$1:$L$53,6,FALSE)/VLOOKUP($B39,Data!$B$2:$L$53,5,FALSE),"Missing Data")</f>
        <v>6791.8188455521095</v>
      </c>
      <c r="H39" s="3">
        <f>IFERROR(VLOOKUP($B39,Data!$B$1:$L$53,5,FALSE)/VLOOKUP($B39,Data!$B$2:$L$53,2,FALSE),"Missing Data")</f>
        <v>1.8142352206531903E-2</v>
      </c>
      <c r="I39" s="4"/>
      <c r="J39" s="4">
        <f>IFERROR(VLOOKUP($B39,Data!$B$1:$L$53,3,FALSE)/VLOOKUP($B39,Data!$B$2:$L$53,2,FALSE),"Missing Data")</f>
        <v>0</v>
      </c>
      <c r="K39" s="4"/>
      <c r="L39" s="4" t="str">
        <f>IFERROR(VLOOKUP($B39,Data!$B$1:$L$53,4,FALSE)/VLOOKUP($B39,Data!$B$2:$L$53,3,FALSE),"Missing Data")</f>
        <v>Missing Data</v>
      </c>
      <c r="M39" s="4"/>
      <c r="N39" s="5" t="str">
        <f>IFERROR(VLOOKUP($B39,Data!$B$1:$L$53,5,FALSE)/VLOOKUP($B39,Data!$B$2:$L$53,4,FALSE),"Missing Data")</f>
        <v>Missing Data</v>
      </c>
      <c r="O39" s="3">
        <f>IFERROR(VLOOKUP($B39,Data!$B$1:$L$53,6,FALSE)/VLOOKUP($B39,Data!$B$2:$L$53,5,FALSE),"Missing Data")</f>
        <v>6791.8188455521095</v>
      </c>
      <c r="P39" s="4"/>
      <c r="Q39" s="4">
        <f>IFERROR(VLOOKUP($B39,Data!$B$1:$L$53,10,FALSE)/VLOOKUP($B39,Data!$B$2:$L$53,5,FALSE),"Missing Data")</f>
        <v>0.13998298246095572</v>
      </c>
      <c r="R39" s="4"/>
      <c r="S39" s="5">
        <f>IFERROR(VLOOKUP($B39,Data!$B$1:$L$53,6,FALSE)/VLOOKUP($B39,Data!$B$2:$L$53,10,FALSE), Missing Data)</f>
        <v>48518.889411764707</v>
      </c>
      <c r="T39" s="3">
        <f>IFERROR(VLOOKUP($B39,Data!$B$1:$L$53,9,FALSE)/VLOOKUP($B39,Data!$B$2:$L$53,6,FALSE), "Missing Data")</f>
        <v>0.65325364122586971</v>
      </c>
      <c r="U39" s="4">
        <f>IFERROR(VLOOKUP($B39,Data!$B$1:$L$53,9,FALSE)/VLOOKUP($B39,Data!$B$2:$L$53,10,FALSE), "Missing Data")</f>
        <v>31695.141176470588</v>
      </c>
      <c r="V39" s="4">
        <f t="shared" si="0"/>
        <v>16823.748235294119</v>
      </c>
      <c r="W39" s="5">
        <f>IFERROR(VLOOKUP($B39,Data!$B$1:$L$53,9,FALSE)/VLOOKUP($B39,Data!$B$2:$L$53,5,FALSE), "Missing Data")</f>
        <v>4436.7803914033984</v>
      </c>
    </row>
    <row r="40" spans="1:23" x14ac:dyDescent="0.25">
      <c r="A40" s="1" t="s">
        <v>14</v>
      </c>
      <c r="B40" s="1" t="s">
        <v>15</v>
      </c>
      <c r="C40" s="3">
        <f>IFERROR(VLOOKUP($B40,Data!$B$1:$L$53,6,FALSE)/VLOOKUP($B40,Data!$B$2:$L$53,2,FALSE),"Missing Data")</f>
        <v>185.84946327728252</v>
      </c>
      <c r="D40" s="4"/>
      <c r="E40" s="4">
        <f>IFERROR(VLOOKUP($B40,Data!$B$1:$L$53,5,FALSE)/VLOOKUP($B40,Data!$B$2:$L$53,2,FALSE),"Missing Data")</f>
        <v>2.0695995612643941E-2</v>
      </c>
      <c r="F40" s="4"/>
      <c r="G40" s="5">
        <f>IFERROR(VLOOKUP($B40,Data!$B$1:$L$53,6,FALSE)/VLOOKUP($B40,Data!$B$2:$L$53,5,FALSE),"Missing Data")</f>
        <v>8979.9721045427887</v>
      </c>
      <c r="H40" s="3">
        <f>IFERROR(VLOOKUP($B40,Data!$B$1:$L$53,5,FALSE)/VLOOKUP($B40,Data!$B$2:$L$53,2,FALSE),"Missing Data")</f>
        <v>2.0695995612643941E-2</v>
      </c>
      <c r="I40" s="4"/>
      <c r="J40" s="4">
        <f>IFERROR(VLOOKUP($B40,Data!$B$1:$L$53,3,FALSE)/VLOOKUP($B40,Data!$B$2:$L$53,2,FALSE),"Missing Data")</f>
        <v>0</v>
      </c>
      <c r="K40" s="4"/>
      <c r="L40" s="4" t="str">
        <f>IFERROR(VLOOKUP($B40,Data!$B$1:$L$53,4,FALSE)/VLOOKUP($B40,Data!$B$2:$L$53,3,FALSE),"Missing Data")</f>
        <v>Missing Data</v>
      </c>
      <c r="M40" s="4"/>
      <c r="N40" s="5" t="str">
        <f>IFERROR(VLOOKUP($B40,Data!$B$1:$L$53,5,FALSE)/VLOOKUP($B40,Data!$B$2:$L$53,4,FALSE),"Missing Data")</f>
        <v>Missing Data</v>
      </c>
      <c r="O40" s="3">
        <f>IFERROR(VLOOKUP($B40,Data!$B$1:$L$53,6,FALSE)/VLOOKUP($B40,Data!$B$2:$L$53,5,FALSE),"Missing Data")</f>
        <v>8979.9721045427887</v>
      </c>
      <c r="P40" s="4"/>
      <c r="Q40" s="4">
        <f>IFERROR(VLOOKUP($B40,Data!$B$1:$L$53,10,FALSE)/VLOOKUP($B40,Data!$B$2:$L$53,5,FALSE),"Missing Data")</f>
        <v>0.10177745086172382</v>
      </c>
      <c r="R40" s="4"/>
      <c r="S40" s="5">
        <f>IFERROR(VLOOKUP($B40,Data!$B$1:$L$53,6,FALSE)/VLOOKUP($B40,Data!$B$2:$L$53,10,FALSE), Missing Data)</f>
        <v>88231.450370505903</v>
      </c>
      <c r="T40" s="3">
        <f>IFERROR(VLOOKUP($B40,Data!$B$1:$L$53,9,FALSE)/VLOOKUP($B40,Data!$B$2:$L$53,6,FALSE), "Missing Data")</f>
        <v>0.58912426401770557</v>
      </c>
      <c r="U40" s="4">
        <f>IFERROR(VLOOKUP($B40,Data!$B$1:$L$53,9,FALSE)/VLOOKUP($B40,Data!$B$2:$L$53,10,FALSE), "Missing Data")</f>
        <v>51979.288262738999</v>
      </c>
      <c r="V40" s="4">
        <f t="shared" si="0"/>
        <v>36252.162107766904</v>
      </c>
      <c r="W40" s="5">
        <f>IFERROR(VLOOKUP($B40,Data!$B$1:$L$53,9,FALSE)/VLOOKUP($B40,Data!$B$2:$L$53,5,FALSE), "Missing Data")</f>
        <v>5290.3194569882962</v>
      </c>
    </row>
    <row r="41" spans="1:23" x14ac:dyDescent="0.25">
      <c r="A41" s="1" t="s">
        <v>78</v>
      </c>
      <c r="B41" s="1" t="s">
        <v>79</v>
      </c>
      <c r="C41" s="3">
        <f>IFERROR(VLOOKUP($B41,Data!$B$1:$L$53,6,FALSE)/VLOOKUP($B41,Data!$B$2:$L$53,2,FALSE),"Missing Data")</f>
        <v>199.88480848125329</v>
      </c>
      <c r="D41" s="4"/>
      <c r="E41" s="4">
        <f>IFERROR(VLOOKUP($B41,Data!$B$1:$L$53,5,FALSE)/VLOOKUP($B41,Data!$B$2:$L$53,2,FALSE),"Missing Data")</f>
        <v>1.9173029598176933E-2</v>
      </c>
      <c r="F41" s="4"/>
      <c r="G41" s="5">
        <f>IFERROR(VLOOKUP($B41,Data!$B$1:$L$53,6,FALSE)/VLOOKUP($B41,Data!$B$2:$L$53,5,FALSE),"Missing Data")</f>
        <v>10425.311631514893</v>
      </c>
      <c r="H41" s="3">
        <f>IFERROR(VLOOKUP($B41,Data!$B$1:$L$53,5,FALSE)/VLOOKUP($B41,Data!$B$2:$L$53,2,FALSE),"Missing Data")</f>
        <v>1.9173029598176933E-2</v>
      </c>
      <c r="I41" s="4"/>
      <c r="J41" s="4">
        <f>IFERROR(VLOOKUP($B41,Data!$B$1:$L$53,3,FALSE)/VLOOKUP($B41,Data!$B$2:$L$53,2,FALSE),"Missing Data")</f>
        <v>0</v>
      </c>
      <c r="K41" s="4"/>
      <c r="L41" s="4" t="str">
        <f>IFERROR(VLOOKUP($B41,Data!$B$1:$L$53,4,FALSE)/VLOOKUP($B41,Data!$B$2:$L$53,3,FALSE),"Missing Data")</f>
        <v>Missing Data</v>
      </c>
      <c r="M41" s="4"/>
      <c r="N41" s="5" t="str">
        <f>IFERROR(VLOOKUP($B41,Data!$B$1:$L$53,5,FALSE)/VLOOKUP($B41,Data!$B$2:$L$53,4,FALSE),"Missing Data")</f>
        <v>Missing Data</v>
      </c>
      <c r="O41" s="3">
        <f>IFERROR(VLOOKUP($B41,Data!$B$1:$L$53,6,FALSE)/VLOOKUP($B41,Data!$B$2:$L$53,5,FALSE),"Missing Data")</f>
        <v>10425.311631514893</v>
      </c>
      <c r="P41" s="4"/>
      <c r="Q41" s="4">
        <f>IFERROR(VLOOKUP($B41,Data!$B$1:$L$53,10,FALSE)/VLOOKUP($B41,Data!$B$2:$L$53,5,FALSE),"Missing Data")</f>
        <v>0.11243663987374784</v>
      </c>
      <c r="R41" s="4"/>
      <c r="S41" s="5">
        <f>IFERROR(VLOOKUP($B41,Data!$B$1:$L$53,6,FALSE)/VLOOKUP($B41,Data!$B$2:$L$53,10,FALSE), Missing Data)</f>
        <v>92721.657666230516</v>
      </c>
      <c r="T41" s="3">
        <f>IFERROR(VLOOKUP($B41,Data!$B$1:$L$53,9,FALSE)/VLOOKUP($B41,Data!$B$2:$L$53,6,FALSE), "Missing Data")</f>
        <v>0.5957685809417006</v>
      </c>
      <c r="U41" s="4">
        <f>IFERROR(VLOOKUP($B41,Data!$B$1:$L$53,9,FALSE)/VLOOKUP($B41,Data!$B$2:$L$53,10,FALSE), "Missing Data")</f>
        <v>55240.650410372305</v>
      </c>
      <c r="V41" s="4">
        <f t="shared" si="0"/>
        <v>37481.007255858211</v>
      </c>
      <c r="W41" s="5">
        <f>IFERROR(VLOOKUP($B41,Data!$B$1:$L$53,9,FALSE)/VLOOKUP($B41,Data!$B$2:$L$53,5,FALSE), "Missing Data")</f>
        <v>6211.0731165826319</v>
      </c>
    </row>
    <row r="42" spans="1:23" x14ac:dyDescent="0.25">
      <c r="A42" s="1" t="s">
        <v>86</v>
      </c>
      <c r="B42" s="1" t="s">
        <v>87</v>
      </c>
      <c r="C42" s="3">
        <f>IFERROR(VLOOKUP($B42,Data!$B$1:$L$53,6,FALSE)/VLOOKUP($B42,Data!$B$2:$L$53,2,FALSE),"Missing Data")</f>
        <v>175.03688880842446</v>
      </c>
      <c r="D42" s="4"/>
      <c r="E42" s="4">
        <f>IFERROR(VLOOKUP($B42,Data!$B$1:$L$53,5,FALSE)/VLOOKUP($B42,Data!$B$2:$L$53,2,FALSE),"Missing Data")</f>
        <v>1.5866012347026007E-2</v>
      </c>
      <c r="F42" s="4"/>
      <c r="G42" s="5">
        <f>IFERROR(VLOOKUP($B42,Data!$B$1:$L$53,6,FALSE)/VLOOKUP($B42,Data!$B$2:$L$53,5,FALSE),"Missing Data")</f>
        <v>11032.191642106854</v>
      </c>
      <c r="H42" s="3">
        <f>IFERROR(VLOOKUP($B42,Data!$B$1:$L$53,5,FALSE)/VLOOKUP($B42,Data!$B$2:$L$53,2,FALSE),"Missing Data")</f>
        <v>1.5866012347026007E-2</v>
      </c>
      <c r="I42" s="4"/>
      <c r="J42" s="4">
        <f>IFERROR(VLOOKUP($B42,Data!$B$1:$L$53,3,FALSE)/VLOOKUP($B42,Data!$B$2:$L$53,2,FALSE),"Missing Data")</f>
        <v>0</v>
      </c>
      <c r="K42" s="4"/>
      <c r="L42" s="4" t="str">
        <f>IFERROR(VLOOKUP($B42,Data!$B$1:$L$53,4,FALSE)/VLOOKUP($B42,Data!$B$2:$L$53,3,FALSE),"Missing Data")</f>
        <v>Missing Data</v>
      </c>
      <c r="M42" s="4"/>
      <c r="N42" s="5" t="str">
        <f>IFERROR(VLOOKUP($B42,Data!$B$1:$L$53,5,FALSE)/VLOOKUP($B42,Data!$B$2:$L$53,4,FALSE),"Missing Data")</f>
        <v>Missing Data</v>
      </c>
      <c r="O42" s="3">
        <f>IFERROR(VLOOKUP($B42,Data!$B$1:$L$53,6,FALSE)/VLOOKUP($B42,Data!$B$2:$L$53,5,FALSE),"Missing Data")</f>
        <v>11032.191642106854</v>
      </c>
      <c r="P42" s="4"/>
      <c r="Q42" s="4">
        <f>IFERROR(VLOOKUP($B42,Data!$B$1:$L$53,10,FALSE)/VLOOKUP($B42,Data!$B$2:$L$53,5,FALSE),"Missing Data")</f>
        <v>0.11607345273180684</v>
      </c>
      <c r="R42" s="4"/>
      <c r="S42" s="5">
        <f>IFERROR(VLOOKUP($B42,Data!$B$1:$L$53,6,FALSE)/VLOOKUP($B42,Data!$B$2:$L$53,10,FALSE), Missing Data)</f>
        <v>95044.916666666672</v>
      </c>
      <c r="T42" s="3">
        <f>IFERROR(VLOOKUP($B42,Data!$B$1:$L$53,9,FALSE)/VLOOKUP($B42,Data!$B$2:$L$53,6,FALSE), "Missing Data")</f>
        <v>0.40520142778984325</v>
      </c>
      <c r="U42" s="4">
        <f>IFERROR(VLOOKUP($B42,Data!$B$1:$L$53,9,FALSE)/VLOOKUP($B42,Data!$B$2:$L$53,10,FALSE), "Missing Data")</f>
        <v>38512.3359375</v>
      </c>
      <c r="V42" s="4">
        <f t="shared" si="0"/>
        <v>56532.580729166672</v>
      </c>
      <c r="W42" s="5">
        <f>IFERROR(VLOOKUP($B42,Data!$B$1:$L$53,9,FALSE)/VLOOKUP($B42,Data!$B$2:$L$53,5,FALSE), "Missing Data")</f>
        <v>4470.2598050328725</v>
      </c>
    </row>
    <row r="43" spans="1:23" x14ac:dyDescent="0.25">
      <c r="A43" s="1" t="s">
        <v>4</v>
      </c>
      <c r="B43" s="1" t="s">
        <v>5</v>
      </c>
      <c r="C43" s="3">
        <f>IFERROR(VLOOKUP($B43,Data!$B$1:$L$53,6,FALSE)/VLOOKUP($B43,Data!$B$2:$L$53,2,FALSE),"Missing Data")</f>
        <v>131.21812846754602</v>
      </c>
      <c r="D43" s="4"/>
      <c r="E43" s="4">
        <f>IFERROR(VLOOKUP($B43,Data!$B$1:$L$53,5,FALSE)/VLOOKUP($B43,Data!$B$2:$L$53,2,FALSE),"Missing Data")</f>
        <v>2.1161267770524635E-2</v>
      </c>
      <c r="F43" s="4"/>
      <c r="G43" s="5">
        <f>IFERROR(VLOOKUP($B43,Data!$B$1:$L$53,6,FALSE)/VLOOKUP($B43,Data!$B$2:$L$53,5,FALSE),"Missing Data")</f>
        <v>6200.863289028398</v>
      </c>
      <c r="H43" s="3">
        <f>IFERROR(VLOOKUP($B43,Data!$B$1:$L$53,5,FALSE)/VLOOKUP($B43,Data!$B$2:$L$53,2,FALSE),"Missing Data")</f>
        <v>2.1161267770524635E-2</v>
      </c>
      <c r="I43" s="4"/>
      <c r="J43" s="4">
        <f>IFERROR(VLOOKUP($B43,Data!$B$1:$L$53,3,FALSE)/VLOOKUP($B43,Data!$B$2:$L$53,2,FALSE),"Missing Data")</f>
        <v>0</v>
      </c>
      <c r="K43" s="4"/>
      <c r="L43" s="4" t="str">
        <f>IFERROR(VLOOKUP($B43,Data!$B$1:$L$53,4,FALSE)/VLOOKUP($B43,Data!$B$2:$L$53,3,FALSE),"Missing Data")</f>
        <v>Missing Data</v>
      </c>
      <c r="M43" s="4"/>
      <c r="N43" s="5" t="str">
        <f>IFERROR(VLOOKUP($B43,Data!$B$1:$L$53,5,FALSE)/VLOOKUP($B43,Data!$B$2:$L$53,4,FALSE),"Missing Data")</f>
        <v>Missing Data</v>
      </c>
      <c r="O43" s="3">
        <f>IFERROR(VLOOKUP($B43,Data!$B$1:$L$53,6,FALSE)/VLOOKUP($B43,Data!$B$2:$L$53,5,FALSE),"Missing Data")</f>
        <v>6200.863289028398</v>
      </c>
      <c r="P43" s="4"/>
      <c r="Q43" s="4">
        <f>IFERROR(VLOOKUP($B43,Data!$B$1:$L$53,10,FALSE)/VLOOKUP($B43,Data!$B$2:$L$53,5,FALSE),"Missing Data")</f>
        <v>8.392760802393448E-2</v>
      </c>
      <c r="R43" s="4"/>
      <c r="S43" s="5">
        <f>IFERROR(VLOOKUP($B43,Data!$B$1:$L$53,6,FALSE)/VLOOKUP($B43,Data!$B$2:$L$53,10,FALSE), Missing Data)</f>
        <v>73883.474520804113</v>
      </c>
      <c r="T43" s="3">
        <f>IFERROR(VLOOKUP($B43,Data!$B$1:$L$53,9,FALSE)/VLOOKUP($B43,Data!$B$2:$L$53,6,FALSE), "Missing Data")</f>
        <v>0.50141981530979574</v>
      </c>
      <c r="U43" s="4">
        <f>IFERROR(VLOOKUP($B43,Data!$B$1:$L$53,9,FALSE)/VLOOKUP($B43,Data!$B$2:$L$53,10,FALSE), "Missing Data")</f>
        <v>37046.638148667604</v>
      </c>
      <c r="V43" s="4">
        <f t="shared" si="0"/>
        <v>36836.836372136509</v>
      </c>
      <c r="W43" s="5">
        <f>IFERROR(VLOOKUP($B43,Data!$B$1:$L$53,9,FALSE)/VLOOKUP($B43,Data!$B$2:$L$53,5,FALSE), "Missing Data")</f>
        <v>3109.2357251459121</v>
      </c>
    </row>
    <row r="44" spans="1:23" x14ac:dyDescent="0.25">
      <c r="A44" s="1" t="s">
        <v>32</v>
      </c>
      <c r="B44" s="1" t="s">
        <v>33</v>
      </c>
      <c r="C44" s="3">
        <f>IFERROR(VLOOKUP($B44,Data!$B$1:$L$53,6,FALSE)/VLOOKUP($B44,Data!$B$2:$L$53,2,FALSE),"Missing Data")</f>
        <v>130.56018325481028</v>
      </c>
      <c r="D44" s="4"/>
      <c r="E44" s="4">
        <f>IFERROR(VLOOKUP($B44,Data!$B$1:$L$53,5,FALSE)/VLOOKUP($B44,Data!$B$2:$L$53,2,FALSE),"Missing Data")</f>
        <v>2.5077618066800023E-2</v>
      </c>
      <c r="F44" s="4"/>
      <c r="G44" s="5">
        <f>IFERROR(VLOOKUP($B44,Data!$B$1:$L$53,6,FALSE)/VLOOKUP($B44,Data!$B$2:$L$53,5,FALSE),"Missing Data")</f>
        <v>5206.2433883087733</v>
      </c>
      <c r="H44" s="3">
        <f>IFERROR(VLOOKUP($B44,Data!$B$1:$L$53,5,FALSE)/VLOOKUP($B44,Data!$B$2:$L$53,2,FALSE),"Missing Data")</f>
        <v>2.5077618066800023E-2</v>
      </c>
      <c r="I44" s="4"/>
      <c r="J44" s="4">
        <f>IFERROR(VLOOKUP($B44,Data!$B$1:$L$53,3,FALSE)/VLOOKUP($B44,Data!$B$2:$L$53,2,FALSE),"Missing Data")</f>
        <v>0</v>
      </c>
      <c r="K44" s="4"/>
      <c r="L44" s="4" t="str">
        <f>IFERROR(VLOOKUP($B44,Data!$B$1:$L$53,4,FALSE)/VLOOKUP($B44,Data!$B$2:$L$53,3,FALSE),"Missing Data")</f>
        <v>Missing Data</v>
      </c>
      <c r="M44" s="4"/>
      <c r="N44" s="5" t="str">
        <f>IFERROR(VLOOKUP($B44,Data!$B$1:$L$53,5,FALSE)/VLOOKUP($B44,Data!$B$2:$L$53,4,FALSE),"Missing Data")</f>
        <v>Missing Data</v>
      </c>
      <c r="O44" s="3">
        <f>IFERROR(VLOOKUP($B44,Data!$B$1:$L$53,6,FALSE)/VLOOKUP($B44,Data!$B$2:$L$53,5,FALSE),"Missing Data")</f>
        <v>5206.2433883087733</v>
      </c>
      <c r="P44" s="4"/>
      <c r="Q44" s="4">
        <f>IFERROR(VLOOKUP($B44,Data!$B$1:$L$53,10,FALSE)/VLOOKUP($B44,Data!$B$2:$L$53,5,FALSE),"Missing Data")</f>
        <v>7.5741680491851274E-2</v>
      </c>
      <c r="R44" s="4"/>
      <c r="S44" s="5">
        <f>IFERROR(VLOOKUP($B44,Data!$B$1:$L$53,6,FALSE)/VLOOKUP($B44,Data!$B$2:$L$53,10,FALSE), Missing Data)</f>
        <v>68736.834917055879</v>
      </c>
      <c r="T44" s="3">
        <f>IFERROR(VLOOKUP($B44,Data!$B$1:$L$53,9,FALSE)/VLOOKUP($B44,Data!$B$2:$L$53,6,FALSE), "Missing Data")</f>
        <v>0.5273543940681531</v>
      </c>
      <c r="U44" s="4">
        <f>IFERROR(VLOOKUP($B44,Data!$B$1:$L$53,9,FALSE)/VLOOKUP($B44,Data!$B$2:$L$53,10,FALSE), "Missing Data")</f>
        <v>36248.671927846677</v>
      </c>
      <c r="V44" s="4">
        <f t="shared" si="0"/>
        <v>32488.162989209202</v>
      </c>
      <c r="W44" s="5">
        <f>IFERROR(VLOOKUP($B44,Data!$B$1:$L$53,9,FALSE)/VLOOKUP($B44,Data!$B$2:$L$53,5,FALSE), "Missing Data")</f>
        <v>2745.5353274129016</v>
      </c>
    </row>
    <row r="45" spans="1:23" x14ac:dyDescent="0.25">
      <c r="A45" s="1" t="s">
        <v>92</v>
      </c>
      <c r="B45" s="1" t="s">
        <v>93</v>
      </c>
      <c r="C45" s="3">
        <f>IFERROR(VLOOKUP($B45,Data!$B$1:$L$53,6,FALSE)/VLOOKUP($B45,Data!$B$2:$L$53,2,FALSE),"Missing Data")</f>
        <v>141.30095545472983</v>
      </c>
      <c r="D45" s="4"/>
      <c r="E45" s="4">
        <f>IFERROR(VLOOKUP($B45,Data!$B$1:$L$53,5,FALSE)/VLOOKUP($B45,Data!$B$2:$L$53,2,FALSE),"Missing Data")</f>
        <v>7.6385237721774465E-3</v>
      </c>
      <c r="F45" s="4"/>
      <c r="G45" s="5">
        <f>IFERROR(VLOOKUP($B45,Data!$B$1:$L$53,6,FALSE)/VLOOKUP($B45,Data!$B$2:$L$53,5,FALSE),"Missing Data")</f>
        <v>18498.463796028798</v>
      </c>
      <c r="H45" s="3">
        <f>IFERROR(VLOOKUP($B45,Data!$B$1:$L$53,5,FALSE)/VLOOKUP($B45,Data!$B$2:$L$53,2,FALSE),"Missing Data")</f>
        <v>7.6385237721774465E-3</v>
      </c>
      <c r="I45" s="4"/>
      <c r="J45" s="4">
        <f>IFERROR(VLOOKUP($B45,Data!$B$1:$L$53,3,FALSE)/VLOOKUP($B45,Data!$B$2:$L$53,2,FALSE),"Missing Data")</f>
        <v>0</v>
      </c>
      <c r="K45" s="4"/>
      <c r="L45" s="4" t="str">
        <f>IFERROR(VLOOKUP($B45,Data!$B$1:$L$53,4,FALSE)/VLOOKUP($B45,Data!$B$2:$L$53,3,FALSE),"Missing Data")</f>
        <v>Missing Data</v>
      </c>
      <c r="M45" s="4"/>
      <c r="N45" s="5" t="str">
        <f>IFERROR(VLOOKUP($B45,Data!$B$1:$L$53,5,FALSE)/VLOOKUP($B45,Data!$B$2:$L$53,4,FALSE),"Missing Data")</f>
        <v>Missing Data</v>
      </c>
      <c r="O45" s="3">
        <f>IFERROR(VLOOKUP($B45,Data!$B$1:$L$53,6,FALSE)/VLOOKUP($B45,Data!$B$2:$L$53,5,FALSE),"Missing Data")</f>
        <v>18498.463796028798</v>
      </c>
      <c r="P45" s="4"/>
      <c r="Q45" s="4">
        <f>IFERROR(VLOOKUP($B45,Data!$B$1:$L$53,10,FALSE)/VLOOKUP($B45,Data!$B$2:$L$53,5,FALSE),"Missing Data")</f>
        <v>0.23616270005044251</v>
      </c>
      <c r="R45" s="4"/>
      <c r="S45" s="5">
        <f>IFERROR(VLOOKUP($B45,Data!$B$1:$L$53,6,FALSE)/VLOOKUP($B45,Data!$B$2:$L$53,10,FALSE), Missing Data)</f>
        <v>78329.320388349515</v>
      </c>
      <c r="T45" s="3">
        <f>IFERROR(VLOOKUP($B45,Data!$B$1:$L$53,9,FALSE)/VLOOKUP($B45,Data!$B$2:$L$53,6,FALSE), "Missing Data")</f>
        <v>0.56063324376047363</v>
      </c>
      <c r="U45" s="4">
        <f>IFERROR(VLOOKUP($B45,Data!$B$1:$L$53,9,FALSE)/VLOOKUP($B45,Data!$B$2:$L$53,10,FALSE), "Missing Data")</f>
        <v>43914.020970873789</v>
      </c>
      <c r="V45" s="4">
        <f t="shared" si="0"/>
        <v>34415.299417475726</v>
      </c>
      <c r="W45" s="5">
        <f>IFERROR(VLOOKUP($B45,Data!$B$1:$L$53,9,FALSE)/VLOOKUP($B45,Data!$B$2:$L$53,5,FALSE), "Missing Data")</f>
        <v>10370.853762553308</v>
      </c>
    </row>
    <row r="46" spans="1:23" x14ac:dyDescent="0.25">
      <c r="A46" s="1" t="s">
        <v>52</v>
      </c>
      <c r="B46" s="1" t="s">
        <v>53</v>
      </c>
      <c r="C46" s="3">
        <f>IFERROR(VLOOKUP($B46,Data!$B$1:$L$53,6,FALSE)/VLOOKUP($B46,Data!$B$2:$L$53,2,FALSE),"Missing Data")</f>
        <v>175.81476870531901</v>
      </c>
      <c r="D46" s="4"/>
      <c r="E46" s="4">
        <f>IFERROR(VLOOKUP($B46,Data!$B$1:$L$53,5,FALSE)/VLOOKUP($B46,Data!$B$2:$L$53,2,FALSE),"Missing Data")</f>
        <v>1.9726431046895143E-2</v>
      </c>
      <c r="F46" s="4"/>
      <c r="G46" s="5">
        <f>IFERROR(VLOOKUP($B46,Data!$B$1:$L$53,6,FALSE)/VLOOKUP($B46,Data!$B$2:$L$53,5,FALSE),"Missing Data")</f>
        <v>8912.649646931015</v>
      </c>
      <c r="H46" s="3">
        <f>IFERROR(VLOOKUP($B46,Data!$B$1:$L$53,5,FALSE)/VLOOKUP($B46,Data!$B$2:$L$53,2,FALSE),"Missing Data")</f>
        <v>1.9726431046895143E-2</v>
      </c>
      <c r="I46" s="4"/>
      <c r="J46" s="4">
        <f>IFERROR(VLOOKUP($B46,Data!$B$1:$L$53,3,FALSE)/VLOOKUP($B46,Data!$B$2:$L$53,2,FALSE),"Missing Data")</f>
        <v>0</v>
      </c>
      <c r="K46" s="4"/>
      <c r="L46" s="4" t="str">
        <f>IFERROR(VLOOKUP($B46,Data!$B$1:$L$53,4,FALSE)/VLOOKUP($B46,Data!$B$2:$L$53,3,FALSE),"Missing Data")</f>
        <v>Missing Data</v>
      </c>
      <c r="M46" s="4"/>
      <c r="N46" s="5" t="str">
        <f>IFERROR(VLOOKUP($B46,Data!$B$1:$L$53,5,FALSE)/VLOOKUP($B46,Data!$B$2:$L$53,4,FALSE),"Missing Data")</f>
        <v>Missing Data</v>
      </c>
      <c r="O46" s="3">
        <f>IFERROR(VLOOKUP($B46,Data!$B$1:$L$53,6,FALSE)/VLOOKUP($B46,Data!$B$2:$L$53,5,FALSE),"Missing Data")</f>
        <v>8912.649646931015</v>
      </c>
      <c r="P46" s="4"/>
      <c r="Q46" s="4">
        <f>IFERROR(VLOOKUP($B46,Data!$B$1:$L$53,10,FALSE)/VLOOKUP($B46,Data!$B$2:$L$53,5,FALSE),"Missing Data")</f>
        <v>9.3240765888104288E-2</v>
      </c>
      <c r="R46" s="4"/>
      <c r="S46" s="5">
        <f>IFERROR(VLOOKUP($B46,Data!$B$1:$L$53,6,FALSE)/VLOOKUP($B46,Data!$B$2:$L$53,10,FALSE), Missing Data)</f>
        <v>95587.477880939376</v>
      </c>
      <c r="T46" s="3">
        <f>IFERROR(VLOOKUP($B46,Data!$B$1:$L$53,9,FALSE)/VLOOKUP($B46,Data!$B$2:$L$53,6,FALSE), "Missing Data")</f>
        <v>0.30984760474465556</v>
      </c>
      <c r="U46" s="4">
        <f>IFERROR(VLOOKUP($B46,Data!$B$1:$L$53,9,FALSE)/VLOOKUP($B46,Data!$B$2:$L$53,10,FALSE), "Missing Data")</f>
        <v>29617.551064991807</v>
      </c>
      <c r="V46" s="4">
        <f t="shared" si="0"/>
        <v>65969.926815947576</v>
      </c>
      <c r="W46" s="5">
        <f>IFERROR(VLOOKUP($B46,Data!$B$1:$L$53,9,FALSE)/VLOOKUP($B46,Data!$B$2:$L$53,5,FALSE), "Missing Data")</f>
        <v>2761.5631450298752</v>
      </c>
    </row>
    <row r="47" spans="1:23" x14ac:dyDescent="0.25">
      <c r="A47" s="1" t="s">
        <v>76</v>
      </c>
      <c r="B47" s="1" t="s">
        <v>77</v>
      </c>
      <c r="C47" s="3">
        <f>IFERROR(VLOOKUP($B47,Data!$B$1:$L$53,6,FALSE)/VLOOKUP($B47,Data!$B$2:$L$53,2,FALSE),"Missing Data")</f>
        <v>154.68764341759746</v>
      </c>
      <c r="D47" s="4"/>
      <c r="E47" s="4">
        <f>IFERROR(VLOOKUP($B47,Data!$B$1:$L$53,5,FALSE)/VLOOKUP($B47,Data!$B$2:$L$53,2,FALSE),"Missing Data")</f>
        <v>1.3662213230322504E-2</v>
      </c>
      <c r="F47" s="4"/>
      <c r="G47" s="5">
        <f>IFERROR(VLOOKUP($B47,Data!$B$1:$L$53,6,FALSE)/VLOOKUP($B47,Data!$B$2:$L$53,5,FALSE),"Missing Data")</f>
        <v>11322.297552367068</v>
      </c>
      <c r="H47" s="3">
        <f>IFERROR(VLOOKUP($B47,Data!$B$1:$L$53,5,FALSE)/VLOOKUP($B47,Data!$B$2:$L$53,2,FALSE),"Missing Data")</f>
        <v>1.3662213230322504E-2</v>
      </c>
      <c r="I47" s="4"/>
      <c r="J47" s="4">
        <f>IFERROR(VLOOKUP($B47,Data!$B$1:$L$53,3,FALSE)/VLOOKUP($B47,Data!$B$2:$L$53,2,FALSE),"Missing Data")</f>
        <v>0</v>
      </c>
      <c r="K47" s="4"/>
      <c r="L47" s="4" t="str">
        <f>IFERROR(VLOOKUP($B47,Data!$B$1:$L$53,4,FALSE)/VLOOKUP($B47,Data!$B$2:$L$53,3,FALSE),"Missing Data")</f>
        <v>Missing Data</v>
      </c>
      <c r="M47" s="4"/>
      <c r="N47" s="5" t="str">
        <f>IFERROR(VLOOKUP($B47,Data!$B$1:$L$53,5,FALSE)/VLOOKUP($B47,Data!$B$2:$L$53,4,FALSE),"Missing Data")</f>
        <v>Missing Data</v>
      </c>
      <c r="O47" s="3">
        <f>IFERROR(VLOOKUP($B47,Data!$B$1:$L$53,6,FALSE)/VLOOKUP($B47,Data!$B$2:$L$53,5,FALSE),"Missing Data")</f>
        <v>11322.297552367068</v>
      </c>
      <c r="P47" s="4"/>
      <c r="Q47" s="4">
        <f>IFERROR(VLOOKUP($B47,Data!$B$1:$L$53,10,FALSE)/VLOOKUP($B47,Data!$B$2:$L$53,5,FALSE),"Missing Data")</f>
        <v>0.12729225811401826</v>
      </c>
      <c r="R47" s="4"/>
      <c r="S47" s="5">
        <f>IFERROR(VLOOKUP($B47,Data!$B$1:$L$53,6,FALSE)/VLOOKUP($B47,Data!$B$2:$L$53,10,FALSE), Missing Data)</f>
        <v>88947.259795057267</v>
      </c>
      <c r="T47" s="3">
        <f>IFERROR(VLOOKUP($B47,Data!$B$1:$L$53,9,FALSE)/VLOOKUP($B47,Data!$B$2:$L$53,6,FALSE), "Missing Data")</f>
        <v>0.43081424794575224</v>
      </c>
      <c r="U47" s="4">
        <f>IFERROR(VLOOKUP($B47,Data!$B$1:$L$53,9,FALSE)/VLOOKUP($B47,Data!$B$2:$L$53,10,FALSE), "Missing Data")</f>
        <v>38319.746835443038</v>
      </c>
      <c r="V47" s="4">
        <f t="shared" si="0"/>
        <v>50627.512959614229</v>
      </c>
      <c r="W47" s="5">
        <f>IFERROR(VLOOKUP($B47,Data!$B$1:$L$53,9,FALSE)/VLOOKUP($B47,Data!$B$2:$L$53,5,FALSE), "Missing Data")</f>
        <v>4877.8071050410499</v>
      </c>
    </row>
    <row r="48" spans="1:23" x14ac:dyDescent="0.25">
      <c r="A48" s="1" t="s">
        <v>60</v>
      </c>
      <c r="B48" s="1" t="s">
        <v>61</v>
      </c>
      <c r="C48" s="3">
        <f>IFERROR(VLOOKUP($B48,Data!$B$1:$L$53,6,FALSE)/VLOOKUP($B48,Data!$B$2:$L$53,2,FALSE),"Missing Data")</f>
        <v>233.62355891798947</v>
      </c>
      <c r="D48" s="4"/>
      <c r="E48" s="4">
        <f>IFERROR(VLOOKUP($B48,Data!$B$1:$L$53,5,FALSE)/VLOOKUP($B48,Data!$B$2:$L$53,2,FALSE),"Missing Data")</f>
        <v>1.0838113038483798E-2</v>
      </c>
      <c r="F48" s="4"/>
      <c r="G48" s="5">
        <f>IFERROR(VLOOKUP($B48,Data!$B$1:$L$53,6,FALSE)/VLOOKUP($B48,Data!$B$2:$L$53,5,FALSE),"Missing Data")</f>
        <v>21555.741122872838</v>
      </c>
      <c r="H48" s="3">
        <f>IFERROR(VLOOKUP($B48,Data!$B$1:$L$53,5,FALSE)/VLOOKUP($B48,Data!$B$2:$L$53,2,FALSE),"Missing Data")</f>
        <v>1.0838113038483798E-2</v>
      </c>
      <c r="I48" s="4"/>
      <c r="J48" s="4">
        <f>IFERROR(VLOOKUP($B48,Data!$B$1:$L$53,3,FALSE)/VLOOKUP($B48,Data!$B$2:$L$53,2,FALSE),"Missing Data")</f>
        <v>0</v>
      </c>
      <c r="K48" s="4"/>
      <c r="L48" s="4" t="str">
        <f>IFERROR(VLOOKUP($B48,Data!$B$1:$L$53,4,FALSE)/VLOOKUP($B48,Data!$B$2:$L$53,3,FALSE),"Missing Data")</f>
        <v>Missing Data</v>
      </c>
      <c r="M48" s="4"/>
      <c r="N48" s="5" t="str">
        <f>IFERROR(VLOOKUP($B48,Data!$B$1:$L$53,5,FALSE)/VLOOKUP($B48,Data!$B$2:$L$53,4,FALSE),"Missing Data")</f>
        <v>Missing Data</v>
      </c>
      <c r="O48" s="3">
        <f>IFERROR(VLOOKUP($B48,Data!$B$1:$L$53,6,FALSE)/VLOOKUP($B48,Data!$B$2:$L$53,5,FALSE),"Missing Data")</f>
        <v>21555.741122872838</v>
      </c>
      <c r="P48" s="4"/>
      <c r="Q48" s="4">
        <f>IFERROR(VLOOKUP($B48,Data!$B$1:$L$53,10,FALSE)/VLOOKUP($B48,Data!$B$2:$L$53,5,FALSE),"Missing Data")</f>
        <v>0.21030416722497655</v>
      </c>
      <c r="R48" s="4"/>
      <c r="S48" s="5">
        <f>IFERROR(VLOOKUP($B48,Data!$B$1:$L$53,6,FALSE)/VLOOKUP($B48,Data!$B$2:$L$53,10,FALSE), Missing Data)</f>
        <v>102497.9267282574</v>
      </c>
      <c r="T48" s="3">
        <f>IFERROR(VLOOKUP($B48,Data!$B$1:$L$53,9,FALSE)/VLOOKUP($B48,Data!$B$2:$L$53,6,FALSE), "Missing Data")</f>
        <v>0.59092639958044269</v>
      </c>
      <c r="U48" s="4">
        <f>IFERROR(VLOOKUP($B48,Data!$B$1:$L$53,9,FALSE)/VLOOKUP($B48,Data!$B$2:$L$53,10,FALSE), "Missing Data")</f>
        <v>60568.730805989166</v>
      </c>
      <c r="V48" s="4">
        <f t="shared" si="0"/>
        <v>41929.195922268234</v>
      </c>
      <c r="W48" s="5">
        <f>IFERROR(VLOOKUP($B48,Data!$B$1:$L$53,9,FALSE)/VLOOKUP($B48,Data!$B$2:$L$53,5,FALSE), "Missing Data")</f>
        <v>12737.856492027335</v>
      </c>
    </row>
    <row r="49" spans="1:23" x14ac:dyDescent="0.25">
      <c r="A49" s="1" t="s">
        <v>88</v>
      </c>
      <c r="B49" s="1" t="s">
        <v>89</v>
      </c>
      <c r="C49" s="3">
        <f>IFERROR(VLOOKUP($B49,Data!$B$1:$L$53,6,FALSE)/VLOOKUP($B49,Data!$B$2:$L$53,2,FALSE),"Missing Data")</f>
        <v>143.24730337228351</v>
      </c>
      <c r="D49" s="4"/>
      <c r="E49" s="4">
        <f>IFERROR(VLOOKUP($B49,Data!$B$1:$L$53,5,FALSE)/VLOOKUP($B49,Data!$B$2:$L$53,2,FALSE),"Missing Data")</f>
        <v>1.5864037847754441E-2</v>
      </c>
      <c r="F49" s="4"/>
      <c r="G49" s="5">
        <f>IFERROR(VLOOKUP($B49,Data!$B$1:$L$53,6,FALSE)/VLOOKUP($B49,Data!$B$2:$L$53,5,FALSE),"Missing Data")</f>
        <v>9029.6874444585501</v>
      </c>
      <c r="H49" s="3">
        <f>IFERROR(VLOOKUP($B49,Data!$B$1:$L$53,5,FALSE)/VLOOKUP($B49,Data!$B$2:$L$53,2,FALSE),"Missing Data")</f>
        <v>1.5864037847754441E-2</v>
      </c>
      <c r="I49" s="4"/>
      <c r="J49" s="4">
        <f>IFERROR(VLOOKUP($B49,Data!$B$1:$L$53,3,FALSE)/VLOOKUP($B49,Data!$B$2:$L$53,2,FALSE),"Missing Data")</f>
        <v>0</v>
      </c>
      <c r="K49" s="4"/>
      <c r="L49" s="4" t="str">
        <f>IFERROR(VLOOKUP($B49,Data!$B$1:$L$53,4,FALSE)/VLOOKUP($B49,Data!$B$2:$L$53,3,FALSE),"Missing Data")</f>
        <v>Missing Data</v>
      </c>
      <c r="M49" s="4"/>
      <c r="N49" s="5" t="str">
        <f>IFERROR(VLOOKUP($B49,Data!$B$1:$L$53,5,FALSE)/VLOOKUP($B49,Data!$B$2:$L$53,4,FALSE),"Missing Data")</f>
        <v>Missing Data</v>
      </c>
      <c r="O49" s="3">
        <f>IFERROR(VLOOKUP($B49,Data!$B$1:$L$53,6,FALSE)/VLOOKUP($B49,Data!$B$2:$L$53,5,FALSE),"Missing Data")</f>
        <v>9029.6874444585501</v>
      </c>
      <c r="P49" s="4"/>
      <c r="Q49" s="4">
        <f>IFERROR(VLOOKUP($B49,Data!$B$1:$L$53,10,FALSE)/VLOOKUP($B49,Data!$B$2:$L$53,5,FALSE),"Missing Data")</f>
        <v>0.11923711682503101</v>
      </c>
      <c r="R49" s="4"/>
      <c r="S49" s="5">
        <f>IFERROR(VLOOKUP($B49,Data!$B$1:$L$53,6,FALSE)/VLOOKUP($B49,Data!$B$2:$L$53,10,FALSE), Missing Data)</f>
        <v>75728.830794430789</v>
      </c>
      <c r="T49" s="3">
        <f>IFERROR(VLOOKUP($B49,Data!$B$1:$L$53,9,FALSE)/VLOOKUP($B49,Data!$B$2:$L$53,6,FALSE), "Missing Data")</f>
        <v>0.46056218624203077</v>
      </c>
      <c r="U49" s="4">
        <f>IFERROR(VLOOKUP($B49,Data!$B$1:$L$53,9,FALSE)/VLOOKUP($B49,Data!$B$2:$L$53,10,FALSE), "Missing Data")</f>
        <v>34877.835872235875</v>
      </c>
      <c r="V49" s="4">
        <f t="shared" si="0"/>
        <v>40850.994922194914</v>
      </c>
      <c r="W49" s="5">
        <f>IFERROR(VLOOKUP($B49,Data!$B$1:$L$53,9,FALSE)/VLOOKUP($B49,Data!$B$2:$L$53,5,FALSE), "Missing Data")</f>
        <v>4158.7325905020462</v>
      </c>
    </row>
    <row r="50" spans="1:23" x14ac:dyDescent="0.25">
      <c r="A50" s="1" t="s">
        <v>26</v>
      </c>
      <c r="B50" s="1" t="s">
        <v>27</v>
      </c>
      <c r="C50" s="3">
        <f>IFERROR(VLOOKUP($B50,Data!$B$1:$L$53,6,FALSE)/VLOOKUP($B50,Data!$B$2:$L$53,2,FALSE),"Missing Data")</f>
        <v>138.87662525447993</v>
      </c>
      <c r="D50" s="4"/>
      <c r="E50" s="4">
        <f>IFERROR(VLOOKUP($B50,Data!$B$1:$L$53,5,FALSE)/VLOOKUP($B50,Data!$B$2:$L$53,2,FALSE),"Missing Data")</f>
        <v>2.1475587911574071E-2</v>
      </c>
      <c r="F50" s="4"/>
      <c r="G50" s="5">
        <f>IFERROR(VLOOKUP($B50,Data!$B$1:$L$53,6,FALSE)/VLOOKUP($B50,Data!$B$2:$L$53,5,FALSE),"Missing Data")</f>
        <v>6466.7205305999396</v>
      </c>
      <c r="H50" s="3">
        <f>IFERROR(VLOOKUP($B50,Data!$B$1:$L$53,5,FALSE)/VLOOKUP($B50,Data!$B$2:$L$53,2,FALSE),"Missing Data")</f>
        <v>2.1475587911574071E-2</v>
      </c>
      <c r="I50" s="4"/>
      <c r="J50" s="4">
        <f>IFERROR(VLOOKUP($B50,Data!$B$1:$L$53,3,FALSE)/VLOOKUP($B50,Data!$B$2:$L$53,2,FALSE),"Missing Data")</f>
        <v>0</v>
      </c>
      <c r="K50" s="4"/>
      <c r="L50" s="4" t="str">
        <f>IFERROR(VLOOKUP($B50,Data!$B$1:$L$53,4,FALSE)/VLOOKUP($B50,Data!$B$2:$L$53,3,FALSE),"Missing Data")</f>
        <v>Missing Data</v>
      </c>
      <c r="M50" s="4"/>
      <c r="N50" s="5" t="str">
        <f>IFERROR(VLOOKUP($B50,Data!$B$1:$L$53,5,FALSE)/VLOOKUP($B50,Data!$B$2:$L$53,4,FALSE),"Missing Data")</f>
        <v>Missing Data</v>
      </c>
      <c r="O50" s="3">
        <f>IFERROR(VLOOKUP($B50,Data!$B$1:$L$53,6,FALSE)/VLOOKUP($B50,Data!$B$2:$L$53,5,FALSE),"Missing Data")</f>
        <v>6466.7205305999396</v>
      </c>
      <c r="P50" s="4"/>
      <c r="Q50" s="4">
        <f>IFERROR(VLOOKUP($B50,Data!$B$1:$L$53,10,FALSE)/VLOOKUP($B50,Data!$B$2:$L$53,5,FALSE),"Missing Data")</f>
        <v>7.5838274210297124E-2</v>
      </c>
      <c r="R50" s="4"/>
      <c r="S50" s="5">
        <f>IFERROR(VLOOKUP($B50,Data!$B$1:$L$53,6,FALSE)/VLOOKUP($B50,Data!$B$2:$L$53,10,FALSE), Missing Data)</f>
        <v>85269.879858657237</v>
      </c>
      <c r="T50" s="3">
        <f>IFERROR(VLOOKUP($B50,Data!$B$1:$L$53,9,FALSE)/VLOOKUP($B50,Data!$B$2:$L$53,6,FALSE), "Missing Data")</f>
        <v>0.60822675424725059</v>
      </c>
      <c r="U50" s="4">
        <f>IFERROR(VLOOKUP($B50,Data!$B$1:$L$53,9,FALSE)/VLOOKUP($B50,Data!$B$2:$L$53,10,FALSE), "Missing Data")</f>
        <v>51863.422261484098</v>
      </c>
      <c r="V50" s="4">
        <f t="shared" si="0"/>
        <v>33406.457597173139</v>
      </c>
      <c r="W50" s="5">
        <f>IFERROR(VLOOKUP($B50,Data!$B$1:$L$53,9,FALSE)/VLOOKUP($B50,Data!$B$2:$L$53,5,FALSE), "Missing Data")</f>
        <v>3933.2324389508594</v>
      </c>
    </row>
    <row r="51" spans="1:23" x14ac:dyDescent="0.25">
      <c r="A51" s="1" t="s">
        <v>70</v>
      </c>
      <c r="B51" s="1" t="s">
        <v>71</v>
      </c>
      <c r="C51" s="3">
        <f>IFERROR(VLOOKUP($B51,Data!$B$1:$L$53,6,FALSE)/VLOOKUP($B51,Data!$B$2:$L$53,2,FALSE),"Missing Data")</f>
        <v>174.03309765618107</v>
      </c>
      <c r="D51" s="4"/>
      <c r="E51" s="4">
        <f>IFERROR(VLOOKUP($B51,Data!$B$1:$L$53,5,FALSE)/VLOOKUP($B51,Data!$B$2:$L$53,2,FALSE),"Missing Data")</f>
        <v>1.4500792132915842E-2</v>
      </c>
      <c r="F51" s="4"/>
      <c r="G51" s="5">
        <f>IFERROR(VLOOKUP($B51,Data!$B$1:$L$53,6,FALSE)/VLOOKUP($B51,Data!$B$2:$L$53,5,FALSE),"Missing Data")</f>
        <v>12001.626949822792</v>
      </c>
      <c r="H51" s="3">
        <f>IFERROR(VLOOKUP($B51,Data!$B$1:$L$53,5,FALSE)/VLOOKUP($B51,Data!$B$2:$L$53,2,FALSE),"Missing Data")</f>
        <v>1.4500792132915842E-2</v>
      </c>
      <c r="I51" s="4"/>
      <c r="J51" s="4">
        <f>IFERROR(VLOOKUP($B51,Data!$B$1:$L$53,3,FALSE)/VLOOKUP($B51,Data!$B$2:$L$53,2,FALSE),"Missing Data")</f>
        <v>0</v>
      </c>
      <c r="K51" s="4"/>
      <c r="L51" s="4" t="str">
        <f>IFERROR(VLOOKUP($B51,Data!$B$1:$L$53,4,FALSE)/VLOOKUP($B51,Data!$B$2:$L$53,3,FALSE),"Missing Data")</f>
        <v>Missing Data</v>
      </c>
      <c r="M51" s="4"/>
      <c r="N51" s="5" t="str">
        <f>IFERROR(VLOOKUP($B51,Data!$B$1:$L$53,5,FALSE)/VLOOKUP($B51,Data!$B$2:$L$53,4,FALSE),"Missing Data")</f>
        <v>Missing Data</v>
      </c>
      <c r="O51" s="3">
        <f>IFERROR(VLOOKUP($B51,Data!$B$1:$L$53,6,FALSE)/VLOOKUP($B51,Data!$B$2:$L$53,5,FALSE),"Missing Data")</f>
        <v>12001.626949822792</v>
      </c>
      <c r="P51" s="4"/>
      <c r="Q51" s="4">
        <f>IFERROR(VLOOKUP($B51,Data!$B$1:$L$53,10,FALSE)/VLOOKUP($B51,Data!$B$2:$L$53,5,FALSE),"Missing Data")</f>
        <v>0.17856662823025063</v>
      </c>
      <c r="R51" s="4"/>
      <c r="S51" s="5">
        <f>IFERROR(VLOOKUP($B51,Data!$B$1:$L$53,6,FALSE)/VLOOKUP($B51,Data!$B$2:$L$53,10,FALSE), Missing Data)</f>
        <v>67210.917676887722</v>
      </c>
      <c r="T51" s="3">
        <f>IFERROR(VLOOKUP($B51,Data!$B$1:$L$53,9,FALSE)/VLOOKUP($B51,Data!$B$2:$L$53,6,FALSE), "Missing Data")</f>
        <v>0.54818933190475505</v>
      </c>
      <c r="U51" s="4">
        <f>IFERROR(VLOOKUP($B51,Data!$B$1:$L$53,9,FALSE)/VLOOKUP($B51,Data!$B$2:$L$53,10,FALSE), "Missing Data")</f>
        <v>36844.308057998576</v>
      </c>
      <c r="V51" s="4">
        <f t="shared" si="0"/>
        <v>30366.609618889146</v>
      </c>
      <c r="W51" s="5">
        <f>IFERROR(VLOOKUP($B51,Data!$B$1:$L$53,9,FALSE)/VLOOKUP($B51,Data!$B$2:$L$53,5,FALSE), "Missing Data")</f>
        <v>6579.1638593934595</v>
      </c>
    </row>
    <row r="52" spans="1:23" x14ac:dyDescent="0.25">
      <c r="A52" s="1" t="s">
        <v>22</v>
      </c>
      <c r="B52" s="1" t="s">
        <v>23</v>
      </c>
      <c r="C52" s="3">
        <f>IFERROR(VLOOKUP($B52,Data!$B$1:$L$53,6,FALSE)/VLOOKUP($B52,Data!$B$2:$L$53,2,FALSE),"Missing Data")</f>
        <v>175.7988790186136</v>
      </c>
      <c r="D52" s="4"/>
      <c r="E52" s="4">
        <f>IFERROR(VLOOKUP($B52,Data!$B$1:$L$53,5,FALSE)/VLOOKUP($B52,Data!$B$2:$L$53,2,FALSE),"Missing Data")</f>
        <v>1.8175951667298199E-2</v>
      </c>
      <c r="F52" s="4"/>
      <c r="G52" s="5">
        <f>IFERROR(VLOOKUP($B52,Data!$B$1:$L$53,6,FALSE)/VLOOKUP($B52,Data!$B$2:$L$53,5,FALSE),"Missing Data")</f>
        <v>9672.0591161621196</v>
      </c>
      <c r="H52" s="3">
        <f>IFERROR(VLOOKUP($B52,Data!$B$1:$L$53,5,FALSE)/VLOOKUP($B52,Data!$B$2:$L$53,2,FALSE),"Missing Data")</f>
        <v>1.8175951667298199E-2</v>
      </c>
      <c r="I52" s="4"/>
      <c r="J52" s="4">
        <f>IFERROR(VLOOKUP($B52,Data!$B$1:$L$53,3,FALSE)/VLOOKUP($B52,Data!$B$2:$L$53,2,FALSE),"Missing Data")</f>
        <v>0</v>
      </c>
      <c r="K52" s="4"/>
      <c r="L52" s="4" t="str">
        <f>IFERROR(VLOOKUP($B52,Data!$B$1:$L$53,4,FALSE)/VLOOKUP($B52,Data!$B$2:$L$53,3,FALSE),"Missing Data")</f>
        <v>Missing Data</v>
      </c>
      <c r="M52" s="4"/>
      <c r="N52" s="5" t="str">
        <f>IFERROR(VLOOKUP($B52,Data!$B$1:$L$53,5,FALSE)/VLOOKUP($B52,Data!$B$2:$L$53,4,FALSE),"Missing Data")</f>
        <v>Missing Data</v>
      </c>
      <c r="O52" s="3">
        <f>IFERROR(VLOOKUP($B52,Data!$B$1:$L$53,6,FALSE)/VLOOKUP($B52,Data!$B$2:$L$53,5,FALSE),"Missing Data")</f>
        <v>9672.0591161621196</v>
      </c>
      <c r="P52" s="4"/>
      <c r="Q52" s="4">
        <f>IFERROR(VLOOKUP($B52,Data!$B$1:$L$53,10,FALSE)/VLOOKUP($B52,Data!$B$2:$L$53,5,FALSE),"Missing Data")</f>
        <v>0.12021425337369331</v>
      </c>
      <c r="R52" s="4"/>
      <c r="S52" s="5">
        <f>IFERROR(VLOOKUP($B52,Data!$B$1:$L$53,6,FALSE)/VLOOKUP($B52,Data!$B$2:$L$53,10,FALSE), Missing Data)</f>
        <v>80456.841387151784</v>
      </c>
      <c r="T52" s="3">
        <f>IFERROR(VLOOKUP($B52,Data!$B$1:$L$53,9,FALSE)/VLOOKUP($B52,Data!$B$2:$L$53,6,FALSE), "Missing Data")</f>
        <v>0.54631970032641342</v>
      </c>
      <c r="U52" s="4">
        <f>IFERROR(VLOOKUP($B52,Data!$B$1:$L$53,9,FALSE)/VLOOKUP($B52,Data!$B$2:$L$53,10,FALSE), "Missing Data")</f>
        <v>43955.157475838547</v>
      </c>
      <c r="V52" s="4">
        <f t="shared" si="0"/>
        <v>36501.683911313237</v>
      </c>
      <c r="W52" s="5">
        <f>IFERROR(VLOOKUP($B52,Data!$B$1:$L$53,9,FALSE)/VLOOKUP($B52,Data!$B$2:$L$53,5,FALSE), "Missing Data")</f>
        <v>5284.0364378810445</v>
      </c>
    </row>
    <row r="53" spans="1:23" x14ac:dyDescent="0.25">
      <c r="A53" s="1" t="s">
        <v>8</v>
      </c>
      <c r="B53" s="1" t="s">
        <v>9</v>
      </c>
      <c r="C53" s="3">
        <f>IFERROR(VLOOKUP($B53,Data!$B$1:$L$53,6,FALSE)/VLOOKUP($B53,Data!$B$2:$L$53,2,FALSE),"Missing Data")</f>
        <v>179.32380411436222</v>
      </c>
      <c r="D53" s="4"/>
      <c r="E53" s="4">
        <f>IFERROR(VLOOKUP($B53,Data!$B$1:$L$53,5,FALSE)/VLOOKUP($B53,Data!$B$2:$L$53,2,FALSE),"Missing Data")</f>
        <v>1.8805403449074352E-2</v>
      </c>
      <c r="F53" s="4"/>
      <c r="G53" s="5">
        <f>IFERROR(VLOOKUP($B53,Data!$B$1:$L$53,6,FALSE)/VLOOKUP($B53,Data!$B$2:$L$53,5,FALSE),"Missing Data")</f>
        <v>9535.7594746625327</v>
      </c>
      <c r="H53" s="3">
        <f>IFERROR(VLOOKUP($B53,Data!$B$1:$L$53,5,FALSE)/VLOOKUP($B53,Data!$B$2:$L$53,2,FALSE),"Missing Data")</f>
        <v>1.8805403449074352E-2</v>
      </c>
      <c r="I53" s="4"/>
      <c r="J53" s="4">
        <f>IFERROR(VLOOKUP($B53,Data!$B$1:$L$53,3,FALSE)/VLOOKUP($B53,Data!$B$2:$L$53,2,FALSE),"Missing Data")</f>
        <v>0</v>
      </c>
      <c r="K53" s="4"/>
      <c r="L53" s="4" t="str">
        <f>IFERROR(VLOOKUP($B53,Data!$B$1:$L$53,4,FALSE)/VLOOKUP($B53,Data!$B$2:$L$53,3,FALSE),"Missing Data")</f>
        <v>Missing Data</v>
      </c>
      <c r="M53" s="4"/>
      <c r="N53" s="5" t="str">
        <f>IFERROR(VLOOKUP($B53,Data!$B$1:$L$53,5,FALSE)/VLOOKUP($B53,Data!$B$2:$L$53,4,FALSE),"Missing Data")</f>
        <v>Missing Data</v>
      </c>
      <c r="O53" s="3">
        <f>IFERROR(VLOOKUP($B53,Data!$B$1:$L$53,6,FALSE)/VLOOKUP($B53,Data!$B$2:$L$53,5,FALSE),"Missing Data")</f>
        <v>9535.7594746625327</v>
      </c>
      <c r="P53" s="4"/>
      <c r="Q53" s="4">
        <f>IFERROR(VLOOKUP($B53,Data!$B$1:$L$53,10,FALSE)/VLOOKUP($B53,Data!$B$2:$L$53,5,FALSE),"Missing Data")</f>
        <v>0.12931321379579047</v>
      </c>
      <c r="R53" s="4"/>
      <c r="S53" s="5">
        <f>IFERROR(VLOOKUP($B53,Data!$B$1:$L$53,6,FALSE)/VLOOKUP($B53,Data!$B$2:$L$53,10,FALSE), Missing Data)</f>
        <v>73741.57052287992</v>
      </c>
      <c r="T53" s="3">
        <f>IFERROR(VLOOKUP($B53,Data!$B$1:$L$53,9,FALSE)/VLOOKUP($B53,Data!$B$2:$L$53,6,FALSE), "Missing Data")</f>
        <v>0.58537773161639128</v>
      </c>
      <c r="U53" s="4">
        <f>IFERROR(VLOOKUP($B53,Data!$B$1:$L$53,9,FALSE)/VLOOKUP($B53,Data!$B$2:$L$53,10,FALSE), "Missing Data")</f>
        <v>43166.67327851359</v>
      </c>
      <c r="V53" s="4">
        <f t="shared" si="0"/>
        <v>30574.89724436633</v>
      </c>
      <c r="W53" s="5">
        <f>IFERROR(VLOOKUP($B53,Data!$B$1:$L$53,9,FALSE)/VLOOKUP($B53,Data!$B$2:$L$53,5,FALSE), "Missing Data")</f>
        <v>5582.0212505174641</v>
      </c>
    </row>
    <row r="54" spans="1:23" x14ac:dyDescent="0.25">
      <c r="A54" s="15" t="s">
        <v>28</v>
      </c>
      <c r="B54" s="15" t="s">
        <v>29</v>
      </c>
      <c r="C54" s="6">
        <f>IFERROR(VLOOKUP($B54,Data!$B$1:$L$53,6,FALSE)/VLOOKUP($B54,Data!$B$2:$L$53,2,FALSE),"Missing Data")</f>
        <v>159.7609611491674</v>
      </c>
      <c r="D54" s="7"/>
      <c r="E54" s="7">
        <f>IFERROR(VLOOKUP($B54,Data!$B$1:$L$53,5,FALSE)/VLOOKUP($B54,Data!$B$2:$L$53,2,FALSE),"Missing Data")</f>
        <v>2.5843105058316985E-2</v>
      </c>
      <c r="F54" s="7"/>
      <c r="G54" s="8">
        <f>IFERROR(VLOOKUP($B54,Data!$B$1:$L$53,6,FALSE)/VLOOKUP($B54,Data!$B$2:$L$53,5,FALSE),"Missing Data")</f>
        <v>6181.9568812901662</v>
      </c>
      <c r="H54" s="6">
        <f>IFERROR(VLOOKUP($B54,Data!$B$1:$L$53,5,FALSE)/VLOOKUP($B54,Data!$B$2:$L$53,2,FALSE),"Missing Data")</f>
        <v>2.5843105058316985E-2</v>
      </c>
      <c r="I54" s="7"/>
      <c r="J54" s="7">
        <f>IFERROR(VLOOKUP($B54,Data!$B$1:$L$53,3,FALSE)/VLOOKUP($B54,Data!$B$2:$L$53,2,FALSE),"Missing Data")</f>
        <v>0</v>
      </c>
      <c r="K54" s="7"/>
      <c r="L54" s="7" t="str">
        <f>IFERROR(VLOOKUP($B54,Data!$B$1:$L$53,4,FALSE)/VLOOKUP($B54,Data!$B$2:$L$53,3,FALSE),"Missing Data")</f>
        <v>Missing Data</v>
      </c>
      <c r="M54" s="7"/>
      <c r="N54" s="8" t="str">
        <f>IFERROR(VLOOKUP($B54,Data!$B$1:$L$53,5,FALSE)/VLOOKUP($B54,Data!$B$2:$L$53,4,FALSE),"Missing Data")</f>
        <v>Missing Data</v>
      </c>
      <c r="O54" s="6">
        <f>IFERROR(VLOOKUP($B54,Data!$B$1:$L$53,6,FALSE)/VLOOKUP($B54,Data!$B$2:$L$53,5,FALSE),"Missing Data")</f>
        <v>6181.9568812901662</v>
      </c>
      <c r="P54" s="7"/>
      <c r="Q54" s="7">
        <f>IFERROR(VLOOKUP($B54,Data!$B$1:$L$53,10,FALSE)/VLOOKUP($B54,Data!$B$2:$L$53,5,FALSE),"Missing Data")</f>
        <v>8.9050563841396868E-2</v>
      </c>
      <c r="R54" s="7"/>
      <c r="S54" s="8">
        <f>IFERROR(VLOOKUP($B54,Data!$B$1:$L$53,6,FALSE)/VLOOKUP($B54,Data!$B$2:$L$53,10,FALSE), Missing Data)</f>
        <v>69420.749455337689</v>
      </c>
      <c r="T54" s="6">
        <f>IFERROR(VLOOKUP($B54,Data!$B$1:$L$53,9,FALSE)/VLOOKUP($B54,Data!$B$2:$L$53,6,FALSE), "Missing Data")</f>
        <v>0.62531585679242274</v>
      </c>
      <c r="U54" s="7">
        <f>IFERROR(VLOOKUP($B54,Data!$B$1:$L$53,9,FALSE)/VLOOKUP($B54,Data!$B$2:$L$53,10,FALSE), "Missing Data")</f>
        <v>43409.895424836599</v>
      </c>
      <c r="V54" s="7">
        <f t="shared" si="0"/>
        <v>26010.85403050109</v>
      </c>
      <c r="W54" s="8">
        <f>IFERROR(VLOOKUP($B54,Data!$B$1:$L$53,9,FALSE)/VLOOKUP($B54,Data!$B$2:$L$53,5,FALSE), "Missing Data")</f>
        <v>3865.6756638777738</v>
      </c>
    </row>
  </sheetData>
  <sortState ref="A3:W54">
    <sortCondition descending="1" ref="C3:C54"/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F1" workbookViewId="0">
      <selection activeCell="O4" sqref="O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1" bestFit="1" customWidth="1"/>
    <col min="22" max="22" width="13.42578125" bestFit="1" customWidth="1"/>
    <col min="23" max="23" width="13.7109375" bestFit="1" customWidth="1"/>
  </cols>
  <sheetData>
    <row r="1" spans="1:23" x14ac:dyDescent="0.25">
      <c r="C1" s="22" t="s">
        <v>119</v>
      </c>
      <c r="D1" s="23"/>
      <c r="E1" s="23"/>
      <c r="F1" s="23"/>
      <c r="G1" s="24"/>
      <c r="H1" s="22" t="s">
        <v>120</v>
      </c>
      <c r="I1" s="23"/>
      <c r="J1" s="23"/>
      <c r="K1" s="23"/>
      <c r="L1" s="23"/>
      <c r="M1" s="23"/>
      <c r="N1" s="24"/>
      <c r="O1" s="22" t="s">
        <v>121</v>
      </c>
      <c r="P1" s="23"/>
      <c r="Q1" s="23"/>
      <c r="R1" s="23"/>
      <c r="S1" s="24"/>
      <c r="T1" s="25" t="s">
        <v>130</v>
      </c>
      <c r="U1" s="26"/>
      <c r="V1" s="26"/>
      <c r="W1" s="27"/>
    </row>
    <row r="2" spans="1:23" ht="30" customHeight="1" x14ac:dyDescent="0.25">
      <c r="A2" s="16" t="s">
        <v>0</v>
      </c>
      <c r="B2" s="16" t="s">
        <v>1</v>
      </c>
      <c r="C2" s="17" t="s">
        <v>109</v>
      </c>
      <c r="D2" s="18" t="s">
        <v>117</v>
      </c>
      <c r="E2" s="17" t="s">
        <v>123</v>
      </c>
      <c r="F2" s="18" t="s">
        <v>118</v>
      </c>
      <c r="G2" s="17" t="s">
        <v>122</v>
      </c>
      <c r="H2" s="17" t="s">
        <v>110</v>
      </c>
      <c r="I2" s="18" t="s">
        <v>117</v>
      </c>
      <c r="J2" s="17" t="s">
        <v>115</v>
      </c>
      <c r="K2" s="18" t="s">
        <v>118</v>
      </c>
      <c r="L2" s="17" t="s">
        <v>116</v>
      </c>
      <c r="M2" s="18" t="s">
        <v>118</v>
      </c>
      <c r="N2" s="17" t="s">
        <v>129</v>
      </c>
      <c r="O2" s="17" t="s">
        <v>122</v>
      </c>
      <c r="P2" s="18" t="s">
        <v>117</v>
      </c>
      <c r="Q2" s="17" t="s">
        <v>124</v>
      </c>
      <c r="R2" s="18" t="s">
        <v>118</v>
      </c>
      <c r="S2" s="17" t="s">
        <v>125</v>
      </c>
      <c r="T2" s="17" t="s">
        <v>111</v>
      </c>
      <c r="U2" s="17" t="s">
        <v>132</v>
      </c>
      <c r="V2" s="17" t="s">
        <v>133</v>
      </c>
      <c r="W2" s="17" t="s">
        <v>112</v>
      </c>
    </row>
    <row r="3" spans="1:23" x14ac:dyDescent="0.25">
      <c r="A3" s="1" t="s">
        <v>52</v>
      </c>
      <c r="B3" s="1" t="s">
        <v>53</v>
      </c>
      <c r="C3" s="3">
        <f>IFERROR(VLOOKUP($B3,Data!$B$1:$L$53,7,FALSE)/VLOOKUP($B3,Data!$B$2:$L$53,2,FALSE),"Missing Data")</f>
        <v>147.0307555793668</v>
      </c>
      <c r="D3" s="4"/>
      <c r="E3" s="4">
        <f>IFERROR(VLOOKUP($B3,Data!$B$1:$L$53,5,FALSE)/VLOOKUP($B3,Data!$B$2:$L$53,2,FALSE),"Missing Data")</f>
        <v>1.9726431046895143E-2</v>
      </c>
      <c r="F3" s="4"/>
      <c r="G3" s="5">
        <f>IFERROR(VLOOKUP($B3,Data!$B$1:$L$53,7,FALSE)/VLOOKUP($B3,Data!$B$2:$L$53,5,FALSE),"Missing Data")</f>
        <v>7453.4899511135254</v>
      </c>
      <c r="H3" s="3">
        <f>IFERROR(VLOOKUP($B3,Data!$B$1:$L$53,5,FALSE)/VLOOKUP($B3,Data!$B$2:$L$53,2,FALSE),"Missing Data")</f>
        <v>1.9726431046895143E-2</v>
      </c>
      <c r="I3" s="4"/>
      <c r="J3" s="4">
        <f>IFERROR(VLOOKUP($B3,Data!$B$1:$L$53,3,FALSE)/VLOOKUP($B3,Data!$B$2:$L$53,2,FALSE),"Missing Data")</f>
        <v>0</v>
      </c>
      <c r="K3" s="4"/>
      <c r="L3" s="4" t="str">
        <f>IFERROR(VLOOKUP($B3,Data!$B$1:$L$53,4,FALSE)/VLOOKUP($B3,Data!$B$2:$L$53,3,FALSE),"Missing Data")</f>
        <v>Missing Data</v>
      </c>
      <c r="M3" s="4"/>
      <c r="N3" s="5" t="str">
        <f>IFERROR(VLOOKUP($B3,Data!$B$1:$L$53,5,FALSE)/VLOOKUP($B3,Data!$B$2:$L$53,4,FALSE),"Missing Data")</f>
        <v>Missing Data</v>
      </c>
      <c r="O3" s="3">
        <f>IFERROR(VLOOKUP($B3,Data!$B$1:$L$53,7,FALSE)/VLOOKUP($B3,Data!$B$2:$L$53,5,FALSE),"Missing Data")</f>
        <v>7453.4899511135254</v>
      </c>
      <c r="P3" s="14"/>
      <c r="Q3" s="4">
        <f>IFERROR(VLOOKUP($B3,Data!$B$1:$L$53,10,FALSE)/VLOOKUP($B3,Data!$B$2:$L$53,5,FALSE),"Missing Data")</f>
        <v>9.3240765888104288E-2</v>
      </c>
      <c r="R3" s="14"/>
      <c r="S3" s="5">
        <f>IFERROR(VLOOKUP($B3,Data!$B$1:$L$53,7,FALSE)/VLOOKUP($B3,Data!$B$2:$L$53,10,FALSE), Missing Data)</f>
        <v>79938.103040233022</v>
      </c>
      <c r="T3" s="13">
        <f>IFERROR(VLOOKUP($B3,Data!$B$1:$L$53,9,FALSE)/VLOOKUP($B3,Data!$B$2:$L$53,7,FALSE), "Missing Data")</f>
        <v>0.37050605329082215</v>
      </c>
      <c r="U3" s="4">
        <f>IFERROR(VLOOKUP($B3,Data!$B$1:$L$53,9,FALSE)/VLOOKUP($B3,Data!$B$2:$L$53,10,FALSE), "Missing Data")</f>
        <v>29617.551064991807</v>
      </c>
      <c r="V3" s="14">
        <f t="shared" ref="V3:V34" si="0">IFERROR(S3-U3, "Missing Data")</f>
        <v>50320.551975241215</v>
      </c>
      <c r="W3" s="5">
        <f>IFERROR(VLOOKUP($B3,Data!$B$1:$L$53,9,FALSE)/VLOOKUP($B3,Data!$B$2:$L$53,5,FALSE), "Missing Data")</f>
        <v>2761.5631450298752</v>
      </c>
    </row>
    <row r="4" spans="1:23" x14ac:dyDescent="0.25">
      <c r="A4" s="1" t="s">
        <v>104</v>
      </c>
      <c r="B4" s="1" t="s">
        <v>105</v>
      </c>
      <c r="C4" s="3">
        <f>IFERROR(VLOOKUP($B4,Data!$B$1:$L$53,7,FALSE)/VLOOKUP($B4,Data!$B$2:$L$53,2,FALSE),"Missing Data")</f>
        <v>306.99621591811677</v>
      </c>
      <c r="D4" s="4"/>
      <c r="E4" s="4">
        <f>IFERROR(VLOOKUP($B4,Data!$B$1:$L$53,5,FALSE)/VLOOKUP($B4,Data!$B$2:$L$53,2,FALSE),"Missing Data")</f>
        <v>1.3636221745117286E-2</v>
      </c>
      <c r="F4" s="4"/>
      <c r="G4" s="5">
        <f>IFERROR(VLOOKUP($B4,Data!$B$1:$L$53,7,FALSE)/VLOOKUP($B4,Data!$B$2:$L$53,5,FALSE),"Missing Data")</f>
        <v>22513.290092839881</v>
      </c>
      <c r="H4" s="3">
        <f>IFERROR(VLOOKUP($B4,Data!$B$1:$L$53,5,FALSE)/VLOOKUP($B4,Data!$B$2:$L$53,2,FALSE),"Missing Data")</f>
        <v>1.3636221745117286E-2</v>
      </c>
      <c r="I4" s="4"/>
      <c r="J4" s="4">
        <f>IFERROR(VLOOKUP($B4,Data!$B$1:$L$53,3,FALSE)/VLOOKUP($B4,Data!$B$2:$L$53,2,FALSE),"Missing Data")</f>
        <v>0</v>
      </c>
      <c r="K4" s="4"/>
      <c r="L4" s="4" t="str">
        <f>IFERROR(VLOOKUP($B4,Data!$B$1:$L$53,4,FALSE)/VLOOKUP($B4,Data!$B$2:$L$53,3,FALSE),"Missing Data")</f>
        <v>Missing Data</v>
      </c>
      <c r="M4" s="4"/>
      <c r="N4" s="5" t="str">
        <f>IFERROR(VLOOKUP($B4,Data!$B$1:$L$53,5,FALSE)/VLOOKUP($B4,Data!$B$2:$L$53,4,FALSE),"Missing Data")</f>
        <v>Missing Data</v>
      </c>
      <c r="O4" s="3">
        <f>IFERROR(VLOOKUP($B4,Data!$B$1:$L$53,7,FALSE)/VLOOKUP($B4,Data!$B$2:$L$53,5,FALSE),"Missing Data")</f>
        <v>22513.290092839881</v>
      </c>
      <c r="P4" s="4"/>
      <c r="Q4" s="4">
        <f>IFERROR(VLOOKUP($B4,Data!$B$1:$L$53,10,FALSE)/VLOOKUP($B4,Data!$B$2:$L$53,5,FALSE),"Missing Data")</f>
        <v>0.26338547628131759</v>
      </c>
      <c r="R4" s="4"/>
      <c r="S4" s="5">
        <f>IFERROR(VLOOKUP($B4,Data!$B$1:$L$53,7,FALSE)/VLOOKUP($B4,Data!$B$2:$L$53,10,FALSE), Missing Data)</f>
        <v>85476.581361661039</v>
      </c>
      <c r="T4" s="3">
        <f>IFERROR(VLOOKUP($B4,Data!$B$1:$L$53,9,FALSE)/VLOOKUP($B4,Data!$B$2:$L$53,7,FALSE), "Missing Data")</f>
        <v>0.52421958852571993</v>
      </c>
      <c r="U4" s="4">
        <f>IFERROR(VLOOKUP($B4,Data!$B$1:$L$53,9,FALSE)/VLOOKUP($B4,Data!$B$2:$L$53,10,FALSE), "Missing Data")</f>
        <v>44808.498309995171</v>
      </c>
      <c r="V4" s="4">
        <f t="shared" si="0"/>
        <v>40668.083051665868</v>
      </c>
      <c r="W4" s="5">
        <f>IFERROR(VLOOKUP($B4,Data!$B$1:$L$53,9,FALSE)/VLOOKUP($B4,Data!$B$2:$L$53,5,FALSE), "Missing Data")</f>
        <v>11801.907668828691</v>
      </c>
    </row>
    <row r="5" spans="1:23" x14ac:dyDescent="0.25">
      <c r="A5" s="1" t="s">
        <v>10</v>
      </c>
      <c r="B5" s="1" t="s">
        <v>11</v>
      </c>
      <c r="C5" s="3">
        <f>IFERROR(VLOOKUP($B5,Data!$B$1:$L$53,7,FALSE)/VLOOKUP($B5,Data!$B$2:$L$53,2,FALSE),"Missing Data")</f>
        <v>151.29966899765003</v>
      </c>
      <c r="D5" s="4"/>
      <c r="E5" s="4">
        <f>IFERROR(VLOOKUP($B5,Data!$B$1:$L$53,5,FALSE)/VLOOKUP($B5,Data!$B$2:$L$53,2,FALSE),"Missing Data")</f>
        <v>2.3514252356408576E-2</v>
      </c>
      <c r="F5" s="4"/>
      <c r="G5" s="5">
        <f>IFERROR(VLOOKUP($B5,Data!$B$1:$L$53,7,FALSE)/VLOOKUP($B5,Data!$B$2:$L$53,5,FALSE),"Missing Data")</f>
        <v>6434.3814425558294</v>
      </c>
      <c r="H5" s="3">
        <f>IFERROR(VLOOKUP($B5,Data!$B$1:$L$53,5,FALSE)/VLOOKUP($B5,Data!$B$2:$L$53,2,FALSE),"Missing Data")</f>
        <v>2.3514252356408576E-2</v>
      </c>
      <c r="I5" s="4"/>
      <c r="J5" s="4">
        <f>IFERROR(VLOOKUP($B5,Data!$B$1:$L$53,3,FALSE)/VLOOKUP($B5,Data!$B$2:$L$53,2,FALSE),"Missing Data")</f>
        <v>0</v>
      </c>
      <c r="K5" s="4"/>
      <c r="L5" s="4" t="str">
        <f>IFERROR(VLOOKUP($B5,Data!$B$1:$L$53,4,FALSE)/VLOOKUP($B5,Data!$B$2:$L$53,3,FALSE),"Missing Data")</f>
        <v>Missing Data</v>
      </c>
      <c r="M5" s="4"/>
      <c r="N5" s="5" t="str">
        <f>IFERROR(VLOOKUP($B5,Data!$B$1:$L$53,5,FALSE)/VLOOKUP($B5,Data!$B$2:$L$53,4,FALSE),"Missing Data")</f>
        <v>Missing Data</v>
      </c>
      <c r="O5" s="3">
        <f>IFERROR(VLOOKUP($B5,Data!$B$1:$L$53,7,FALSE)/VLOOKUP($B5,Data!$B$2:$L$53,5,FALSE),"Missing Data")</f>
        <v>6434.3814425558294</v>
      </c>
      <c r="P5" s="4"/>
      <c r="Q5" s="4">
        <f>IFERROR(VLOOKUP($B5,Data!$B$1:$L$53,10,FALSE)/VLOOKUP($B5,Data!$B$2:$L$53,5,FALSE),"Missing Data")</f>
        <v>0.11249513429349942</v>
      </c>
      <c r="R5" s="4"/>
      <c r="S5" s="5">
        <f>IFERROR(VLOOKUP($B5,Data!$B$1:$L$53,7,FALSE)/VLOOKUP($B5,Data!$B$2:$L$53,10,FALSE), Missing Data)</f>
        <v>57196.975522235036</v>
      </c>
      <c r="T5" s="3">
        <f>IFERROR(VLOOKUP($B5,Data!$B$1:$L$53,9,FALSE)/VLOOKUP($B5,Data!$B$2:$L$53,7,FALSE), "Missing Data")</f>
        <v>0.64764199611030948</v>
      </c>
      <c r="U5" s="4">
        <f>IFERROR(VLOOKUP($B5,Data!$B$1:$L$53,9,FALSE)/VLOOKUP($B5,Data!$B$2:$L$53,10,FALSE), "Missing Data")</f>
        <v>37043.163398692814</v>
      </c>
      <c r="V5" s="4">
        <f t="shared" si="0"/>
        <v>20153.812123542222</v>
      </c>
      <c r="W5" s="5">
        <f>IFERROR(VLOOKUP($B5,Data!$B$1:$L$53,9,FALSE)/VLOOKUP($B5,Data!$B$2:$L$53,5,FALSE), "Missing Data")</f>
        <v>4167.1756411919896</v>
      </c>
    </row>
    <row r="6" spans="1:23" x14ac:dyDescent="0.25">
      <c r="A6" s="1" t="s">
        <v>62</v>
      </c>
      <c r="B6" s="1" t="s">
        <v>63</v>
      </c>
      <c r="C6" s="3">
        <f>IFERROR(VLOOKUP($B6,Data!$B$1:$L$53,7,FALSE)/VLOOKUP($B6,Data!$B$2:$L$53,2,FALSE),"Missing Data")</f>
        <v>113.04712333452127</v>
      </c>
      <c r="D6" s="4"/>
      <c r="E6" s="4">
        <f>IFERROR(VLOOKUP($B6,Data!$B$1:$L$53,5,FALSE)/VLOOKUP($B6,Data!$B$2:$L$53,2,FALSE),"Missing Data")</f>
        <v>6.8953410859575806E-3</v>
      </c>
      <c r="F6" s="4"/>
      <c r="G6" s="5">
        <f>IFERROR(VLOOKUP($B6,Data!$B$1:$L$53,7,FALSE)/VLOOKUP($B6,Data!$B$2:$L$53,5,FALSE),"Missing Data")</f>
        <v>16394.710852628115</v>
      </c>
      <c r="H6" s="3">
        <f>IFERROR(VLOOKUP($B6,Data!$B$1:$L$53,5,FALSE)/VLOOKUP($B6,Data!$B$2:$L$53,2,FALSE),"Missing Data")</f>
        <v>6.8953410859575806E-3</v>
      </c>
      <c r="I6" s="4"/>
      <c r="J6" s="4">
        <f>IFERROR(VLOOKUP($B6,Data!$B$1:$L$53,3,FALSE)/VLOOKUP($B6,Data!$B$2:$L$53,2,FALSE),"Missing Data")</f>
        <v>0</v>
      </c>
      <c r="K6" s="4"/>
      <c r="L6" s="4" t="str">
        <f>IFERROR(VLOOKUP($B6,Data!$B$1:$L$53,4,FALSE)/VLOOKUP($B6,Data!$B$2:$L$53,3,FALSE),"Missing Data")</f>
        <v>Missing Data</v>
      </c>
      <c r="M6" s="4"/>
      <c r="N6" s="5" t="str">
        <f>IFERROR(VLOOKUP($B6,Data!$B$1:$L$53,5,FALSE)/VLOOKUP($B6,Data!$B$2:$L$53,4,FALSE),"Missing Data")</f>
        <v>Missing Data</v>
      </c>
      <c r="O6" s="3">
        <f>IFERROR(VLOOKUP($B6,Data!$B$1:$L$53,7,FALSE)/VLOOKUP($B6,Data!$B$2:$L$53,5,FALSE),"Missing Data")</f>
        <v>16394.710852628115</v>
      </c>
      <c r="P6" s="4"/>
      <c r="Q6" s="4">
        <f>IFERROR(VLOOKUP($B6,Data!$B$1:$L$53,10,FALSE)/VLOOKUP($B6,Data!$B$2:$L$53,5,FALSE),"Missing Data")</f>
        <v>0.20454296060572807</v>
      </c>
      <c r="R6" s="4"/>
      <c r="S6" s="5">
        <f>IFERROR(VLOOKUP($B6,Data!$B$1:$L$53,7,FALSE)/VLOOKUP($B6,Data!$B$2:$L$53,10,FALSE), Missing Data)</f>
        <v>80152.896995708157</v>
      </c>
      <c r="T6" s="3">
        <f>IFERROR(VLOOKUP($B6,Data!$B$1:$L$53,9,FALSE)/VLOOKUP($B6,Data!$B$2:$L$53,7,FALSE), "Missing Data")</f>
        <v>0.62217540242963754</v>
      </c>
      <c r="U6" s="4">
        <f>IFERROR(VLOOKUP($B6,Data!$B$1:$L$53,9,FALSE)/VLOOKUP($B6,Data!$B$2:$L$53,10,FALSE), "Missing Data")</f>
        <v>49869.160944206007</v>
      </c>
      <c r="V6" s="4">
        <f t="shared" si="0"/>
        <v>30283.73605150215</v>
      </c>
      <c r="W6" s="5">
        <f>IFERROR(VLOOKUP($B6,Data!$B$1:$L$53,9,FALSE)/VLOOKUP($B6,Data!$B$2:$L$53,5,FALSE), "Missing Data")</f>
        <v>10200.385822451442</v>
      </c>
    </row>
    <row r="7" spans="1:23" x14ac:dyDescent="0.25">
      <c r="A7" s="20" t="s">
        <v>28</v>
      </c>
      <c r="B7" s="20" t="s">
        <v>29</v>
      </c>
      <c r="C7" s="3">
        <f>IFERROR(VLOOKUP($B7,Data!$B$1:$L$53,7,FALSE)/VLOOKUP($B7,Data!$B$2:$L$53,2,FALSE),"Missing Data")</f>
        <v>153.54132327226918</v>
      </c>
      <c r="D7" s="4"/>
      <c r="E7" s="4">
        <f>IFERROR(VLOOKUP($B7,Data!$B$1:$L$53,5,FALSE)/VLOOKUP($B7,Data!$B$2:$L$53,2,FALSE),"Missing Data")</f>
        <v>2.5843105058316985E-2</v>
      </c>
      <c r="F7" s="4"/>
      <c r="G7" s="5">
        <f>IFERROR(VLOOKUP($B7,Data!$B$1:$L$53,7,FALSE)/VLOOKUP($B7,Data!$B$2:$L$53,5,FALSE),"Missing Data")</f>
        <v>5941.2877409967259</v>
      </c>
      <c r="H7" s="3">
        <f>IFERROR(VLOOKUP($B7,Data!$B$1:$L$53,5,FALSE)/VLOOKUP($B7,Data!$B$2:$L$53,2,FALSE),"Missing Data")</f>
        <v>2.5843105058316985E-2</v>
      </c>
      <c r="I7" s="4"/>
      <c r="J7" s="4">
        <f>IFERROR(VLOOKUP($B7,Data!$B$1:$L$53,3,FALSE)/VLOOKUP($B7,Data!$B$2:$L$53,2,FALSE),"Missing Data")</f>
        <v>0</v>
      </c>
      <c r="K7" s="4"/>
      <c r="L7" s="4" t="str">
        <f>IFERROR(VLOOKUP($B7,Data!$B$1:$L$53,4,FALSE)/VLOOKUP($B7,Data!$B$2:$L$53,3,FALSE),"Missing Data")</f>
        <v>Missing Data</v>
      </c>
      <c r="M7" s="4"/>
      <c r="N7" s="5" t="str">
        <f>IFERROR(VLOOKUP($B7,Data!$B$1:$L$53,5,FALSE)/VLOOKUP($B7,Data!$B$2:$L$53,4,FALSE),"Missing Data")</f>
        <v>Missing Data</v>
      </c>
      <c r="O7" s="3">
        <f>IFERROR(VLOOKUP($B7,Data!$B$1:$L$53,7,FALSE)/VLOOKUP($B7,Data!$B$2:$L$53,5,FALSE),"Missing Data")</f>
        <v>5941.2877409967259</v>
      </c>
      <c r="P7" s="4"/>
      <c r="Q7" s="4">
        <f>IFERROR(VLOOKUP($B7,Data!$B$1:$L$53,10,FALSE)/VLOOKUP($B7,Data!$B$2:$L$53,5,FALSE),"Missing Data")</f>
        <v>8.9050563841396868E-2</v>
      </c>
      <c r="R7" s="4"/>
      <c r="S7" s="5">
        <f>IFERROR(VLOOKUP($B7,Data!$B$1:$L$53,7,FALSE)/VLOOKUP($B7,Data!$B$2:$L$53,10,FALSE), Missing Data)</f>
        <v>66718.137254901958</v>
      </c>
      <c r="T7" s="3">
        <f>IFERROR(VLOOKUP($B7,Data!$B$1:$L$53,9,FALSE)/VLOOKUP($B7,Data!$B$2:$L$53,7,FALSE), "Missing Data")</f>
        <v>0.65064609431443865</v>
      </c>
      <c r="U7" s="4">
        <f>IFERROR(VLOOKUP($B7,Data!$B$1:$L$53,9,FALSE)/VLOOKUP($B7,Data!$B$2:$L$53,10,FALSE), "Missing Data")</f>
        <v>43409.895424836599</v>
      </c>
      <c r="V7" s="4">
        <f t="shared" si="0"/>
        <v>23308.241830065359</v>
      </c>
      <c r="W7" s="5">
        <f>IFERROR(VLOOKUP($B7,Data!$B$1:$L$53,9,FALSE)/VLOOKUP($B7,Data!$B$2:$L$53,5,FALSE), "Missing Data")</f>
        <v>3865.6756638777738</v>
      </c>
    </row>
    <row r="8" spans="1:23" x14ac:dyDescent="0.25">
      <c r="A8" s="1" t="s">
        <v>42</v>
      </c>
      <c r="B8" s="1" t="s">
        <v>43</v>
      </c>
      <c r="C8" s="3">
        <f>IFERROR(VLOOKUP($B8,Data!$B$1:$L$53,7,FALSE)/VLOOKUP($B8,Data!$B$2:$L$53,2,FALSE),"Missing Data")</f>
        <v>114.78952593938583</v>
      </c>
      <c r="D8" s="4"/>
      <c r="E8" s="4">
        <f>IFERROR(VLOOKUP($B8,Data!$B$1:$L$53,5,FALSE)/VLOOKUP($B8,Data!$B$2:$L$53,2,FALSE),"Missing Data")</f>
        <v>6.9913383580441418E-3</v>
      </c>
      <c r="F8" s="4"/>
      <c r="G8" s="5">
        <f>IFERROR(VLOOKUP($B8,Data!$B$1:$L$53,7,FALSE)/VLOOKUP($B8,Data!$B$2:$L$53,5,FALSE),"Missing Data")</f>
        <v>16418.819982773472</v>
      </c>
      <c r="H8" s="3">
        <f>IFERROR(VLOOKUP($B8,Data!$B$1:$L$53,5,FALSE)/VLOOKUP($B8,Data!$B$2:$L$53,2,FALSE),"Missing Data")</f>
        <v>6.9913383580441418E-3</v>
      </c>
      <c r="I8" s="4"/>
      <c r="J8" s="4">
        <f>IFERROR(VLOOKUP($B8,Data!$B$1:$L$53,3,FALSE)/VLOOKUP($B8,Data!$B$2:$L$53,2,FALSE),"Missing Data")</f>
        <v>0</v>
      </c>
      <c r="K8" s="4"/>
      <c r="L8" s="4" t="str">
        <f>IFERROR(VLOOKUP($B8,Data!$B$1:$L$53,4,FALSE)/VLOOKUP($B8,Data!$B$2:$L$53,3,FALSE),"Missing Data")</f>
        <v>Missing Data</v>
      </c>
      <c r="M8" s="4"/>
      <c r="N8" s="5" t="str">
        <f>IFERROR(VLOOKUP($B8,Data!$B$1:$L$53,5,FALSE)/VLOOKUP($B8,Data!$B$2:$L$53,4,FALSE),"Missing Data")</f>
        <v>Missing Data</v>
      </c>
      <c r="O8" s="3">
        <f>IFERROR(VLOOKUP($B8,Data!$B$1:$L$53,7,FALSE)/VLOOKUP($B8,Data!$B$2:$L$53,5,FALSE),"Missing Data")</f>
        <v>16418.819982773472</v>
      </c>
      <c r="P8" s="4"/>
      <c r="Q8" s="4">
        <f>IFERROR(VLOOKUP($B8,Data!$B$1:$L$53,10,FALSE)/VLOOKUP($B8,Data!$B$2:$L$53,5,FALSE),"Missing Data")</f>
        <v>0.20930232558139536</v>
      </c>
      <c r="R8" s="4"/>
      <c r="S8" s="5">
        <f>IFERROR(VLOOKUP($B8,Data!$B$1:$L$53,7,FALSE)/VLOOKUP($B8,Data!$B$2:$L$53,10,FALSE), Missing Data)</f>
        <v>78445.473251028801</v>
      </c>
      <c r="T8" s="3">
        <f>IFERROR(VLOOKUP($B8,Data!$B$1:$L$53,9,FALSE)/VLOOKUP($B8,Data!$B$2:$L$53,7,FALSE), "Missing Data")</f>
        <v>0.58866358903067584</v>
      </c>
      <c r="U8" s="4">
        <f>IFERROR(VLOOKUP($B8,Data!$B$1:$L$53,9,FALSE)/VLOOKUP($B8,Data!$B$2:$L$53,10,FALSE), "Missing Data")</f>
        <v>46177.993827160491</v>
      </c>
      <c r="V8" s="4">
        <f t="shared" si="0"/>
        <v>32267.47942386831</v>
      </c>
      <c r="W8" s="5">
        <f>IFERROR(VLOOKUP($B8,Data!$B$1:$L$53,9,FALSE)/VLOOKUP($B8,Data!$B$2:$L$53,5,FALSE), "Missing Data")</f>
        <v>9665.1614987080102</v>
      </c>
    </row>
    <row r="9" spans="1:23" x14ac:dyDescent="0.25">
      <c r="A9" s="1" t="s">
        <v>86</v>
      </c>
      <c r="B9" s="1" t="s">
        <v>87</v>
      </c>
      <c r="C9" s="3">
        <f>IFERROR(VLOOKUP($B9,Data!$B$1:$L$53,7,FALSE)/VLOOKUP($B9,Data!$B$2:$L$53,2,FALSE),"Missing Data")</f>
        <v>169.85133931301235</v>
      </c>
      <c r="D9" s="4"/>
      <c r="E9" s="4">
        <f>IFERROR(VLOOKUP($B9,Data!$B$1:$L$53,5,FALSE)/VLOOKUP($B9,Data!$B$2:$L$53,2,FALSE),"Missing Data")</f>
        <v>1.5866012347026007E-2</v>
      </c>
      <c r="F9" s="4"/>
      <c r="G9" s="5">
        <f>IFERROR(VLOOKUP($B9,Data!$B$1:$L$53,7,FALSE)/VLOOKUP($B9,Data!$B$2:$L$53,5,FALSE),"Missing Data")</f>
        <v>10705.357817577269</v>
      </c>
      <c r="H9" s="3">
        <f>IFERROR(VLOOKUP($B9,Data!$B$1:$L$53,5,FALSE)/VLOOKUP($B9,Data!$B$2:$L$53,2,FALSE),"Missing Data")</f>
        <v>1.5866012347026007E-2</v>
      </c>
      <c r="I9" s="4"/>
      <c r="J9" s="4">
        <f>IFERROR(VLOOKUP($B9,Data!$B$1:$L$53,3,FALSE)/VLOOKUP($B9,Data!$B$2:$L$53,2,FALSE),"Missing Data")</f>
        <v>0</v>
      </c>
      <c r="K9" s="4"/>
      <c r="L9" s="4" t="str">
        <f>IFERROR(VLOOKUP($B9,Data!$B$1:$L$53,4,FALSE)/VLOOKUP($B9,Data!$B$2:$L$53,3,FALSE),"Missing Data")</f>
        <v>Missing Data</v>
      </c>
      <c r="M9" s="4"/>
      <c r="N9" s="5" t="str">
        <f>IFERROR(VLOOKUP($B9,Data!$B$1:$L$53,5,FALSE)/VLOOKUP($B9,Data!$B$2:$L$53,4,FALSE),"Missing Data")</f>
        <v>Missing Data</v>
      </c>
      <c r="O9" s="3">
        <f>IFERROR(VLOOKUP($B9,Data!$B$1:$L$53,7,FALSE)/VLOOKUP($B9,Data!$B$2:$L$53,5,FALSE),"Missing Data")</f>
        <v>10705.357817577269</v>
      </c>
      <c r="P9" s="4"/>
      <c r="Q9" s="4">
        <f>IFERROR(VLOOKUP($B9,Data!$B$1:$L$53,10,FALSE)/VLOOKUP($B9,Data!$B$2:$L$53,5,FALSE),"Missing Data")</f>
        <v>0.11607345273180684</v>
      </c>
      <c r="R9" s="4"/>
      <c r="S9" s="5">
        <f>IFERROR(VLOOKUP($B9,Data!$B$1:$L$53,7,FALSE)/VLOOKUP($B9,Data!$B$2:$L$53,10,FALSE), Missing Data)</f>
        <v>92229.166666666672</v>
      </c>
      <c r="T9" s="3">
        <f>IFERROR(VLOOKUP($B9,Data!$B$1:$L$53,9,FALSE)/VLOOKUP($B9,Data!$B$2:$L$53,7,FALSE), "Missing Data")</f>
        <v>0.41757219900609893</v>
      </c>
      <c r="U9" s="4">
        <f>IFERROR(VLOOKUP($B9,Data!$B$1:$L$53,9,FALSE)/VLOOKUP($B9,Data!$B$2:$L$53,10,FALSE), "Missing Data")</f>
        <v>38512.3359375</v>
      </c>
      <c r="V9" s="4">
        <f t="shared" si="0"/>
        <v>53716.830729166672</v>
      </c>
      <c r="W9" s="5">
        <f>IFERROR(VLOOKUP($B9,Data!$B$1:$L$53,9,FALSE)/VLOOKUP($B9,Data!$B$2:$L$53,5,FALSE), "Missing Data")</f>
        <v>4470.2598050328725</v>
      </c>
    </row>
    <row r="10" spans="1:23" x14ac:dyDescent="0.25">
      <c r="A10" s="1" t="s">
        <v>76</v>
      </c>
      <c r="B10" s="1" t="s">
        <v>77</v>
      </c>
      <c r="C10" s="3">
        <f>IFERROR(VLOOKUP($B10,Data!$B$1:$L$53,7,FALSE)/VLOOKUP($B10,Data!$B$2:$L$53,2,FALSE),"Missing Data")</f>
        <v>151.58499703861332</v>
      </c>
      <c r="D10" s="4"/>
      <c r="E10" s="4">
        <f>IFERROR(VLOOKUP($B10,Data!$B$1:$L$53,5,FALSE)/VLOOKUP($B10,Data!$B$2:$L$53,2,FALSE),"Missing Data")</f>
        <v>1.3662213230322504E-2</v>
      </c>
      <c r="F10" s="4"/>
      <c r="G10" s="5">
        <f>IFERROR(VLOOKUP($B10,Data!$B$1:$L$53,7,FALSE)/VLOOKUP($B10,Data!$B$2:$L$53,5,FALSE),"Missing Data")</f>
        <v>11095.200644517763</v>
      </c>
      <c r="H10" s="3">
        <f>IFERROR(VLOOKUP($B10,Data!$B$1:$L$53,5,FALSE)/VLOOKUP($B10,Data!$B$2:$L$53,2,FALSE),"Missing Data")</f>
        <v>1.3662213230322504E-2</v>
      </c>
      <c r="I10" s="4"/>
      <c r="J10" s="4">
        <f>IFERROR(VLOOKUP($B10,Data!$B$1:$L$53,3,FALSE)/VLOOKUP($B10,Data!$B$2:$L$53,2,FALSE),"Missing Data")</f>
        <v>0</v>
      </c>
      <c r="K10" s="4"/>
      <c r="L10" s="4" t="str">
        <f>IFERROR(VLOOKUP($B10,Data!$B$1:$L$53,4,FALSE)/VLOOKUP($B10,Data!$B$2:$L$53,3,FALSE),"Missing Data")</f>
        <v>Missing Data</v>
      </c>
      <c r="M10" s="4"/>
      <c r="N10" s="5" t="str">
        <f>IFERROR(VLOOKUP($B10,Data!$B$1:$L$53,5,FALSE)/VLOOKUP($B10,Data!$B$2:$L$53,4,FALSE),"Missing Data")</f>
        <v>Missing Data</v>
      </c>
      <c r="O10" s="3">
        <f>IFERROR(VLOOKUP($B10,Data!$B$1:$L$53,7,FALSE)/VLOOKUP($B10,Data!$B$2:$L$53,5,FALSE),"Missing Data")</f>
        <v>11095.200644517763</v>
      </c>
      <c r="P10" s="4"/>
      <c r="Q10" s="4">
        <f>IFERROR(VLOOKUP($B10,Data!$B$1:$L$53,10,FALSE)/VLOOKUP($B10,Data!$B$2:$L$53,5,FALSE),"Missing Data")</f>
        <v>0.12729225811401826</v>
      </c>
      <c r="R10" s="4"/>
      <c r="S10" s="5">
        <f>IFERROR(VLOOKUP($B10,Data!$B$1:$L$53,7,FALSE)/VLOOKUP($B10,Data!$B$2:$L$53,10,FALSE), Missing Data)</f>
        <v>87163.200723327303</v>
      </c>
      <c r="T10" s="3">
        <f>IFERROR(VLOOKUP($B10,Data!$B$1:$L$53,9,FALSE)/VLOOKUP($B10,Data!$B$2:$L$53,7,FALSE), "Missing Data")</f>
        <v>0.43963216721558052</v>
      </c>
      <c r="U10" s="4">
        <f>IFERROR(VLOOKUP($B10,Data!$B$1:$L$53,9,FALSE)/VLOOKUP($B10,Data!$B$2:$L$53,10,FALSE), "Missing Data")</f>
        <v>38319.746835443038</v>
      </c>
      <c r="V10" s="4">
        <f t="shared" si="0"/>
        <v>48843.453887884265</v>
      </c>
      <c r="W10" s="5">
        <f>IFERROR(VLOOKUP($B10,Data!$B$1:$L$53,9,FALSE)/VLOOKUP($B10,Data!$B$2:$L$53,5,FALSE), "Missing Data")</f>
        <v>4877.8071050410499</v>
      </c>
    </row>
    <row r="11" spans="1:23" x14ac:dyDescent="0.25">
      <c r="A11" s="1" t="s">
        <v>4</v>
      </c>
      <c r="B11" s="1" t="s">
        <v>5</v>
      </c>
      <c r="C11" s="3">
        <f>IFERROR(VLOOKUP($B11,Data!$B$1:$L$53,7,FALSE)/VLOOKUP($B11,Data!$B$2:$L$53,2,FALSE),"Missing Data")</f>
        <v>126.83704173592764</v>
      </c>
      <c r="D11" s="4"/>
      <c r="E11" s="4">
        <f>IFERROR(VLOOKUP($B11,Data!$B$1:$L$53,5,FALSE)/VLOOKUP($B11,Data!$B$2:$L$53,2,FALSE),"Missing Data")</f>
        <v>2.1161267770524635E-2</v>
      </c>
      <c r="F11" s="4"/>
      <c r="G11" s="5">
        <f>IFERROR(VLOOKUP($B11,Data!$B$1:$L$53,7,FALSE)/VLOOKUP($B11,Data!$B$2:$L$53,5,FALSE),"Missing Data")</f>
        <v>5993.8300063759871</v>
      </c>
      <c r="H11" s="3">
        <f>IFERROR(VLOOKUP($B11,Data!$B$1:$L$53,5,FALSE)/VLOOKUP($B11,Data!$B$2:$L$53,2,FALSE),"Missing Data")</f>
        <v>2.1161267770524635E-2</v>
      </c>
      <c r="I11" s="4"/>
      <c r="J11" s="4">
        <f>IFERROR(VLOOKUP($B11,Data!$B$1:$L$53,3,FALSE)/VLOOKUP($B11,Data!$B$2:$L$53,2,FALSE),"Missing Data")</f>
        <v>0</v>
      </c>
      <c r="K11" s="4"/>
      <c r="L11" s="4" t="str">
        <f>IFERROR(VLOOKUP($B11,Data!$B$1:$L$53,4,FALSE)/VLOOKUP($B11,Data!$B$2:$L$53,3,FALSE),"Missing Data")</f>
        <v>Missing Data</v>
      </c>
      <c r="M11" s="4"/>
      <c r="N11" s="5" t="str">
        <f>IFERROR(VLOOKUP($B11,Data!$B$1:$L$53,5,FALSE)/VLOOKUP($B11,Data!$B$2:$L$53,4,FALSE),"Missing Data")</f>
        <v>Missing Data</v>
      </c>
      <c r="O11" s="3">
        <f>IFERROR(VLOOKUP($B11,Data!$B$1:$L$53,7,FALSE)/VLOOKUP($B11,Data!$B$2:$L$53,5,FALSE),"Missing Data")</f>
        <v>5993.8300063759871</v>
      </c>
      <c r="P11" s="4"/>
      <c r="Q11" s="4">
        <f>IFERROR(VLOOKUP($B11,Data!$B$1:$L$53,10,FALSE)/VLOOKUP($B11,Data!$B$2:$L$53,5,FALSE),"Missing Data")</f>
        <v>8.392760802393448E-2</v>
      </c>
      <c r="R11" s="4"/>
      <c r="S11" s="5">
        <f>IFERROR(VLOOKUP($B11,Data!$B$1:$L$53,7,FALSE)/VLOOKUP($B11,Data!$B$2:$L$53,10,FALSE), Missing Data)</f>
        <v>71416.666666666672</v>
      </c>
      <c r="T11" s="3">
        <f>IFERROR(VLOOKUP($B11,Data!$B$1:$L$53,9,FALSE)/VLOOKUP($B11,Data!$B$2:$L$53,7,FALSE), "Missing Data")</f>
        <v>0.51873939064645413</v>
      </c>
      <c r="U11" s="4">
        <f>IFERROR(VLOOKUP($B11,Data!$B$1:$L$53,9,FALSE)/VLOOKUP($B11,Data!$B$2:$L$53,10,FALSE), "Missing Data")</f>
        <v>37046.638148667604</v>
      </c>
      <c r="V11" s="4">
        <f t="shared" si="0"/>
        <v>34370.028517999068</v>
      </c>
      <c r="W11" s="5">
        <f>IFERROR(VLOOKUP($B11,Data!$B$1:$L$53,9,FALSE)/VLOOKUP($B11,Data!$B$2:$L$53,5,FALSE), "Missing Data")</f>
        <v>3109.2357251459121</v>
      </c>
    </row>
    <row r="12" spans="1:23" x14ac:dyDescent="0.25">
      <c r="A12" s="1" t="s">
        <v>36</v>
      </c>
      <c r="B12" s="1" t="s">
        <v>37</v>
      </c>
      <c r="C12" s="3">
        <f>IFERROR(VLOOKUP($B12,Data!$B$1:$L$53,7,FALSE)/VLOOKUP($B12,Data!$B$2:$L$53,2,FALSE),"Missing Data")</f>
        <v>142.65900232827499</v>
      </c>
      <c r="D12" s="4"/>
      <c r="E12" s="4">
        <f>IFERROR(VLOOKUP($B12,Data!$B$1:$L$53,5,FALSE)/VLOOKUP($B12,Data!$B$2:$L$53,2,FALSE),"Missing Data")</f>
        <v>1.1190483947101926E-2</v>
      </c>
      <c r="F12" s="4"/>
      <c r="G12" s="5">
        <f>IFERROR(VLOOKUP($B12,Data!$B$1:$L$53,7,FALSE)/VLOOKUP($B12,Data!$B$2:$L$53,5,FALSE),"Missing Data")</f>
        <v>12748.242435504351</v>
      </c>
      <c r="H12" s="3">
        <f>IFERROR(VLOOKUP($B12,Data!$B$1:$L$53,5,FALSE)/VLOOKUP($B12,Data!$B$2:$L$53,2,FALSE),"Missing Data")</f>
        <v>1.1190483947101926E-2</v>
      </c>
      <c r="I12" s="4"/>
      <c r="J12" s="4">
        <f>IFERROR(VLOOKUP($B12,Data!$B$1:$L$53,3,FALSE)/VLOOKUP($B12,Data!$B$2:$L$53,2,FALSE),"Missing Data")</f>
        <v>0</v>
      </c>
      <c r="K12" s="4"/>
      <c r="L12" s="4" t="str">
        <f>IFERROR(VLOOKUP($B12,Data!$B$1:$L$53,4,FALSE)/VLOOKUP($B12,Data!$B$2:$L$53,3,FALSE),"Missing Data")</f>
        <v>Missing Data</v>
      </c>
      <c r="M12" s="4"/>
      <c r="N12" s="5" t="str">
        <f>IFERROR(VLOOKUP($B12,Data!$B$1:$L$53,5,FALSE)/VLOOKUP($B12,Data!$B$2:$L$53,4,FALSE),"Missing Data")</f>
        <v>Missing Data</v>
      </c>
      <c r="O12" s="3">
        <f>IFERROR(VLOOKUP($B12,Data!$B$1:$L$53,7,FALSE)/VLOOKUP($B12,Data!$B$2:$L$53,5,FALSE),"Missing Data")</f>
        <v>12748.242435504351</v>
      </c>
      <c r="P12" s="4"/>
      <c r="Q12" s="4">
        <f>IFERROR(VLOOKUP($B12,Data!$B$1:$L$53,10,FALSE)/VLOOKUP($B12,Data!$B$2:$L$53,5,FALSE),"Missing Data")</f>
        <v>0.19851961968472234</v>
      </c>
      <c r="R12" s="4"/>
      <c r="S12" s="5">
        <f>IFERROR(VLOOKUP($B12,Data!$B$1:$L$53,7,FALSE)/VLOOKUP($B12,Data!$B$2:$L$53,10,FALSE), Missing Data)</f>
        <v>64216.53666146646</v>
      </c>
      <c r="T12" s="3">
        <f>IFERROR(VLOOKUP($B12,Data!$B$1:$L$53,9,FALSE)/VLOOKUP($B12,Data!$B$2:$L$53,7,FALSE), "Missing Data")</f>
        <v>0.61304517671295444</v>
      </c>
      <c r="U12" s="4">
        <f>IFERROR(VLOOKUP($B12,Data!$B$1:$L$53,9,FALSE)/VLOOKUP($B12,Data!$B$2:$L$53,10,FALSE), "Missing Data")</f>
        <v>39367.638065522624</v>
      </c>
      <c r="V12" s="4">
        <f t="shared" si="0"/>
        <v>24848.898595943836</v>
      </c>
      <c r="W12" s="5">
        <f>IFERROR(VLOOKUP($B12,Data!$B$1:$L$53,9,FALSE)/VLOOKUP($B12,Data!$B$2:$L$53,5,FALSE), "Missing Data")</f>
        <v>7815.2485366533492</v>
      </c>
    </row>
    <row r="13" spans="1:23" x14ac:dyDescent="0.25">
      <c r="A13" s="1" t="s">
        <v>72</v>
      </c>
      <c r="B13" s="1" t="s">
        <v>73</v>
      </c>
      <c r="C13" s="3">
        <f>IFERROR(VLOOKUP($B13,Data!$B$1:$L$53,7,FALSE)/VLOOKUP($B13,Data!$B$2:$L$53,2,FALSE),"Missing Data")</f>
        <v>156.59625433987551</v>
      </c>
      <c r="D13" s="4"/>
      <c r="E13" s="4">
        <f>IFERROR(VLOOKUP($B13,Data!$B$1:$L$53,5,FALSE)/VLOOKUP($B13,Data!$B$2:$L$53,2,FALSE),"Missing Data")</f>
        <v>9.2892941419700711E-3</v>
      </c>
      <c r="F13" s="4"/>
      <c r="G13" s="5">
        <f>IFERROR(VLOOKUP($B13,Data!$B$1:$L$53,7,FALSE)/VLOOKUP($B13,Data!$B$2:$L$53,5,FALSE),"Missing Data")</f>
        <v>16857.712970069071</v>
      </c>
      <c r="H13" s="3">
        <f>IFERROR(VLOOKUP($B13,Data!$B$1:$L$53,5,FALSE)/VLOOKUP($B13,Data!$B$2:$L$53,2,FALSE),"Missing Data")</f>
        <v>9.2892941419700711E-3</v>
      </c>
      <c r="I13" s="4"/>
      <c r="J13" s="4">
        <f>IFERROR(VLOOKUP($B13,Data!$B$1:$L$53,3,FALSE)/VLOOKUP($B13,Data!$B$2:$L$53,2,FALSE),"Missing Data")</f>
        <v>0</v>
      </c>
      <c r="K13" s="4"/>
      <c r="L13" s="4" t="str">
        <f>IFERROR(VLOOKUP($B13,Data!$B$1:$L$53,4,FALSE)/VLOOKUP($B13,Data!$B$2:$L$53,3,FALSE),"Missing Data")</f>
        <v>Missing Data</v>
      </c>
      <c r="M13" s="4"/>
      <c r="N13" s="5" t="str">
        <f>IFERROR(VLOOKUP($B13,Data!$B$1:$L$53,5,FALSE)/VLOOKUP($B13,Data!$B$2:$L$53,4,FALSE),"Missing Data")</f>
        <v>Missing Data</v>
      </c>
      <c r="O13" s="3">
        <f>IFERROR(VLOOKUP($B13,Data!$B$1:$L$53,7,FALSE)/VLOOKUP($B13,Data!$B$2:$L$53,5,FALSE),"Missing Data")</f>
        <v>16857.712970069071</v>
      </c>
      <c r="P13" s="4"/>
      <c r="Q13" s="4">
        <f>IFERROR(VLOOKUP($B13,Data!$B$1:$L$53,10,FALSE)/VLOOKUP($B13,Data!$B$2:$L$53,5,FALSE),"Missing Data")</f>
        <v>0.20460475825019186</v>
      </c>
      <c r="R13" s="4"/>
      <c r="S13" s="5">
        <f>IFERROR(VLOOKUP($B13,Data!$B$1:$L$53,7,FALSE)/VLOOKUP($B13,Data!$B$2:$L$53,10,FALSE), Missing Data)</f>
        <v>82391.597899474873</v>
      </c>
      <c r="T13" s="3">
        <f>IFERROR(VLOOKUP($B13,Data!$B$1:$L$53,9,FALSE)/VLOOKUP($B13,Data!$B$2:$L$53,7,FALSE), "Missing Data")</f>
        <v>0.51471060203226859</v>
      </c>
      <c r="U13" s="4">
        <f>IFERROR(VLOOKUP($B13,Data!$B$1:$L$53,9,FALSE)/VLOOKUP($B13,Data!$B$2:$L$53,10,FALSE), "Missing Data")</f>
        <v>42407.828957239311</v>
      </c>
      <c r="V13" s="4">
        <f t="shared" si="0"/>
        <v>39983.768942235562</v>
      </c>
      <c r="W13" s="5">
        <f>IFERROR(VLOOKUP($B13,Data!$B$1:$L$53,9,FALSE)/VLOOKUP($B13,Data!$B$2:$L$53,5,FALSE), "Missing Data")</f>
        <v>8676.8435917114348</v>
      </c>
    </row>
    <row r="14" spans="1:23" x14ac:dyDescent="0.25">
      <c r="A14" s="1" t="s">
        <v>84</v>
      </c>
      <c r="B14" s="1" t="s">
        <v>85</v>
      </c>
      <c r="C14" s="3">
        <f>IFERROR(VLOOKUP($B14,Data!$B$1:$L$53,7,FALSE)/VLOOKUP($B14,Data!$B$2:$L$53,2,FALSE),"Missing Data")</f>
        <v>133.62360342099797</v>
      </c>
      <c r="D14" s="4"/>
      <c r="E14" s="4">
        <f>IFERROR(VLOOKUP($B14,Data!$B$1:$L$53,5,FALSE)/VLOOKUP($B14,Data!$B$2:$L$53,2,FALSE),"Missing Data")</f>
        <v>1.3139851933462576E-2</v>
      </c>
      <c r="F14" s="4"/>
      <c r="G14" s="5">
        <f>IFERROR(VLOOKUP($B14,Data!$B$1:$L$53,7,FALSE)/VLOOKUP($B14,Data!$B$2:$L$53,5,FALSE),"Missing Data")</f>
        <v>10169.338596632562</v>
      </c>
      <c r="H14" s="3">
        <f>IFERROR(VLOOKUP($B14,Data!$B$1:$L$53,5,FALSE)/VLOOKUP($B14,Data!$B$2:$L$53,2,FALSE),"Missing Data")</f>
        <v>1.3139851933462576E-2</v>
      </c>
      <c r="I14" s="4"/>
      <c r="J14" s="4">
        <f>IFERROR(VLOOKUP($B14,Data!$B$1:$L$53,3,FALSE)/VLOOKUP($B14,Data!$B$2:$L$53,2,FALSE),"Missing Data")</f>
        <v>0</v>
      </c>
      <c r="K14" s="4"/>
      <c r="L14" s="4" t="str">
        <f>IFERROR(VLOOKUP($B14,Data!$B$1:$L$53,4,FALSE)/VLOOKUP($B14,Data!$B$2:$L$53,3,FALSE),"Missing Data")</f>
        <v>Missing Data</v>
      </c>
      <c r="M14" s="4"/>
      <c r="N14" s="5" t="str">
        <f>IFERROR(VLOOKUP($B14,Data!$B$1:$L$53,5,FALSE)/VLOOKUP($B14,Data!$B$2:$L$53,4,FALSE),"Missing Data")</f>
        <v>Missing Data</v>
      </c>
      <c r="O14" s="3">
        <f>IFERROR(VLOOKUP($B14,Data!$B$1:$L$53,7,FALSE)/VLOOKUP($B14,Data!$B$2:$L$53,5,FALSE),"Missing Data")</f>
        <v>10169.338596632562</v>
      </c>
      <c r="P14" s="4"/>
      <c r="Q14" s="4">
        <f>IFERROR(VLOOKUP($B14,Data!$B$1:$L$53,10,FALSE)/VLOOKUP($B14,Data!$B$2:$L$53,5,FALSE),"Missing Data")</f>
        <v>0.19041327640377023</v>
      </c>
      <c r="R14" s="4"/>
      <c r="S14" s="5">
        <f>IFERROR(VLOOKUP($B14,Data!$B$1:$L$53,7,FALSE)/VLOOKUP($B14,Data!$B$2:$L$53,10,FALSE), Missing Data)</f>
        <v>53406.667794889152</v>
      </c>
      <c r="T14" s="3">
        <f>IFERROR(VLOOKUP($B14,Data!$B$1:$L$53,9,FALSE)/VLOOKUP($B14,Data!$B$2:$L$53,7,FALSE), "Missing Data")</f>
        <v>0.62080417009949929</v>
      </c>
      <c r="U14" s="4">
        <f>IFERROR(VLOOKUP($B14,Data!$B$1:$L$53,9,FALSE)/VLOOKUP($B14,Data!$B$2:$L$53,10,FALSE), "Missing Data")</f>
        <v>33155.08207818582</v>
      </c>
      <c r="V14" s="4">
        <f t="shared" si="0"/>
        <v>20251.585716703332</v>
      </c>
      <c r="W14" s="5">
        <f>IFERROR(VLOOKUP($B14,Data!$B$1:$L$53,9,FALSE)/VLOOKUP($B14,Data!$B$2:$L$53,5,FALSE), "Missing Data")</f>
        <v>6313.167807943285</v>
      </c>
    </row>
    <row r="15" spans="1:23" x14ac:dyDescent="0.25">
      <c r="A15" s="1" t="s">
        <v>32</v>
      </c>
      <c r="B15" s="1" t="s">
        <v>33</v>
      </c>
      <c r="C15" s="3">
        <f>IFERROR(VLOOKUP($B15,Data!$B$1:$L$53,7,FALSE)/VLOOKUP($B15,Data!$B$2:$L$53,2,FALSE),"Missing Data")</f>
        <v>129.48718693893434</v>
      </c>
      <c r="D15" s="4"/>
      <c r="E15" s="4">
        <f>IFERROR(VLOOKUP($B15,Data!$B$1:$L$53,5,FALSE)/VLOOKUP($B15,Data!$B$2:$L$53,2,FALSE),"Missing Data")</f>
        <v>2.5077618066800023E-2</v>
      </c>
      <c r="F15" s="4"/>
      <c r="G15" s="5">
        <f>IFERROR(VLOOKUP($B15,Data!$B$1:$L$53,7,FALSE)/VLOOKUP($B15,Data!$B$2:$L$53,5,FALSE),"Missing Data")</f>
        <v>5163.4563774763346</v>
      </c>
      <c r="H15" s="3">
        <f>IFERROR(VLOOKUP($B15,Data!$B$1:$L$53,5,FALSE)/VLOOKUP($B15,Data!$B$2:$L$53,2,FALSE),"Missing Data")</f>
        <v>2.5077618066800023E-2</v>
      </c>
      <c r="I15" s="4"/>
      <c r="J15" s="4">
        <f>IFERROR(VLOOKUP($B15,Data!$B$1:$L$53,3,FALSE)/VLOOKUP($B15,Data!$B$2:$L$53,2,FALSE),"Missing Data")</f>
        <v>0</v>
      </c>
      <c r="K15" s="4"/>
      <c r="L15" s="4" t="str">
        <f>IFERROR(VLOOKUP($B15,Data!$B$1:$L$53,4,FALSE)/VLOOKUP($B15,Data!$B$2:$L$53,3,FALSE),"Missing Data")</f>
        <v>Missing Data</v>
      </c>
      <c r="M15" s="4"/>
      <c r="N15" s="5" t="str">
        <f>IFERROR(VLOOKUP($B15,Data!$B$1:$L$53,5,FALSE)/VLOOKUP($B15,Data!$B$2:$L$53,4,FALSE),"Missing Data")</f>
        <v>Missing Data</v>
      </c>
      <c r="O15" s="3">
        <f>IFERROR(VLOOKUP($B15,Data!$B$1:$L$53,7,FALSE)/VLOOKUP($B15,Data!$B$2:$L$53,5,FALSE),"Missing Data")</f>
        <v>5163.4563774763346</v>
      </c>
      <c r="P15" s="4"/>
      <c r="Q15" s="4">
        <f>IFERROR(VLOOKUP($B15,Data!$B$1:$L$53,10,FALSE)/VLOOKUP($B15,Data!$B$2:$L$53,5,FALSE),"Missing Data")</f>
        <v>7.5741680491851274E-2</v>
      </c>
      <c r="R15" s="4"/>
      <c r="S15" s="5">
        <f>IFERROR(VLOOKUP($B15,Data!$B$1:$L$53,7,FALSE)/VLOOKUP($B15,Data!$B$2:$L$53,10,FALSE), Missing Data)</f>
        <v>68171.927846674182</v>
      </c>
      <c r="T15" s="3">
        <f>IFERROR(VLOOKUP($B15,Data!$B$1:$L$53,9,FALSE)/VLOOKUP($B15,Data!$B$2:$L$53,7,FALSE), "Missing Data")</f>
        <v>0.53172431927367136</v>
      </c>
      <c r="U15" s="4">
        <f>IFERROR(VLOOKUP($B15,Data!$B$1:$L$53,9,FALSE)/VLOOKUP($B15,Data!$B$2:$L$53,10,FALSE), "Missing Data")</f>
        <v>36248.671927846677</v>
      </c>
      <c r="V15" s="4">
        <f t="shared" si="0"/>
        <v>31923.255918827505</v>
      </c>
      <c r="W15" s="5">
        <f>IFERROR(VLOOKUP($B15,Data!$B$1:$L$53,9,FALSE)/VLOOKUP($B15,Data!$B$2:$L$53,5,FALSE), "Missing Data")</f>
        <v>2745.5353274129016</v>
      </c>
    </row>
    <row r="16" spans="1:23" x14ac:dyDescent="0.25">
      <c r="A16" s="1" t="s">
        <v>50</v>
      </c>
      <c r="B16" s="1" t="s">
        <v>51</v>
      </c>
      <c r="C16" s="3">
        <f>IFERROR(VLOOKUP($B16,Data!$B$1:$L$53,7,FALSE)/VLOOKUP($B16,Data!$B$2:$L$53,2,FALSE),"Missing Data")</f>
        <v>118.56635176366623</v>
      </c>
      <c r="D16" s="4"/>
      <c r="E16" s="4">
        <f>IFERROR(VLOOKUP($B16,Data!$B$1:$L$53,5,FALSE)/VLOOKUP($B16,Data!$B$2:$L$53,2,FALSE),"Missing Data")</f>
        <v>2.2901506902127017E-2</v>
      </c>
      <c r="F16" s="4"/>
      <c r="G16" s="5">
        <f>IFERROR(VLOOKUP($B16,Data!$B$1:$L$53,7,FALSE)/VLOOKUP($B16,Data!$B$2:$L$53,5,FALSE),"Missing Data")</f>
        <v>5177.2292657586731</v>
      </c>
      <c r="H16" s="3">
        <f>IFERROR(VLOOKUP($B16,Data!$B$1:$L$53,5,FALSE)/VLOOKUP($B16,Data!$B$2:$L$53,2,FALSE),"Missing Data")</f>
        <v>2.2901506902127017E-2</v>
      </c>
      <c r="I16" s="4"/>
      <c r="J16" s="4">
        <f>IFERROR(VLOOKUP($B16,Data!$B$1:$L$53,3,FALSE)/VLOOKUP($B16,Data!$B$2:$L$53,2,FALSE),"Missing Data")</f>
        <v>0</v>
      </c>
      <c r="K16" s="4"/>
      <c r="L16" s="4" t="str">
        <f>IFERROR(VLOOKUP($B16,Data!$B$1:$L$53,4,FALSE)/VLOOKUP($B16,Data!$B$2:$L$53,3,FALSE),"Missing Data")</f>
        <v>Missing Data</v>
      </c>
      <c r="M16" s="4"/>
      <c r="N16" s="5" t="str">
        <f>IFERROR(VLOOKUP($B16,Data!$B$1:$L$53,5,FALSE)/VLOOKUP($B16,Data!$B$2:$L$53,4,FALSE),"Missing Data")</f>
        <v>Missing Data</v>
      </c>
      <c r="O16" s="3">
        <f>IFERROR(VLOOKUP($B16,Data!$B$1:$L$53,7,FALSE)/VLOOKUP($B16,Data!$B$2:$L$53,5,FALSE),"Missing Data")</f>
        <v>5177.2292657586731</v>
      </c>
      <c r="P16" s="4"/>
      <c r="Q16" s="4">
        <f>IFERROR(VLOOKUP($B16,Data!$B$1:$L$53,10,FALSE)/VLOOKUP($B16,Data!$B$2:$L$53,5,FALSE),"Missing Data")</f>
        <v>7.3951721562961634E-2</v>
      </c>
      <c r="R16" s="4"/>
      <c r="S16" s="5">
        <f>IFERROR(VLOOKUP($B16,Data!$B$1:$L$53,7,FALSE)/VLOOKUP($B16,Data!$B$2:$L$53,10,FALSE), Missing Data)</f>
        <v>70008.231807704971</v>
      </c>
      <c r="T16" s="3">
        <f>IFERROR(VLOOKUP($B16,Data!$B$1:$L$53,9,FALSE)/VLOOKUP($B16,Data!$B$2:$L$53,7,FALSE), "Missing Data")</f>
        <v>0.78676650283376059</v>
      </c>
      <c r="U16" s="4">
        <f>IFERROR(VLOOKUP($B16,Data!$B$1:$L$53,9,FALSE)/VLOOKUP($B16,Data!$B$2:$L$53,10,FALSE), "Missing Data")</f>
        <v>55080.131708923276</v>
      </c>
      <c r="V16" s="4">
        <f t="shared" si="0"/>
        <v>14928.100098781695</v>
      </c>
      <c r="W16" s="5">
        <f>IFERROR(VLOOKUP($B16,Data!$B$1:$L$53,9,FALSE)/VLOOKUP($B16,Data!$B$2:$L$53,5,FALSE), "Missing Data")</f>
        <v>4073.2705637895488</v>
      </c>
    </row>
    <row r="17" spans="1:23" x14ac:dyDescent="0.25">
      <c r="A17" s="1" t="s">
        <v>58</v>
      </c>
      <c r="B17" s="1" t="s">
        <v>59</v>
      </c>
      <c r="C17" s="3">
        <f>IFERROR(VLOOKUP($B17,Data!$B$1:$L$53,7,FALSE)/VLOOKUP($B17,Data!$B$2:$L$53,2,FALSE),"Missing Data")</f>
        <v>116.20826259196377</v>
      </c>
      <c r="D17" s="4"/>
      <c r="E17" s="4">
        <f>IFERROR(VLOOKUP($B17,Data!$B$1:$L$53,5,FALSE)/VLOOKUP($B17,Data!$B$2:$L$53,2,FALSE),"Missing Data")</f>
        <v>1.1712075888646346E-2</v>
      </c>
      <c r="F17" s="4"/>
      <c r="G17" s="5">
        <f>IFERROR(VLOOKUP($B17,Data!$B$1:$L$53,7,FALSE)/VLOOKUP($B17,Data!$B$2:$L$53,5,FALSE),"Missing Data")</f>
        <v>9922.0892774965487</v>
      </c>
      <c r="H17" s="3">
        <f>IFERROR(VLOOKUP($B17,Data!$B$1:$L$53,5,FALSE)/VLOOKUP($B17,Data!$B$2:$L$53,2,FALSE),"Missing Data")</f>
        <v>1.1712075888646346E-2</v>
      </c>
      <c r="I17" s="4"/>
      <c r="J17" s="4">
        <f>IFERROR(VLOOKUP($B17,Data!$B$1:$L$53,3,FALSE)/VLOOKUP($B17,Data!$B$2:$L$53,2,FALSE),"Missing Data")</f>
        <v>0</v>
      </c>
      <c r="K17" s="4"/>
      <c r="L17" s="4" t="str">
        <f>IFERROR(VLOOKUP($B17,Data!$B$1:$L$53,4,FALSE)/VLOOKUP($B17,Data!$B$2:$L$53,3,FALSE),"Missing Data")</f>
        <v>Missing Data</v>
      </c>
      <c r="M17" s="4"/>
      <c r="N17" s="5" t="str">
        <f>IFERROR(VLOOKUP($B17,Data!$B$1:$L$53,5,FALSE)/VLOOKUP($B17,Data!$B$2:$L$53,4,FALSE),"Missing Data")</f>
        <v>Missing Data</v>
      </c>
      <c r="O17" s="3">
        <f>IFERROR(VLOOKUP($B17,Data!$B$1:$L$53,7,FALSE)/VLOOKUP($B17,Data!$B$2:$L$53,5,FALSE),"Missing Data")</f>
        <v>9922.0892774965487</v>
      </c>
      <c r="P17" s="4"/>
      <c r="Q17" s="4">
        <f>IFERROR(VLOOKUP($B17,Data!$B$1:$L$53,10,FALSE)/VLOOKUP($B17,Data!$B$2:$L$53,5,FALSE),"Missing Data")</f>
        <v>0.20036815462494248</v>
      </c>
      <c r="R17" s="4"/>
      <c r="S17" s="5">
        <f>IFERROR(VLOOKUP($B17,Data!$B$1:$L$53,7,FALSE)/VLOOKUP($B17,Data!$B$2:$L$53,10,FALSE), Missing Data)</f>
        <v>49519.292604501607</v>
      </c>
      <c r="T17" s="3">
        <f>IFERROR(VLOOKUP($B17,Data!$B$1:$L$53,9,FALSE)/VLOOKUP($B17,Data!$B$2:$L$53,7,FALSE), "Missing Data")</f>
        <v>0.82599167930540285</v>
      </c>
      <c r="U17" s="4">
        <f>IFERROR(VLOOKUP($B17,Data!$B$1:$L$53,9,FALSE)/VLOOKUP($B17,Data!$B$2:$L$53,10,FALSE), "Missing Data")</f>
        <v>40902.523656407902</v>
      </c>
      <c r="V17" s="4">
        <f t="shared" si="0"/>
        <v>8616.7689480937042</v>
      </c>
      <c r="W17" s="5">
        <f>IFERROR(VLOOKUP($B17,Data!$B$1:$L$53,9,FALSE)/VLOOKUP($B17,Data!$B$2:$L$53,5,FALSE), "Missing Data")</f>
        <v>8195.5631845375065</v>
      </c>
    </row>
    <row r="18" spans="1:23" x14ac:dyDescent="0.25">
      <c r="A18" s="1" t="s">
        <v>34</v>
      </c>
      <c r="B18" s="1" t="s">
        <v>35</v>
      </c>
      <c r="C18" s="3">
        <f>IFERROR(VLOOKUP($B18,Data!$B$1:$L$53,7,FALSE)/VLOOKUP($B18,Data!$B$2:$L$53,2,FALSE),"Missing Data")</f>
        <v>127.06017712295682</v>
      </c>
      <c r="D18" s="4"/>
      <c r="E18" s="4">
        <f>IFERROR(VLOOKUP($B18,Data!$B$1:$L$53,5,FALSE)/VLOOKUP($B18,Data!$B$2:$L$53,2,FALSE),"Missing Data")</f>
        <v>1.3985838878791457E-2</v>
      </c>
      <c r="F18" s="4"/>
      <c r="G18" s="5">
        <f>IFERROR(VLOOKUP($B18,Data!$B$1:$L$53,7,FALSE)/VLOOKUP($B18,Data!$B$2:$L$53,5,FALSE),"Missing Data")</f>
        <v>9084.9164089566821</v>
      </c>
      <c r="H18" s="3">
        <f>IFERROR(VLOOKUP($B18,Data!$B$1:$L$53,5,FALSE)/VLOOKUP($B18,Data!$B$2:$L$53,2,FALSE),"Missing Data")</f>
        <v>1.3985838878791457E-2</v>
      </c>
      <c r="I18" s="4"/>
      <c r="J18" s="4">
        <f>IFERROR(VLOOKUP($B18,Data!$B$1:$L$53,3,FALSE)/VLOOKUP($B18,Data!$B$2:$L$53,2,FALSE),"Missing Data")</f>
        <v>0</v>
      </c>
      <c r="K18" s="4"/>
      <c r="L18" s="4" t="str">
        <f>IFERROR(VLOOKUP($B18,Data!$B$1:$L$53,4,FALSE)/VLOOKUP($B18,Data!$B$2:$L$53,3,FALSE),"Missing Data")</f>
        <v>Missing Data</v>
      </c>
      <c r="M18" s="4"/>
      <c r="N18" s="5" t="str">
        <f>IFERROR(VLOOKUP($B18,Data!$B$1:$L$53,5,FALSE)/VLOOKUP($B18,Data!$B$2:$L$53,4,FALSE),"Missing Data")</f>
        <v>Missing Data</v>
      </c>
      <c r="O18" s="3">
        <f>IFERROR(VLOOKUP($B18,Data!$B$1:$L$53,7,FALSE)/VLOOKUP($B18,Data!$B$2:$L$53,5,FALSE),"Missing Data")</f>
        <v>9084.9164089566821</v>
      </c>
      <c r="P18" s="4"/>
      <c r="Q18" s="4">
        <f>IFERROR(VLOOKUP($B18,Data!$B$1:$L$53,10,FALSE)/VLOOKUP($B18,Data!$B$2:$L$53,5,FALSE),"Missing Data")</f>
        <v>0.10663380379938149</v>
      </c>
      <c r="R18" s="4"/>
      <c r="S18" s="5">
        <f>IFERROR(VLOOKUP($B18,Data!$B$1:$L$53,7,FALSE)/VLOOKUP($B18,Data!$B$2:$L$53,10,FALSE), Missing Data)</f>
        <v>85197.339729611864</v>
      </c>
      <c r="T18" s="3">
        <f>IFERROR(VLOOKUP($B18,Data!$B$1:$L$53,9,FALSE)/VLOOKUP($B18,Data!$B$2:$L$53,7,FALSE), "Missing Data")</f>
        <v>0.62181563543759522</v>
      </c>
      <c r="U18" s="4">
        <f>IFERROR(VLOOKUP($B18,Data!$B$1:$L$53,9,FALSE)/VLOOKUP($B18,Data!$B$2:$L$53,10,FALSE), "Missing Data")</f>
        <v>52977.037941561277</v>
      </c>
      <c r="V18" s="4">
        <f t="shared" si="0"/>
        <v>32220.301788050587</v>
      </c>
      <c r="W18" s="5">
        <f>IFERROR(VLOOKUP($B18,Data!$B$1:$L$53,9,FALSE)/VLOOKUP($B18,Data!$B$2:$L$53,5,FALSE), "Missing Data")</f>
        <v>5649.1430697328342</v>
      </c>
    </row>
    <row r="19" spans="1:23" x14ac:dyDescent="0.25">
      <c r="A19" s="1" t="s">
        <v>100</v>
      </c>
      <c r="B19" s="1" t="s">
        <v>101</v>
      </c>
      <c r="C19" s="3">
        <f>IFERROR(VLOOKUP($B19,Data!$B$1:$L$53,7,FALSE)/VLOOKUP($B19,Data!$B$2:$L$53,2,FALSE),"Missing Data")</f>
        <v>153.31936574961759</v>
      </c>
      <c r="D19" s="4"/>
      <c r="E19" s="4">
        <f>IFERROR(VLOOKUP($B19,Data!$B$1:$L$53,5,FALSE)/VLOOKUP($B19,Data!$B$2:$L$53,2,FALSE),"Missing Data")</f>
        <v>9.5396083331538012E-3</v>
      </c>
      <c r="F19" s="4"/>
      <c r="G19" s="5">
        <f>IFERROR(VLOOKUP($B19,Data!$B$1:$L$53,7,FALSE)/VLOOKUP($B19,Data!$B$2:$L$53,5,FALSE),"Missing Data")</f>
        <v>16071.872177055104</v>
      </c>
      <c r="H19" s="3">
        <f>IFERROR(VLOOKUP($B19,Data!$B$1:$L$53,5,FALSE)/VLOOKUP($B19,Data!$B$2:$L$53,2,FALSE),"Missing Data")</f>
        <v>9.5396083331538012E-3</v>
      </c>
      <c r="I19" s="4"/>
      <c r="J19" s="4">
        <f>IFERROR(VLOOKUP($B19,Data!$B$1:$L$53,3,FALSE)/VLOOKUP($B19,Data!$B$2:$L$53,2,FALSE),"Missing Data")</f>
        <v>0</v>
      </c>
      <c r="K19" s="4"/>
      <c r="L19" s="4" t="str">
        <f>IFERROR(VLOOKUP($B19,Data!$B$1:$L$53,4,FALSE)/VLOOKUP($B19,Data!$B$2:$L$53,3,FALSE),"Missing Data")</f>
        <v>Missing Data</v>
      </c>
      <c r="M19" s="4"/>
      <c r="N19" s="5" t="str">
        <f>IFERROR(VLOOKUP($B19,Data!$B$1:$L$53,5,FALSE)/VLOOKUP($B19,Data!$B$2:$L$53,4,FALSE),"Missing Data")</f>
        <v>Missing Data</v>
      </c>
      <c r="O19" s="3">
        <f>IFERROR(VLOOKUP($B19,Data!$B$1:$L$53,7,FALSE)/VLOOKUP($B19,Data!$B$2:$L$53,5,FALSE),"Missing Data")</f>
        <v>16071.872177055104</v>
      </c>
      <c r="P19" s="4"/>
      <c r="Q19" s="4">
        <f>IFERROR(VLOOKUP($B19,Data!$B$1:$L$53,10,FALSE)/VLOOKUP($B19,Data!$B$2:$L$53,5,FALSE),"Missing Data")</f>
        <v>0.19980803974706413</v>
      </c>
      <c r="R19" s="4"/>
      <c r="S19" s="5">
        <f>IFERROR(VLOOKUP($B19,Data!$B$1:$L$53,7,FALSE)/VLOOKUP($B19,Data!$B$2:$L$53,10,FALSE), Missing Data)</f>
        <v>80436.56400113026</v>
      </c>
      <c r="T19" s="3">
        <f>IFERROR(VLOOKUP($B19,Data!$B$1:$L$53,9,FALSE)/VLOOKUP($B19,Data!$B$2:$L$53,7,FALSE), "Missing Data")</f>
        <v>0.38733807106598983</v>
      </c>
      <c r="U19" s="4">
        <f>IFERROR(VLOOKUP($B19,Data!$B$1:$L$53,9,FALSE)/VLOOKUP($B19,Data!$B$2:$L$53,10,FALSE), "Missing Data")</f>
        <v>31156.143543373833</v>
      </c>
      <c r="V19" s="4">
        <f t="shared" si="0"/>
        <v>49280.420457756423</v>
      </c>
      <c r="W19" s="5">
        <f>IFERROR(VLOOKUP($B19,Data!$B$1:$L$53,9,FALSE)/VLOOKUP($B19,Data!$B$2:$L$53,5,FALSE), "Missing Data")</f>
        <v>6225.247967479675</v>
      </c>
    </row>
    <row r="20" spans="1:23" x14ac:dyDescent="0.25">
      <c r="A20" s="1" t="s">
        <v>94</v>
      </c>
      <c r="B20" s="1" t="s">
        <v>95</v>
      </c>
      <c r="C20" s="3">
        <f>IFERROR(VLOOKUP($B20,Data!$B$1:$L$53,7,FALSE)/VLOOKUP($B20,Data!$B$2:$L$53,2,FALSE),"Missing Data")</f>
        <v>94.224326746576821</v>
      </c>
      <c r="D20" s="4"/>
      <c r="E20" s="4">
        <f>IFERROR(VLOOKUP($B20,Data!$B$1:$L$53,5,FALSE)/VLOOKUP($B20,Data!$B$2:$L$53,2,FALSE),"Missing Data")</f>
        <v>1.4657650015256736E-2</v>
      </c>
      <c r="F20" s="4"/>
      <c r="G20" s="5">
        <f>IFERROR(VLOOKUP($B20,Data!$B$1:$L$53,7,FALSE)/VLOOKUP($B20,Data!$B$2:$L$53,5,FALSE),"Missing Data")</f>
        <v>6428.3378746594008</v>
      </c>
      <c r="H20" s="3">
        <f>IFERROR(VLOOKUP($B20,Data!$B$1:$L$53,5,FALSE)/VLOOKUP($B20,Data!$B$2:$L$53,2,FALSE),"Missing Data")</f>
        <v>1.4657650015256736E-2</v>
      </c>
      <c r="I20" s="4"/>
      <c r="J20" s="4">
        <f>IFERROR(VLOOKUP($B20,Data!$B$1:$L$53,3,FALSE)/VLOOKUP($B20,Data!$B$2:$L$53,2,FALSE),"Missing Data")</f>
        <v>0</v>
      </c>
      <c r="K20" s="4"/>
      <c r="L20" s="4" t="str">
        <f>IFERROR(VLOOKUP($B20,Data!$B$1:$L$53,4,FALSE)/VLOOKUP($B20,Data!$B$2:$L$53,3,FALSE),"Missing Data")</f>
        <v>Missing Data</v>
      </c>
      <c r="M20" s="4"/>
      <c r="N20" s="5" t="str">
        <f>IFERROR(VLOOKUP($B20,Data!$B$1:$L$53,5,FALSE)/VLOOKUP($B20,Data!$B$2:$L$53,4,FALSE),"Missing Data")</f>
        <v>Missing Data</v>
      </c>
      <c r="O20" s="3">
        <f>IFERROR(VLOOKUP($B20,Data!$B$1:$L$53,7,FALSE)/VLOOKUP($B20,Data!$B$2:$L$53,5,FALSE),"Missing Data")</f>
        <v>6428.3378746594008</v>
      </c>
      <c r="P20" s="4"/>
      <c r="Q20" s="4">
        <f>IFERROR(VLOOKUP($B20,Data!$B$1:$L$53,10,FALSE)/VLOOKUP($B20,Data!$B$2:$L$53,5,FALSE),"Missing Data")</f>
        <v>0.12043596730245232</v>
      </c>
      <c r="R20" s="4"/>
      <c r="S20" s="5">
        <f>IFERROR(VLOOKUP($B20,Data!$B$1:$L$53,7,FALSE)/VLOOKUP($B20,Data!$B$2:$L$53,10,FALSE), Missing Data)</f>
        <v>53375.565610859725</v>
      </c>
      <c r="T20" s="3">
        <f>IFERROR(VLOOKUP($B20,Data!$B$1:$L$53,9,FALSE)/VLOOKUP($B20,Data!$B$2:$L$53,7,FALSE), "Missing Data")</f>
        <v>0.90128545269582905</v>
      </c>
      <c r="U20" s="4">
        <f>IFERROR(VLOOKUP($B20,Data!$B$1:$L$53,9,FALSE)/VLOOKUP($B20,Data!$B$2:$L$53,10,FALSE), "Missing Data")</f>
        <v>48106.62081447964</v>
      </c>
      <c r="V20" s="4">
        <f t="shared" si="0"/>
        <v>5268.9447963800849</v>
      </c>
      <c r="W20" s="5">
        <f>IFERROR(VLOOKUP($B20,Data!$B$1:$L$53,9,FALSE)/VLOOKUP($B20,Data!$B$2:$L$53,5,FALSE), "Missing Data")</f>
        <v>5793.7674114441415</v>
      </c>
    </row>
    <row r="21" spans="1:23" x14ac:dyDescent="0.25">
      <c r="A21" s="1" t="s">
        <v>38</v>
      </c>
      <c r="B21" s="1" t="s">
        <v>39</v>
      </c>
      <c r="C21" s="3">
        <f>IFERROR(VLOOKUP($B21,Data!$B$1:$L$53,7,FALSE)/VLOOKUP($B21,Data!$B$2:$L$53,2,FALSE),"Missing Data")</f>
        <v>154.90269948147488</v>
      </c>
      <c r="D21" s="4"/>
      <c r="E21" s="4">
        <f>IFERROR(VLOOKUP($B21,Data!$B$1:$L$53,5,FALSE)/VLOOKUP($B21,Data!$B$2:$L$53,2,FALSE),"Missing Data")</f>
        <v>2.0994216538462417E-2</v>
      </c>
      <c r="F21" s="4"/>
      <c r="G21" s="5">
        <f>IFERROR(VLOOKUP($B21,Data!$B$1:$L$53,7,FALSE)/VLOOKUP($B21,Data!$B$2:$L$53,5,FALSE),"Missing Data")</f>
        <v>7378.3510424256929</v>
      </c>
      <c r="H21" s="3">
        <f>IFERROR(VLOOKUP($B21,Data!$B$1:$L$53,5,FALSE)/VLOOKUP($B21,Data!$B$2:$L$53,2,FALSE),"Missing Data")</f>
        <v>2.0994216538462417E-2</v>
      </c>
      <c r="I21" s="4"/>
      <c r="J21" s="4">
        <f>IFERROR(VLOOKUP($B21,Data!$B$1:$L$53,3,FALSE)/VLOOKUP($B21,Data!$B$2:$L$53,2,FALSE),"Missing Data")</f>
        <v>0</v>
      </c>
      <c r="K21" s="4"/>
      <c r="L21" s="4" t="str">
        <f>IFERROR(VLOOKUP($B21,Data!$B$1:$L$53,4,FALSE)/VLOOKUP($B21,Data!$B$2:$L$53,3,FALSE),"Missing Data")</f>
        <v>Missing Data</v>
      </c>
      <c r="M21" s="4"/>
      <c r="N21" s="5" t="str">
        <f>IFERROR(VLOOKUP($B21,Data!$B$1:$L$53,5,FALSE)/VLOOKUP($B21,Data!$B$2:$L$53,4,FALSE),"Missing Data")</f>
        <v>Missing Data</v>
      </c>
      <c r="O21" s="3">
        <f>IFERROR(VLOOKUP($B21,Data!$B$1:$L$53,7,FALSE)/VLOOKUP($B21,Data!$B$2:$L$53,5,FALSE),"Missing Data")</f>
        <v>7378.3510424256929</v>
      </c>
      <c r="P21" s="4"/>
      <c r="Q21" s="4">
        <f>IFERROR(VLOOKUP($B21,Data!$B$1:$L$53,10,FALSE)/VLOOKUP($B21,Data!$B$2:$L$53,5,FALSE),"Missing Data")</f>
        <v>8.8973235162970774E-2</v>
      </c>
      <c r="R21" s="4"/>
      <c r="S21" s="5">
        <f>IFERROR(VLOOKUP($B21,Data!$B$1:$L$53,7,FALSE)/VLOOKUP($B21,Data!$B$2:$L$53,10,FALSE), Missing Data)</f>
        <v>82927.759442610928</v>
      </c>
      <c r="T21" s="3">
        <f>IFERROR(VLOOKUP($B21,Data!$B$1:$L$53,9,FALSE)/VLOOKUP($B21,Data!$B$2:$L$53,7,FALSE), "Missing Data")</f>
        <v>0.3916066223291354</v>
      </c>
      <c r="U21" s="4">
        <f>IFERROR(VLOOKUP($B21,Data!$B$1:$L$53,9,FALSE)/VLOOKUP($B21,Data!$B$2:$L$53,10,FALSE), "Missing Data")</f>
        <v>32475.05977264393</v>
      </c>
      <c r="V21" s="4">
        <f t="shared" si="0"/>
        <v>50452.699669966998</v>
      </c>
      <c r="W21" s="5">
        <f>IFERROR(VLOOKUP($B21,Data!$B$1:$L$53,9,FALSE)/VLOOKUP($B21,Data!$B$2:$L$53,5,FALSE), "Missing Data")</f>
        <v>2889.4111300829809</v>
      </c>
    </row>
    <row r="22" spans="1:23" x14ac:dyDescent="0.25">
      <c r="A22" s="1" t="s">
        <v>56</v>
      </c>
      <c r="B22" s="1" t="s">
        <v>57</v>
      </c>
      <c r="C22" s="3">
        <f>IFERROR(VLOOKUP($B22,Data!$B$1:$L$53,7,FALSE)/VLOOKUP($B22,Data!$B$2:$L$53,2,FALSE),"Missing Data")</f>
        <v>180.34219995345572</v>
      </c>
      <c r="D22" s="4"/>
      <c r="E22" s="4">
        <f>IFERROR(VLOOKUP($B22,Data!$B$1:$L$53,5,FALSE)/VLOOKUP($B22,Data!$B$2:$L$53,2,FALSE),"Missing Data")</f>
        <v>1.4363089188001122E-2</v>
      </c>
      <c r="F22" s="4"/>
      <c r="G22" s="5">
        <f>IFERROR(VLOOKUP($B22,Data!$B$1:$L$53,7,FALSE)/VLOOKUP($B22,Data!$B$2:$L$53,5,FALSE),"Missing Data")</f>
        <v>12555.947929649634</v>
      </c>
      <c r="H22" s="3">
        <f>IFERROR(VLOOKUP($B22,Data!$B$1:$L$53,5,FALSE)/VLOOKUP($B22,Data!$B$2:$L$53,2,FALSE),"Missing Data")</f>
        <v>1.4363089188001122E-2</v>
      </c>
      <c r="I22" s="4"/>
      <c r="J22" s="4">
        <f>IFERROR(VLOOKUP($B22,Data!$B$1:$L$53,3,FALSE)/VLOOKUP($B22,Data!$B$2:$L$53,2,FALSE),"Missing Data")</f>
        <v>0</v>
      </c>
      <c r="K22" s="4"/>
      <c r="L22" s="4" t="str">
        <f>IFERROR(VLOOKUP($B22,Data!$B$1:$L$53,4,FALSE)/VLOOKUP($B22,Data!$B$2:$L$53,3,FALSE),"Missing Data")</f>
        <v>Missing Data</v>
      </c>
      <c r="M22" s="4"/>
      <c r="N22" s="5" t="str">
        <f>IFERROR(VLOOKUP($B22,Data!$B$1:$L$53,5,FALSE)/VLOOKUP($B22,Data!$B$2:$L$53,4,FALSE),"Missing Data")</f>
        <v>Missing Data</v>
      </c>
      <c r="O22" s="3">
        <f>IFERROR(VLOOKUP($B22,Data!$B$1:$L$53,7,FALSE)/VLOOKUP($B22,Data!$B$2:$L$53,5,FALSE),"Missing Data")</f>
        <v>12555.947929649634</v>
      </c>
      <c r="P22" s="4"/>
      <c r="Q22" s="4">
        <f>IFERROR(VLOOKUP($B22,Data!$B$1:$L$53,10,FALSE)/VLOOKUP($B22,Data!$B$2:$L$53,5,FALSE),"Missing Data")</f>
        <v>0.12809860130175876</v>
      </c>
      <c r="R22" s="4"/>
      <c r="S22" s="5">
        <f>IFERROR(VLOOKUP($B22,Data!$B$1:$L$53,7,FALSE)/VLOOKUP($B22,Data!$B$2:$L$53,10,FALSE), Missing Data)</f>
        <v>98017.83783783784</v>
      </c>
      <c r="T22" s="3">
        <f>IFERROR(VLOOKUP($B22,Data!$B$1:$L$53,9,FALSE)/VLOOKUP($B22,Data!$B$2:$L$53,7,FALSE), "Missing Data")</f>
        <v>0.46318935880396839</v>
      </c>
      <c r="U22" s="4">
        <f>IFERROR(VLOOKUP($B22,Data!$B$1:$L$53,9,FALSE)/VLOOKUP($B22,Data!$B$2:$L$53,10,FALSE), "Missing Data")</f>
        <v>45400.819459459461</v>
      </c>
      <c r="V22" s="4">
        <f t="shared" si="0"/>
        <v>52617.01837837838</v>
      </c>
      <c r="W22" s="5">
        <f>IFERROR(VLOOKUP($B22,Data!$B$1:$L$53,9,FALSE)/VLOOKUP($B22,Data!$B$2:$L$53,5,FALSE), "Missing Data")</f>
        <v>5815.781470710428</v>
      </c>
    </row>
    <row r="23" spans="1:23" x14ac:dyDescent="0.25">
      <c r="A23" s="1" t="s">
        <v>40</v>
      </c>
      <c r="B23" s="1" t="s">
        <v>41</v>
      </c>
      <c r="C23" s="3">
        <f>IFERROR(VLOOKUP($B23,Data!$B$1:$L$53,7,FALSE)/VLOOKUP($B23,Data!$B$2:$L$53,2,FALSE),"Missing Data")</f>
        <v>227.42471210095144</v>
      </c>
      <c r="D23" s="4"/>
      <c r="E23" s="4">
        <f>IFERROR(VLOOKUP($B23,Data!$B$1:$L$53,5,FALSE)/VLOOKUP($B23,Data!$B$2:$L$53,2,FALSE),"Missing Data")</f>
        <v>2.3905648988056409E-2</v>
      </c>
      <c r="F23" s="4"/>
      <c r="G23" s="5">
        <f>IFERROR(VLOOKUP($B23,Data!$B$1:$L$53,7,FALSE)/VLOOKUP($B23,Data!$B$2:$L$53,5,FALSE),"Missing Data")</f>
        <v>9513.4297426761314</v>
      </c>
      <c r="H23" s="3">
        <f>IFERROR(VLOOKUP($B23,Data!$B$1:$L$53,5,FALSE)/VLOOKUP($B23,Data!$B$2:$L$53,2,FALSE),"Missing Data")</f>
        <v>2.3905648988056409E-2</v>
      </c>
      <c r="I23" s="4"/>
      <c r="J23" s="4">
        <f>IFERROR(VLOOKUP($B23,Data!$B$1:$L$53,3,FALSE)/VLOOKUP($B23,Data!$B$2:$L$53,2,FALSE),"Missing Data")</f>
        <v>0</v>
      </c>
      <c r="K23" s="4"/>
      <c r="L23" s="4" t="str">
        <f>IFERROR(VLOOKUP($B23,Data!$B$1:$L$53,4,FALSE)/VLOOKUP($B23,Data!$B$2:$L$53,3,FALSE),"Missing Data")</f>
        <v>Missing Data</v>
      </c>
      <c r="M23" s="4"/>
      <c r="N23" s="5" t="str">
        <f>IFERROR(VLOOKUP($B23,Data!$B$1:$L$53,5,FALSE)/VLOOKUP($B23,Data!$B$2:$L$53,4,FALSE),"Missing Data")</f>
        <v>Missing Data</v>
      </c>
      <c r="O23" s="3">
        <f>IFERROR(VLOOKUP($B23,Data!$B$1:$L$53,7,FALSE)/VLOOKUP($B23,Data!$B$2:$L$53,5,FALSE),"Missing Data")</f>
        <v>9513.4297426761314</v>
      </c>
      <c r="P23" s="4"/>
      <c r="Q23" s="4">
        <f>IFERROR(VLOOKUP($B23,Data!$B$1:$L$53,10,FALSE)/VLOOKUP($B23,Data!$B$2:$L$53,5,FALSE),"Missing Data")</f>
        <v>0.12116309297653999</v>
      </c>
      <c r="R23" s="4"/>
      <c r="S23" s="5">
        <f>IFERROR(VLOOKUP($B23,Data!$B$1:$L$53,7,FALSE)/VLOOKUP($B23,Data!$B$2:$L$53,10,FALSE), Missing Data)</f>
        <v>78517.554388597157</v>
      </c>
      <c r="T23" s="3">
        <f>IFERROR(VLOOKUP($B23,Data!$B$1:$L$53,9,FALSE)/VLOOKUP($B23,Data!$B$2:$L$53,7,FALSE), "Missing Data")</f>
        <v>0.52618212392238395</v>
      </c>
      <c r="U23" s="4">
        <f>IFERROR(VLOOKUP($B23,Data!$B$1:$L$53,9,FALSE)/VLOOKUP($B23,Data!$B$2:$L$53,10,FALSE), "Missing Data")</f>
        <v>41314.533533383343</v>
      </c>
      <c r="V23" s="4">
        <f t="shared" si="0"/>
        <v>37203.020855213814</v>
      </c>
      <c r="W23" s="5">
        <f>IFERROR(VLOOKUP($B23,Data!$B$1:$L$53,9,FALSE)/VLOOKUP($B23,Data!$B$2:$L$53,5,FALSE), "Missing Data")</f>
        <v>5005.7966677877057</v>
      </c>
    </row>
    <row r="24" spans="1:23" x14ac:dyDescent="0.25">
      <c r="A24" s="1" t="s">
        <v>88</v>
      </c>
      <c r="B24" s="1" t="s">
        <v>89</v>
      </c>
      <c r="C24" s="3">
        <f>IFERROR(VLOOKUP($B24,Data!$B$1:$L$53,7,FALSE)/VLOOKUP($B24,Data!$B$2:$L$53,2,FALSE),"Missing Data")</f>
        <v>141.73744220294802</v>
      </c>
      <c r="D24" s="4"/>
      <c r="E24" s="4">
        <f>IFERROR(VLOOKUP($B24,Data!$B$1:$L$53,5,FALSE)/VLOOKUP($B24,Data!$B$2:$L$53,2,FALSE),"Missing Data")</f>
        <v>1.5864037847754441E-2</v>
      </c>
      <c r="F24" s="4"/>
      <c r="G24" s="5">
        <f>IFERROR(VLOOKUP($B24,Data!$B$1:$L$53,7,FALSE)/VLOOKUP($B24,Data!$B$2:$L$53,5,FALSE),"Missing Data")</f>
        <v>8934.5123582777505</v>
      </c>
      <c r="H24" s="3">
        <f>IFERROR(VLOOKUP($B24,Data!$B$1:$L$53,5,FALSE)/VLOOKUP($B24,Data!$B$2:$L$53,2,FALSE),"Missing Data")</f>
        <v>1.5864037847754441E-2</v>
      </c>
      <c r="I24" s="4"/>
      <c r="J24" s="4">
        <f>IFERROR(VLOOKUP($B24,Data!$B$1:$L$53,3,FALSE)/VLOOKUP($B24,Data!$B$2:$L$53,2,FALSE),"Missing Data")</f>
        <v>0</v>
      </c>
      <c r="K24" s="4"/>
      <c r="L24" s="4" t="str">
        <f>IFERROR(VLOOKUP($B24,Data!$B$1:$L$53,4,FALSE)/VLOOKUP($B24,Data!$B$2:$L$53,3,FALSE),"Missing Data")</f>
        <v>Missing Data</v>
      </c>
      <c r="M24" s="4"/>
      <c r="N24" s="5" t="str">
        <f>IFERROR(VLOOKUP($B24,Data!$B$1:$L$53,5,FALSE)/VLOOKUP($B24,Data!$B$2:$L$53,4,FALSE),"Missing Data")</f>
        <v>Missing Data</v>
      </c>
      <c r="O24" s="3">
        <f>IFERROR(VLOOKUP($B24,Data!$B$1:$L$53,7,FALSE)/VLOOKUP($B24,Data!$B$2:$L$53,5,FALSE),"Missing Data")</f>
        <v>8934.5123582777505</v>
      </c>
      <c r="P24" s="4"/>
      <c r="Q24" s="4">
        <f>IFERROR(VLOOKUP($B24,Data!$B$1:$L$53,10,FALSE)/VLOOKUP($B24,Data!$B$2:$L$53,5,FALSE),"Missing Data")</f>
        <v>0.11923711682503101</v>
      </c>
      <c r="R24" s="4"/>
      <c r="S24" s="5">
        <f>IFERROR(VLOOKUP($B24,Data!$B$1:$L$53,7,FALSE)/VLOOKUP($B24,Data!$B$2:$L$53,10,FALSE), Missing Data)</f>
        <v>74930.630630630636</v>
      </c>
      <c r="T24" s="3">
        <f>IFERROR(VLOOKUP($B24,Data!$B$1:$L$53,9,FALSE)/VLOOKUP($B24,Data!$B$2:$L$53,7,FALSE), "Missing Data")</f>
        <v>0.46546833489451889</v>
      </c>
      <c r="U24" s="4">
        <f>IFERROR(VLOOKUP($B24,Data!$B$1:$L$53,9,FALSE)/VLOOKUP($B24,Data!$B$2:$L$53,10,FALSE), "Missing Data")</f>
        <v>34877.835872235875</v>
      </c>
      <c r="V24" s="4">
        <f t="shared" si="0"/>
        <v>40052.794758394761</v>
      </c>
      <c r="W24" s="5">
        <f>IFERROR(VLOOKUP($B24,Data!$B$1:$L$53,9,FALSE)/VLOOKUP($B24,Data!$B$2:$L$53,5,FALSE), "Missing Data")</f>
        <v>4158.7325905020462</v>
      </c>
    </row>
    <row r="25" spans="1:23" x14ac:dyDescent="0.25">
      <c r="A25" s="1" t="s">
        <v>96</v>
      </c>
      <c r="B25" s="1" t="s">
        <v>97</v>
      </c>
      <c r="C25" s="3">
        <f>IFERROR(VLOOKUP($B25,Data!$B$1:$L$53,7,FALSE)/VLOOKUP($B25,Data!$B$2:$L$53,2,FALSE),"Missing Data")</f>
        <v>205.68541773242902</v>
      </c>
      <c r="D25" s="4"/>
      <c r="E25" s="4">
        <f>IFERROR(VLOOKUP($B25,Data!$B$1:$L$53,5,FALSE)/VLOOKUP($B25,Data!$B$2:$L$53,2,FALSE),"Missing Data")</f>
        <v>1.0975703305439065E-2</v>
      </c>
      <c r="F25" s="4"/>
      <c r="G25" s="5">
        <f>IFERROR(VLOOKUP($B25,Data!$B$1:$L$53,7,FALSE)/VLOOKUP($B25,Data!$B$2:$L$53,5,FALSE),"Missing Data")</f>
        <v>18740.067220157143</v>
      </c>
      <c r="H25" s="3">
        <f>IFERROR(VLOOKUP($B25,Data!$B$1:$L$53,5,FALSE)/VLOOKUP($B25,Data!$B$2:$L$53,2,FALSE),"Missing Data")</f>
        <v>1.0975703305439065E-2</v>
      </c>
      <c r="I25" s="4"/>
      <c r="J25" s="4">
        <f>IFERROR(VLOOKUP($B25,Data!$B$1:$L$53,3,FALSE)/VLOOKUP($B25,Data!$B$2:$L$53,2,FALSE),"Missing Data")</f>
        <v>0</v>
      </c>
      <c r="K25" s="4"/>
      <c r="L25" s="4" t="str">
        <f>IFERROR(VLOOKUP($B25,Data!$B$1:$L$53,4,FALSE)/VLOOKUP($B25,Data!$B$2:$L$53,3,FALSE),"Missing Data")</f>
        <v>Missing Data</v>
      </c>
      <c r="M25" s="4"/>
      <c r="N25" s="5" t="str">
        <f>IFERROR(VLOOKUP($B25,Data!$B$1:$L$53,5,FALSE)/VLOOKUP($B25,Data!$B$2:$L$53,4,FALSE),"Missing Data")</f>
        <v>Missing Data</v>
      </c>
      <c r="O25" s="3">
        <f>IFERROR(VLOOKUP($B25,Data!$B$1:$L$53,7,FALSE)/VLOOKUP($B25,Data!$B$2:$L$53,5,FALSE),"Missing Data")</f>
        <v>18740.067220157143</v>
      </c>
      <c r="P25" s="4"/>
      <c r="Q25" s="4">
        <f>IFERROR(VLOOKUP($B25,Data!$B$1:$L$53,10,FALSE)/VLOOKUP($B25,Data!$B$2:$L$53,5,FALSE),"Missing Data")</f>
        <v>0.27333229461125824</v>
      </c>
      <c r="R25" s="4"/>
      <c r="S25" s="5">
        <f>IFERROR(VLOOKUP($B25,Data!$B$1:$L$53,7,FALSE)/VLOOKUP($B25,Data!$B$2:$L$53,10,FALSE), Missing Data)</f>
        <v>68561.48208469055</v>
      </c>
      <c r="T25" s="3">
        <f>IFERROR(VLOOKUP($B25,Data!$B$1:$L$53,9,FALSE)/VLOOKUP($B25,Data!$B$2:$L$53,7,FALSE), "Missing Data")</f>
        <v>0.59305417876676936</v>
      </c>
      <c r="U25" s="4">
        <f>IFERROR(VLOOKUP($B25,Data!$B$1:$L$53,9,FALSE)/VLOOKUP($B25,Data!$B$2:$L$53,10,FALSE), "Missing Data")</f>
        <v>40660.673452768729</v>
      </c>
      <c r="V25" s="4">
        <f t="shared" si="0"/>
        <v>27900.80863192182</v>
      </c>
      <c r="W25" s="5">
        <f>IFERROR(VLOOKUP($B25,Data!$B$1:$L$53,9,FALSE)/VLOOKUP($B25,Data!$B$2:$L$53,5,FALSE), "Missing Data")</f>
        <v>11113.875175284351</v>
      </c>
    </row>
    <row r="26" spans="1:23" x14ac:dyDescent="0.25">
      <c r="A26" s="1" t="s">
        <v>70</v>
      </c>
      <c r="B26" s="1" t="s">
        <v>71</v>
      </c>
      <c r="C26" s="3">
        <f>IFERROR(VLOOKUP($B26,Data!$B$1:$L$53,7,FALSE)/VLOOKUP($B26,Data!$B$2:$L$53,2,FALSE),"Missing Data")</f>
        <v>159.64545435521282</v>
      </c>
      <c r="D26" s="4"/>
      <c r="E26" s="4">
        <f>IFERROR(VLOOKUP($B26,Data!$B$1:$L$53,5,FALSE)/VLOOKUP($B26,Data!$B$2:$L$53,2,FALSE),"Missing Data")</f>
        <v>1.4500792132915842E-2</v>
      </c>
      <c r="F26" s="4"/>
      <c r="G26" s="5">
        <f>IFERROR(VLOOKUP($B26,Data!$B$1:$L$53,7,FALSE)/VLOOKUP($B26,Data!$B$2:$L$53,5,FALSE),"Missing Data")</f>
        <v>11009.429891269745</v>
      </c>
      <c r="H26" s="3">
        <f>IFERROR(VLOOKUP($B26,Data!$B$1:$L$53,5,FALSE)/VLOOKUP($B26,Data!$B$2:$L$53,2,FALSE),"Missing Data")</f>
        <v>1.4500792132915842E-2</v>
      </c>
      <c r="I26" s="4"/>
      <c r="J26" s="4">
        <f>IFERROR(VLOOKUP($B26,Data!$B$1:$L$53,3,FALSE)/VLOOKUP($B26,Data!$B$2:$L$53,2,FALSE),"Missing Data")</f>
        <v>0</v>
      </c>
      <c r="K26" s="4"/>
      <c r="L26" s="4" t="str">
        <f>IFERROR(VLOOKUP($B26,Data!$B$1:$L$53,4,FALSE)/VLOOKUP($B26,Data!$B$2:$L$53,3,FALSE),"Missing Data")</f>
        <v>Missing Data</v>
      </c>
      <c r="M26" s="4"/>
      <c r="N26" s="5" t="str">
        <f>IFERROR(VLOOKUP($B26,Data!$B$1:$L$53,5,FALSE)/VLOOKUP($B26,Data!$B$2:$L$53,4,FALSE),"Missing Data")</f>
        <v>Missing Data</v>
      </c>
      <c r="O26" s="3">
        <f>IFERROR(VLOOKUP($B26,Data!$B$1:$L$53,7,FALSE)/VLOOKUP($B26,Data!$B$2:$L$53,5,FALSE),"Missing Data")</f>
        <v>11009.429891269745</v>
      </c>
      <c r="P26" s="4"/>
      <c r="Q26" s="4">
        <f>IFERROR(VLOOKUP($B26,Data!$B$1:$L$53,10,FALSE)/VLOOKUP($B26,Data!$B$2:$L$53,5,FALSE),"Missing Data")</f>
        <v>0.17856662823025063</v>
      </c>
      <c r="R26" s="4"/>
      <c r="S26" s="5">
        <f>IFERROR(VLOOKUP($B26,Data!$B$1:$L$53,7,FALSE)/VLOOKUP($B26,Data!$B$2:$L$53,10,FALSE), Missing Data)</f>
        <v>61654.464780920687</v>
      </c>
      <c r="T26" s="3">
        <f>IFERROR(VLOOKUP($B26,Data!$B$1:$L$53,9,FALSE)/VLOOKUP($B26,Data!$B$2:$L$53,7,FALSE), "Missing Data")</f>
        <v>0.59759351068765176</v>
      </c>
      <c r="U26" s="4">
        <f>IFERROR(VLOOKUP($B26,Data!$B$1:$L$53,9,FALSE)/VLOOKUP($B26,Data!$B$2:$L$53,10,FALSE), "Missing Data")</f>
        <v>36844.308057998576</v>
      </c>
      <c r="V26" s="4">
        <f t="shared" si="0"/>
        <v>24810.156722922111</v>
      </c>
      <c r="W26" s="5">
        <f>IFERROR(VLOOKUP($B26,Data!$B$1:$L$53,9,FALSE)/VLOOKUP($B26,Data!$B$2:$L$53,5,FALSE), "Missing Data")</f>
        <v>6579.1638593934595</v>
      </c>
    </row>
    <row r="27" spans="1:23" x14ac:dyDescent="0.25">
      <c r="A27" s="1" t="s">
        <v>24</v>
      </c>
      <c r="B27" s="1" t="s">
        <v>25</v>
      </c>
      <c r="C27" s="3">
        <f>IFERROR(VLOOKUP($B27,Data!$B$1:$L$53,7,FALSE)/VLOOKUP($B27,Data!$B$2:$L$53,2,FALSE),"Missing Data")</f>
        <v>174.60980353675393</v>
      </c>
      <c r="D27" s="4"/>
      <c r="E27" s="4">
        <f>IFERROR(VLOOKUP($B27,Data!$B$1:$L$53,5,FALSE)/VLOOKUP($B27,Data!$B$2:$L$53,2,FALSE),"Missing Data")</f>
        <v>5.427412394512672E-2</v>
      </c>
      <c r="F27" s="4"/>
      <c r="G27" s="5">
        <f>IFERROR(VLOOKUP($B27,Data!$B$1:$L$53,7,FALSE)/VLOOKUP($B27,Data!$B$2:$L$53,5,FALSE),"Missing Data")</f>
        <v>3217.1832697528444</v>
      </c>
      <c r="H27" s="3">
        <f>IFERROR(VLOOKUP($B27,Data!$B$1:$L$53,5,FALSE)/VLOOKUP($B27,Data!$B$2:$L$53,2,FALSE),"Missing Data")</f>
        <v>5.427412394512672E-2</v>
      </c>
      <c r="I27" s="4"/>
      <c r="J27" s="4">
        <f>IFERROR(VLOOKUP($B27,Data!$B$1:$L$53,3,FALSE)/VLOOKUP($B27,Data!$B$2:$L$53,2,FALSE),"Missing Data")</f>
        <v>0</v>
      </c>
      <c r="K27" s="4"/>
      <c r="L27" s="4" t="str">
        <f>IFERROR(VLOOKUP($B27,Data!$B$1:$L$53,4,FALSE)/VLOOKUP($B27,Data!$B$2:$L$53,3,FALSE),"Missing Data")</f>
        <v>Missing Data</v>
      </c>
      <c r="M27" s="4"/>
      <c r="N27" s="5" t="str">
        <f>IFERROR(VLOOKUP($B27,Data!$B$1:$L$53,5,FALSE)/VLOOKUP($B27,Data!$B$2:$L$53,4,FALSE),"Missing Data")</f>
        <v>Missing Data</v>
      </c>
      <c r="O27" s="3">
        <f>IFERROR(VLOOKUP($B27,Data!$B$1:$L$53,7,FALSE)/VLOOKUP($B27,Data!$B$2:$L$53,5,FALSE),"Missing Data")</f>
        <v>3217.1832697528444</v>
      </c>
      <c r="P27" s="4"/>
      <c r="Q27" s="4">
        <f>IFERROR(VLOOKUP($B27,Data!$B$1:$L$53,10,FALSE)/VLOOKUP($B27,Data!$B$2:$L$53,5,FALSE),"Missing Data")</f>
        <v>5.1203817430778405E-2</v>
      </c>
      <c r="R27" s="4"/>
      <c r="S27" s="5">
        <f>IFERROR(VLOOKUP($B27,Data!$B$1:$L$53,7,FALSE)/VLOOKUP($B27,Data!$B$2:$L$53,10,FALSE), Missing Data)</f>
        <v>62830.926114094931</v>
      </c>
      <c r="T27" s="3">
        <f>IFERROR(VLOOKUP($B27,Data!$B$1:$L$53,9,FALSE)/VLOOKUP($B27,Data!$B$2:$L$53,7,FALSE), "Missing Data")</f>
        <v>0.54548874330082153</v>
      </c>
      <c r="U27" s="4">
        <f>IFERROR(VLOOKUP($B27,Data!$B$1:$L$53,9,FALSE)/VLOOKUP($B27,Data!$B$2:$L$53,10,FALSE), "Missing Data")</f>
        <v>34273.562926404411</v>
      </c>
      <c r="V27" s="4">
        <f t="shared" si="0"/>
        <v>28557.36318769052</v>
      </c>
      <c r="W27" s="5">
        <f>IFERROR(VLOOKUP($B27,Data!$B$1:$L$53,9,FALSE)/VLOOKUP($B27,Data!$B$2:$L$53,5,FALSE), "Missing Data")</f>
        <v>1754.9372587859068</v>
      </c>
    </row>
    <row r="28" spans="1:23" x14ac:dyDescent="0.25">
      <c r="A28" s="1" t="s">
        <v>74</v>
      </c>
      <c r="B28" s="1" t="s">
        <v>75</v>
      </c>
      <c r="C28" s="3">
        <f>IFERROR(VLOOKUP($B28,Data!$B$1:$L$53,7,FALSE)/VLOOKUP($B28,Data!$B$2:$L$53,2,FALSE),"Missing Data")</f>
        <v>118.94142757861552</v>
      </c>
      <c r="D28" s="4"/>
      <c r="E28" s="4">
        <f>IFERROR(VLOOKUP($B28,Data!$B$1:$L$53,5,FALSE)/VLOOKUP($B28,Data!$B$2:$L$53,2,FALSE),"Missing Data")</f>
        <v>2.7362602939436414E-2</v>
      </c>
      <c r="F28" s="4"/>
      <c r="G28" s="5">
        <f>IFERROR(VLOOKUP($B28,Data!$B$1:$L$53,7,FALSE)/VLOOKUP($B28,Data!$B$2:$L$53,5,FALSE),"Missing Data")</f>
        <v>4346.860853913533</v>
      </c>
      <c r="H28" s="3">
        <f>IFERROR(VLOOKUP($B28,Data!$B$1:$L$53,5,FALSE)/VLOOKUP($B28,Data!$B$2:$L$53,2,FALSE),"Missing Data")</f>
        <v>2.7362602939436414E-2</v>
      </c>
      <c r="I28" s="4"/>
      <c r="J28" s="4">
        <f>IFERROR(VLOOKUP($B28,Data!$B$1:$L$53,3,FALSE)/VLOOKUP($B28,Data!$B$2:$L$53,2,FALSE),"Missing Data")</f>
        <v>0</v>
      </c>
      <c r="K28" s="4"/>
      <c r="L28" s="4" t="str">
        <f>IFERROR(VLOOKUP($B28,Data!$B$1:$L$53,4,FALSE)/VLOOKUP($B28,Data!$B$2:$L$53,3,FALSE),"Missing Data")</f>
        <v>Missing Data</v>
      </c>
      <c r="M28" s="4"/>
      <c r="N28" s="5" t="str">
        <f>IFERROR(VLOOKUP($B28,Data!$B$1:$L$53,5,FALSE)/VLOOKUP($B28,Data!$B$2:$L$53,4,FALSE),"Missing Data")</f>
        <v>Missing Data</v>
      </c>
      <c r="O28" s="3">
        <f>IFERROR(VLOOKUP($B28,Data!$B$1:$L$53,7,FALSE)/VLOOKUP($B28,Data!$B$2:$L$53,5,FALSE),"Missing Data")</f>
        <v>4346.860853913533</v>
      </c>
      <c r="P28" s="4"/>
      <c r="Q28" s="4">
        <f>IFERROR(VLOOKUP($B28,Data!$B$1:$L$53,10,FALSE)/VLOOKUP($B28,Data!$B$2:$L$53,5,FALSE),"Missing Data")</f>
        <v>6.6170864953609534E-2</v>
      </c>
      <c r="R28" s="4"/>
      <c r="S28" s="5">
        <f>IFERROR(VLOOKUP($B28,Data!$B$1:$L$53,7,FALSE)/VLOOKUP($B28,Data!$B$2:$L$53,10,FALSE), Missing Data)</f>
        <v>65691.461898843103</v>
      </c>
      <c r="T28" s="3">
        <f>IFERROR(VLOOKUP($B28,Data!$B$1:$L$53,9,FALSE)/VLOOKUP($B28,Data!$B$2:$L$53,7,FALSE), "Missing Data")</f>
        <v>0.74897302592032511</v>
      </c>
      <c r="U28" s="4">
        <f>IFERROR(VLOOKUP($B28,Data!$B$1:$L$53,9,FALSE)/VLOOKUP($B28,Data!$B$2:$L$53,10,FALSE), "Missing Data")</f>
        <v>49201.132995506261</v>
      </c>
      <c r="V28" s="4">
        <f t="shared" si="0"/>
        <v>16490.328903336842</v>
      </c>
      <c r="W28" s="5">
        <f>IFERROR(VLOOKUP($B28,Data!$B$1:$L$53,9,FALSE)/VLOOKUP($B28,Data!$B$2:$L$53,5,FALSE), "Missing Data")</f>
        <v>3255.681527010227</v>
      </c>
    </row>
    <row r="29" spans="1:23" x14ac:dyDescent="0.25">
      <c r="A29" s="1" t="s">
        <v>102</v>
      </c>
      <c r="B29" s="1" t="s">
        <v>103</v>
      </c>
      <c r="C29" s="3">
        <f>IFERROR(VLOOKUP($B29,Data!$B$1:$L$53,7,FALSE)/VLOOKUP($B29,Data!$B$2:$L$53,2,FALSE),"Missing Data")</f>
        <v>226.62132281396944</v>
      </c>
      <c r="D29" s="4"/>
      <c r="E29" s="4">
        <f>IFERROR(VLOOKUP($B29,Data!$B$1:$L$53,5,FALSE)/VLOOKUP($B29,Data!$B$2:$L$53,2,FALSE),"Missing Data")</f>
        <v>1.5505487414390711E-2</v>
      </c>
      <c r="F29" s="4"/>
      <c r="G29" s="5">
        <f>IFERROR(VLOOKUP($B29,Data!$B$1:$L$53,7,FALSE)/VLOOKUP($B29,Data!$B$2:$L$53,5,FALSE),"Missing Data")</f>
        <v>14615.556206484756</v>
      </c>
      <c r="H29" s="3">
        <f>IFERROR(VLOOKUP($B29,Data!$B$1:$L$53,5,FALSE)/VLOOKUP($B29,Data!$B$2:$L$53,2,FALSE),"Missing Data")</f>
        <v>1.5505487414390711E-2</v>
      </c>
      <c r="I29" s="4"/>
      <c r="J29" s="4">
        <f>IFERROR(VLOOKUP($B29,Data!$B$1:$L$53,3,FALSE)/VLOOKUP($B29,Data!$B$2:$L$53,2,FALSE),"Missing Data")</f>
        <v>0</v>
      </c>
      <c r="K29" s="4"/>
      <c r="L29" s="4" t="str">
        <f>IFERROR(VLOOKUP($B29,Data!$B$1:$L$53,4,FALSE)/VLOOKUP($B29,Data!$B$2:$L$53,3,FALSE),"Missing Data")</f>
        <v>Missing Data</v>
      </c>
      <c r="M29" s="4"/>
      <c r="N29" s="5" t="str">
        <f>IFERROR(VLOOKUP($B29,Data!$B$1:$L$53,5,FALSE)/VLOOKUP($B29,Data!$B$2:$L$53,4,FALSE),"Missing Data")</f>
        <v>Missing Data</v>
      </c>
      <c r="O29" s="3">
        <f>IFERROR(VLOOKUP($B29,Data!$B$1:$L$53,7,FALSE)/VLOOKUP($B29,Data!$B$2:$L$53,5,FALSE),"Missing Data")</f>
        <v>14615.556206484756</v>
      </c>
      <c r="P29" s="4"/>
      <c r="Q29" s="4">
        <f>IFERROR(VLOOKUP($B29,Data!$B$1:$L$53,10,FALSE)/VLOOKUP($B29,Data!$B$2:$L$53,5,FALSE),"Missing Data")</f>
        <v>0.15380455600369528</v>
      </c>
      <c r="R29" s="4"/>
      <c r="S29" s="5">
        <f>IFERROR(VLOOKUP($B29,Data!$B$1:$L$53,7,FALSE)/VLOOKUP($B29,Data!$B$2:$L$53,10,FALSE), Missing Data)</f>
        <v>95026.809258716676</v>
      </c>
      <c r="T29" s="3">
        <f>IFERROR(VLOOKUP($B29,Data!$B$1:$L$53,9,FALSE)/VLOOKUP($B29,Data!$B$2:$L$53,7,FALSE), "Missing Data")</f>
        <v>0.53166410391996954</v>
      </c>
      <c r="U29" s="4">
        <f>IFERROR(VLOOKUP($B29,Data!$B$1:$L$53,9,FALSE)/VLOOKUP($B29,Data!$B$2:$L$53,10,FALSE), "Missing Data")</f>
        <v>50522.343392909461</v>
      </c>
      <c r="V29" s="4">
        <f t="shared" si="0"/>
        <v>44504.465865807215</v>
      </c>
      <c r="W29" s="5">
        <f>IFERROR(VLOOKUP($B29,Data!$B$1:$L$53,9,FALSE)/VLOOKUP($B29,Data!$B$2:$L$53,5,FALSE), "Missing Data")</f>
        <v>7770.5665938126676</v>
      </c>
    </row>
    <row r="30" spans="1:23" x14ac:dyDescent="0.25">
      <c r="A30" s="1" t="s">
        <v>54</v>
      </c>
      <c r="B30" s="1" t="s">
        <v>55</v>
      </c>
      <c r="C30" s="3">
        <f>IFERROR(VLOOKUP($B30,Data!$B$1:$L$53,7,FALSE)/VLOOKUP($B30,Data!$B$2:$L$53,2,FALSE),"Missing Data")</f>
        <v>121.43917807919036</v>
      </c>
      <c r="D30" s="4"/>
      <c r="E30" s="4">
        <f>IFERROR(VLOOKUP($B30,Data!$B$1:$L$53,5,FALSE)/VLOOKUP($B30,Data!$B$2:$L$53,2,FALSE),"Missing Data")</f>
        <v>1.8142352206531903E-2</v>
      </c>
      <c r="F30" s="4"/>
      <c r="G30" s="5">
        <f>IFERROR(VLOOKUP($B30,Data!$B$1:$L$53,7,FALSE)/VLOOKUP($B30,Data!$B$2:$L$53,5,FALSE),"Missing Data")</f>
        <v>6693.6842972030854</v>
      </c>
      <c r="H30" s="3">
        <f>IFERROR(VLOOKUP($B30,Data!$B$1:$L$53,5,FALSE)/VLOOKUP($B30,Data!$B$2:$L$53,2,FALSE),"Missing Data")</f>
        <v>1.8142352206531903E-2</v>
      </c>
      <c r="I30" s="4"/>
      <c r="J30" s="4">
        <f>IFERROR(VLOOKUP($B30,Data!$B$1:$L$53,3,FALSE)/VLOOKUP($B30,Data!$B$2:$L$53,2,FALSE),"Missing Data")</f>
        <v>0</v>
      </c>
      <c r="K30" s="4"/>
      <c r="L30" s="4" t="str">
        <f>IFERROR(VLOOKUP($B30,Data!$B$1:$L$53,4,FALSE)/VLOOKUP($B30,Data!$B$2:$L$53,3,FALSE),"Missing Data")</f>
        <v>Missing Data</v>
      </c>
      <c r="M30" s="4"/>
      <c r="N30" s="5" t="str">
        <f>IFERROR(VLOOKUP($B30,Data!$B$1:$L$53,5,FALSE)/VLOOKUP($B30,Data!$B$2:$L$53,4,FALSE),"Missing Data")</f>
        <v>Missing Data</v>
      </c>
      <c r="O30" s="3">
        <f>IFERROR(VLOOKUP($B30,Data!$B$1:$L$53,7,FALSE)/VLOOKUP($B30,Data!$B$2:$L$53,5,FALSE),"Missing Data")</f>
        <v>6693.6842972030854</v>
      </c>
      <c r="P30" s="4"/>
      <c r="Q30" s="4">
        <f>IFERROR(VLOOKUP($B30,Data!$B$1:$L$53,10,FALSE)/VLOOKUP($B30,Data!$B$2:$L$53,5,FALSE),"Missing Data")</f>
        <v>0.13998298246095572</v>
      </c>
      <c r="R30" s="4"/>
      <c r="S30" s="5">
        <f>IFERROR(VLOOKUP($B30,Data!$B$1:$L$53,7,FALSE)/VLOOKUP($B30,Data!$B$2:$L$53,10,FALSE), Missing Data)</f>
        <v>47817.843137254902</v>
      </c>
      <c r="T30" s="3">
        <f>IFERROR(VLOOKUP($B30,Data!$B$1:$L$53,9,FALSE)/VLOOKUP($B30,Data!$B$2:$L$53,7,FALSE), "Missing Data")</f>
        <v>0.66283084089539146</v>
      </c>
      <c r="U30" s="4">
        <f>IFERROR(VLOOKUP($B30,Data!$B$1:$L$53,9,FALSE)/VLOOKUP($B30,Data!$B$2:$L$53,10,FALSE), "Missing Data")</f>
        <v>31695.141176470588</v>
      </c>
      <c r="V30" s="4">
        <f t="shared" si="0"/>
        <v>16122.701960784314</v>
      </c>
      <c r="W30" s="5">
        <f>IFERROR(VLOOKUP($B30,Data!$B$1:$L$53,9,FALSE)/VLOOKUP($B30,Data!$B$2:$L$53,5,FALSE), "Missing Data")</f>
        <v>4436.7803914033984</v>
      </c>
    </row>
    <row r="31" spans="1:23" x14ac:dyDescent="0.25">
      <c r="A31" s="1" t="s">
        <v>48</v>
      </c>
      <c r="B31" s="1" t="s">
        <v>49</v>
      </c>
      <c r="C31" s="3">
        <f>IFERROR(VLOOKUP($B31,Data!$B$1:$L$53,7,FALSE)/VLOOKUP($B31,Data!$B$2:$L$53,2,FALSE),"Missing Data")</f>
        <v>179.10474040070147</v>
      </c>
      <c r="D31" s="4"/>
      <c r="E31" s="4">
        <f>IFERROR(VLOOKUP($B31,Data!$B$1:$L$53,5,FALSE)/VLOOKUP($B31,Data!$B$2:$L$53,2,FALSE),"Missing Data")</f>
        <v>2.5521630669265598E-2</v>
      </c>
      <c r="F31" s="4"/>
      <c r="G31" s="5">
        <f>IFERROR(VLOOKUP($B31,Data!$B$1:$L$53,7,FALSE)/VLOOKUP($B31,Data!$B$2:$L$53,5,FALSE),"Missing Data")</f>
        <v>7017.7624118817848</v>
      </c>
      <c r="H31" s="3">
        <f>IFERROR(VLOOKUP($B31,Data!$B$1:$L$53,5,FALSE)/VLOOKUP($B31,Data!$B$2:$L$53,2,FALSE),"Missing Data")</f>
        <v>2.5521630669265598E-2</v>
      </c>
      <c r="I31" s="4"/>
      <c r="J31" s="4">
        <f>IFERROR(VLOOKUP($B31,Data!$B$1:$L$53,3,FALSE)/VLOOKUP($B31,Data!$B$2:$L$53,2,FALSE),"Missing Data")</f>
        <v>0</v>
      </c>
      <c r="K31" s="4"/>
      <c r="L31" s="4" t="str">
        <f>IFERROR(VLOOKUP($B31,Data!$B$1:$L$53,4,FALSE)/VLOOKUP($B31,Data!$B$2:$L$53,3,FALSE),"Missing Data")</f>
        <v>Missing Data</v>
      </c>
      <c r="M31" s="4"/>
      <c r="N31" s="5" t="str">
        <f>IFERROR(VLOOKUP($B31,Data!$B$1:$L$53,5,FALSE)/VLOOKUP($B31,Data!$B$2:$L$53,4,FALSE),"Missing Data")</f>
        <v>Missing Data</v>
      </c>
      <c r="O31" s="3">
        <f>IFERROR(VLOOKUP($B31,Data!$B$1:$L$53,7,FALSE)/VLOOKUP($B31,Data!$B$2:$L$53,5,FALSE),"Missing Data")</f>
        <v>7017.7624118817848</v>
      </c>
      <c r="P31" s="4"/>
      <c r="Q31" s="4">
        <f>IFERROR(VLOOKUP($B31,Data!$B$1:$L$53,10,FALSE)/VLOOKUP($B31,Data!$B$2:$L$53,5,FALSE),"Missing Data")</f>
        <v>7.5676597229380929E-2</v>
      </c>
      <c r="R31" s="4"/>
      <c r="S31" s="5">
        <f>IFERROR(VLOOKUP($B31,Data!$B$1:$L$53,7,FALSE)/VLOOKUP($B31,Data!$B$2:$L$53,10,FALSE), Missing Data)</f>
        <v>92733.588306176985</v>
      </c>
      <c r="T31" s="3">
        <f>IFERROR(VLOOKUP($B31,Data!$B$1:$L$53,9,FALSE)/VLOOKUP($B31,Data!$B$2:$L$53,7,FALSE), "Missing Data")</f>
        <v>0.6156917773160091</v>
      </c>
      <c r="U31" s="4">
        <f>IFERROR(VLOOKUP($B31,Data!$B$1:$L$53,9,FALSE)/VLOOKUP($B31,Data!$B$2:$L$53,10,FALSE), "Missing Data")</f>
        <v>57095.307801121184</v>
      </c>
      <c r="V31" s="4">
        <f t="shared" si="0"/>
        <v>35638.280505055802</v>
      </c>
      <c r="W31" s="5">
        <f>IFERROR(VLOOKUP($B31,Data!$B$1:$L$53,9,FALSE)/VLOOKUP($B31,Data!$B$2:$L$53,5,FALSE), "Missing Data")</f>
        <v>4320.7786121529789</v>
      </c>
    </row>
    <row r="32" spans="1:23" x14ac:dyDescent="0.25">
      <c r="A32" s="1" t="s">
        <v>66</v>
      </c>
      <c r="B32" s="1" t="s">
        <v>67</v>
      </c>
      <c r="C32" s="3">
        <f>IFERROR(VLOOKUP($B32,Data!$B$1:$L$53,7,FALSE)/VLOOKUP($B32,Data!$B$2:$L$53,2,FALSE),"Missing Data")</f>
        <v>222.44113383952313</v>
      </c>
      <c r="D32" s="4"/>
      <c r="E32" s="4">
        <f>IFERROR(VLOOKUP($B32,Data!$B$1:$L$53,5,FALSE)/VLOOKUP($B32,Data!$B$2:$L$53,2,FALSE),"Missing Data")</f>
        <v>1.4176353705712394E-2</v>
      </c>
      <c r="F32" s="4"/>
      <c r="G32" s="5">
        <f>IFERROR(VLOOKUP($B32,Data!$B$1:$L$53,7,FALSE)/VLOOKUP($B32,Data!$B$2:$L$53,5,FALSE),"Missing Data")</f>
        <v>15690.997731658597</v>
      </c>
      <c r="H32" s="3">
        <f>IFERROR(VLOOKUP($B32,Data!$B$1:$L$53,5,FALSE)/VLOOKUP($B32,Data!$B$2:$L$53,2,FALSE),"Missing Data")</f>
        <v>1.4176353705712394E-2</v>
      </c>
      <c r="I32" s="4"/>
      <c r="J32" s="4">
        <f>IFERROR(VLOOKUP($B32,Data!$B$1:$L$53,3,FALSE)/VLOOKUP($B32,Data!$B$2:$L$53,2,FALSE),"Missing Data")</f>
        <v>0</v>
      </c>
      <c r="K32" s="4"/>
      <c r="L32" s="4" t="str">
        <f>IFERROR(VLOOKUP($B32,Data!$B$1:$L$53,4,FALSE)/VLOOKUP($B32,Data!$B$2:$L$53,3,FALSE),"Missing Data")</f>
        <v>Missing Data</v>
      </c>
      <c r="M32" s="4"/>
      <c r="N32" s="5" t="str">
        <f>IFERROR(VLOOKUP($B32,Data!$B$1:$L$53,5,FALSE)/VLOOKUP($B32,Data!$B$2:$L$53,4,FALSE),"Missing Data")</f>
        <v>Missing Data</v>
      </c>
      <c r="O32" s="3">
        <f>IFERROR(VLOOKUP($B32,Data!$B$1:$L$53,7,FALSE)/VLOOKUP($B32,Data!$B$2:$L$53,5,FALSE),"Missing Data")</f>
        <v>15690.997731658597</v>
      </c>
      <c r="P32" s="4"/>
      <c r="Q32" s="4">
        <f>IFERROR(VLOOKUP($B32,Data!$B$1:$L$53,10,FALSE)/VLOOKUP($B32,Data!$B$2:$L$53,5,FALSE),"Missing Data")</f>
        <v>0.20550495988082743</v>
      </c>
      <c r="R32" s="4"/>
      <c r="S32" s="5">
        <f>IFERROR(VLOOKUP($B32,Data!$B$1:$L$53,7,FALSE)/VLOOKUP($B32,Data!$B$2:$L$53,10,FALSE), Missing Data)</f>
        <v>76353.377265238872</v>
      </c>
      <c r="T32" s="3">
        <f>IFERROR(VLOOKUP($B32,Data!$B$1:$L$53,9,FALSE)/VLOOKUP($B32,Data!$B$2:$L$53,7,FALSE), "Missing Data")</f>
        <v>0.52236643543741168</v>
      </c>
      <c r="U32" s="4">
        <f>IFERROR(VLOOKUP($B32,Data!$B$1:$L$53,9,FALSE)/VLOOKUP($B32,Data!$B$2:$L$53,10,FALSE), "Missing Data")</f>
        <v>39884.441515650738</v>
      </c>
      <c r="V32" s="4">
        <f t="shared" si="0"/>
        <v>36468.935749588134</v>
      </c>
      <c r="W32" s="5">
        <f>IFERROR(VLOOKUP($B32,Data!$B$1:$L$53,9,FALSE)/VLOOKUP($B32,Data!$B$2:$L$53,5,FALSE), "Missing Data")</f>
        <v>8196.4505535430144</v>
      </c>
    </row>
    <row r="33" spans="1:23" x14ac:dyDescent="0.25">
      <c r="A33" s="1" t="s">
        <v>90</v>
      </c>
      <c r="B33" s="1" t="s">
        <v>91</v>
      </c>
      <c r="C33" s="3">
        <f>IFERROR(VLOOKUP($B33,Data!$B$1:$L$53,7,FALSE)/VLOOKUP($B33,Data!$B$2:$L$53,2,FALSE),"Missing Data")</f>
        <v>179.5322752229057</v>
      </c>
      <c r="D33" s="4"/>
      <c r="E33" s="4">
        <f>IFERROR(VLOOKUP($B33,Data!$B$1:$L$53,5,FALSE)/VLOOKUP($B33,Data!$B$2:$L$53,2,FALSE),"Missing Data")</f>
        <v>2.6125065404755864E-2</v>
      </c>
      <c r="F33" s="4"/>
      <c r="G33" s="5">
        <f>IFERROR(VLOOKUP($B33,Data!$B$1:$L$53,7,FALSE)/VLOOKUP($B33,Data!$B$2:$L$53,5,FALSE),"Missing Data")</f>
        <v>6872.0316080136299</v>
      </c>
      <c r="H33" s="3">
        <f>IFERROR(VLOOKUP($B33,Data!$B$1:$L$53,5,FALSE)/VLOOKUP($B33,Data!$B$2:$L$53,2,FALSE),"Missing Data")</f>
        <v>2.6125065404755864E-2</v>
      </c>
      <c r="I33" s="4"/>
      <c r="J33" s="4">
        <f>IFERROR(VLOOKUP($B33,Data!$B$1:$L$53,3,FALSE)/VLOOKUP($B33,Data!$B$2:$L$53,2,FALSE),"Missing Data")</f>
        <v>0</v>
      </c>
      <c r="K33" s="4"/>
      <c r="L33" s="4" t="str">
        <f>IFERROR(VLOOKUP($B33,Data!$B$1:$L$53,4,FALSE)/VLOOKUP($B33,Data!$B$2:$L$53,3,FALSE),"Missing Data")</f>
        <v>Missing Data</v>
      </c>
      <c r="M33" s="4"/>
      <c r="N33" s="5" t="str">
        <f>IFERROR(VLOOKUP($B33,Data!$B$1:$L$53,5,FALSE)/VLOOKUP($B33,Data!$B$2:$L$53,4,FALSE),"Missing Data")</f>
        <v>Missing Data</v>
      </c>
      <c r="O33" s="3">
        <f>IFERROR(VLOOKUP($B33,Data!$B$1:$L$53,7,FALSE)/VLOOKUP($B33,Data!$B$2:$L$53,5,FALSE),"Missing Data")</f>
        <v>6872.0316080136299</v>
      </c>
      <c r="P33" s="4"/>
      <c r="Q33" s="4">
        <f>IFERROR(VLOOKUP($B33,Data!$B$1:$L$53,10,FALSE)/VLOOKUP($B33,Data!$B$2:$L$53,5,FALSE),"Missing Data")</f>
        <v>9.8058280947065396E-2</v>
      </c>
      <c r="R33" s="4"/>
      <c r="S33" s="5">
        <f>IFERROR(VLOOKUP($B33,Data!$B$1:$L$53,7,FALSE)/VLOOKUP($B33,Data!$B$2:$L$53,10,FALSE), Missing Data)</f>
        <v>70081.094035529197</v>
      </c>
      <c r="T33" s="3">
        <f>IFERROR(VLOOKUP($B33,Data!$B$1:$L$53,9,FALSE)/VLOOKUP($B33,Data!$B$2:$L$53,7,FALSE), "Missing Data")</f>
        <v>0.53008602717732112</v>
      </c>
      <c r="U33" s="4">
        <f>IFERROR(VLOOKUP($B33,Data!$B$1:$L$53,9,FALSE)/VLOOKUP($B33,Data!$B$2:$L$53,10,FALSE), "Missing Data")</f>
        <v>37149.008717533929</v>
      </c>
      <c r="V33" s="4">
        <f t="shared" si="0"/>
        <v>32932.085317995268</v>
      </c>
      <c r="W33" s="5">
        <f>IFERROR(VLOOKUP($B33,Data!$B$1:$L$53,9,FALSE)/VLOOKUP($B33,Data!$B$2:$L$53,5,FALSE), "Missing Data")</f>
        <v>3642.7679337289233</v>
      </c>
    </row>
    <row r="34" spans="1:23" x14ac:dyDescent="0.25">
      <c r="A34" s="1" t="s">
        <v>60</v>
      </c>
      <c r="B34" s="1" t="s">
        <v>61</v>
      </c>
      <c r="C34" s="3">
        <f>IFERROR(VLOOKUP($B34,Data!$B$1:$L$53,7,FALSE)/VLOOKUP($B34,Data!$B$2:$L$53,2,FALSE),"Missing Data")</f>
        <v>228.77959768424827</v>
      </c>
      <c r="D34" s="4"/>
      <c r="E34" s="4">
        <f>IFERROR(VLOOKUP($B34,Data!$B$1:$L$53,5,FALSE)/VLOOKUP($B34,Data!$B$2:$L$53,2,FALSE),"Missing Data")</f>
        <v>1.0838113038483798E-2</v>
      </c>
      <c r="F34" s="4"/>
      <c r="G34" s="5">
        <f>IFERROR(VLOOKUP($B34,Data!$B$1:$L$53,7,FALSE)/VLOOKUP($B34,Data!$B$2:$L$53,5,FALSE),"Missing Data")</f>
        <v>21108.803430255928</v>
      </c>
      <c r="H34" s="3">
        <f>IFERROR(VLOOKUP($B34,Data!$B$1:$L$53,5,FALSE)/VLOOKUP($B34,Data!$B$2:$L$53,2,FALSE),"Missing Data")</f>
        <v>1.0838113038483798E-2</v>
      </c>
      <c r="I34" s="4"/>
      <c r="J34" s="4">
        <f>IFERROR(VLOOKUP($B34,Data!$B$1:$L$53,3,FALSE)/VLOOKUP($B34,Data!$B$2:$L$53,2,FALSE),"Missing Data")</f>
        <v>0</v>
      </c>
      <c r="K34" s="4"/>
      <c r="L34" s="4" t="str">
        <f>IFERROR(VLOOKUP($B34,Data!$B$1:$L$53,4,FALSE)/VLOOKUP($B34,Data!$B$2:$L$53,3,FALSE),"Missing Data")</f>
        <v>Missing Data</v>
      </c>
      <c r="M34" s="4"/>
      <c r="N34" s="5" t="str">
        <f>IFERROR(VLOOKUP($B34,Data!$B$1:$L$53,5,FALSE)/VLOOKUP($B34,Data!$B$2:$L$53,4,FALSE),"Missing Data")</f>
        <v>Missing Data</v>
      </c>
      <c r="O34" s="3">
        <f>IFERROR(VLOOKUP($B34,Data!$B$1:$L$53,7,FALSE)/VLOOKUP($B34,Data!$B$2:$L$53,5,FALSE),"Missing Data")</f>
        <v>21108.803430255928</v>
      </c>
      <c r="P34" s="4"/>
      <c r="Q34" s="4">
        <f>IFERROR(VLOOKUP($B34,Data!$B$1:$L$53,10,FALSE)/VLOOKUP($B34,Data!$B$2:$L$53,5,FALSE),"Missing Data")</f>
        <v>0.21030416722497655</v>
      </c>
      <c r="R34" s="4"/>
      <c r="S34" s="5">
        <f>IFERROR(VLOOKUP($B34,Data!$B$1:$L$53,7,FALSE)/VLOOKUP($B34,Data!$B$2:$L$53,10,FALSE), Missing Data)</f>
        <v>100372.73016884358</v>
      </c>
      <c r="T34" s="3">
        <f>IFERROR(VLOOKUP($B34,Data!$B$1:$L$53,9,FALSE)/VLOOKUP($B34,Data!$B$2:$L$53,7,FALSE), "Missing Data")</f>
        <v>0.60343811216555054</v>
      </c>
      <c r="U34" s="4">
        <f>IFERROR(VLOOKUP($B34,Data!$B$1:$L$53,9,FALSE)/VLOOKUP($B34,Data!$B$2:$L$53,10,FALSE), "Missing Data")</f>
        <v>60568.730805989166</v>
      </c>
      <c r="V34" s="4">
        <f t="shared" si="0"/>
        <v>39803.999362854418</v>
      </c>
      <c r="W34" s="5">
        <f>IFERROR(VLOOKUP($B34,Data!$B$1:$L$53,9,FALSE)/VLOOKUP($B34,Data!$B$2:$L$53,5,FALSE), "Missing Data")</f>
        <v>12737.856492027335</v>
      </c>
    </row>
    <row r="35" spans="1:23" x14ac:dyDescent="0.25">
      <c r="A35" s="1" t="s">
        <v>22</v>
      </c>
      <c r="B35" s="1" t="s">
        <v>23</v>
      </c>
      <c r="C35" s="3">
        <f>IFERROR(VLOOKUP($B35,Data!$B$1:$L$53,7,FALSE)/VLOOKUP($B35,Data!$B$2:$L$53,2,FALSE),"Missing Data")</f>
        <v>173.58219394082496</v>
      </c>
      <c r="D35" s="4"/>
      <c r="E35" s="4">
        <f>IFERROR(VLOOKUP($B35,Data!$B$1:$L$53,5,FALSE)/VLOOKUP($B35,Data!$B$2:$L$53,2,FALSE),"Missing Data")</f>
        <v>1.8175951667298199E-2</v>
      </c>
      <c r="F35" s="4"/>
      <c r="G35" s="5">
        <f>IFERROR(VLOOKUP($B35,Data!$B$1:$L$53,7,FALSE)/VLOOKUP($B35,Data!$B$2:$L$53,5,FALSE),"Missing Data")</f>
        <v>9550.1020864360307</v>
      </c>
      <c r="H35" s="3">
        <f>IFERROR(VLOOKUP($B35,Data!$B$1:$L$53,5,FALSE)/VLOOKUP($B35,Data!$B$2:$L$53,2,FALSE),"Missing Data")</f>
        <v>1.8175951667298199E-2</v>
      </c>
      <c r="I35" s="4"/>
      <c r="J35" s="4">
        <f>IFERROR(VLOOKUP($B35,Data!$B$1:$L$53,3,FALSE)/VLOOKUP($B35,Data!$B$2:$L$53,2,FALSE),"Missing Data")</f>
        <v>0</v>
      </c>
      <c r="K35" s="4"/>
      <c r="L35" s="4" t="str">
        <f>IFERROR(VLOOKUP($B35,Data!$B$1:$L$53,4,FALSE)/VLOOKUP($B35,Data!$B$2:$L$53,3,FALSE),"Missing Data")</f>
        <v>Missing Data</v>
      </c>
      <c r="M35" s="4"/>
      <c r="N35" s="5" t="str">
        <f>IFERROR(VLOOKUP($B35,Data!$B$1:$L$53,5,FALSE)/VLOOKUP($B35,Data!$B$2:$L$53,4,FALSE),"Missing Data")</f>
        <v>Missing Data</v>
      </c>
      <c r="O35" s="3">
        <f>IFERROR(VLOOKUP($B35,Data!$B$1:$L$53,7,FALSE)/VLOOKUP($B35,Data!$B$2:$L$53,5,FALSE),"Missing Data")</f>
        <v>9550.1020864360307</v>
      </c>
      <c r="P35" s="4"/>
      <c r="Q35" s="4">
        <f>IFERROR(VLOOKUP($B35,Data!$B$1:$L$53,10,FALSE)/VLOOKUP($B35,Data!$B$2:$L$53,5,FALSE),"Missing Data")</f>
        <v>0.12021425337369331</v>
      </c>
      <c r="R35" s="4"/>
      <c r="S35" s="5">
        <f>IFERROR(VLOOKUP($B35,Data!$B$1:$L$53,7,FALSE)/VLOOKUP($B35,Data!$B$2:$L$53,10,FALSE), Missing Data)</f>
        <v>79442.344134925152</v>
      </c>
      <c r="T35" s="3">
        <f>IFERROR(VLOOKUP($B35,Data!$B$1:$L$53,9,FALSE)/VLOOKUP($B35,Data!$B$2:$L$53,7,FALSE), "Missing Data")</f>
        <v>0.55329633024404412</v>
      </c>
      <c r="U35" s="4">
        <f>IFERROR(VLOOKUP($B35,Data!$B$1:$L$53,9,FALSE)/VLOOKUP($B35,Data!$B$2:$L$53,10,FALSE), "Missing Data")</f>
        <v>43955.157475838547</v>
      </c>
      <c r="V35" s="4">
        <f t="shared" ref="V35:V54" si="1">IFERROR(S35-U35, "Missing Data")</f>
        <v>35487.186659086605</v>
      </c>
      <c r="W35" s="5">
        <f>IFERROR(VLOOKUP($B35,Data!$B$1:$L$53,9,FALSE)/VLOOKUP($B35,Data!$B$2:$L$53,5,FALSE), "Missing Data")</f>
        <v>5284.0364378810445</v>
      </c>
    </row>
    <row r="36" spans="1:23" x14ac:dyDescent="0.25">
      <c r="A36" s="1" t="s">
        <v>92</v>
      </c>
      <c r="B36" s="1" t="s">
        <v>93</v>
      </c>
      <c r="C36" s="3">
        <f>IFERROR(VLOOKUP($B36,Data!$B$1:$L$53,7,FALSE)/VLOOKUP($B36,Data!$B$2:$L$53,2,FALSE),"Missing Data")</f>
        <v>133.21372489334894</v>
      </c>
      <c r="D36" s="4"/>
      <c r="E36" s="4">
        <f>IFERROR(VLOOKUP($B36,Data!$B$1:$L$53,5,FALSE)/VLOOKUP($B36,Data!$B$2:$L$53,2,FALSE),"Missing Data")</f>
        <v>7.6385237721774465E-3</v>
      </c>
      <c r="F36" s="4"/>
      <c r="G36" s="5">
        <f>IFERROR(VLOOKUP($B36,Data!$B$1:$L$53,7,FALSE)/VLOOKUP($B36,Data!$B$2:$L$53,5,FALSE),"Missing Data")</f>
        <v>17439.721190443437</v>
      </c>
      <c r="H36" s="3">
        <f>IFERROR(VLOOKUP($B36,Data!$B$1:$L$53,5,FALSE)/VLOOKUP($B36,Data!$B$2:$L$53,2,FALSE),"Missing Data")</f>
        <v>7.6385237721774465E-3</v>
      </c>
      <c r="I36" s="4"/>
      <c r="J36" s="4">
        <f>IFERROR(VLOOKUP($B36,Data!$B$1:$L$53,3,FALSE)/VLOOKUP($B36,Data!$B$2:$L$53,2,FALSE),"Missing Data")</f>
        <v>0</v>
      </c>
      <c r="K36" s="4"/>
      <c r="L36" s="4" t="str">
        <f>IFERROR(VLOOKUP($B36,Data!$B$1:$L$53,4,FALSE)/VLOOKUP($B36,Data!$B$2:$L$53,3,FALSE),"Missing Data")</f>
        <v>Missing Data</v>
      </c>
      <c r="M36" s="4"/>
      <c r="N36" s="5" t="str">
        <f>IFERROR(VLOOKUP($B36,Data!$B$1:$L$53,5,FALSE)/VLOOKUP($B36,Data!$B$2:$L$53,4,FALSE),"Missing Data")</f>
        <v>Missing Data</v>
      </c>
      <c r="O36" s="3">
        <f>IFERROR(VLOOKUP($B36,Data!$B$1:$L$53,7,FALSE)/VLOOKUP($B36,Data!$B$2:$L$53,5,FALSE),"Missing Data")</f>
        <v>17439.721190443437</v>
      </c>
      <c r="P36" s="4"/>
      <c r="Q36" s="4">
        <f>IFERROR(VLOOKUP($B36,Data!$B$1:$L$53,10,FALSE)/VLOOKUP($B36,Data!$B$2:$L$53,5,FALSE),"Missing Data")</f>
        <v>0.23616270005044251</v>
      </c>
      <c r="R36" s="4"/>
      <c r="S36" s="5">
        <f>IFERROR(VLOOKUP($B36,Data!$B$1:$L$53,7,FALSE)/VLOOKUP($B36,Data!$B$2:$L$53,10,FALSE), Missing Data)</f>
        <v>73846.213592233005</v>
      </c>
      <c r="T36" s="3">
        <f>IFERROR(VLOOKUP($B36,Data!$B$1:$L$53,9,FALSE)/VLOOKUP($B36,Data!$B$2:$L$53,7,FALSE), "Missing Data")</f>
        <v>0.59466855285715792</v>
      </c>
      <c r="U36" s="4">
        <f>IFERROR(VLOOKUP($B36,Data!$B$1:$L$53,9,FALSE)/VLOOKUP($B36,Data!$B$2:$L$53,10,FALSE), "Missing Data")</f>
        <v>43914.020970873789</v>
      </c>
      <c r="V36" s="4">
        <f t="shared" si="1"/>
        <v>29932.192621359216</v>
      </c>
      <c r="W36" s="5">
        <f>IFERROR(VLOOKUP($B36,Data!$B$1:$L$53,9,FALSE)/VLOOKUP($B36,Data!$B$2:$L$53,5,FALSE), "Missing Data")</f>
        <v>10370.853762553308</v>
      </c>
    </row>
    <row r="37" spans="1:23" x14ac:dyDescent="0.25">
      <c r="A37" s="1" t="s">
        <v>8</v>
      </c>
      <c r="B37" s="1" t="s">
        <v>9</v>
      </c>
      <c r="C37" s="3">
        <f>IFERROR(VLOOKUP($B37,Data!$B$1:$L$53,7,FALSE)/VLOOKUP($B37,Data!$B$2:$L$53,2,FALSE),"Missing Data")</f>
        <v>171.14951896224616</v>
      </c>
      <c r="D37" s="4"/>
      <c r="E37" s="4">
        <f>IFERROR(VLOOKUP($B37,Data!$B$1:$L$53,5,FALSE)/VLOOKUP($B37,Data!$B$2:$L$53,2,FALSE),"Missing Data")</f>
        <v>1.8805403449074352E-2</v>
      </c>
      <c r="F37" s="4"/>
      <c r="G37" s="5">
        <f>IFERROR(VLOOKUP($B37,Data!$B$1:$L$53,7,FALSE)/VLOOKUP($B37,Data!$B$2:$L$53,5,FALSE),"Missing Data")</f>
        <v>9101.0820068670509</v>
      </c>
      <c r="H37" s="3">
        <f>IFERROR(VLOOKUP($B37,Data!$B$1:$L$53,5,FALSE)/VLOOKUP($B37,Data!$B$2:$L$53,2,FALSE),"Missing Data")</f>
        <v>1.8805403449074352E-2</v>
      </c>
      <c r="I37" s="4"/>
      <c r="J37" s="4">
        <f>IFERROR(VLOOKUP($B37,Data!$B$1:$L$53,3,FALSE)/VLOOKUP($B37,Data!$B$2:$L$53,2,FALSE),"Missing Data")</f>
        <v>0</v>
      </c>
      <c r="K37" s="4"/>
      <c r="L37" s="4" t="str">
        <f>IFERROR(VLOOKUP($B37,Data!$B$1:$L$53,4,FALSE)/VLOOKUP($B37,Data!$B$2:$L$53,3,FALSE),"Missing Data")</f>
        <v>Missing Data</v>
      </c>
      <c r="M37" s="4"/>
      <c r="N37" s="5" t="str">
        <f>IFERROR(VLOOKUP($B37,Data!$B$1:$L$53,5,FALSE)/VLOOKUP($B37,Data!$B$2:$L$53,4,FALSE),"Missing Data")</f>
        <v>Missing Data</v>
      </c>
      <c r="O37" s="3">
        <f>IFERROR(VLOOKUP($B37,Data!$B$1:$L$53,7,FALSE)/VLOOKUP($B37,Data!$B$2:$L$53,5,FALSE),"Missing Data")</f>
        <v>9101.0820068670509</v>
      </c>
      <c r="P37" s="4"/>
      <c r="Q37" s="4">
        <f>IFERROR(VLOOKUP($B37,Data!$B$1:$L$53,10,FALSE)/VLOOKUP($B37,Data!$B$2:$L$53,5,FALSE),"Missing Data")</f>
        <v>0.12931321379579047</v>
      </c>
      <c r="R37" s="4"/>
      <c r="S37" s="5">
        <f>IFERROR(VLOOKUP($B37,Data!$B$1:$L$53,7,FALSE)/VLOOKUP($B37,Data!$B$2:$L$53,10,FALSE), Missing Data)</f>
        <v>70380.13935095098</v>
      </c>
      <c r="T37" s="3">
        <f>IFERROR(VLOOKUP($B37,Data!$B$1:$L$53,9,FALSE)/VLOOKUP($B37,Data!$B$2:$L$53,7,FALSE), "Missing Data")</f>
        <v>0.61333600184084203</v>
      </c>
      <c r="U37" s="4">
        <f>IFERROR(VLOOKUP($B37,Data!$B$1:$L$53,9,FALSE)/VLOOKUP($B37,Data!$B$2:$L$53,10,FALSE), "Missing Data")</f>
        <v>43166.67327851359</v>
      </c>
      <c r="V37" s="4">
        <f t="shared" si="1"/>
        <v>27213.46607243739</v>
      </c>
      <c r="W37" s="5">
        <f>IFERROR(VLOOKUP($B37,Data!$B$1:$L$53,9,FALSE)/VLOOKUP($B37,Data!$B$2:$L$53,5,FALSE), "Missing Data")</f>
        <v>5582.0212505174641</v>
      </c>
    </row>
    <row r="38" spans="1:23" x14ac:dyDescent="0.25">
      <c r="A38" s="1" t="s">
        <v>6</v>
      </c>
      <c r="B38" s="1" t="s">
        <v>7</v>
      </c>
      <c r="C38" s="3">
        <f>IFERROR(VLOOKUP($B38,Data!$B$1:$L$53,7,FALSE)/VLOOKUP($B38,Data!$B$2:$L$53,2,FALSE),"Missing Data")</f>
        <v>354.39890347484004</v>
      </c>
      <c r="D38" s="4"/>
      <c r="E38" s="4">
        <f>IFERROR(VLOOKUP($B38,Data!$B$1:$L$53,5,FALSE)/VLOOKUP($B38,Data!$B$2:$L$53,2,FALSE),"Missing Data")</f>
        <v>1.9669810093563393E-2</v>
      </c>
      <c r="F38" s="4"/>
      <c r="G38" s="5">
        <f>IFERROR(VLOOKUP($B38,Data!$B$1:$L$53,7,FALSE)/VLOOKUP($B38,Data!$B$2:$L$53,5,FALSE),"Missing Data")</f>
        <v>18017.403411068568</v>
      </c>
      <c r="H38" s="3">
        <f>IFERROR(VLOOKUP($B38,Data!$B$1:$L$53,5,FALSE)/VLOOKUP($B38,Data!$B$2:$L$53,2,FALSE),"Missing Data")</f>
        <v>1.9669810093563393E-2</v>
      </c>
      <c r="I38" s="4"/>
      <c r="J38" s="4">
        <f>IFERROR(VLOOKUP($B38,Data!$B$1:$L$53,3,FALSE)/VLOOKUP($B38,Data!$B$2:$L$53,2,FALSE),"Missing Data")</f>
        <v>0</v>
      </c>
      <c r="K38" s="4"/>
      <c r="L38" s="4" t="str">
        <f>IFERROR(VLOOKUP($B38,Data!$B$1:$L$53,4,FALSE)/VLOOKUP($B38,Data!$B$2:$L$53,3,FALSE),"Missing Data")</f>
        <v>Missing Data</v>
      </c>
      <c r="M38" s="4"/>
      <c r="N38" s="5" t="str">
        <f>IFERROR(VLOOKUP($B38,Data!$B$1:$L$53,5,FALSE)/VLOOKUP($B38,Data!$B$2:$L$53,4,FALSE),"Missing Data")</f>
        <v>Missing Data</v>
      </c>
      <c r="O38" s="3">
        <f>IFERROR(VLOOKUP($B38,Data!$B$1:$L$53,7,FALSE)/VLOOKUP($B38,Data!$B$2:$L$53,5,FALSE),"Missing Data")</f>
        <v>18017.403411068568</v>
      </c>
      <c r="P38" s="4"/>
      <c r="Q38" s="4">
        <f>IFERROR(VLOOKUP($B38,Data!$B$1:$L$53,10,FALSE)/VLOOKUP($B38,Data!$B$2:$L$53,5,FALSE),"Missing Data")</f>
        <v>0.14013226592412112</v>
      </c>
      <c r="R38" s="4"/>
      <c r="S38" s="5">
        <f>IFERROR(VLOOKUP($B38,Data!$B$1:$L$53,7,FALSE)/VLOOKUP($B38,Data!$B$2:$L$53,10,FALSE), Missing Data)</f>
        <v>128574.26726279185</v>
      </c>
      <c r="T38" s="3">
        <f>IFERROR(VLOOKUP($B38,Data!$B$1:$L$53,9,FALSE)/VLOOKUP($B38,Data!$B$2:$L$53,7,FALSE), "Missing Data")</f>
        <v>0.48032927903562322</v>
      </c>
      <c r="U38" s="4">
        <f>IFERROR(VLOOKUP($B38,Data!$B$1:$L$53,9,FALSE)/VLOOKUP($B38,Data!$B$2:$L$53,10,FALSE), "Missing Data")</f>
        <v>61757.985096870339</v>
      </c>
      <c r="V38" s="4">
        <f t="shared" si="1"/>
        <v>66816.282165921511</v>
      </c>
      <c r="W38" s="5">
        <f>IFERROR(VLOOKUP($B38,Data!$B$1:$L$53,9,FALSE)/VLOOKUP($B38,Data!$B$2:$L$53,5,FALSE), "Missing Data")</f>
        <v>8654.2863905325448</v>
      </c>
    </row>
    <row r="39" spans="1:23" x14ac:dyDescent="0.25">
      <c r="A39" s="1" t="s">
        <v>14</v>
      </c>
      <c r="B39" s="1" t="s">
        <v>15</v>
      </c>
      <c r="C39" s="3">
        <f>IFERROR(VLOOKUP($B39,Data!$B$1:$L$53,7,FALSE)/VLOOKUP($B39,Data!$B$2:$L$53,2,FALSE),"Missing Data")</f>
        <v>179.67753087123936</v>
      </c>
      <c r="D39" s="4"/>
      <c r="E39" s="4">
        <f>IFERROR(VLOOKUP($B39,Data!$B$1:$L$53,5,FALSE)/VLOOKUP($B39,Data!$B$2:$L$53,2,FALSE),"Missing Data")</f>
        <v>2.0695995612643941E-2</v>
      </c>
      <c r="F39" s="4"/>
      <c r="G39" s="5">
        <f>IFERROR(VLOOKUP($B39,Data!$B$1:$L$53,7,FALSE)/VLOOKUP($B39,Data!$B$2:$L$53,5,FALSE),"Missing Data")</f>
        <v>8681.7534287390245</v>
      </c>
      <c r="H39" s="3">
        <f>IFERROR(VLOOKUP($B39,Data!$B$1:$L$53,5,FALSE)/VLOOKUP($B39,Data!$B$2:$L$53,2,FALSE),"Missing Data")</f>
        <v>2.0695995612643941E-2</v>
      </c>
      <c r="I39" s="4"/>
      <c r="J39" s="4">
        <f>IFERROR(VLOOKUP($B39,Data!$B$1:$L$53,3,FALSE)/VLOOKUP($B39,Data!$B$2:$L$53,2,FALSE),"Missing Data")</f>
        <v>0</v>
      </c>
      <c r="K39" s="4"/>
      <c r="L39" s="4" t="str">
        <f>IFERROR(VLOOKUP($B39,Data!$B$1:$L$53,4,FALSE)/VLOOKUP($B39,Data!$B$2:$L$53,3,FALSE),"Missing Data")</f>
        <v>Missing Data</v>
      </c>
      <c r="M39" s="4"/>
      <c r="N39" s="5" t="str">
        <f>IFERROR(VLOOKUP($B39,Data!$B$1:$L$53,5,FALSE)/VLOOKUP($B39,Data!$B$2:$L$53,4,FALSE),"Missing Data")</f>
        <v>Missing Data</v>
      </c>
      <c r="O39" s="3">
        <f>IFERROR(VLOOKUP($B39,Data!$B$1:$L$53,7,FALSE)/VLOOKUP($B39,Data!$B$2:$L$53,5,FALSE),"Missing Data")</f>
        <v>8681.7534287390245</v>
      </c>
      <c r="P39" s="4"/>
      <c r="Q39" s="4">
        <f>IFERROR(VLOOKUP($B39,Data!$B$1:$L$53,10,FALSE)/VLOOKUP($B39,Data!$B$2:$L$53,5,FALSE),"Missing Data")</f>
        <v>0.10177745086172382</v>
      </c>
      <c r="R39" s="4"/>
      <c r="S39" s="5">
        <f>IFERROR(VLOOKUP($B39,Data!$B$1:$L$53,7,FALSE)/VLOOKUP($B39,Data!$B$2:$L$53,10,FALSE), Missing Data)</f>
        <v>85301.344799194951</v>
      </c>
      <c r="T39" s="3">
        <f>IFERROR(VLOOKUP($B39,Data!$B$1:$L$53,9,FALSE)/VLOOKUP($B39,Data!$B$2:$L$53,7,FALSE), "Missing Data")</f>
        <v>0.60936071271914538</v>
      </c>
      <c r="U39" s="4">
        <f>IFERROR(VLOOKUP($B39,Data!$B$1:$L$53,9,FALSE)/VLOOKUP($B39,Data!$B$2:$L$53,10,FALSE), "Missing Data")</f>
        <v>51979.288262738999</v>
      </c>
      <c r="V39" s="4">
        <f t="shared" si="1"/>
        <v>33322.056536455952</v>
      </c>
      <c r="W39" s="5">
        <f>IFERROR(VLOOKUP($B39,Data!$B$1:$L$53,9,FALSE)/VLOOKUP($B39,Data!$B$2:$L$53,5,FALSE), "Missing Data")</f>
        <v>5290.3194569882962</v>
      </c>
    </row>
    <row r="40" spans="1:23" x14ac:dyDescent="0.25">
      <c r="A40" s="1" t="s">
        <v>2</v>
      </c>
      <c r="B40" s="1" t="s">
        <v>3</v>
      </c>
      <c r="C40" s="3">
        <f>IFERROR(VLOOKUP($B40,Data!$B$1:$L$53,7,FALSE)/VLOOKUP($B40,Data!$B$2:$L$53,2,FALSE),"Missing Data")</f>
        <v>184.97387571691459</v>
      </c>
      <c r="D40" s="4"/>
      <c r="E40" s="4">
        <f>IFERROR(VLOOKUP($B40,Data!$B$1:$L$53,5,FALSE)/VLOOKUP($B40,Data!$B$2:$L$53,2,FALSE),"Missing Data")</f>
        <v>1.9706443373868694E-2</v>
      </c>
      <c r="F40" s="4"/>
      <c r="G40" s="5">
        <f>IFERROR(VLOOKUP($B40,Data!$B$1:$L$53,7,FALSE)/VLOOKUP($B40,Data!$B$2:$L$53,5,FALSE),"Missing Data")</f>
        <v>9386.4667615362396</v>
      </c>
      <c r="H40" s="3">
        <f>IFERROR(VLOOKUP($B40,Data!$B$1:$L$53,5,FALSE)/VLOOKUP($B40,Data!$B$2:$L$53,2,FALSE),"Missing Data")</f>
        <v>1.9706443373868694E-2</v>
      </c>
      <c r="I40" s="4"/>
      <c r="J40" s="4">
        <f>IFERROR(VLOOKUP($B40,Data!$B$1:$L$53,3,FALSE)/VLOOKUP($B40,Data!$B$2:$L$53,2,FALSE),"Missing Data")</f>
        <v>0</v>
      </c>
      <c r="K40" s="4"/>
      <c r="L40" s="4" t="str">
        <f>IFERROR(VLOOKUP($B40,Data!$B$1:$L$53,4,FALSE)/VLOOKUP($B40,Data!$B$2:$L$53,3,FALSE),"Missing Data")</f>
        <v>Missing Data</v>
      </c>
      <c r="M40" s="4"/>
      <c r="N40" s="5" t="str">
        <f>IFERROR(VLOOKUP($B40,Data!$B$1:$L$53,5,FALSE)/VLOOKUP($B40,Data!$B$2:$L$53,4,FALSE),"Missing Data")</f>
        <v>Missing Data</v>
      </c>
      <c r="O40" s="3">
        <f>IFERROR(VLOOKUP($B40,Data!$B$1:$L$53,7,FALSE)/VLOOKUP($B40,Data!$B$2:$L$53,5,FALSE),"Missing Data")</f>
        <v>9386.4667615362396</v>
      </c>
      <c r="P40" s="4"/>
      <c r="Q40" s="4">
        <f>IFERROR(VLOOKUP($B40,Data!$B$1:$L$53,10,FALSE)/VLOOKUP($B40,Data!$B$2:$L$53,5,FALSE),"Missing Data")</f>
        <v>0.11271339591362406</v>
      </c>
      <c r="R40" s="4"/>
      <c r="S40" s="5">
        <f>IFERROR(VLOOKUP($B40,Data!$B$1:$L$53,7,FALSE)/VLOOKUP($B40,Data!$B$2:$L$53,10,FALSE), Missing Data)</f>
        <v>83277.295351205583</v>
      </c>
      <c r="T40" s="3">
        <f>IFERROR(VLOOKUP($B40,Data!$B$1:$L$53,9,FALSE)/VLOOKUP($B40,Data!$B$2:$L$53,7,FALSE), "Missing Data")</f>
        <v>0.60966700864398127</v>
      </c>
      <c r="U40" s="4">
        <f>IFERROR(VLOOKUP($B40,Data!$B$1:$L$53,9,FALSE)/VLOOKUP($B40,Data!$B$2:$L$53,10,FALSE), "Missing Data")</f>
        <v>50771.419544730838</v>
      </c>
      <c r="V40" s="4">
        <f t="shared" si="1"/>
        <v>32505.875806474745</v>
      </c>
      <c r="W40" s="5">
        <f>IFERROR(VLOOKUP($B40,Data!$B$1:$L$53,9,FALSE)/VLOOKUP($B40,Data!$B$2:$L$53,5,FALSE), "Missing Data")</f>
        <v>5722.6191122419577</v>
      </c>
    </row>
    <row r="41" spans="1:23" x14ac:dyDescent="0.25">
      <c r="A41" s="1" t="s">
        <v>78</v>
      </c>
      <c r="B41" s="1" t="s">
        <v>79</v>
      </c>
      <c r="C41" s="3">
        <f>IFERROR(VLOOKUP($B41,Data!$B$1:$L$53,7,FALSE)/VLOOKUP($B41,Data!$B$2:$L$53,2,FALSE),"Missing Data")</f>
        <v>196.31617100462304</v>
      </c>
      <c r="D41" s="4"/>
      <c r="E41" s="4">
        <f>IFERROR(VLOOKUP($B41,Data!$B$1:$L$53,5,FALSE)/VLOOKUP($B41,Data!$B$2:$L$53,2,FALSE),"Missing Data")</f>
        <v>1.9173029598176933E-2</v>
      </c>
      <c r="F41" s="4"/>
      <c r="G41" s="5">
        <f>IFERROR(VLOOKUP($B41,Data!$B$1:$L$53,7,FALSE)/VLOOKUP($B41,Data!$B$2:$L$53,5,FALSE),"Missing Data")</f>
        <v>10239.183640716321</v>
      </c>
      <c r="H41" s="3">
        <f>IFERROR(VLOOKUP($B41,Data!$B$1:$L$53,5,FALSE)/VLOOKUP($B41,Data!$B$2:$L$53,2,FALSE),"Missing Data")</f>
        <v>1.9173029598176933E-2</v>
      </c>
      <c r="I41" s="4"/>
      <c r="J41" s="4">
        <f>IFERROR(VLOOKUP($B41,Data!$B$1:$L$53,3,FALSE)/VLOOKUP($B41,Data!$B$2:$L$53,2,FALSE),"Missing Data")</f>
        <v>0</v>
      </c>
      <c r="K41" s="4"/>
      <c r="L41" s="4" t="str">
        <f>IFERROR(VLOOKUP($B41,Data!$B$1:$L$53,4,FALSE)/VLOOKUP($B41,Data!$B$2:$L$53,3,FALSE),"Missing Data")</f>
        <v>Missing Data</v>
      </c>
      <c r="M41" s="4"/>
      <c r="N41" s="5" t="str">
        <f>IFERROR(VLOOKUP($B41,Data!$B$1:$L$53,5,FALSE)/VLOOKUP($B41,Data!$B$2:$L$53,4,FALSE),"Missing Data")</f>
        <v>Missing Data</v>
      </c>
      <c r="O41" s="3">
        <f>IFERROR(VLOOKUP($B41,Data!$B$1:$L$53,7,FALSE)/VLOOKUP($B41,Data!$B$2:$L$53,5,FALSE),"Missing Data")</f>
        <v>10239.183640716321</v>
      </c>
      <c r="P41" s="4"/>
      <c r="Q41" s="4">
        <f>IFERROR(VLOOKUP($B41,Data!$B$1:$L$53,10,FALSE)/VLOOKUP($B41,Data!$B$2:$L$53,5,FALSE),"Missing Data")</f>
        <v>0.11243663987374784</v>
      </c>
      <c r="R41" s="4"/>
      <c r="S41" s="5">
        <f>IFERROR(VLOOKUP($B41,Data!$B$1:$L$53,7,FALSE)/VLOOKUP($B41,Data!$B$2:$L$53,10,FALSE), Missing Data)</f>
        <v>91066.254311882949</v>
      </c>
      <c r="T41" s="3">
        <f>IFERROR(VLOOKUP($B41,Data!$B$1:$L$53,9,FALSE)/VLOOKUP($B41,Data!$B$2:$L$53,7,FALSE), "Missing Data")</f>
        <v>0.60659846864003641</v>
      </c>
      <c r="U41" s="4">
        <f>IFERROR(VLOOKUP($B41,Data!$B$1:$L$53,9,FALSE)/VLOOKUP($B41,Data!$B$2:$L$53,10,FALSE), "Missing Data")</f>
        <v>55240.650410372305</v>
      </c>
      <c r="V41" s="4">
        <f t="shared" si="1"/>
        <v>35825.603901510643</v>
      </c>
      <c r="W41" s="5">
        <f>IFERROR(VLOOKUP($B41,Data!$B$1:$L$53,9,FALSE)/VLOOKUP($B41,Data!$B$2:$L$53,5,FALSE), "Missing Data")</f>
        <v>6211.0731165826319</v>
      </c>
    </row>
    <row r="42" spans="1:23" x14ac:dyDescent="0.25">
      <c r="A42" s="1" t="s">
        <v>80</v>
      </c>
      <c r="B42" s="1" t="s">
        <v>81</v>
      </c>
      <c r="C42" s="3">
        <f>IFERROR(VLOOKUP($B42,Data!$B$1:$L$53,7,FALSE)/VLOOKUP($B42,Data!$B$2:$L$53,2,FALSE),"Missing Data")</f>
        <v>215.80777901167107</v>
      </c>
      <c r="D42" s="4"/>
      <c r="E42" s="4">
        <f>IFERROR(VLOOKUP($B42,Data!$B$1:$L$53,5,FALSE)/VLOOKUP($B42,Data!$B$2:$L$53,2,FALSE),"Missing Data")</f>
        <v>2.5348241897923729E-2</v>
      </c>
      <c r="F42" s="4"/>
      <c r="G42" s="5">
        <f>IFERROR(VLOOKUP($B42,Data!$B$1:$L$53,7,FALSE)/VLOOKUP($B42,Data!$B$2:$L$53,5,FALSE),"Missing Data")</f>
        <v>8513.7178302432021</v>
      </c>
      <c r="H42" s="3">
        <f>IFERROR(VLOOKUP($B42,Data!$B$1:$L$53,5,FALSE)/VLOOKUP($B42,Data!$B$2:$L$53,2,FALSE),"Missing Data")</f>
        <v>2.5348241897923729E-2</v>
      </c>
      <c r="I42" s="4"/>
      <c r="J42" s="4">
        <f>IFERROR(VLOOKUP($B42,Data!$B$1:$L$53,3,FALSE)/VLOOKUP($B42,Data!$B$2:$L$53,2,FALSE),"Missing Data")</f>
        <v>0</v>
      </c>
      <c r="K42" s="4"/>
      <c r="L42" s="4" t="str">
        <f>IFERROR(VLOOKUP($B42,Data!$B$1:$L$53,4,FALSE)/VLOOKUP($B42,Data!$B$2:$L$53,3,FALSE),"Missing Data")</f>
        <v>Missing Data</v>
      </c>
      <c r="M42" s="4"/>
      <c r="N42" s="5" t="str">
        <f>IFERROR(VLOOKUP($B42,Data!$B$1:$L$53,5,FALSE)/VLOOKUP($B42,Data!$B$2:$L$53,4,FALSE),"Missing Data")</f>
        <v>Missing Data</v>
      </c>
      <c r="O42" s="3">
        <f>IFERROR(VLOOKUP($B42,Data!$B$1:$L$53,7,FALSE)/VLOOKUP($B42,Data!$B$2:$L$53,5,FALSE),"Missing Data")</f>
        <v>8513.7178302432021</v>
      </c>
      <c r="P42" s="4"/>
      <c r="Q42" s="4">
        <f>IFERROR(VLOOKUP($B42,Data!$B$1:$L$53,10,FALSE)/VLOOKUP($B42,Data!$B$2:$L$53,5,FALSE),"Missing Data")</f>
        <v>9.8060001792574417E-2</v>
      </c>
      <c r="R42" s="4"/>
      <c r="S42" s="5">
        <f>IFERROR(VLOOKUP($B42,Data!$B$1:$L$53,7,FALSE)/VLOOKUP($B42,Data!$B$2:$L$53,10,FALSE), Missing Data)</f>
        <v>86821.514120020176</v>
      </c>
      <c r="T42" s="3">
        <f>IFERROR(VLOOKUP($B42,Data!$B$1:$L$53,9,FALSE)/VLOOKUP($B42,Data!$B$2:$L$53,7,FALSE), "Missing Data")</f>
        <v>0.58266656260107819</v>
      </c>
      <c r="U42" s="4">
        <f>IFERROR(VLOOKUP($B42,Data!$B$1:$L$53,9,FALSE)/VLOOKUP($B42,Data!$B$2:$L$53,10,FALSE), "Missing Data")</f>
        <v>50587.99319213313</v>
      </c>
      <c r="V42" s="4">
        <f t="shared" si="1"/>
        <v>36233.520927887046</v>
      </c>
      <c r="W42" s="5">
        <f>IFERROR(VLOOKUP($B42,Data!$B$1:$L$53,9,FALSE)/VLOOKUP($B42,Data!$B$2:$L$53,5,FALSE), "Missing Data")</f>
        <v>4960.6587031033168</v>
      </c>
    </row>
    <row r="43" spans="1:23" x14ac:dyDescent="0.25">
      <c r="A43" s="1" t="s">
        <v>16</v>
      </c>
      <c r="B43" s="1" t="s">
        <v>17</v>
      </c>
      <c r="C43" s="3">
        <f>IFERROR(VLOOKUP($B43,Data!$B$1:$L$53,7,FALSE)/VLOOKUP($B43,Data!$B$2:$L$53,2,FALSE),"Missing Data")</f>
        <v>184.13509792539324</v>
      </c>
      <c r="D43" s="4"/>
      <c r="E43" s="4">
        <f>IFERROR(VLOOKUP($B43,Data!$B$1:$L$53,5,FALSE)/VLOOKUP($B43,Data!$B$2:$L$53,2,FALSE),"Missing Data")</f>
        <v>1.9307499237839892E-2</v>
      </c>
      <c r="F43" s="4"/>
      <c r="G43" s="5">
        <f>IFERROR(VLOOKUP($B43,Data!$B$1:$L$53,7,FALSE)/VLOOKUP($B43,Data!$B$2:$L$53,5,FALSE),"Missing Data")</f>
        <v>9536.9729480302249</v>
      </c>
      <c r="H43" s="3">
        <f>IFERROR(VLOOKUP($B43,Data!$B$1:$L$53,5,FALSE)/VLOOKUP($B43,Data!$B$2:$L$53,2,FALSE),"Missing Data")</f>
        <v>1.9307499237839892E-2</v>
      </c>
      <c r="I43" s="4"/>
      <c r="J43" s="4">
        <f>IFERROR(VLOOKUP($B43,Data!$B$1:$L$53,3,FALSE)/VLOOKUP($B43,Data!$B$2:$L$53,2,FALSE),"Missing Data")</f>
        <v>0</v>
      </c>
      <c r="K43" s="4"/>
      <c r="L43" s="4" t="str">
        <f>IFERROR(VLOOKUP($B43,Data!$B$1:$L$53,4,FALSE)/VLOOKUP($B43,Data!$B$2:$L$53,3,FALSE),"Missing Data")</f>
        <v>Missing Data</v>
      </c>
      <c r="M43" s="4"/>
      <c r="N43" s="5" t="str">
        <f>IFERROR(VLOOKUP($B43,Data!$B$1:$L$53,5,FALSE)/VLOOKUP($B43,Data!$B$2:$L$53,4,FALSE),"Missing Data")</f>
        <v>Missing Data</v>
      </c>
      <c r="O43" s="3">
        <f>IFERROR(VLOOKUP($B43,Data!$B$1:$L$53,7,FALSE)/VLOOKUP($B43,Data!$B$2:$L$53,5,FALSE),"Missing Data")</f>
        <v>9536.9729480302249</v>
      </c>
      <c r="P43" s="4"/>
      <c r="Q43" s="4">
        <f>IFERROR(VLOOKUP($B43,Data!$B$1:$L$53,10,FALSE)/VLOOKUP($B43,Data!$B$2:$L$53,5,FALSE),"Missing Data")</f>
        <v>9.8142700582569076E-2</v>
      </c>
      <c r="R43" s="4"/>
      <c r="S43" s="5">
        <f>IFERROR(VLOOKUP($B43,Data!$B$1:$L$53,7,FALSE)/VLOOKUP($B43,Data!$B$2:$L$53,10,FALSE), Missing Data)</f>
        <v>97174.551866000591</v>
      </c>
      <c r="T43" s="3">
        <f>IFERROR(VLOOKUP($B43,Data!$B$1:$L$53,9,FALSE)/VLOOKUP($B43,Data!$B$2:$L$53,7,FALSE), "Missing Data")</f>
        <v>0.66108859488637228</v>
      </c>
      <c r="U43" s="4">
        <f>IFERROR(VLOOKUP($B43,Data!$B$1:$L$53,9,FALSE)/VLOOKUP($B43,Data!$B$2:$L$53,10,FALSE), "Missing Data")</f>
        <v>64240.987951807227</v>
      </c>
      <c r="V43" s="4">
        <f t="shared" si="1"/>
        <v>32933.563914193364</v>
      </c>
      <c r="W43" s="5">
        <f>IFERROR(VLOOKUP($B43,Data!$B$1:$L$53,9,FALSE)/VLOOKUP($B43,Data!$B$2:$L$53,5,FALSE), "Missing Data")</f>
        <v>6304.7840456826443</v>
      </c>
    </row>
    <row r="44" spans="1:23" x14ac:dyDescent="0.25">
      <c r="A44" s="1" t="s">
        <v>82</v>
      </c>
      <c r="B44" s="1" t="s">
        <v>83</v>
      </c>
      <c r="C44" s="3">
        <f>IFERROR(VLOOKUP($B44,Data!$B$1:$L$53,7,FALSE)/VLOOKUP($B44,Data!$B$2:$L$53,2,FALSE),"Missing Data")</f>
        <v>157.11165529218206</v>
      </c>
      <c r="D44" s="4"/>
      <c r="E44" s="4">
        <f>IFERROR(VLOOKUP($B44,Data!$B$1:$L$53,5,FALSE)/VLOOKUP($B44,Data!$B$2:$L$53,2,FALSE),"Missing Data")</f>
        <v>2.6983616172079703E-2</v>
      </c>
      <c r="F44" s="4"/>
      <c r="G44" s="5">
        <f>IFERROR(VLOOKUP($B44,Data!$B$1:$L$53,7,FALSE)/VLOOKUP($B44,Data!$B$2:$L$53,5,FALSE),"Missing Data")</f>
        <v>5822.4833280406474</v>
      </c>
      <c r="H44" s="3">
        <f>IFERROR(VLOOKUP($B44,Data!$B$1:$L$53,5,FALSE)/VLOOKUP($B44,Data!$B$2:$L$53,2,FALSE),"Missing Data")</f>
        <v>2.6983616172079703E-2</v>
      </c>
      <c r="I44" s="4"/>
      <c r="J44" s="4">
        <f>IFERROR(VLOOKUP($B44,Data!$B$1:$L$53,3,FALSE)/VLOOKUP($B44,Data!$B$2:$L$53,2,FALSE),"Missing Data")</f>
        <v>0</v>
      </c>
      <c r="K44" s="4"/>
      <c r="L44" s="4" t="str">
        <f>IFERROR(VLOOKUP($B44,Data!$B$1:$L$53,4,FALSE)/VLOOKUP($B44,Data!$B$2:$L$53,3,FALSE),"Missing Data")</f>
        <v>Missing Data</v>
      </c>
      <c r="M44" s="4"/>
      <c r="N44" s="5" t="str">
        <f>IFERROR(VLOOKUP($B44,Data!$B$1:$L$53,5,FALSE)/VLOOKUP($B44,Data!$B$2:$L$53,4,FALSE),"Missing Data")</f>
        <v>Missing Data</v>
      </c>
      <c r="O44" s="3">
        <f>IFERROR(VLOOKUP($B44,Data!$B$1:$L$53,7,FALSE)/VLOOKUP($B44,Data!$B$2:$L$53,5,FALSE),"Missing Data")</f>
        <v>5822.4833280406474</v>
      </c>
      <c r="P44" s="4"/>
      <c r="Q44" s="4">
        <f>IFERROR(VLOOKUP($B44,Data!$B$1:$L$53,10,FALSE)/VLOOKUP($B44,Data!$B$2:$L$53,5,FALSE),"Missing Data")</f>
        <v>5.5396774990296743E-2</v>
      </c>
      <c r="R44" s="4"/>
      <c r="S44" s="5">
        <f>IFERROR(VLOOKUP($B44,Data!$B$1:$L$53,7,FALSE)/VLOOKUP($B44,Data!$B$2:$L$53,10,FALSE), Missing Data)</f>
        <v>105105.09554140127</v>
      </c>
      <c r="T44" s="3">
        <f>IFERROR(VLOOKUP($B44,Data!$B$1:$L$53,9,FALSE)/VLOOKUP($B44,Data!$B$2:$L$53,7,FALSE), "Missing Data")</f>
        <v>0.73645108626488498</v>
      </c>
      <c r="U44" s="4">
        <f>IFERROR(VLOOKUP($B44,Data!$B$1:$L$53,9,FALSE)/VLOOKUP($B44,Data!$B$2:$L$53,10,FALSE), "Missing Data")</f>
        <v>77404.761783439491</v>
      </c>
      <c r="V44" s="4">
        <f t="shared" si="1"/>
        <v>27700.33375796178</v>
      </c>
      <c r="W44" s="5">
        <f>IFERROR(VLOOKUP($B44,Data!$B$1:$L$53,9,FALSE)/VLOOKUP($B44,Data!$B$2:$L$53,5,FALSE), "Missing Data")</f>
        <v>4287.9741716947183</v>
      </c>
    </row>
    <row r="45" spans="1:23" x14ac:dyDescent="0.25">
      <c r="A45" s="1" t="s">
        <v>18</v>
      </c>
      <c r="B45" s="1" t="s">
        <v>19</v>
      </c>
      <c r="C45" s="3">
        <f>IFERROR(VLOOKUP($B45,Data!$B$1:$L$53,7,FALSE)/VLOOKUP($B45,Data!$B$2:$L$53,2,FALSE),"Missing Data")</f>
        <v>244.5005904784129</v>
      </c>
      <c r="D45" s="4"/>
      <c r="E45" s="4">
        <f>IFERROR(VLOOKUP($B45,Data!$B$1:$L$53,5,FALSE)/VLOOKUP($B45,Data!$B$2:$L$53,2,FALSE),"Missing Data")</f>
        <v>2.5802216447686231E-2</v>
      </c>
      <c r="F45" s="4"/>
      <c r="G45" s="5">
        <f>IFERROR(VLOOKUP($B45,Data!$B$1:$L$53,7,FALSE)/VLOOKUP($B45,Data!$B$2:$L$53,5,FALSE),"Missing Data")</f>
        <v>9475.9530048178513</v>
      </c>
      <c r="H45" s="3">
        <f>IFERROR(VLOOKUP($B45,Data!$B$1:$L$53,5,FALSE)/VLOOKUP($B45,Data!$B$2:$L$53,2,FALSE),"Missing Data")</f>
        <v>2.5802216447686231E-2</v>
      </c>
      <c r="I45" s="4"/>
      <c r="J45" s="4">
        <f>IFERROR(VLOOKUP($B45,Data!$B$1:$L$53,3,FALSE)/VLOOKUP($B45,Data!$B$2:$L$53,2,FALSE),"Missing Data")</f>
        <v>0</v>
      </c>
      <c r="K45" s="4"/>
      <c r="L45" s="4" t="str">
        <f>IFERROR(VLOOKUP($B45,Data!$B$1:$L$53,4,FALSE)/VLOOKUP($B45,Data!$B$2:$L$53,3,FALSE),"Missing Data")</f>
        <v>Missing Data</v>
      </c>
      <c r="M45" s="4"/>
      <c r="N45" s="5" t="str">
        <f>IFERROR(VLOOKUP($B45,Data!$B$1:$L$53,5,FALSE)/VLOOKUP($B45,Data!$B$2:$L$53,4,FALSE),"Missing Data")</f>
        <v>Missing Data</v>
      </c>
      <c r="O45" s="3">
        <f>IFERROR(VLOOKUP($B45,Data!$B$1:$L$53,7,FALSE)/VLOOKUP($B45,Data!$B$2:$L$53,5,FALSE),"Missing Data")</f>
        <v>9475.9530048178513</v>
      </c>
      <c r="P45" s="4"/>
      <c r="Q45" s="4">
        <f>IFERROR(VLOOKUP($B45,Data!$B$1:$L$53,10,FALSE)/VLOOKUP($B45,Data!$B$2:$L$53,5,FALSE),"Missing Data")</f>
        <v>0.12167187896204885</v>
      </c>
      <c r="R45" s="4"/>
      <c r="S45" s="5">
        <f>IFERROR(VLOOKUP($B45,Data!$B$1:$L$53,7,FALSE)/VLOOKUP($B45,Data!$B$2:$L$53,10,FALSE), Missing Data)</f>
        <v>77881.208753039245</v>
      </c>
      <c r="T45" s="3">
        <f>IFERROR(VLOOKUP($B45,Data!$B$1:$L$53,9,FALSE)/VLOOKUP($B45,Data!$B$2:$L$53,7,FALSE), "Missing Data")</f>
        <v>0.60799132994380523</v>
      </c>
      <c r="U45" s="4">
        <f>IFERROR(VLOOKUP($B45,Data!$B$1:$L$53,9,FALSE)/VLOOKUP($B45,Data!$B$2:$L$53,10,FALSE), "Missing Data")</f>
        <v>47351.099687391456</v>
      </c>
      <c r="V45" s="4">
        <f t="shared" si="1"/>
        <v>30530.10906564779</v>
      </c>
      <c r="W45" s="5">
        <f>IFERROR(VLOOKUP($B45,Data!$B$1:$L$53,9,FALSE)/VLOOKUP($B45,Data!$B$2:$L$53,5,FALSE), "Missing Data")</f>
        <v>5761.2972698842023</v>
      </c>
    </row>
    <row r="46" spans="1:23" x14ac:dyDescent="0.25">
      <c r="A46" s="1" t="s">
        <v>64</v>
      </c>
      <c r="B46" s="1" t="s">
        <v>65</v>
      </c>
      <c r="C46" s="3">
        <f>IFERROR(VLOOKUP($B46,Data!$B$1:$L$53,7,FALSE)/VLOOKUP($B46,Data!$B$2:$L$53,2,FALSE),"Missing Data")</f>
        <v>187.91341523085509</v>
      </c>
      <c r="D46" s="4"/>
      <c r="E46" s="4">
        <f>IFERROR(VLOOKUP($B46,Data!$B$1:$L$53,5,FALSE)/VLOOKUP($B46,Data!$B$2:$L$53,2,FALSE),"Missing Data")</f>
        <v>1.7269546082100431E-2</v>
      </c>
      <c r="F46" s="4"/>
      <c r="G46" s="5">
        <f>IFERROR(VLOOKUP($B46,Data!$B$1:$L$53,7,FALSE)/VLOOKUP($B46,Data!$B$2:$L$53,5,FALSE),"Missing Data")</f>
        <v>10881.201760457614</v>
      </c>
      <c r="H46" s="3">
        <f>IFERROR(VLOOKUP($B46,Data!$B$1:$L$53,5,FALSE)/VLOOKUP($B46,Data!$B$2:$L$53,2,FALSE),"Missing Data")</f>
        <v>1.7269546082100431E-2</v>
      </c>
      <c r="I46" s="4"/>
      <c r="J46" s="4">
        <f>IFERROR(VLOOKUP($B46,Data!$B$1:$L$53,3,FALSE)/VLOOKUP($B46,Data!$B$2:$L$53,2,FALSE),"Missing Data")</f>
        <v>0</v>
      </c>
      <c r="K46" s="4"/>
      <c r="L46" s="4" t="str">
        <f>IFERROR(VLOOKUP($B46,Data!$B$1:$L$53,4,FALSE)/VLOOKUP($B46,Data!$B$2:$L$53,3,FALSE),"Missing Data")</f>
        <v>Missing Data</v>
      </c>
      <c r="M46" s="4"/>
      <c r="N46" s="5" t="str">
        <f>IFERROR(VLOOKUP($B46,Data!$B$1:$L$53,5,FALSE)/VLOOKUP($B46,Data!$B$2:$L$53,4,FALSE),"Missing Data")</f>
        <v>Missing Data</v>
      </c>
      <c r="O46" s="3">
        <f>IFERROR(VLOOKUP($B46,Data!$B$1:$L$53,7,FALSE)/VLOOKUP($B46,Data!$B$2:$L$53,5,FALSE),"Missing Data")</f>
        <v>10881.201760457614</v>
      </c>
      <c r="P46" s="4"/>
      <c r="Q46" s="4">
        <f>IFERROR(VLOOKUP($B46,Data!$B$1:$L$53,10,FALSE)/VLOOKUP($B46,Data!$B$2:$L$53,5,FALSE),"Missing Data")</f>
        <v>9.77262932441786E-2</v>
      </c>
      <c r="R46" s="4"/>
      <c r="S46" s="5">
        <f>IFERROR(VLOOKUP($B46,Data!$B$1:$L$53,7,FALSE)/VLOOKUP($B46,Data!$B$2:$L$53,10,FALSE), Missing Data)</f>
        <v>111343.64559668582</v>
      </c>
      <c r="T46" s="3">
        <f>IFERROR(VLOOKUP($B46,Data!$B$1:$L$53,9,FALSE)/VLOOKUP($B46,Data!$B$2:$L$53,7,FALSE), "Missing Data")</f>
        <v>0.66752669786823926</v>
      </c>
      <c r="U46" s="4">
        <f>IFERROR(VLOOKUP($B46,Data!$B$1:$L$53,9,FALSE)/VLOOKUP($B46,Data!$B$2:$L$53,10,FALSE), "Missing Data")</f>
        <v>74324.856073767209</v>
      </c>
      <c r="V46" s="4">
        <f t="shared" si="1"/>
        <v>37018.789522918611</v>
      </c>
      <c r="W46" s="5">
        <f>IFERROR(VLOOKUP($B46,Data!$B$1:$L$53,9,FALSE)/VLOOKUP($B46,Data!$B$2:$L$53,5,FALSE), "Missing Data")</f>
        <v>7263.4926799963432</v>
      </c>
    </row>
    <row r="47" spans="1:23" x14ac:dyDescent="0.25">
      <c r="A47" s="1" t="s">
        <v>98</v>
      </c>
      <c r="B47" s="1" t="s">
        <v>99</v>
      </c>
      <c r="C47" s="3">
        <f>IFERROR(VLOOKUP($B47,Data!$B$1:$L$53,7,FALSE)/VLOOKUP($B47,Data!$B$2:$L$53,2,FALSE),"Missing Data")</f>
        <v>161.67796757161889</v>
      </c>
      <c r="D47" s="4"/>
      <c r="E47" s="4">
        <f>IFERROR(VLOOKUP($B47,Data!$B$1:$L$53,5,FALSE)/VLOOKUP($B47,Data!$B$2:$L$53,2,FALSE),"Missing Data")</f>
        <v>1.5941541782409457E-2</v>
      </c>
      <c r="F47" s="4"/>
      <c r="G47" s="5">
        <f>IFERROR(VLOOKUP($B47,Data!$B$1:$L$53,7,FALSE)/VLOOKUP($B47,Data!$B$2:$L$53,5,FALSE),"Missing Data")</f>
        <v>10141.927912519786</v>
      </c>
      <c r="H47" s="3">
        <f>IFERROR(VLOOKUP($B47,Data!$B$1:$L$53,5,FALSE)/VLOOKUP($B47,Data!$B$2:$L$53,2,FALSE),"Missing Data")</f>
        <v>1.5941541782409457E-2</v>
      </c>
      <c r="I47" s="4"/>
      <c r="J47" s="4">
        <f>IFERROR(VLOOKUP($B47,Data!$B$1:$L$53,3,FALSE)/VLOOKUP($B47,Data!$B$2:$L$53,2,FALSE),"Missing Data")</f>
        <v>0</v>
      </c>
      <c r="K47" s="4"/>
      <c r="L47" s="4" t="str">
        <f>IFERROR(VLOOKUP($B47,Data!$B$1:$L$53,4,FALSE)/VLOOKUP($B47,Data!$B$2:$L$53,3,FALSE),"Missing Data")</f>
        <v>Missing Data</v>
      </c>
      <c r="M47" s="4"/>
      <c r="N47" s="5" t="str">
        <f>IFERROR(VLOOKUP($B47,Data!$B$1:$L$53,5,FALSE)/VLOOKUP($B47,Data!$B$2:$L$53,4,FALSE),"Missing Data")</f>
        <v>Missing Data</v>
      </c>
      <c r="O47" s="3">
        <f>IFERROR(VLOOKUP($B47,Data!$B$1:$L$53,7,FALSE)/VLOOKUP($B47,Data!$B$2:$L$53,5,FALSE),"Missing Data")</f>
        <v>10141.927912519786</v>
      </c>
      <c r="P47" s="4"/>
      <c r="Q47" s="4">
        <f>IFERROR(VLOOKUP($B47,Data!$B$1:$L$53,10,FALSE)/VLOOKUP($B47,Data!$B$2:$L$53,5,FALSE),"Missing Data")</f>
        <v>0.12266880151380069</v>
      </c>
      <c r="R47" s="4"/>
      <c r="S47" s="5">
        <f>IFERROR(VLOOKUP($B47,Data!$B$1:$L$53,7,FALSE)/VLOOKUP($B47,Data!$B$2:$L$53,10,FALSE), Missing Data)</f>
        <v>82677.321269652923</v>
      </c>
      <c r="T47" s="3">
        <f>IFERROR(VLOOKUP($B47,Data!$B$1:$L$53,9,FALSE)/VLOOKUP($B47,Data!$B$2:$L$53,7,FALSE), "Missing Data")</f>
        <v>0.65210019186936741</v>
      </c>
      <c r="U47" s="4">
        <f>IFERROR(VLOOKUP($B47,Data!$B$1:$L$53,9,FALSE)/VLOOKUP($B47,Data!$B$2:$L$53,10,FALSE), "Missing Data")</f>
        <v>53913.897063185999</v>
      </c>
      <c r="V47" s="4">
        <f t="shared" si="1"/>
        <v>28763.424206466923</v>
      </c>
      <c r="W47" s="5">
        <f>IFERROR(VLOOKUP($B47,Data!$B$1:$L$53,9,FALSE)/VLOOKUP($B47,Data!$B$2:$L$53,5,FALSE), "Missing Data")</f>
        <v>6613.5531376794452</v>
      </c>
    </row>
    <row r="48" spans="1:23" x14ac:dyDescent="0.25">
      <c r="A48" s="1" t="s">
        <v>44</v>
      </c>
      <c r="B48" s="1" t="s">
        <v>45</v>
      </c>
      <c r="C48" s="3">
        <f>IFERROR(VLOOKUP($B48,Data!$B$1:$L$53,7,FALSE)/VLOOKUP($B48,Data!$B$2:$L$53,2,FALSE),"Missing Data")</f>
        <v>232.18651633307664</v>
      </c>
      <c r="D48" s="4"/>
      <c r="E48" s="4">
        <f>IFERROR(VLOOKUP($B48,Data!$B$1:$L$53,5,FALSE)/VLOOKUP($B48,Data!$B$2:$L$53,2,FALSE),"Missing Data")</f>
        <v>2.2280533734996263E-2</v>
      </c>
      <c r="F48" s="4"/>
      <c r="G48" s="5">
        <f>IFERROR(VLOOKUP($B48,Data!$B$1:$L$53,7,FALSE)/VLOOKUP($B48,Data!$B$2:$L$53,5,FALSE),"Missing Data")</f>
        <v>10421.048216110679</v>
      </c>
      <c r="H48" s="3">
        <f>IFERROR(VLOOKUP($B48,Data!$B$1:$L$53,5,FALSE)/VLOOKUP($B48,Data!$B$2:$L$53,2,FALSE),"Missing Data")</f>
        <v>2.2280533734996263E-2</v>
      </c>
      <c r="I48" s="4"/>
      <c r="J48" s="4">
        <f>IFERROR(VLOOKUP($B48,Data!$B$1:$L$53,3,FALSE)/VLOOKUP($B48,Data!$B$2:$L$53,2,FALSE),"Missing Data")</f>
        <v>0</v>
      </c>
      <c r="K48" s="4"/>
      <c r="L48" s="4" t="str">
        <f>IFERROR(VLOOKUP($B48,Data!$B$1:$L$53,4,FALSE)/VLOOKUP($B48,Data!$B$2:$L$53,3,FALSE),"Missing Data")</f>
        <v>Missing Data</v>
      </c>
      <c r="M48" s="4"/>
      <c r="N48" s="5" t="str">
        <f>IFERROR(VLOOKUP($B48,Data!$B$1:$L$53,5,FALSE)/VLOOKUP($B48,Data!$B$2:$L$53,4,FALSE),"Missing Data")</f>
        <v>Missing Data</v>
      </c>
      <c r="O48" s="3">
        <f>IFERROR(VLOOKUP($B48,Data!$B$1:$L$53,7,FALSE)/VLOOKUP($B48,Data!$B$2:$L$53,5,FALSE),"Missing Data")</f>
        <v>10421.048216110679</v>
      </c>
      <c r="P48" s="4"/>
      <c r="Q48" s="4">
        <f>IFERROR(VLOOKUP($B48,Data!$B$1:$L$53,10,FALSE)/VLOOKUP($B48,Data!$B$2:$L$53,5,FALSE),"Missing Data")</f>
        <v>0.121730044692567</v>
      </c>
      <c r="R48" s="4"/>
      <c r="S48" s="5">
        <f>IFERROR(VLOOKUP($B48,Data!$B$1:$L$53,7,FALSE)/VLOOKUP($B48,Data!$B$2:$L$53,10,FALSE), Missing Data)</f>
        <v>85607.856650585803</v>
      </c>
      <c r="T48" s="3">
        <f>IFERROR(VLOOKUP($B48,Data!$B$1:$L$53,9,FALSE)/VLOOKUP($B48,Data!$B$2:$L$53,7,FALSE), "Missing Data")</f>
        <v>0.61001818079358194</v>
      </c>
      <c r="U48" s="4">
        <f>IFERROR(VLOOKUP($B48,Data!$B$1:$L$53,9,FALSE)/VLOOKUP($B48,Data!$B$2:$L$53,10,FALSE), "Missing Data")</f>
        <v>52222.348975628091</v>
      </c>
      <c r="V48" s="4">
        <f t="shared" si="1"/>
        <v>33385.507674957713</v>
      </c>
      <c r="W48" s="5">
        <f>IFERROR(VLOOKUP($B48,Data!$B$1:$L$53,9,FALSE)/VLOOKUP($B48,Data!$B$2:$L$53,5,FALSE), "Missing Data")</f>
        <v>6357.028874754038</v>
      </c>
    </row>
    <row r="49" spans="1:23" x14ac:dyDescent="0.25">
      <c r="A49" s="1" t="s">
        <v>30</v>
      </c>
      <c r="B49" s="1" t="s">
        <v>31</v>
      </c>
      <c r="C49" s="3">
        <f>IFERROR(VLOOKUP($B49,Data!$B$1:$L$53,7,FALSE)/VLOOKUP($B49,Data!$B$2:$L$53,2,FALSE),"Missing Data")</f>
        <v>127.04885037462917</v>
      </c>
      <c r="D49" s="4"/>
      <c r="E49" s="4">
        <f>IFERROR(VLOOKUP($B49,Data!$B$1:$L$53,5,FALSE)/VLOOKUP($B49,Data!$B$2:$L$53,2,FALSE),"Missing Data")</f>
        <v>1.5619754507859379E-2</v>
      </c>
      <c r="F49" s="4"/>
      <c r="G49" s="5">
        <f>IFERROR(VLOOKUP($B49,Data!$B$1:$L$53,7,FALSE)/VLOOKUP($B49,Data!$B$2:$L$53,5,FALSE),"Missing Data")</f>
        <v>8133.8570533040129</v>
      </c>
      <c r="H49" s="3">
        <f>IFERROR(VLOOKUP($B49,Data!$B$1:$L$53,5,FALSE)/VLOOKUP($B49,Data!$B$2:$L$53,2,FALSE),"Missing Data")</f>
        <v>1.5619754507859379E-2</v>
      </c>
      <c r="I49" s="4"/>
      <c r="J49" s="4">
        <f>IFERROR(VLOOKUP($B49,Data!$B$1:$L$53,3,FALSE)/VLOOKUP($B49,Data!$B$2:$L$53,2,FALSE),"Missing Data")</f>
        <v>0</v>
      </c>
      <c r="K49" s="4"/>
      <c r="L49" s="4" t="str">
        <f>IFERROR(VLOOKUP($B49,Data!$B$1:$L$53,4,FALSE)/VLOOKUP($B49,Data!$B$2:$L$53,3,FALSE),"Missing Data")</f>
        <v>Missing Data</v>
      </c>
      <c r="M49" s="4"/>
      <c r="N49" s="5" t="str">
        <f>IFERROR(VLOOKUP($B49,Data!$B$1:$L$53,5,FALSE)/VLOOKUP($B49,Data!$B$2:$L$53,4,FALSE),"Missing Data")</f>
        <v>Missing Data</v>
      </c>
      <c r="O49" s="3">
        <f>IFERROR(VLOOKUP($B49,Data!$B$1:$L$53,7,FALSE)/VLOOKUP($B49,Data!$B$2:$L$53,5,FALSE),"Missing Data")</f>
        <v>8133.8570533040129</v>
      </c>
      <c r="P49" s="4"/>
      <c r="Q49" s="4">
        <f>IFERROR(VLOOKUP($B49,Data!$B$1:$L$53,10,FALSE)/VLOOKUP($B49,Data!$B$2:$L$53,5,FALSE),"Missing Data")</f>
        <v>0.10655827421168369</v>
      </c>
      <c r="R49" s="4"/>
      <c r="S49" s="5">
        <f>IFERROR(VLOOKUP($B49,Data!$B$1:$L$53,7,FALSE)/VLOOKUP($B49,Data!$B$2:$L$53,10,FALSE), Missing Data)</f>
        <v>76332.477355495372</v>
      </c>
      <c r="T49" s="3">
        <f>IFERROR(VLOOKUP($B49,Data!$B$1:$L$53,9,FALSE)/VLOOKUP($B49,Data!$B$2:$L$53,7,FALSE), "Missing Data")</f>
        <v>0.81964658151103842</v>
      </c>
      <c r="U49" s="4">
        <f>IFERROR(VLOOKUP($B49,Data!$B$1:$L$53,9,FALSE)/VLOOKUP($B49,Data!$B$2:$L$53,10,FALSE), "Missing Data")</f>
        <v>62565.654122700529</v>
      </c>
      <c r="V49" s="4">
        <f t="shared" si="1"/>
        <v>13766.823232794843</v>
      </c>
      <c r="W49" s="5">
        <f>IFERROR(VLOOKUP($B49,Data!$B$1:$L$53,9,FALSE)/VLOOKUP($B49,Data!$B$2:$L$53,5,FALSE), "Missing Data")</f>
        <v>6666.8881282400816</v>
      </c>
    </row>
    <row r="50" spans="1:23" x14ac:dyDescent="0.25">
      <c r="A50" s="1" t="s">
        <v>26</v>
      </c>
      <c r="B50" s="1" t="s">
        <v>27</v>
      </c>
      <c r="C50" s="3">
        <f>IFERROR(VLOOKUP($B50,Data!$B$1:$L$53,7,FALSE)/VLOOKUP($B50,Data!$B$2:$L$53,2,FALSE),"Missing Data")</f>
        <v>138.54858318526138</v>
      </c>
      <c r="D50" s="4"/>
      <c r="E50" s="4">
        <f>IFERROR(VLOOKUP($B50,Data!$B$1:$L$53,5,FALSE)/VLOOKUP($B50,Data!$B$2:$L$53,2,FALSE),"Missing Data")</f>
        <v>2.1475587911574071E-2</v>
      </c>
      <c r="F50" s="4"/>
      <c r="G50" s="5">
        <f>IFERROR(VLOOKUP($B50,Data!$B$1:$L$53,7,FALSE)/VLOOKUP($B50,Data!$B$2:$L$53,5,FALSE),"Missing Data")</f>
        <v>6451.4454158711014</v>
      </c>
      <c r="H50" s="3">
        <f>IFERROR(VLOOKUP($B50,Data!$B$1:$L$53,5,FALSE)/VLOOKUP($B50,Data!$B$2:$L$53,2,FALSE),"Missing Data")</f>
        <v>2.1475587911574071E-2</v>
      </c>
      <c r="I50" s="4"/>
      <c r="J50" s="4">
        <f>IFERROR(VLOOKUP($B50,Data!$B$1:$L$53,3,FALSE)/VLOOKUP($B50,Data!$B$2:$L$53,2,FALSE),"Missing Data")</f>
        <v>0</v>
      </c>
      <c r="K50" s="4"/>
      <c r="L50" s="4" t="str">
        <f>IFERROR(VLOOKUP($B50,Data!$B$1:$L$53,4,FALSE)/VLOOKUP($B50,Data!$B$2:$L$53,3,FALSE),"Missing Data")</f>
        <v>Missing Data</v>
      </c>
      <c r="M50" s="4"/>
      <c r="N50" s="5" t="str">
        <f>IFERROR(VLOOKUP($B50,Data!$B$1:$L$53,5,FALSE)/VLOOKUP($B50,Data!$B$2:$L$53,4,FALSE),"Missing Data")</f>
        <v>Missing Data</v>
      </c>
      <c r="O50" s="3">
        <f>IFERROR(VLOOKUP($B50,Data!$B$1:$L$53,7,FALSE)/VLOOKUP($B50,Data!$B$2:$L$53,5,FALSE),"Missing Data")</f>
        <v>6451.4454158711014</v>
      </c>
      <c r="P50" s="4"/>
      <c r="Q50" s="4">
        <f>IFERROR(VLOOKUP($B50,Data!$B$1:$L$53,10,FALSE)/VLOOKUP($B50,Data!$B$2:$L$53,5,FALSE),"Missing Data")</f>
        <v>7.5838274210297124E-2</v>
      </c>
      <c r="R50" s="4"/>
      <c r="S50" s="5">
        <f>IFERROR(VLOOKUP($B50,Data!$B$1:$L$53,7,FALSE)/VLOOKUP($B50,Data!$B$2:$L$53,10,FALSE), Missing Data)</f>
        <v>85068.462897526508</v>
      </c>
      <c r="T50" s="3">
        <f>IFERROR(VLOOKUP($B50,Data!$B$1:$L$53,9,FALSE)/VLOOKUP($B50,Data!$B$2:$L$53,7,FALSE), "Missing Data")</f>
        <v>0.60966685531815468</v>
      </c>
      <c r="U50" s="4">
        <f>IFERROR(VLOOKUP($B50,Data!$B$1:$L$53,9,FALSE)/VLOOKUP($B50,Data!$B$2:$L$53,10,FALSE), "Missing Data")</f>
        <v>51863.422261484098</v>
      </c>
      <c r="V50" s="4">
        <f t="shared" si="1"/>
        <v>33205.040636042409</v>
      </c>
      <c r="W50" s="5">
        <f>IFERROR(VLOOKUP($B50,Data!$B$1:$L$53,9,FALSE)/VLOOKUP($B50,Data!$B$2:$L$53,5,FALSE), "Missing Data")</f>
        <v>3933.2324389508594</v>
      </c>
    </row>
    <row r="51" spans="1:23" x14ac:dyDescent="0.25">
      <c r="A51" s="1" t="s">
        <v>12</v>
      </c>
      <c r="B51" s="1" t="s">
        <v>13</v>
      </c>
      <c r="C51" s="3">
        <f>IFERROR(VLOOKUP($B51,Data!$B$1:$L$53,7,FALSE)/VLOOKUP($B51,Data!$B$2:$L$53,2,FALSE),"Missing Data")</f>
        <v>273.63951010579558</v>
      </c>
      <c r="D51" s="4"/>
      <c r="E51" s="4">
        <f>IFERROR(VLOOKUP($B51,Data!$B$1:$L$53,5,FALSE)/VLOOKUP($B51,Data!$B$2:$L$53,2,FALSE),"Missing Data")</f>
        <v>1.4319888079640677E-2</v>
      </c>
      <c r="F51" s="4"/>
      <c r="G51" s="5">
        <f>IFERROR(VLOOKUP($B51,Data!$B$1:$L$53,7,FALSE)/VLOOKUP($B51,Data!$B$2:$L$53,5,FALSE),"Missing Data")</f>
        <v>19109.053687007723</v>
      </c>
      <c r="H51" s="3">
        <f>IFERROR(VLOOKUP($B51,Data!$B$1:$L$53,5,FALSE)/VLOOKUP($B51,Data!$B$2:$L$53,2,FALSE),"Missing Data")</f>
        <v>1.4319888079640677E-2</v>
      </c>
      <c r="I51" s="4"/>
      <c r="J51" s="4">
        <f>IFERROR(VLOOKUP($B51,Data!$B$1:$L$53,3,FALSE)/VLOOKUP($B51,Data!$B$2:$L$53,2,FALSE),"Missing Data")</f>
        <v>0</v>
      </c>
      <c r="K51" s="4"/>
      <c r="L51" s="4" t="str">
        <f>IFERROR(VLOOKUP($B51,Data!$B$1:$L$53,4,FALSE)/VLOOKUP($B51,Data!$B$2:$L$53,3,FALSE),"Missing Data")</f>
        <v>Missing Data</v>
      </c>
      <c r="M51" s="4"/>
      <c r="N51" s="5" t="str">
        <f>IFERROR(VLOOKUP($B51,Data!$B$1:$L$53,5,FALSE)/VLOOKUP($B51,Data!$B$2:$L$53,4,FALSE),"Missing Data")</f>
        <v>Missing Data</v>
      </c>
      <c r="O51" s="3">
        <f>IFERROR(VLOOKUP($B51,Data!$B$1:$L$53,7,FALSE)/VLOOKUP($B51,Data!$B$2:$L$53,5,FALSE),"Missing Data")</f>
        <v>19109.053687007723</v>
      </c>
      <c r="P51" s="4"/>
      <c r="Q51" s="4">
        <f>IFERROR(VLOOKUP($B51,Data!$B$1:$L$53,10,FALSE)/VLOOKUP($B51,Data!$B$2:$L$53,5,FALSE),"Missing Data")</f>
        <v>0.15223080230964028</v>
      </c>
      <c r="R51" s="4"/>
      <c r="S51" s="5">
        <f>IFERROR(VLOOKUP($B51,Data!$B$1:$L$53,7,FALSE)/VLOOKUP($B51,Data!$B$2:$L$53,10,FALSE), Missing Data)</f>
        <v>125526.85394207902</v>
      </c>
      <c r="T51" s="3">
        <f>IFERROR(VLOOKUP($B51,Data!$B$1:$L$53,9,FALSE)/VLOOKUP($B51,Data!$B$2:$L$53,7,FALSE), "Missing Data")</f>
        <v>0.60976163991926347</v>
      </c>
      <c r="U51" s="4">
        <f>IFERROR(VLOOKUP($B51,Data!$B$1:$L$53,9,FALSE)/VLOOKUP($B51,Data!$B$2:$L$53,10,FALSE), "Missing Data")</f>
        <v>76541.460313627962</v>
      </c>
      <c r="V51" s="4">
        <f t="shared" si="1"/>
        <v>48985.393628451056</v>
      </c>
      <c r="W51" s="5">
        <f>IFERROR(VLOOKUP($B51,Data!$B$1:$L$53,9,FALSE)/VLOOKUP($B51,Data!$B$2:$L$53,5,FALSE), "Missing Data")</f>
        <v>11651.967913495077</v>
      </c>
    </row>
    <row r="52" spans="1:23" x14ac:dyDescent="0.25">
      <c r="A52" s="1" t="s">
        <v>46</v>
      </c>
      <c r="B52" s="1" t="s">
        <v>47</v>
      </c>
      <c r="C52" s="3">
        <f>IFERROR(VLOOKUP($B52,Data!$B$1:$L$53,7,FALSE)/VLOOKUP($B52,Data!$B$2:$L$53,2,FALSE),"Missing Data")</f>
        <v>130.43348061028971</v>
      </c>
      <c r="D52" s="4"/>
      <c r="E52" s="4">
        <f>IFERROR(VLOOKUP($B52,Data!$B$1:$L$53,5,FALSE)/VLOOKUP($B52,Data!$B$2:$L$53,2,FALSE),"Missing Data")</f>
        <v>1.2367682858102934E-2</v>
      </c>
      <c r="F52" s="4"/>
      <c r="G52" s="5">
        <f>IFERROR(VLOOKUP($B52,Data!$B$1:$L$53,7,FALSE)/VLOOKUP($B52,Data!$B$2:$L$53,5,FALSE),"Missing Data")</f>
        <v>10546.31511066227</v>
      </c>
      <c r="H52" s="3">
        <f>IFERROR(VLOOKUP($B52,Data!$B$1:$L$53,5,FALSE)/VLOOKUP($B52,Data!$B$2:$L$53,2,FALSE),"Missing Data")</f>
        <v>1.2367682858102934E-2</v>
      </c>
      <c r="I52" s="4"/>
      <c r="J52" s="4">
        <f>IFERROR(VLOOKUP($B52,Data!$B$1:$L$53,3,FALSE)/VLOOKUP($B52,Data!$B$2:$L$53,2,FALSE),"Missing Data")</f>
        <v>0</v>
      </c>
      <c r="K52" s="4"/>
      <c r="L52" s="4" t="str">
        <f>IFERROR(VLOOKUP($B52,Data!$B$1:$L$53,4,FALSE)/VLOOKUP($B52,Data!$B$2:$L$53,3,FALSE),"Missing Data")</f>
        <v>Missing Data</v>
      </c>
      <c r="M52" s="4"/>
      <c r="N52" s="5" t="str">
        <f>IFERROR(VLOOKUP($B52,Data!$B$1:$L$53,5,FALSE)/VLOOKUP($B52,Data!$B$2:$L$53,4,FALSE),"Missing Data")</f>
        <v>Missing Data</v>
      </c>
      <c r="O52" s="3">
        <f>IFERROR(VLOOKUP($B52,Data!$B$1:$L$53,7,FALSE)/VLOOKUP($B52,Data!$B$2:$L$53,5,FALSE),"Missing Data")</f>
        <v>10546.31511066227</v>
      </c>
      <c r="P52" s="4"/>
      <c r="Q52" s="4">
        <f>IFERROR(VLOOKUP($B52,Data!$B$1:$L$53,10,FALSE)/VLOOKUP($B52,Data!$B$2:$L$53,5,FALSE),"Missing Data")</f>
        <v>7.4342657597916945E-2</v>
      </c>
      <c r="R52" s="4"/>
      <c r="S52" s="5">
        <f>IFERROR(VLOOKUP($B52,Data!$B$1:$L$53,7,FALSE)/VLOOKUP($B52,Data!$B$2:$L$53,10,FALSE), Missing Data)</f>
        <v>141860.883797054</v>
      </c>
      <c r="T52" s="3">
        <f>IFERROR(VLOOKUP($B52,Data!$B$1:$L$53,9,FALSE)/VLOOKUP($B52,Data!$B$2:$L$53,7,FALSE), "Missing Data")</f>
        <v>0.43140892278228365</v>
      </c>
      <c r="U52" s="4">
        <f>IFERROR(VLOOKUP($B52,Data!$B$1:$L$53,9,FALSE)/VLOOKUP($B52,Data!$B$2:$L$53,10,FALSE), "Missing Data")</f>
        <v>61200.051063829786</v>
      </c>
      <c r="V52" s="4">
        <f t="shared" si="1"/>
        <v>80660.832733224219</v>
      </c>
      <c r="W52" s="5">
        <f>IFERROR(VLOOKUP($B52,Data!$B$1:$L$53,9,FALSE)/VLOOKUP($B52,Data!$B$2:$L$53,5,FALSE), "Missing Data")</f>
        <v>4549.7744412133306</v>
      </c>
    </row>
    <row r="53" spans="1:23" x14ac:dyDescent="0.25">
      <c r="A53" s="1" t="s">
        <v>68</v>
      </c>
      <c r="B53" s="1" t="s">
        <v>69</v>
      </c>
      <c r="C53" s="3">
        <f>IFERROR(VLOOKUP($B53,Data!$B$1:$L$53,7,FALSE)/VLOOKUP($B53,Data!$B$2:$L$53,2,FALSE),"Missing Data")</f>
        <v>241.91488356352446</v>
      </c>
      <c r="D53" s="4"/>
      <c r="E53" s="4">
        <f>IFERROR(VLOOKUP($B53,Data!$B$1:$L$53,5,FALSE)/VLOOKUP($B53,Data!$B$2:$L$53,2,FALSE),"Missing Data")</f>
        <v>1.0958450663754957E-2</v>
      </c>
      <c r="F53" s="4"/>
      <c r="G53" s="5">
        <f>IFERROR(VLOOKUP($B53,Data!$B$1:$L$53,7,FALSE)/VLOOKUP($B53,Data!$B$2:$L$53,5,FALSE),"Missing Data")</f>
        <v>22075.646547705619</v>
      </c>
      <c r="H53" s="3">
        <f>IFERROR(VLOOKUP($B53,Data!$B$1:$L$53,5,FALSE)/VLOOKUP($B53,Data!$B$2:$L$53,2,FALSE),"Missing Data")</f>
        <v>1.0958450663754957E-2</v>
      </c>
      <c r="I53" s="4"/>
      <c r="J53" s="4">
        <f>IFERROR(VLOOKUP($B53,Data!$B$1:$L$53,3,FALSE)/VLOOKUP($B53,Data!$B$2:$L$53,2,FALSE),"Missing Data")</f>
        <v>0</v>
      </c>
      <c r="K53" s="4"/>
      <c r="L53" s="4" t="str">
        <f>IFERROR(VLOOKUP($B53,Data!$B$1:$L$53,4,FALSE)/VLOOKUP($B53,Data!$B$2:$L$53,3,FALSE),"Missing Data")</f>
        <v>Missing Data</v>
      </c>
      <c r="M53" s="4"/>
      <c r="N53" s="5" t="str">
        <f>IFERROR(VLOOKUP($B53,Data!$B$1:$L$53,5,FALSE)/VLOOKUP($B53,Data!$B$2:$L$53,4,FALSE),"Missing Data")</f>
        <v>Missing Data</v>
      </c>
      <c r="O53" s="3">
        <f>IFERROR(VLOOKUP($B53,Data!$B$1:$L$53,7,FALSE)/VLOOKUP($B53,Data!$B$2:$L$53,5,FALSE),"Missing Data")</f>
        <v>22075.646547705619</v>
      </c>
      <c r="P53" s="4"/>
      <c r="Q53" s="4">
        <f>IFERROR(VLOOKUP($B53,Data!$B$1:$L$53,10,FALSE)/VLOOKUP($B53,Data!$B$2:$L$53,5,FALSE),"Missing Data")</f>
        <v>0.2609638082452313</v>
      </c>
      <c r="R53" s="4"/>
      <c r="S53" s="5">
        <f>IFERROR(VLOOKUP($B53,Data!$B$1:$L$53,7,FALSE)/VLOOKUP($B53,Data!$B$2:$L$53,10,FALSE), Missing Data)</f>
        <v>84592.751370951897</v>
      </c>
      <c r="T53" s="3">
        <f>IFERROR(VLOOKUP($B53,Data!$B$1:$L$53,9,FALSE)/VLOOKUP($B53,Data!$B$2:$L$53,7,FALSE), "Missing Data")</f>
        <v>0.82189255443059139</v>
      </c>
      <c r="U53" s="4">
        <f>IFERROR(VLOOKUP($B53,Data!$B$1:$L$53,9,FALSE)/VLOOKUP($B53,Data!$B$2:$L$53,10,FALSE), "Missing Data")</f>
        <v>69526.152510583575</v>
      </c>
      <c r="V53" s="4">
        <f t="shared" si="1"/>
        <v>15066.598860368322</v>
      </c>
      <c r="W53" s="5">
        <f>IFERROR(VLOOKUP($B53,Data!$B$1:$L$53,9,FALSE)/VLOOKUP($B53,Data!$B$2:$L$53,5,FALSE), "Missing Data")</f>
        <v>18143.809531800638</v>
      </c>
    </row>
    <row r="54" spans="1:23" x14ac:dyDescent="0.25">
      <c r="A54" s="15" t="s">
        <v>20</v>
      </c>
      <c r="B54" s="15" t="s">
        <v>21</v>
      </c>
      <c r="C54" s="6">
        <f>IFERROR(VLOOKUP($B54,Data!$B$1:$L$53,7,FALSE)/VLOOKUP($B54,Data!$B$2:$L$53,2,FALSE),"Missing Data")</f>
        <v>314.96762847178917</v>
      </c>
      <c r="D54" s="7"/>
      <c r="E54" s="7">
        <f>IFERROR(VLOOKUP($B54,Data!$B$1:$L$53,5,FALSE)/VLOOKUP($B54,Data!$B$2:$L$53,2,FALSE),"Missing Data")</f>
        <v>2.3458109616419889E-2</v>
      </c>
      <c r="F54" s="7"/>
      <c r="G54" s="8">
        <f>IFERROR(VLOOKUP($B54,Data!$B$1:$L$53,7,FALSE)/VLOOKUP($B54,Data!$B$2:$L$53,5,FALSE),"Missing Data")</f>
        <v>13426.812033111246</v>
      </c>
      <c r="H54" s="6">
        <f>IFERROR(VLOOKUP($B54,Data!$B$1:$L$53,5,FALSE)/VLOOKUP($B54,Data!$B$2:$L$53,2,FALSE),"Missing Data")</f>
        <v>2.3458109616419889E-2</v>
      </c>
      <c r="I54" s="7"/>
      <c r="J54" s="7">
        <f>IFERROR(VLOOKUP($B54,Data!$B$1:$L$53,3,FALSE)/VLOOKUP($B54,Data!$B$2:$L$53,2,FALSE),"Missing Data")</f>
        <v>0</v>
      </c>
      <c r="K54" s="7"/>
      <c r="L54" s="7" t="str">
        <f>IFERROR(VLOOKUP($B54,Data!$B$1:$L$53,4,FALSE)/VLOOKUP($B54,Data!$B$2:$L$53,3,FALSE),"Missing Data")</f>
        <v>Missing Data</v>
      </c>
      <c r="M54" s="7"/>
      <c r="N54" s="8" t="str">
        <f>IFERROR(VLOOKUP($B54,Data!$B$1:$L$53,5,FALSE)/VLOOKUP($B54,Data!$B$2:$L$53,4,FALSE),"Missing Data")</f>
        <v>Missing Data</v>
      </c>
      <c r="O54" s="6">
        <f>IFERROR(VLOOKUP($B54,Data!$B$1:$L$53,7,FALSE)/VLOOKUP($B54,Data!$B$2:$L$53,5,FALSE),"Missing Data")</f>
        <v>13426.812033111246</v>
      </c>
      <c r="P54" s="7"/>
      <c r="Q54" s="7">
        <f>IFERROR(VLOOKUP($B54,Data!$B$1:$L$53,10,FALSE)/VLOOKUP($B54,Data!$B$2:$L$53,5,FALSE),"Missing Data")</f>
        <v>8.5537384749983181E-2</v>
      </c>
      <c r="R54" s="7"/>
      <c r="S54" s="8">
        <f>IFERROR(VLOOKUP($B54,Data!$B$1:$L$53,7,FALSE)/VLOOKUP($B54,Data!$B$2:$L$53,10,FALSE), Missing Data)</f>
        <v>156970.10228166799</v>
      </c>
      <c r="T54" s="6">
        <f>IFERROR(VLOOKUP($B54,Data!$B$1:$L$53,9,FALSE)/VLOOKUP($B54,Data!$B$2:$L$53,7,FALSE), "Missing Data")</f>
        <v>0.41681157241026723</v>
      </c>
      <c r="U54" s="7">
        <f>IFERROR(VLOOKUP($B54,Data!$B$1:$L$53,9,FALSE)/VLOOKUP($B54,Data!$B$2:$L$53,10,FALSE), "Missing Data")</f>
        <v>65426.955153422503</v>
      </c>
      <c r="V54" s="7">
        <f t="shared" si="1"/>
        <v>91543.147128245488</v>
      </c>
      <c r="W54" s="8">
        <f>IFERROR(VLOOKUP($B54,Data!$B$1:$L$53,9,FALSE)/VLOOKUP($B54,Data!$B$2:$L$53,5,FALSE), "Missing Data")</f>
        <v>5596.4506359781954</v>
      </c>
    </row>
  </sheetData>
  <sortState ref="A3:W54">
    <sortCondition ref="C3:C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9" sqref="E9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22" t="s">
        <v>119</v>
      </c>
      <c r="D1" s="23"/>
      <c r="E1" s="23"/>
      <c r="F1" s="23"/>
      <c r="G1" s="24"/>
    </row>
    <row r="2" spans="1:7" ht="30" customHeight="1" x14ac:dyDescent="0.25">
      <c r="A2" s="10" t="s">
        <v>0</v>
      </c>
      <c r="B2" s="10" t="s">
        <v>1</v>
      </c>
      <c r="C2" s="11" t="s">
        <v>109</v>
      </c>
      <c r="D2" s="12" t="s">
        <v>117</v>
      </c>
      <c r="E2" s="11" t="s">
        <v>123</v>
      </c>
      <c r="F2" s="12" t="s">
        <v>118</v>
      </c>
      <c r="G2" s="11" t="s">
        <v>122</v>
      </c>
    </row>
    <row r="3" spans="1:7" x14ac:dyDescent="0.25">
      <c r="A3" s="1" t="s">
        <v>104</v>
      </c>
      <c r="B3" s="1" t="s">
        <v>105</v>
      </c>
      <c r="C3" s="3">
        <f>IFERROR(VLOOKUP($B3,Data!$B$1:$L$53,8,FALSE)/VLOOKUP($B3,Data!$B$2:$L$53,2,FALSE), "Missing Data")</f>
        <v>9.2555798732627395</v>
      </c>
      <c r="D3" s="4"/>
      <c r="E3" s="4">
        <f>IFERROR(VLOOKUP($B3,Data!$B$1:$L$53,5,FALSE)/VLOOKUP($B3,Data!$B$2:$L$53,2,FALSE), "Missing Data")</f>
        <v>1.3636221745117286E-2</v>
      </c>
      <c r="F3" s="4"/>
      <c r="G3" s="5">
        <f>IFERROR(VLOOKUP($B3,Data!$B$1:$L$53,8,FALSE)/VLOOKUP($B3,Data!$B$2:$L$53,5,FALSE), "Missing Data")</f>
        <v>678.74958667175383</v>
      </c>
    </row>
    <row r="4" spans="1:7" x14ac:dyDescent="0.25">
      <c r="A4" s="1" t="s">
        <v>86</v>
      </c>
      <c r="B4" s="1" t="s">
        <v>87</v>
      </c>
      <c r="C4" s="3">
        <f>IFERROR(VLOOKUP($B4,Data!$B$1:$L$53,8,FALSE)/VLOOKUP($B4,Data!$B$2:$L$53,2,FALSE), "Missing Data")</f>
        <v>5.1855494954121291</v>
      </c>
      <c r="D4" s="4"/>
      <c r="E4" s="4">
        <f>IFERROR(VLOOKUP($B4,Data!$B$1:$L$53,5,FALSE)/VLOOKUP($B4,Data!$B$2:$L$53,2,FALSE), "Missing Data")</f>
        <v>1.5866012347026007E-2</v>
      </c>
      <c r="F4" s="4"/>
      <c r="G4" s="5">
        <f>IFERROR(VLOOKUP($B4,Data!$B$1:$L$53,8,FALSE)/VLOOKUP($B4,Data!$B$2:$L$53,5,FALSE), "Missing Data")</f>
        <v>326.83382452958512</v>
      </c>
    </row>
    <row r="5" spans="1:7" x14ac:dyDescent="0.25">
      <c r="A5" s="1" t="s">
        <v>62</v>
      </c>
      <c r="B5" s="1" t="s">
        <v>63</v>
      </c>
      <c r="C5" s="3">
        <f>IFERROR(VLOOKUP($B5,Data!$B$1:$L$53,8,FALSE)/VLOOKUP($B5,Data!$B$2:$L$53,2,FALSE), "Missing Data")</f>
        <v>2.3039957869791325</v>
      </c>
      <c r="D5" s="4"/>
      <c r="E5" s="4">
        <f>IFERROR(VLOOKUP($B5,Data!$B$1:$L$53,5,FALSE)/VLOOKUP($B5,Data!$B$2:$L$53,2,FALSE), "Missing Data")</f>
        <v>6.8953410859575806E-3</v>
      </c>
      <c r="F5" s="4"/>
      <c r="G5" s="5">
        <f>IFERROR(VLOOKUP($B5,Data!$B$1:$L$53,8,FALSE)/VLOOKUP($B5,Data!$B$2:$L$53,5,FALSE), "Missing Data")</f>
        <v>334.13804455173926</v>
      </c>
    </row>
    <row r="6" spans="1:7" x14ac:dyDescent="0.25">
      <c r="A6" s="1" t="s">
        <v>42</v>
      </c>
      <c r="B6" s="1" t="s">
        <v>43</v>
      </c>
      <c r="C6" s="3">
        <f>IFERROR(VLOOKUP($B6,Data!$B$1:$L$53,8,FALSE)/VLOOKUP($B6,Data!$B$2:$L$53,2,FALSE), "Missing Data")</f>
        <v>0.59314972288315926</v>
      </c>
      <c r="D6" s="4"/>
      <c r="E6" s="4">
        <f>IFERROR(VLOOKUP($B6,Data!$B$1:$L$53,5,FALSE)/VLOOKUP($B6,Data!$B$2:$L$53,2,FALSE), "Missing Data")</f>
        <v>6.9913383580441418E-3</v>
      </c>
      <c r="F6" s="4"/>
      <c r="G6" s="5">
        <f>IFERROR(VLOOKUP($B6,Data!$B$1:$L$53,8,FALSE)/VLOOKUP($B6,Data!$B$2:$L$53,5,FALSE), "Missing Data")</f>
        <v>84.840654608096472</v>
      </c>
    </row>
    <row r="7" spans="1:7" x14ac:dyDescent="0.25">
      <c r="A7" s="1" t="s">
        <v>28</v>
      </c>
      <c r="B7" s="1" t="s">
        <v>29</v>
      </c>
      <c r="C7" s="3">
        <f>IFERROR(VLOOKUP($B7,Data!$B$1:$L$53,8,FALSE)/VLOOKUP($B7,Data!$B$2:$L$53,2,FALSE), "Missing Data")</f>
        <v>6.2196378768982008</v>
      </c>
      <c r="D7" s="4"/>
      <c r="E7" s="4">
        <f>IFERROR(VLOOKUP($B7,Data!$B$1:$L$53,5,FALSE)/VLOOKUP($B7,Data!$B$2:$L$53,2,FALSE), "Missing Data")</f>
        <v>2.5843105058316985E-2</v>
      </c>
      <c r="F7" s="4"/>
      <c r="G7" s="5">
        <f>IFERROR(VLOOKUP($B7,Data!$B$1:$L$53,8,FALSE)/VLOOKUP($B7,Data!$B$2:$L$53,5,FALSE), "Missing Data")</f>
        <v>240.66914029344005</v>
      </c>
    </row>
    <row r="8" spans="1:7" x14ac:dyDescent="0.25">
      <c r="A8" s="1" t="s">
        <v>52</v>
      </c>
      <c r="B8" s="1" t="s">
        <v>53</v>
      </c>
      <c r="C8" s="3">
        <f>IFERROR(VLOOKUP($B8,Data!$B$1:$L$53,8,FALSE)/VLOOKUP($B8,Data!$B$2:$L$53,2,FALSE), "Missing Data")</f>
        <v>28.784013125952217</v>
      </c>
      <c r="D8" s="4"/>
      <c r="E8" s="4">
        <f>IFERROR(VLOOKUP($B8,Data!$B$1:$L$53,5,FALSE)/VLOOKUP($B8,Data!$B$2:$L$53,2,FALSE), "Missing Data")</f>
        <v>1.9726431046895143E-2</v>
      </c>
      <c r="F8" s="4"/>
      <c r="G8" s="5">
        <f>IFERROR(VLOOKUP($B8,Data!$B$1:$L$53,8,FALSE)/VLOOKUP($B8,Data!$B$2:$L$53,5,FALSE), "Missing Data")</f>
        <v>1459.1596958174905</v>
      </c>
    </row>
    <row r="9" spans="1:7" x14ac:dyDescent="0.25">
      <c r="A9" s="1" t="s">
        <v>72</v>
      </c>
      <c r="B9" s="1" t="s">
        <v>73</v>
      </c>
      <c r="C9" s="3">
        <f>IFERROR(VLOOKUP($B9,Data!$B$1:$L$53,8,FALSE)/VLOOKUP($B9,Data!$B$2:$L$53,2,FALSE), "Missing Data")</f>
        <v>42.254536640312544</v>
      </c>
      <c r="D9" s="4"/>
      <c r="E9" s="4">
        <f>IFERROR(VLOOKUP($B9,Data!$B$1:$L$53,5,FALSE)/VLOOKUP($B9,Data!$B$2:$L$53,2,FALSE), "Missing Data")</f>
        <v>9.2892941419700711E-3</v>
      </c>
      <c r="F9" s="4"/>
      <c r="G9" s="5">
        <f>IFERROR(VLOOKUP($B9,Data!$B$1:$L$53,8,FALSE)/VLOOKUP($B9,Data!$B$2:$L$53,5,FALSE), "Missing Data")</f>
        <v>4548.7349194167309</v>
      </c>
    </row>
    <row r="10" spans="1:7" x14ac:dyDescent="0.25">
      <c r="A10" s="1" t="s">
        <v>10</v>
      </c>
      <c r="B10" s="1" t="s">
        <v>11</v>
      </c>
      <c r="C10" s="3">
        <f>IFERROR(VLOOKUP($B10,Data!$B$1:$L$53,8,FALSE)/VLOOKUP($B10,Data!$B$2:$L$53,2,FALSE), "Missing Data")</f>
        <v>15.390727866167111</v>
      </c>
      <c r="D10" s="4"/>
      <c r="E10" s="4">
        <f>IFERROR(VLOOKUP($B10,Data!$B$1:$L$53,5,FALSE)/VLOOKUP($B10,Data!$B$2:$L$53,2,FALSE), "Missing Data")</f>
        <v>2.3514252356408576E-2</v>
      </c>
      <c r="F10" s="4"/>
      <c r="G10" s="5">
        <f>IFERROR(VLOOKUP($B10,Data!$B$1:$L$53,8,FALSE)/VLOOKUP($B10,Data!$B$2:$L$53,5,FALSE), "Missing Data")</f>
        <v>654.52763000446919</v>
      </c>
    </row>
    <row r="11" spans="1:7" x14ac:dyDescent="0.25">
      <c r="A11" s="1" t="s">
        <v>84</v>
      </c>
      <c r="B11" s="1" t="s">
        <v>85</v>
      </c>
      <c r="C11" s="3">
        <f>IFERROR(VLOOKUP($B11,Data!$B$1:$L$53,8,FALSE)/VLOOKUP($B11,Data!$B$2:$L$53,2,FALSE), "Missing Data")</f>
        <v>1.8526791092126738</v>
      </c>
      <c r="D11" s="4"/>
      <c r="E11" s="4">
        <f>IFERROR(VLOOKUP($B11,Data!$B$1:$L$53,5,FALSE)/VLOOKUP($B11,Data!$B$2:$L$53,2,FALSE), "Missing Data")</f>
        <v>1.3139851933462576E-2</v>
      </c>
      <c r="F11" s="4"/>
      <c r="G11" s="5">
        <f>IFERROR(VLOOKUP($B11,Data!$B$1:$L$53,8,FALSE)/VLOOKUP($B11,Data!$B$2:$L$53,5,FALSE), "Missing Data")</f>
        <v>140.99695480544591</v>
      </c>
    </row>
    <row r="12" spans="1:7" x14ac:dyDescent="0.25">
      <c r="A12" s="1" t="s">
        <v>36</v>
      </c>
      <c r="B12" s="1" t="s">
        <v>37</v>
      </c>
      <c r="C12" s="3">
        <f>IFERROR(VLOOKUP($B12,Data!$B$1:$L$53,8,FALSE)/VLOOKUP($B12,Data!$B$2:$L$53,2,FALSE), "Missing Data")</f>
        <v>2.9663179914867897</v>
      </c>
      <c r="D12" s="4"/>
      <c r="E12" s="4">
        <f>IFERROR(VLOOKUP($B12,Data!$B$1:$L$53,5,FALSE)/VLOOKUP($B12,Data!$B$2:$L$53,2,FALSE), "Missing Data")</f>
        <v>1.1190483947101926E-2</v>
      </c>
      <c r="F12" s="4"/>
      <c r="G12" s="5">
        <f>IFERROR(VLOOKUP($B12,Data!$B$1:$L$53,8,FALSE)/VLOOKUP($B12,Data!$B$2:$L$53,5,FALSE), "Missing Data")</f>
        <v>265.07504103564679</v>
      </c>
    </row>
    <row r="13" spans="1:7" x14ac:dyDescent="0.25">
      <c r="A13" s="1" t="s">
        <v>58</v>
      </c>
      <c r="B13" s="1" t="s">
        <v>59</v>
      </c>
      <c r="C13" s="3">
        <f>IFERROR(VLOOKUP($B13,Data!$B$1:$L$53,8,FALSE)/VLOOKUP($B13,Data!$B$2:$L$53,2,FALSE), "Missing Data")</f>
        <v>1.6110167892850407</v>
      </c>
      <c r="D13" s="4"/>
      <c r="E13" s="4">
        <f>IFERROR(VLOOKUP($B13,Data!$B$1:$L$53,5,FALSE)/VLOOKUP($B13,Data!$B$2:$L$53,2,FALSE), "Missing Data")</f>
        <v>1.1712075888646346E-2</v>
      </c>
      <c r="F13" s="4"/>
      <c r="G13" s="5">
        <f>IFERROR(VLOOKUP($B13,Data!$B$1:$L$53,8,FALSE)/VLOOKUP($B13,Data!$B$2:$L$53,5,FALSE), "Missing Data")</f>
        <v>137.55177174413254</v>
      </c>
    </row>
    <row r="14" spans="1:7" x14ac:dyDescent="0.25">
      <c r="A14" s="1" t="s">
        <v>88</v>
      </c>
      <c r="B14" s="1" t="s">
        <v>89</v>
      </c>
      <c r="C14" s="3">
        <f>IFERROR(VLOOKUP($B14,Data!$B$1:$L$53,8,FALSE)/VLOOKUP($B14,Data!$B$2:$L$53,2,FALSE), "Missing Data")</f>
        <v>1.5098611693354862</v>
      </c>
      <c r="D14" s="4"/>
      <c r="E14" s="4">
        <f>IFERROR(VLOOKUP($B14,Data!$B$1:$L$53,5,FALSE)/VLOOKUP($B14,Data!$B$2:$L$53,2,FALSE), "Missing Data")</f>
        <v>1.5864037847754441E-2</v>
      </c>
      <c r="F14" s="4"/>
      <c r="G14" s="5">
        <f>IFERROR(VLOOKUP($B14,Data!$B$1:$L$53,8,FALSE)/VLOOKUP($B14,Data!$B$2:$L$53,5,FALSE), "Missing Data")</f>
        <v>95.175086180799013</v>
      </c>
    </row>
    <row r="15" spans="1:7" x14ac:dyDescent="0.25">
      <c r="A15" s="1" t="s">
        <v>4</v>
      </c>
      <c r="B15" s="1" t="s">
        <v>5</v>
      </c>
      <c r="C15" s="3">
        <f>IFERROR(VLOOKUP($B15,Data!$B$1:$L$53,8,FALSE)/VLOOKUP($B15,Data!$B$2:$L$53,2,FALSE), "Missing Data")</f>
        <v>4.3810867316183737</v>
      </c>
      <c r="D15" s="4"/>
      <c r="E15" s="4">
        <f>IFERROR(VLOOKUP($B15,Data!$B$1:$L$53,5,FALSE)/VLOOKUP($B15,Data!$B$2:$L$53,2,FALSE), "Missing Data")</f>
        <v>2.1161267770524635E-2</v>
      </c>
      <c r="F15" s="4"/>
      <c r="G15" s="5">
        <f>IFERROR(VLOOKUP($B15,Data!$B$1:$L$53,8,FALSE)/VLOOKUP($B15,Data!$B$2:$L$53,5,FALSE), "Missing Data")</f>
        <v>207.03328265241061</v>
      </c>
    </row>
    <row r="16" spans="1:7" x14ac:dyDescent="0.25">
      <c r="A16" s="1" t="s">
        <v>100</v>
      </c>
      <c r="B16" s="1" t="s">
        <v>101</v>
      </c>
      <c r="C16" s="3">
        <f>IFERROR(VLOOKUP($B16,Data!$B$1:$L$53,8,FALSE)/VLOOKUP($B16,Data!$B$2:$L$53,2,FALSE), "Missing Data")</f>
        <v>5.0816511192020162</v>
      </c>
      <c r="D16" s="4"/>
      <c r="E16" s="4">
        <f>IFERROR(VLOOKUP($B16,Data!$B$1:$L$53,5,FALSE)/VLOOKUP($B16,Data!$B$2:$L$53,2,FALSE), "Missing Data")</f>
        <v>9.5396083331538012E-3</v>
      </c>
      <c r="F16" s="4"/>
      <c r="G16" s="5">
        <f>IFERROR(VLOOKUP($B16,Data!$B$1:$L$53,8,FALSE)/VLOOKUP($B16,Data!$B$2:$L$53,5,FALSE), "Missing Data")</f>
        <v>532.68970189701895</v>
      </c>
    </row>
    <row r="17" spans="1:7" x14ac:dyDescent="0.25">
      <c r="A17" s="1" t="s">
        <v>38</v>
      </c>
      <c r="B17" s="1" t="s">
        <v>39</v>
      </c>
      <c r="C17" s="3">
        <f>IFERROR(VLOOKUP($B17,Data!$B$1:$L$53,8,FALSE)/VLOOKUP($B17,Data!$B$2:$L$53,2,FALSE), "Missing Data")</f>
        <v>2.5047169574380157</v>
      </c>
      <c r="D17" s="4"/>
      <c r="E17" s="4">
        <f>IFERROR(VLOOKUP($B17,Data!$B$1:$L$53,5,FALSE)/VLOOKUP($B17,Data!$B$2:$L$53,2,FALSE), "Missing Data")</f>
        <v>2.0994216538462417E-2</v>
      </c>
      <c r="F17" s="4"/>
      <c r="G17" s="5">
        <f>IFERROR(VLOOKUP($B17,Data!$B$1:$L$53,8,FALSE)/VLOOKUP($B17,Data!$B$2:$L$53,5,FALSE), "Missing Data")</f>
        <v>119.30509304070735</v>
      </c>
    </row>
    <row r="18" spans="1:7" x14ac:dyDescent="0.25">
      <c r="A18" s="1" t="s">
        <v>56</v>
      </c>
      <c r="B18" s="1" t="s">
        <v>57</v>
      </c>
      <c r="C18" s="3">
        <f>IFERROR(VLOOKUP($B18,Data!$B$1:$L$53,8,FALSE)/VLOOKUP($B18,Data!$B$2:$L$53,2,FALSE), "Missing Data")</f>
        <v>13.67487821906446</v>
      </c>
      <c r="D18" s="4"/>
      <c r="E18" s="4">
        <f>IFERROR(VLOOKUP($B18,Data!$B$1:$L$53,5,FALSE)/VLOOKUP($B18,Data!$B$2:$L$53,2,FALSE), "Missing Data")</f>
        <v>1.4363089188001122E-2</v>
      </c>
      <c r="F18" s="4"/>
      <c r="G18" s="5">
        <f>IFERROR(VLOOKUP($B18,Data!$B$1:$L$53,8,FALSE)/VLOOKUP($B18,Data!$B$2:$L$53,5,FALSE), "Missing Data")</f>
        <v>952.08475280432071</v>
      </c>
    </row>
    <row r="19" spans="1:7" x14ac:dyDescent="0.25">
      <c r="A19" s="1" t="s">
        <v>32</v>
      </c>
      <c r="B19" s="1" t="s">
        <v>33</v>
      </c>
      <c r="C19" s="3">
        <f>IFERROR(VLOOKUP($B19,Data!$B$1:$L$53,8,FALSE)/VLOOKUP($B19,Data!$B$2:$L$53,2,FALSE), "Missing Data")</f>
        <v>1.0729963158759346</v>
      </c>
      <c r="D19" s="4"/>
      <c r="E19" s="4">
        <f>IFERROR(VLOOKUP($B19,Data!$B$1:$L$53,5,FALSE)/VLOOKUP($B19,Data!$B$2:$L$53,2,FALSE), "Missing Data")</f>
        <v>2.5077618066800023E-2</v>
      </c>
      <c r="F19" s="4"/>
      <c r="G19" s="5">
        <f>IFERROR(VLOOKUP($B19,Data!$B$1:$L$53,8,FALSE)/VLOOKUP($B19,Data!$B$2:$L$53,5,FALSE), "Missing Data")</f>
        <v>42.78701083243876</v>
      </c>
    </row>
    <row r="20" spans="1:7" x14ac:dyDescent="0.25">
      <c r="A20" s="1" t="s">
        <v>76</v>
      </c>
      <c r="B20" s="1" t="s">
        <v>77</v>
      </c>
      <c r="C20" s="3">
        <f>IFERROR(VLOOKUP($B20,Data!$B$1:$L$53,8,FALSE)/VLOOKUP($B20,Data!$B$2:$L$53,2,FALSE), "Missing Data")</f>
        <v>3.1026463789841134</v>
      </c>
      <c r="D20" s="4"/>
      <c r="E20" s="4">
        <f>IFERROR(VLOOKUP($B20,Data!$B$1:$L$53,5,FALSE)/VLOOKUP($B20,Data!$B$2:$L$53,2,FALSE), "Missing Data")</f>
        <v>1.3662213230322504E-2</v>
      </c>
      <c r="F20" s="4"/>
      <c r="G20" s="5">
        <f>IFERROR(VLOOKUP($B20,Data!$B$1:$L$53,8,FALSE)/VLOOKUP($B20,Data!$B$2:$L$53,5,FALSE), "Missing Data")</f>
        <v>227.09690784930561</v>
      </c>
    </row>
    <row r="21" spans="1:7" x14ac:dyDescent="0.25">
      <c r="A21" s="1" t="s">
        <v>102</v>
      </c>
      <c r="B21" s="1" t="s">
        <v>103</v>
      </c>
      <c r="C21" s="3">
        <f>IFERROR(VLOOKUP($B21,Data!$B$1:$L$53,8,FALSE)/VLOOKUP($B21,Data!$B$2:$L$53,2,FALSE), "Missing Data")</f>
        <v>10.670886151130725</v>
      </c>
      <c r="D21" s="4"/>
      <c r="E21" s="4">
        <f>IFERROR(VLOOKUP($B21,Data!$B$1:$L$53,5,FALSE)/VLOOKUP($B21,Data!$B$2:$L$53,2,FALSE), "Missing Data")</f>
        <v>1.5505487414390711E-2</v>
      </c>
      <c r="F21" s="4"/>
      <c r="G21" s="5">
        <f>IFERROR(VLOOKUP($B21,Data!$B$1:$L$53,8,FALSE)/VLOOKUP($B21,Data!$B$2:$L$53,5,FALSE), "Missing Data")</f>
        <v>688.20062639417768</v>
      </c>
    </row>
    <row r="22" spans="1:7" x14ac:dyDescent="0.25">
      <c r="A22" s="1" t="s">
        <v>82</v>
      </c>
      <c r="B22" s="1" t="s">
        <v>83</v>
      </c>
      <c r="C22" s="3">
        <f>IFERROR(VLOOKUP($B22,Data!$B$1:$L$53,8,FALSE)/VLOOKUP($B22,Data!$B$2:$L$53,2,FALSE), "Missing Data")</f>
        <v>1.7356879532021205</v>
      </c>
      <c r="D22" s="4"/>
      <c r="E22" s="4">
        <f>IFERROR(VLOOKUP($B22,Data!$B$1:$L$53,5,FALSE)/VLOOKUP($B22,Data!$B$2:$L$53,2,FALSE), "Missing Data")</f>
        <v>2.6983616172079703E-2</v>
      </c>
      <c r="F22" s="4"/>
      <c r="G22" s="5">
        <f>IFERROR(VLOOKUP($B22,Data!$B$1:$L$53,8,FALSE)/VLOOKUP($B22,Data!$B$2:$L$53,5,FALSE), "Missing Data")</f>
        <v>64.323771214847753</v>
      </c>
    </row>
    <row r="23" spans="1:7" x14ac:dyDescent="0.25">
      <c r="A23" s="1" t="s">
        <v>14</v>
      </c>
      <c r="B23" s="1" t="s">
        <v>15</v>
      </c>
      <c r="C23" s="3">
        <f>IFERROR(VLOOKUP($B23,Data!$B$1:$L$53,8,FALSE)/VLOOKUP($B23,Data!$B$2:$L$53,2,FALSE), "Missing Data")</f>
        <v>6.1719324060431742</v>
      </c>
      <c r="D23" s="4"/>
      <c r="E23" s="4">
        <f>IFERROR(VLOOKUP($B23,Data!$B$1:$L$53,5,FALSE)/VLOOKUP($B23,Data!$B$2:$L$53,2,FALSE), "Missing Data")</f>
        <v>2.0695995612643941E-2</v>
      </c>
      <c r="F23" s="4"/>
      <c r="G23" s="5">
        <f>IFERROR(VLOOKUP($B23,Data!$B$1:$L$53,8,FALSE)/VLOOKUP($B23,Data!$B$2:$L$53,5,FALSE), "Missing Data")</f>
        <v>298.21867580376346</v>
      </c>
    </row>
    <row r="24" spans="1:7" x14ac:dyDescent="0.25">
      <c r="A24" s="1" t="s">
        <v>48</v>
      </c>
      <c r="B24" s="1" t="s">
        <v>49</v>
      </c>
      <c r="C24" s="3">
        <f>IFERROR(VLOOKUP($B24,Data!$B$1:$L$53,8,FALSE)/VLOOKUP($B24,Data!$B$2:$L$53,2,FALSE), "Missing Data")</f>
        <v>3.1369508118324894</v>
      </c>
      <c r="D24" s="4"/>
      <c r="E24" s="4">
        <f>IFERROR(VLOOKUP($B24,Data!$B$1:$L$53,5,FALSE)/VLOOKUP($B24,Data!$B$2:$L$53,2,FALSE), "Missing Data")</f>
        <v>2.5521630669265598E-2</v>
      </c>
      <c r="F24" s="4"/>
      <c r="G24" s="5">
        <f>IFERROR(VLOOKUP($B24,Data!$B$1:$L$53,8,FALSE)/VLOOKUP($B24,Data!$B$2:$L$53,5,FALSE), "Missing Data")</f>
        <v>122.91341617172446</v>
      </c>
    </row>
    <row r="25" spans="1:7" x14ac:dyDescent="0.25">
      <c r="A25" s="1" t="s">
        <v>6</v>
      </c>
      <c r="B25" s="1" t="s">
        <v>7</v>
      </c>
      <c r="C25" s="3">
        <f>IFERROR(VLOOKUP($B25,Data!$B$1:$L$53,8,FALSE)/VLOOKUP($B25,Data!$B$2:$L$53,2,FALSE), "Missing Data")</f>
        <v>8.5087504296138476</v>
      </c>
      <c r="D25" s="4"/>
      <c r="E25" s="4">
        <f>IFERROR(VLOOKUP($B25,Data!$B$1:$L$53,5,FALSE)/VLOOKUP($B25,Data!$B$2:$L$53,2,FALSE), "Missing Data")</f>
        <v>1.9669810093563393E-2</v>
      </c>
      <c r="F25" s="4"/>
      <c r="G25" s="5">
        <f>IFERROR(VLOOKUP($B25,Data!$B$1:$L$53,8,FALSE)/VLOOKUP($B25,Data!$B$2:$L$53,5,FALSE), "Missing Data")</f>
        <v>432.57918552036199</v>
      </c>
    </row>
    <row r="26" spans="1:7" x14ac:dyDescent="0.25">
      <c r="A26" s="1" t="s">
        <v>74</v>
      </c>
      <c r="B26" s="1" t="s">
        <v>75</v>
      </c>
      <c r="C26" s="3">
        <f>IFERROR(VLOOKUP($B26,Data!$B$1:$L$53,8,FALSE)/VLOOKUP($B26,Data!$B$2:$L$53,2,FALSE), "Missing Data")</f>
        <v>3.6309127881678842</v>
      </c>
      <c r="D26" s="4"/>
      <c r="E26" s="4">
        <f>IFERROR(VLOOKUP($B26,Data!$B$1:$L$53,5,FALSE)/VLOOKUP($B26,Data!$B$2:$L$53,2,FALSE), "Missing Data")</f>
        <v>2.7362602939436414E-2</v>
      </c>
      <c r="F26" s="4"/>
      <c r="G26" s="5">
        <f>IFERROR(VLOOKUP($B26,Data!$B$1:$L$53,8,FALSE)/VLOOKUP($B26,Data!$B$2:$L$53,5,FALSE), "Missing Data")</f>
        <v>132.69617646407548</v>
      </c>
    </row>
    <row r="27" spans="1:7" x14ac:dyDescent="0.25">
      <c r="A27" s="1" t="s">
        <v>94</v>
      </c>
      <c r="B27" s="1" t="s">
        <v>95</v>
      </c>
      <c r="C27" s="3">
        <f>IFERROR(VLOOKUP($B27,Data!$B$1:$L$53,8,FALSE)/VLOOKUP($B27,Data!$B$2:$L$53,2,FALSE), "Missing Data")</f>
        <v>0.61186702516003599</v>
      </c>
      <c r="D27" s="4"/>
      <c r="E27" s="4">
        <f>IFERROR(VLOOKUP($B27,Data!$B$1:$L$53,5,FALSE)/VLOOKUP($B27,Data!$B$2:$L$53,2,FALSE), "Missing Data")</f>
        <v>1.4657650015256736E-2</v>
      </c>
      <c r="F27" s="4"/>
      <c r="G27" s="5">
        <f>IFERROR(VLOOKUP($B27,Data!$B$1:$L$53,8,FALSE)/VLOOKUP($B27,Data!$B$2:$L$53,5,FALSE), "Missing Data")</f>
        <v>41.743869209809262</v>
      </c>
    </row>
    <row r="28" spans="1:7" x14ac:dyDescent="0.25">
      <c r="A28" s="1" t="s">
        <v>34</v>
      </c>
      <c r="B28" s="1" t="s">
        <v>35</v>
      </c>
      <c r="C28" s="3">
        <f>IFERROR(VLOOKUP($B28,Data!$B$1:$L$53,8,FALSE)/VLOOKUP($B28,Data!$B$2:$L$53,2,FALSE), "Missing Data")</f>
        <v>38.377402042705803</v>
      </c>
      <c r="D28" s="4"/>
      <c r="E28" s="4">
        <f>IFERROR(VLOOKUP($B28,Data!$B$1:$L$53,5,FALSE)/VLOOKUP($B28,Data!$B$2:$L$53,2,FALSE), "Missing Data")</f>
        <v>1.3985838878791457E-2</v>
      </c>
      <c r="F28" s="4"/>
      <c r="G28" s="5">
        <f>IFERROR(VLOOKUP($B28,Data!$B$1:$L$53,8,FALSE)/VLOOKUP($B28,Data!$B$2:$L$53,5,FALSE), "Missing Data")</f>
        <v>2744.0186016229918</v>
      </c>
    </row>
    <row r="29" spans="1:7" x14ac:dyDescent="0.25">
      <c r="A29" s="1" t="s">
        <v>70</v>
      </c>
      <c r="B29" s="1" t="s">
        <v>71</v>
      </c>
      <c r="C29" s="3">
        <f>IFERROR(VLOOKUP($B29,Data!$B$1:$L$53,8,FALSE)/VLOOKUP($B29,Data!$B$2:$L$53,2,FALSE), "Missing Data")</f>
        <v>14.387643300968245</v>
      </c>
      <c r="D29" s="4"/>
      <c r="E29" s="4">
        <f>IFERROR(VLOOKUP($B29,Data!$B$1:$L$53,5,FALSE)/VLOOKUP($B29,Data!$B$2:$L$53,2,FALSE), "Missing Data")</f>
        <v>1.4500792132915842E-2</v>
      </c>
      <c r="F29" s="4"/>
      <c r="G29" s="5">
        <f>IFERROR(VLOOKUP($B29,Data!$B$1:$L$53,8,FALSE)/VLOOKUP($B29,Data!$B$2:$L$53,5,FALSE), "Missing Data")</f>
        <v>992.19705855304574</v>
      </c>
    </row>
    <row r="30" spans="1:7" x14ac:dyDescent="0.25">
      <c r="A30" s="1" t="s">
        <v>40</v>
      </c>
      <c r="B30" s="1" t="s">
        <v>41</v>
      </c>
      <c r="C30" s="3">
        <f>IFERROR(VLOOKUP($B30,Data!$B$1:$L$53,8,FALSE)/VLOOKUP($B30,Data!$B$2:$L$53,2,FALSE), "Missing Data")</f>
        <v>27.869889924978281</v>
      </c>
      <c r="D30" s="4"/>
      <c r="E30" s="4">
        <f>IFERROR(VLOOKUP($B30,Data!$B$1:$L$53,5,FALSE)/VLOOKUP($B30,Data!$B$2:$L$53,2,FALSE), "Missing Data")</f>
        <v>2.3905648988056409E-2</v>
      </c>
      <c r="F30" s="4"/>
      <c r="G30" s="5">
        <f>IFERROR(VLOOKUP($B30,Data!$B$1:$L$53,8,FALSE)/VLOOKUP($B30,Data!$B$2:$L$53,5,FALSE), "Missing Data")</f>
        <v>1165.8286264849978</v>
      </c>
    </row>
    <row r="31" spans="1:7" x14ac:dyDescent="0.25">
      <c r="A31" s="1" t="s">
        <v>66</v>
      </c>
      <c r="B31" s="1" t="s">
        <v>67</v>
      </c>
      <c r="C31" s="3">
        <f>IFERROR(VLOOKUP($B31,Data!$B$1:$L$53,8,FALSE)/VLOOKUP($B31,Data!$B$2:$L$53,2,FALSE), "Missing Data")</f>
        <v>4.1362335256342568</v>
      </c>
      <c r="D31" s="4"/>
      <c r="E31" s="4">
        <f>IFERROR(VLOOKUP($B31,Data!$B$1:$L$53,5,FALSE)/VLOOKUP($B31,Data!$B$2:$L$53,2,FALSE), "Missing Data")</f>
        <v>1.4176353705712394E-2</v>
      </c>
      <c r="F31" s="4"/>
      <c r="G31" s="5">
        <f>IFERROR(VLOOKUP($B31,Data!$B$1:$L$53,8,FALSE)/VLOOKUP($B31,Data!$B$2:$L$53,5,FALSE), "Missing Data")</f>
        <v>291.76991569895387</v>
      </c>
    </row>
    <row r="32" spans="1:7" x14ac:dyDescent="0.25">
      <c r="A32" s="1" t="s">
        <v>50</v>
      </c>
      <c r="B32" s="1" t="s">
        <v>51</v>
      </c>
      <c r="C32" s="3">
        <f>IFERROR(VLOOKUP($B32,Data!$B$1:$L$53,8,FALSE)/VLOOKUP($B32,Data!$B$2:$L$53,2,FALSE), "Missing Data")</f>
        <v>3.2018865181835383</v>
      </c>
      <c r="D32" s="4"/>
      <c r="E32" s="4">
        <f>IFERROR(VLOOKUP($B32,Data!$B$1:$L$53,5,FALSE)/VLOOKUP($B32,Data!$B$2:$L$53,2,FALSE), "Missing Data")</f>
        <v>2.2901506902127017E-2</v>
      </c>
      <c r="F32" s="4"/>
      <c r="G32" s="5">
        <f>IFERROR(VLOOKUP($B32,Data!$B$1:$L$53,8,FALSE)/VLOOKUP($B32,Data!$B$2:$L$53,5,FALSE), "Missing Data")</f>
        <v>139.81117189656013</v>
      </c>
    </row>
    <row r="33" spans="1:7" x14ac:dyDescent="0.25">
      <c r="A33" s="1" t="s">
        <v>54</v>
      </c>
      <c r="B33" s="1" t="s">
        <v>55</v>
      </c>
      <c r="C33" s="3">
        <f>IFERROR(VLOOKUP($B33,Data!$B$1:$L$53,8,FALSE)/VLOOKUP($B33,Data!$B$2:$L$53,2,FALSE), "Missing Data")</f>
        <v>1.7803915397769317</v>
      </c>
      <c r="D33" s="4"/>
      <c r="E33" s="4">
        <f>IFERROR(VLOOKUP($B33,Data!$B$1:$L$53,5,FALSE)/VLOOKUP($B33,Data!$B$2:$L$53,2,FALSE), "Missing Data")</f>
        <v>1.8142352206531903E-2</v>
      </c>
      <c r="F33" s="4"/>
      <c r="G33" s="5">
        <f>IFERROR(VLOOKUP($B33,Data!$B$1:$L$53,8,FALSE)/VLOOKUP($B33,Data!$B$2:$L$53,5,FALSE), "Missing Data")</f>
        <v>98.134548349024243</v>
      </c>
    </row>
    <row r="34" spans="1:7" x14ac:dyDescent="0.25">
      <c r="A34" s="1" t="s">
        <v>96</v>
      </c>
      <c r="B34" s="1" t="s">
        <v>97</v>
      </c>
      <c r="C34" s="3">
        <f>IFERROR(VLOOKUP($B34,Data!$B$1:$L$53,8,FALSE)/VLOOKUP($B34,Data!$B$2:$L$53,2,FALSE), "Missing Data")</f>
        <v>7.5502421754109266</v>
      </c>
      <c r="D34" s="4"/>
      <c r="E34" s="4">
        <f>IFERROR(VLOOKUP($B34,Data!$B$1:$L$53,5,FALSE)/VLOOKUP($B34,Data!$B$2:$L$53,2,FALSE), "Missing Data")</f>
        <v>1.0975703305439065E-2</v>
      </c>
      <c r="F34" s="4"/>
      <c r="G34" s="5">
        <f>IFERROR(VLOOKUP($B34,Data!$B$1:$L$53,8,FALSE)/VLOOKUP($B34,Data!$B$2:$L$53,5,FALSE), "Missing Data")</f>
        <v>687.90509048011222</v>
      </c>
    </row>
    <row r="35" spans="1:7" x14ac:dyDescent="0.25">
      <c r="A35" s="1" t="s">
        <v>24</v>
      </c>
      <c r="B35" s="1" t="s">
        <v>25</v>
      </c>
      <c r="C35" s="3">
        <f>IFERROR(VLOOKUP($B35,Data!$B$1:$L$53,8,FALSE)/VLOOKUP($B35,Data!$B$2:$L$53,2,FALSE), "Missing Data")</f>
        <v>18.107337030789523</v>
      </c>
      <c r="D35" s="4"/>
      <c r="E35" s="4">
        <f>IFERROR(VLOOKUP($B35,Data!$B$1:$L$53,5,FALSE)/VLOOKUP($B35,Data!$B$2:$L$53,2,FALSE), "Missing Data")</f>
        <v>5.427412394512672E-2</v>
      </c>
      <c r="F35" s="4"/>
      <c r="G35" s="5">
        <f>IFERROR(VLOOKUP($B35,Data!$B$1:$L$53,8,FALSE)/VLOOKUP($B35,Data!$B$2:$L$53,5,FALSE), "Missing Data")</f>
        <v>333.62744001352752</v>
      </c>
    </row>
    <row r="36" spans="1:7" x14ac:dyDescent="0.25">
      <c r="A36" s="1" t="s">
        <v>22</v>
      </c>
      <c r="B36" s="1" t="s">
        <v>23</v>
      </c>
      <c r="C36" s="3">
        <f>IFERROR(VLOOKUP($B36,Data!$B$1:$L$53,8,FALSE)/VLOOKUP($B36,Data!$B$2:$L$53,2,FALSE), "Missing Data")</f>
        <v>2.2166850777886511</v>
      </c>
      <c r="D36" s="4"/>
      <c r="E36" s="4">
        <f>IFERROR(VLOOKUP($B36,Data!$B$1:$L$53,5,FALSE)/VLOOKUP($B36,Data!$B$2:$L$53,2,FALSE), "Missing Data")</f>
        <v>1.8175951667298199E-2</v>
      </c>
      <c r="F36" s="4"/>
      <c r="G36" s="5">
        <f>IFERROR(VLOOKUP($B36,Data!$B$1:$L$53,8,FALSE)/VLOOKUP($B36,Data!$B$2:$L$53,5,FALSE), "Missing Data")</f>
        <v>121.95702972608942</v>
      </c>
    </row>
    <row r="37" spans="1:7" x14ac:dyDescent="0.25">
      <c r="A37" s="1" t="s">
        <v>18</v>
      </c>
      <c r="B37" s="1" t="s">
        <v>19</v>
      </c>
      <c r="C37" s="3">
        <f>IFERROR(VLOOKUP($B37,Data!$B$1:$L$53,8,FALSE)/VLOOKUP($B37,Data!$B$2:$L$53,2,FALSE), "Missing Data")</f>
        <v>0.96395737214752042</v>
      </c>
      <c r="D37" s="4"/>
      <c r="E37" s="4">
        <f>IFERROR(VLOOKUP($B37,Data!$B$1:$L$53,5,FALSE)/VLOOKUP($B37,Data!$B$2:$L$53,2,FALSE), "Missing Data")</f>
        <v>2.5802216447686231E-2</v>
      </c>
      <c r="F37" s="4"/>
      <c r="G37" s="5">
        <f>IFERROR(VLOOKUP($B37,Data!$B$1:$L$53,8,FALSE)/VLOOKUP($B37,Data!$B$2:$L$53,5,FALSE), "Missing Data")</f>
        <v>37.359479333953175</v>
      </c>
    </row>
    <row r="38" spans="1:7" x14ac:dyDescent="0.25">
      <c r="A38" s="1" t="s">
        <v>8</v>
      </c>
      <c r="B38" s="1" t="s">
        <v>9</v>
      </c>
      <c r="C38" s="3">
        <f>IFERROR(VLOOKUP($B38,Data!$B$1:$L$53,8,FALSE)/VLOOKUP($B38,Data!$B$2:$L$53,2,FALSE), "Missing Data")</f>
        <v>8.1742851521160631</v>
      </c>
      <c r="D38" s="4"/>
      <c r="E38" s="4">
        <f>IFERROR(VLOOKUP($B38,Data!$B$1:$L$53,5,FALSE)/VLOOKUP($B38,Data!$B$2:$L$53,2,FALSE), "Missing Data")</f>
        <v>1.8805403449074352E-2</v>
      </c>
      <c r="F38" s="4"/>
      <c r="G38" s="5">
        <f>IFERROR(VLOOKUP($B38,Data!$B$1:$L$53,8,FALSE)/VLOOKUP($B38,Data!$B$2:$L$53,5,FALSE), "Missing Data")</f>
        <v>434.67746779548202</v>
      </c>
    </row>
    <row r="39" spans="1:7" x14ac:dyDescent="0.25">
      <c r="A39" s="1" t="s">
        <v>80</v>
      </c>
      <c r="B39" s="1" t="s">
        <v>81</v>
      </c>
      <c r="C39" s="3">
        <f>IFERROR(VLOOKUP($B39,Data!$B$1:$L$53,8,FALSE)/VLOOKUP($B39,Data!$B$2:$L$53,2,FALSE), "Missing Data")</f>
        <v>11.798918482742142</v>
      </c>
      <c r="D39" s="4"/>
      <c r="E39" s="4">
        <f>IFERROR(VLOOKUP($B39,Data!$B$1:$L$53,5,FALSE)/VLOOKUP($B39,Data!$B$2:$L$53,2,FALSE), "Missing Data")</f>
        <v>2.5348241897923729E-2</v>
      </c>
      <c r="F39" s="4"/>
      <c r="G39" s="5">
        <f>IFERROR(VLOOKUP($B39,Data!$B$1:$L$53,8,FALSE)/VLOOKUP($B39,Data!$B$2:$L$53,5,FALSE), "Missing Data")</f>
        <v>465.47285331487188</v>
      </c>
    </row>
    <row r="40" spans="1:7" x14ac:dyDescent="0.25">
      <c r="A40" s="1" t="s">
        <v>90</v>
      </c>
      <c r="B40" s="1" t="s">
        <v>91</v>
      </c>
      <c r="C40" s="3">
        <f>IFERROR(VLOOKUP($B40,Data!$B$1:$L$53,8,FALSE)/VLOOKUP($B40,Data!$B$2:$L$53,2,FALSE), "Missing Data")</f>
        <v>4.4246488863962563</v>
      </c>
      <c r="D40" s="4"/>
      <c r="E40" s="4">
        <f>IFERROR(VLOOKUP($B40,Data!$B$1:$L$53,5,FALSE)/VLOOKUP($B40,Data!$B$2:$L$53,2,FALSE), "Missing Data")</f>
        <v>2.6125065404755864E-2</v>
      </c>
      <c r="F40" s="4"/>
      <c r="G40" s="5">
        <f>IFERROR(VLOOKUP($B40,Data!$B$1:$L$53,8,FALSE)/VLOOKUP($B40,Data!$B$2:$L$53,5,FALSE), "Missing Data")</f>
        <v>169.36412666705834</v>
      </c>
    </row>
    <row r="41" spans="1:7" x14ac:dyDescent="0.25">
      <c r="A41" s="1" t="s">
        <v>60</v>
      </c>
      <c r="B41" s="1" t="s">
        <v>61</v>
      </c>
      <c r="C41" s="3">
        <f>IFERROR(VLOOKUP($B41,Data!$B$1:$L$53,8,FALSE)/VLOOKUP($B41,Data!$B$2:$L$53,2,FALSE), "Missing Data")</f>
        <v>4.8439612337411964</v>
      </c>
      <c r="D41" s="4"/>
      <c r="E41" s="4">
        <f>IFERROR(VLOOKUP($B41,Data!$B$1:$L$53,5,FALSE)/VLOOKUP($B41,Data!$B$2:$L$53,2,FALSE), "Missing Data")</f>
        <v>1.0838113038483798E-2</v>
      </c>
      <c r="F41" s="4"/>
      <c r="G41" s="5">
        <f>IFERROR(VLOOKUP($B41,Data!$B$1:$L$53,8,FALSE)/VLOOKUP($B41,Data!$B$2:$L$53,5,FALSE), "Missing Data")</f>
        <v>446.93769261691011</v>
      </c>
    </row>
    <row r="42" spans="1:7" x14ac:dyDescent="0.25">
      <c r="A42" s="1" t="s">
        <v>64</v>
      </c>
      <c r="B42" s="1" t="s">
        <v>65</v>
      </c>
      <c r="C42" s="3">
        <f>IFERROR(VLOOKUP($B42,Data!$B$1:$L$53,8,FALSE)/VLOOKUP($B42,Data!$B$2:$L$53,2,FALSE), "Missing Data")</f>
        <v>4.621686969263564</v>
      </c>
      <c r="D42" s="4"/>
      <c r="E42" s="4">
        <f>IFERROR(VLOOKUP($B42,Data!$B$1:$L$53,5,FALSE)/VLOOKUP($B42,Data!$B$2:$L$53,2,FALSE), "Missing Data")</f>
        <v>1.7269546082100431E-2</v>
      </c>
      <c r="F42" s="4"/>
      <c r="G42" s="5">
        <f>IFERROR(VLOOKUP($B42,Data!$B$1:$L$53,8,FALSE)/VLOOKUP($B42,Data!$B$2:$L$53,5,FALSE), "Missing Data")</f>
        <v>267.62063966775935</v>
      </c>
    </row>
    <row r="43" spans="1:7" x14ac:dyDescent="0.25">
      <c r="A43" s="1" t="s">
        <v>44</v>
      </c>
      <c r="B43" s="1" t="s">
        <v>45</v>
      </c>
      <c r="C43" s="3">
        <f>IFERROR(VLOOKUP($B43,Data!$B$1:$L$53,8,FALSE)/VLOOKUP($B43,Data!$B$2:$L$53,2,FALSE), "Missing Data")</f>
        <v>4.622188297171661</v>
      </c>
      <c r="D43" s="4"/>
      <c r="E43" s="4">
        <f>IFERROR(VLOOKUP($B43,Data!$B$1:$L$53,5,FALSE)/VLOOKUP($B43,Data!$B$2:$L$53,2,FALSE), "Missing Data")</f>
        <v>2.2280533734996263E-2</v>
      </c>
      <c r="F43" s="4"/>
      <c r="G43" s="5">
        <f>IFERROR(VLOOKUP($B43,Data!$B$1:$L$53,8,FALSE)/VLOOKUP($B43,Data!$B$2:$L$53,5,FALSE), "Missing Data")</f>
        <v>207.45411003828613</v>
      </c>
    </row>
    <row r="44" spans="1:7" x14ac:dyDescent="0.25">
      <c r="A44" s="1" t="s">
        <v>2</v>
      </c>
      <c r="B44" s="1" t="s">
        <v>3</v>
      </c>
      <c r="C44" s="3">
        <f>IFERROR(VLOOKUP($B44,Data!$B$1:$L$53,8,FALSE)/VLOOKUP($B44,Data!$B$2:$L$53,2,FALSE), "Missing Data")</f>
        <v>9.4768836196000308</v>
      </c>
      <c r="D44" s="4"/>
      <c r="E44" s="4">
        <f>IFERROR(VLOOKUP($B44,Data!$B$1:$L$53,5,FALSE)/VLOOKUP($B44,Data!$B$2:$L$53,2,FALSE), "Missing Data")</f>
        <v>1.9706443373868694E-2</v>
      </c>
      <c r="F44" s="4"/>
      <c r="G44" s="5">
        <f>IFERROR(VLOOKUP($B44,Data!$B$1:$L$53,8,FALSE)/VLOOKUP($B44,Data!$B$2:$L$53,5,FALSE), "Missing Data")</f>
        <v>480.9027910214711</v>
      </c>
    </row>
    <row r="45" spans="1:7" x14ac:dyDescent="0.25">
      <c r="A45" s="1" t="s">
        <v>30</v>
      </c>
      <c r="B45" s="1" t="s">
        <v>31</v>
      </c>
      <c r="C45" s="3">
        <f>IFERROR(VLOOKUP($B45,Data!$B$1:$L$53,8,FALSE)/VLOOKUP($B45,Data!$B$2:$L$53,2,FALSE), "Missing Data")</f>
        <v>2.6338550124213254</v>
      </c>
      <c r="D45" s="4"/>
      <c r="E45" s="4">
        <f>IFERROR(VLOOKUP($B45,Data!$B$1:$L$53,5,FALSE)/VLOOKUP($B45,Data!$B$2:$L$53,2,FALSE), "Missing Data")</f>
        <v>1.5619754507859379E-2</v>
      </c>
      <c r="F45" s="4"/>
      <c r="G45" s="5">
        <f>IFERROR(VLOOKUP($B45,Data!$B$1:$L$53,8,FALSE)/VLOOKUP($B45,Data!$B$2:$L$53,5,FALSE), "Missing Data")</f>
        <v>168.62332958536902</v>
      </c>
    </row>
    <row r="46" spans="1:7" x14ac:dyDescent="0.25">
      <c r="A46" s="1" t="s">
        <v>12</v>
      </c>
      <c r="B46" s="1" t="s">
        <v>13</v>
      </c>
      <c r="C46" s="3">
        <f>IFERROR(VLOOKUP($B46,Data!$B$1:$L$53,8,FALSE)/VLOOKUP($B46,Data!$B$2:$L$53,2,FALSE), "Missing Data")</f>
        <v>24.40440761415076</v>
      </c>
      <c r="D46" s="4"/>
      <c r="E46" s="4">
        <f>IFERROR(VLOOKUP($B46,Data!$B$1:$L$53,5,FALSE)/VLOOKUP($B46,Data!$B$2:$L$53,2,FALSE), "Missing Data")</f>
        <v>1.4319888079640677E-2</v>
      </c>
      <c r="F46" s="4"/>
      <c r="G46" s="5">
        <f>IFERROR(VLOOKUP($B46,Data!$B$1:$L$53,8,FALSE)/VLOOKUP($B46,Data!$B$2:$L$53,5,FALSE), "Missing Data")</f>
        <v>1704.2317285180297</v>
      </c>
    </row>
    <row r="47" spans="1:7" x14ac:dyDescent="0.25">
      <c r="A47" s="1" t="s">
        <v>78</v>
      </c>
      <c r="B47" s="1" t="s">
        <v>79</v>
      </c>
      <c r="C47" s="3">
        <f>IFERROR(VLOOKUP($B47,Data!$B$1:$L$53,8,FALSE)/VLOOKUP($B47,Data!$B$2:$L$53,2,FALSE), "Missing Data")</f>
        <v>3.5686374766302178</v>
      </c>
      <c r="D47" s="4"/>
      <c r="E47" s="4">
        <f>IFERROR(VLOOKUP($B47,Data!$B$1:$L$53,5,FALSE)/VLOOKUP($B47,Data!$B$2:$L$53,2,FALSE), "Missing Data")</f>
        <v>1.9173029598176933E-2</v>
      </c>
      <c r="F47" s="4"/>
      <c r="G47" s="5">
        <f>IFERROR(VLOOKUP($B47,Data!$B$1:$L$53,8,FALSE)/VLOOKUP($B47,Data!$B$2:$L$53,5,FALSE), "Missing Data")</f>
        <v>186.12799079857163</v>
      </c>
    </row>
    <row r="48" spans="1:7" x14ac:dyDescent="0.25">
      <c r="A48" s="1" t="s">
        <v>46</v>
      </c>
      <c r="B48" s="1" t="s">
        <v>47</v>
      </c>
      <c r="C48" s="3">
        <f>IFERROR(VLOOKUP($B48,Data!$B$1:$L$53,8,FALSE)/VLOOKUP($B48,Data!$B$2:$L$53,2,FALSE), "Missing Data")</f>
        <v>2.8057375261895507</v>
      </c>
      <c r="D48" s="4"/>
      <c r="E48" s="4">
        <f>IFERROR(VLOOKUP($B48,Data!$B$1:$L$53,5,FALSE)/VLOOKUP($B48,Data!$B$2:$L$53,2,FALSE), "Missing Data")</f>
        <v>1.2367682858102934E-2</v>
      </c>
      <c r="F48" s="4"/>
      <c r="G48" s="5">
        <f>IFERROR(VLOOKUP($B48,Data!$B$1:$L$53,8,FALSE)/VLOOKUP($B48,Data!$B$2:$L$53,5,FALSE), "Missing Data")</f>
        <v>226.86040371348267</v>
      </c>
    </row>
    <row r="49" spans="1:7" x14ac:dyDescent="0.25">
      <c r="A49" s="1" t="s">
        <v>16</v>
      </c>
      <c r="B49" s="1" t="s">
        <v>17</v>
      </c>
      <c r="C49" s="3">
        <f>IFERROR(VLOOKUP($B49,Data!$B$1:$L$53,8,FALSE)/VLOOKUP($B49,Data!$B$2:$L$53,2,FALSE), "Missing Data")</f>
        <v>2.3509377701492165</v>
      </c>
      <c r="D49" s="4"/>
      <c r="E49" s="4">
        <f>IFERROR(VLOOKUP($B49,Data!$B$1:$L$53,5,FALSE)/VLOOKUP($B49,Data!$B$2:$L$53,2,FALSE), "Missing Data")</f>
        <v>1.9307499237839892E-2</v>
      </c>
      <c r="F49" s="4"/>
      <c r="G49" s="5">
        <f>IFERROR(VLOOKUP($B49,Data!$B$1:$L$53,8,FALSE)/VLOOKUP($B49,Data!$B$2:$L$53,5,FALSE), "Missing Data")</f>
        <v>121.76293476379996</v>
      </c>
    </row>
    <row r="50" spans="1:7" x14ac:dyDescent="0.25">
      <c r="A50" s="1" t="s">
        <v>92</v>
      </c>
      <c r="B50" s="1" t="s">
        <v>93</v>
      </c>
      <c r="C50" s="3">
        <f>IFERROR(VLOOKUP($B50,Data!$B$1:$L$53,8,FALSE)/VLOOKUP($B50,Data!$B$2:$L$53,2,FALSE), "Missing Data")</f>
        <v>8.0872305613808813</v>
      </c>
      <c r="D50" s="4"/>
      <c r="E50" s="4">
        <f>IFERROR(VLOOKUP($B50,Data!$B$1:$L$53,5,FALSE)/VLOOKUP($B50,Data!$B$2:$L$53,2,FALSE), "Missing Data")</f>
        <v>7.6385237721774465E-3</v>
      </c>
      <c r="F50" s="4"/>
      <c r="G50" s="5">
        <f>IFERROR(VLOOKUP($B50,Data!$B$1:$L$53,8,FALSE)/VLOOKUP($B50,Data!$B$2:$L$53,5,FALSE), "Missing Data")</f>
        <v>1058.7426055853625</v>
      </c>
    </row>
    <row r="51" spans="1:7" x14ac:dyDescent="0.25">
      <c r="A51" s="1" t="s">
        <v>98</v>
      </c>
      <c r="B51" s="1" t="s">
        <v>99</v>
      </c>
      <c r="C51" s="3">
        <f>IFERROR(VLOOKUP($B51,Data!$B$1:$L$53,8,FALSE)/VLOOKUP($B51,Data!$B$2:$L$53,2,FALSE), "Missing Data")</f>
        <v>10.357904885604986</v>
      </c>
      <c r="D51" s="4"/>
      <c r="E51" s="4">
        <f>IFERROR(VLOOKUP($B51,Data!$B$1:$L$53,5,FALSE)/VLOOKUP($B51,Data!$B$2:$L$53,2,FALSE), "Missing Data")</f>
        <v>1.5941541782409457E-2</v>
      </c>
      <c r="F51" s="4"/>
      <c r="G51" s="5">
        <f>IFERROR(VLOOKUP($B51,Data!$B$1:$L$53,8,FALSE)/VLOOKUP($B51,Data!$B$2:$L$53,5,FALSE), "Missing Data")</f>
        <v>649.7429813868016</v>
      </c>
    </row>
    <row r="52" spans="1:7" x14ac:dyDescent="0.25">
      <c r="A52" s="1" t="s">
        <v>26</v>
      </c>
      <c r="B52" s="1" t="s">
        <v>27</v>
      </c>
      <c r="C52" s="3">
        <f>IFERROR(VLOOKUP($B52,Data!$B$1:$L$53,8,FALSE)/VLOOKUP($B52,Data!$B$2:$L$53,2,FALSE), "Missing Data")</f>
        <v>0.32804206921853979</v>
      </c>
      <c r="D52" s="4"/>
      <c r="E52" s="4">
        <f>IFERROR(VLOOKUP($B52,Data!$B$1:$L$53,5,FALSE)/VLOOKUP($B52,Data!$B$2:$L$53,2,FALSE), "Missing Data")</f>
        <v>2.1475587911574071E-2</v>
      </c>
      <c r="F52" s="4"/>
      <c r="G52" s="5">
        <f>IFERROR(VLOOKUP($B52,Data!$B$1:$L$53,8,FALSE)/VLOOKUP($B52,Data!$B$2:$L$53,5,FALSE), "Missing Data")</f>
        <v>15.275114728837973</v>
      </c>
    </row>
    <row r="53" spans="1:7" x14ac:dyDescent="0.25">
      <c r="A53" s="1" t="s">
        <v>68</v>
      </c>
      <c r="B53" s="1" t="s">
        <v>69</v>
      </c>
      <c r="C53" s="3">
        <f>IFERROR(VLOOKUP($B53,Data!$B$1:$L$53,8,FALSE)/VLOOKUP($B53,Data!$B$2:$L$53,2,FALSE), "Missing Data")</f>
        <v>15.239214502359379</v>
      </c>
      <c r="D53" s="4"/>
      <c r="E53" s="4">
        <f>IFERROR(VLOOKUP($B53,Data!$B$1:$L$53,5,FALSE)/VLOOKUP($B53,Data!$B$2:$L$53,2,FALSE), "Missing Data")</f>
        <v>1.0958450663754957E-2</v>
      </c>
      <c r="F53" s="4"/>
      <c r="G53" s="5">
        <f>IFERROR(VLOOKUP($B53,Data!$B$1:$L$53,8,FALSE)/VLOOKUP($B53,Data!$B$2:$L$53,5,FALSE), "Missing Data")</f>
        <v>1390.6358635863587</v>
      </c>
    </row>
    <row r="54" spans="1:7" x14ac:dyDescent="0.25">
      <c r="A54" s="15" t="s">
        <v>20</v>
      </c>
      <c r="B54" s="15" t="s">
        <v>21</v>
      </c>
      <c r="C54" s="6">
        <f>IFERROR(VLOOKUP($B54,Data!$B$1:$L$53,8,FALSE)/VLOOKUP($B54,Data!$B$2:$L$53,2,FALSE), "Missing Data")</f>
        <v>10.683156859432895</v>
      </c>
      <c r="D54" s="7"/>
      <c r="E54" s="7">
        <f>IFERROR(VLOOKUP($B54,Data!$B$1:$L$53,5,FALSE)/VLOOKUP($B54,Data!$B$2:$L$53,2,FALSE), "Missing Data")</f>
        <v>2.3458109616419889E-2</v>
      </c>
      <c r="F54" s="7"/>
      <c r="G54" s="8">
        <f>IFERROR(VLOOKUP($B54,Data!$B$1:$L$53,8,FALSE)/VLOOKUP($B54,Data!$B$2:$L$53,5,FALSE), "Missing Data")</f>
        <v>455.41422706777036</v>
      </c>
    </row>
  </sheetData>
  <sortState ref="A3:G54">
    <sortCondition ref="C3:C54"/>
  </sortState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zoomScaleNormal="100" workbookViewId="0">
      <selection activeCell="C18" sqref="C18"/>
    </sheetView>
  </sheetViews>
  <sheetFormatPr defaultRowHeight="15" x14ac:dyDescent="0.25"/>
  <cols>
    <col min="1" max="1" width="5.42578125" bestFit="1" customWidth="1"/>
    <col min="2" max="2" width="19.140625" bestFit="1" customWidth="1"/>
    <col min="3" max="3" width="30" customWidth="1"/>
    <col min="4" max="4" width="10" bestFit="1" customWidth="1"/>
    <col min="5" max="5" width="10.42578125" bestFit="1" customWidth="1"/>
    <col min="6" max="6" width="12.5703125" bestFit="1" customWidth="1"/>
  </cols>
  <sheetData>
    <row r="1" spans="1:7" ht="30" x14ac:dyDescent="0.25">
      <c r="A1" s="10" t="s">
        <v>0</v>
      </c>
      <c r="B1" s="10" t="s">
        <v>1</v>
      </c>
      <c r="C1" s="21" t="s">
        <v>158</v>
      </c>
    </row>
    <row r="2" spans="1:7" x14ac:dyDescent="0.25">
      <c r="A2" s="1" t="s">
        <v>4</v>
      </c>
      <c r="B2" s="1" t="s">
        <v>5</v>
      </c>
      <c r="C2">
        <f>VLOOKUP($B2,[2]Sheet1!$B$5:$H$56,7,FALSE)</f>
        <v>99.6</v>
      </c>
      <c r="D2" s="2"/>
      <c r="E2" s="2"/>
      <c r="F2" s="2"/>
      <c r="G2" s="2"/>
    </row>
    <row r="3" spans="1:7" x14ac:dyDescent="0.25">
      <c r="A3" s="1" t="s">
        <v>6</v>
      </c>
      <c r="B3" s="1" t="s">
        <v>7</v>
      </c>
      <c r="C3">
        <f>VLOOKUP($B3,[2]Sheet1!$B$5:$H$56,7,FALSE)</f>
        <v>142.69999999999999</v>
      </c>
      <c r="D3" s="2"/>
      <c r="E3" s="2"/>
      <c r="F3" s="2"/>
      <c r="G3" s="2"/>
    </row>
    <row r="4" spans="1:7" x14ac:dyDescent="0.25">
      <c r="A4" s="1" t="s">
        <v>8</v>
      </c>
      <c r="B4" s="1" t="s">
        <v>9</v>
      </c>
      <c r="C4">
        <f>VLOOKUP($B4,[2]Sheet1!$B$5:$H$56,7,FALSE)</f>
        <v>80.400000000000006</v>
      </c>
      <c r="D4" s="2"/>
      <c r="E4" s="2"/>
      <c r="F4" s="2"/>
      <c r="G4" s="2"/>
    </row>
    <row r="5" spans="1:7" x14ac:dyDescent="0.25">
      <c r="A5" s="1" t="s">
        <v>10</v>
      </c>
      <c r="B5" s="1" t="s">
        <v>11</v>
      </c>
      <c r="C5">
        <f>VLOOKUP($B5,[2]Sheet1!$B$5:$H$56,7,FALSE)</f>
        <v>97.1</v>
      </c>
      <c r="D5" s="2"/>
      <c r="E5" s="2"/>
      <c r="F5" s="2"/>
      <c r="G5" s="2"/>
    </row>
    <row r="6" spans="1:7" x14ac:dyDescent="0.25">
      <c r="A6" s="1" t="s">
        <v>12</v>
      </c>
      <c r="B6" s="1" t="s">
        <v>13</v>
      </c>
      <c r="C6">
        <f>VLOOKUP($B6,[2]Sheet1!$B$5:$H$56,7,FALSE)</f>
        <v>107.8</v>
      </c>
      <c r="D6" s="2"/>
      <c r="E6" s="2"/>
      <c r="F6" s="2"/>
      <c r="G6" s="2"/>
    </row>
    <row r="7" spans="1:7" x14ac:dyDescent="0.25">
      <c r="A7" s="1" t="s">
        <v>14</v>
      </c>
      <c r="B7" s="1" t="s">
        <v>15</v>
      </c>
      <c r="C7">
        <f>VLOOKUP($B7,[2]Sheet1!$B$5:$H$56,7,FALSE)</f>
        <v>115.2</v>
      </c>
      <c r="D7" s="2"/>
      <c r="E7" s="2"/>
      <c r="F7" s="2"/>
      <c r="G7" s="2"/>
    </row>
    <row r="8" spans="1:7" x14ac:dyDescent="0.25">
      <c r="A8" s="1" t="s">
        <v>16</v>
      </c>
      <c r="B8" s="1" t="s">
        <v>17</v>
      </c>
      <c r="C8" t="str">
        <f>VLOOKUP($B8,[2]Sheet1!$B$5:$H$56,7,FALSE)</f>
        <v>.</v>
      </c>
      <c r="D8" s="2"/>
      <c r="E8" s="2"/>
      <c r="F8" s="2"/>
      <c r="G8" s="2"/>
    </row>
    <row r="9" spans="1:7" x14ac:dyDescent="0.25">
      <c r="A9" s="1" t="s">
        <v>18</v>
      </c>
      <c r="B9" s="1" t="s">
        <v>19</v>
      </c>
      <c r="C9">
        <f>VLOOKUP($B9,[2]Sheet1!$B$5:$H$56,7,FALSE)</f>
        <v>118.7</v>
      </c>
      <c r="D9" s="2"/>
      <c r="E9" s="2"/>
      <c r="F9" s="2"/>
      <c r="G9" s="2"/>
    </row>
    <row r="10" spans="1:7" x14ac:dyDescent="0.25">
      <c r="A10" s="20" t="s">
        <v>20</v>
      </c>
      <c r="B10" s="20" t="s">
        <v>21</v>
      </c>
      <c r="C10" t="str">
        <f>VLOOKUP($B10,[2]Sheet1!$B$5:$H$56,7,FALSE)</f>
        <v>.</v>
      </c>
      <c r="D10" s="2"/>
      <c r="E10" s="2"/>
      <c r="F10" s="2"/>
      <c r="G10" s="2"/>
    </row>
    <row r="11" spans="1:7" x14ac:dyDescent="0.25">
      <c r="A11" s="1" t="s">
        <v>22</v>
      </c>
      <c r="B11" s="1" t="s">
        <v>23</v>
      </c>
      <c r="C11">
        <f>VLOOKUP($B11,[2]Sheet1!$B$5:$H$56,7,FALSE)</f>
        <v>87.7</v>
      </c>
      <c r="D11" s="2"/>
      <c r="E11" s="2"/>
      <c r="F11" s="2"/>
      <c r="G11" s="2"/>
    </row>
    <row r="12" spans="1:7" x14ac:dyDescent="0.25">
      <c r="A12" s="1" t="s">
        <v>24</v>
      </c>
      <c r="B12" s="1" t="s">
        <v>25</v>
      </c>
      <c r="C12">
        <f>VLOOKUP($B12,[2]Sheet1!$B$5:$H$56,7,FALSE)</f>
        <v>90.2</v>
      </c>
      <c r="D12" s="2"/>
      <c r="E12" s="2"/>
      <c r="F12" s="2"/>
      <c r="G12" s="2"/>
    </row>
    <row r="13" spans="1:7" x14ac:dyDescent="0.25">
      <c r="A13" s="1" t="s">
        <v>26</v>
      </c>
      <c r="B13" s="1" t="s">
        <v>27</v>
      </c>
      <c r="C13">
        <f>VLOOKUP($B13,[2]Sheet1!$B$5:$H$56,7,FALSE)</f>
        <v>110</v>
      </c>
      <c r="D13" s="2"/>
      <c r="E13" s="2"/>
      <c r="F13" s="2"/>
      <c r="G13" s="2"/>
    </row>
    <row r="14" spans="1:7" x14ac:dyDescent="0.25">
      <c r="A14" s="1" t="s">
        <v>28</v>
      </c>
      <c r="B14" s="1" t="s">
        <v>29</v>
      </c>
      <c r="C14">
        <f>VLOOKUP($B14,[2]Sheet1!$B$5:$H$56,7,FALSE)</f>
        <v>103.7</v>
      </c>
      <c r="D14" s="2"/>
      <c r="E14" s="2"/>
      <c r="F14" s="2"/>
      <c r="G14" s="2"/>
    </row>
    <row r="15" spans="1:7" x14ac:dyDescent="0.25">
      <c r="A15" s="1" t="s">
        <v>30</v>
      </c>
      <c r="B15" s="1" t="s">
        <v>31</v>
      </c>
      <c r="C15">
        <f>VLOOKUP($B15,[2]Sheet1!$B$5:$H$56,7,FALSE)</f>
        <v>94.6</v>
      </c>
      <c r="D15" s="2"/>
      <c r="E15" s="2"/>
      <c r="F15" s="2"/>
      <c r="G15" s="2"/>
    </row>
    <row r="16" spans="1:7" x14ac:dyDescent="0.25">
      <c r="A16" s="1" t="s">
        <v>32</v>
      </c>
      <c r="B16" s="1" t="s">
        <v>33</v>
      </c>
      <c r="C16">
        <f>VLOOKUP($B16,[2]Sheet1!$B$5:$H$56,7,FALSE)</f>
        <v>80.099999999999994</v>
      </c>
      <c r="D16" s="2"/>
      <c r="E16" s="2"/>
      <c r="F16" s="2"/>
      <c r="G16" s="2"/>
    </row>
    <row r="17" spans="1:7" x14ac:dyDescent="0.25">
      <c r="A17" s="1" t="s">
        <v>34</v>
      </c>
      <c r="B17" s="1" t="s">
        <v>35</v>
      </c>
      <c r="C17">
        <f>VLOOKUP($B17,[2]Sheet1!$B$5:$H$56,7,FALSE)</f>
        <v>121.2</v>
      </c>
      <c r="D17" s="2"/>
      <c r="E17" s="2"/>
      <c r="F17" s="2"/>
      <c r="G17" s="2"/>
    </row>
    <row r="18" spans="1:7" x14ac:dyDescent="0.25">
      <c r="A18" s="1" t="s">
        <v>36</v>
      </c>
      <c r="B18" s="1" t="s">
        <v>37</v>
      </c>
      <c r="C18">
        <f>VLOOKUP($B18,[2]Sheet1!$B$5:$H$56,7,FALSE)</f>
        <v>102</v>
      </c>
      <c r="D18" s="2"/>
      <c r="E18" s="2"/>
      <c r="F18" s="2"/>
      <c r="G18" s="2"/>
    </row>
    <row r="19" spans="1:7" x14ac:dyDescent="0.25">
      <c r="A19" s="1" t="s">
        <v>38</v>
      </c>
      <c r="B19" s="1" t="s">
        <v>39</v>
      </c>
      <c r="C19">
        <f>VLOOKUP($B19,[2]Sheet1!$B$5:$H$56,7,FALSE)</f>
        <v>88.3</v>
      </c>
      <c r="D19" s="2"/>
      <c r="E19" s="2"/>
      <c r="F19" s="2"/>
      <c r="G19" s="2"/>
    </row>
    <row r="20" spans="1:7" x14ac:dyDescent="0.25">
      <c r="A20" s="1" t="s">
        <v>40</v>
      </c>
      <c r="B20" s="1" t="s">
        <v>41</v>
      </c>
      <c r="C20">
        <f>VLOOKUP($B20,[2]Sheet1!$B$5:$H$56,7,FALSE)</f>
        <v>98.6</v>
      </c>
      <c r="D20" s="2"/>
      <c r="E20" s="2"/>
      <c r="F20" s="2"/>
      <c r="G20" s="2"/>
    </row>
    <row r="21" spans="1:7" x14ac:dyDescent="0.25">
      <c r="A21" s="1" t="s">
        <v>42</v>
      </c>
      <c r="B21" s="1" t="s">
        <v>43</v>
      </c>
      <c r="C21">
        <f>VLOOKUP($B21,[2]Sheet1!$B$5:$H$56,7,FALSE)</f>
        <v>84.5</v>
      </c>
      <c r="D21" s="2"/>
      <c r="E21" s="2"/>
      <c r="F21" s="2"/>
      <c r="G21" s="2"/>
    </row>
    <row r="22" spans="1:7" x14ac:dyDescent="0.25">
      <c r="A22" s="1" t="s">
        <v>44</v>
      </c>
      <c r="B22" s="1" t="s">
        <v>45</v>
      </c>
      <c r="C22">
        <f>VLOOKUP($B22,[2]Sheet1!$B$5:$H$56,7,FALSE)</f>
        <v>88.7</v>
      </c>
      <c r="D22" s="2"/>
      <c r="E22" s="2"/>
      <c r="F22" s="2"/>
      <c r="G22" s="2"/>
    </row>
    <row r="23" spans="1:7" x14ac:dyDescent="0.25">
      <c r="A23" s="1" t="s">
        <v>46</v>
      </c>
      <c r="B23" s="1" t="s">
        <v>47</v>
      </c>
      <c r="C23">
        <f>VLOOKUP($B23,[2]Sheet1!$B$5:$H$56,7,FALSE)</f>
        <v>138.6</v>
      </c>
      <c r="D23" s="2"/>
      <c r="E23" s="2"/>
      <c r="F23" s="2"/>
      <c r="G23" s="2"/>
    </row>
    <row r="24" spans="1:7" x14ac:dyDescent="0.25">
      <c r="A24" s="1" t="s">
        <v>48</v>
      </c>
      <c r="B24" s="1" t="s">
        <v>49</v>
      </c>
      <c r="C24">
        <f>VLOOKUP($B24,[2]Sheet1!$B$5:$H$56,7,FALSE)</f>
        <v>96.6</v>
      </c>
      <c r="D24" s="2"/>
      <c r="E24" s="2"/>
      <c r="F24" s="2"/>
      <c r="G24" s="2"/>
    </row>
    <row r="25" spans="1:7" x14ac:dyDescent="0.25">
      <c r="A25" s="1" t="s">
        <v>50</v>
      </c>
      <c r="B25" s="1" t="s">
        <v>51</v>
      </c>
      <c r="C25">
        <f>VLOOKUP($B25,[2]Sheet1!$B$5:$H$56,7,FALSE)</f>
        <v>103.5</v>
      </c>
      <c r="D25" s="2"/>
      <c r="E25" s="2"/>
      <c r="F25" s="2"/>
      <c r="G25" s="2"/>
    </row>
    <row r="26" spans="1:7" x14ac:dyDescent="0.25">
      <c r="A26" s="1" t="s">
        <v>52</v>
      </c>
      <c r="B26" s="1" t="s">
        <v>53</v>
      </c>
      <c r="C26">
        <f>VLOOKUP($B26,[2]Sheet1!$B$5:$H$56,7,FALSE)</f>
        <v>61.7</v>
      </c>
      <c r="D26" s="2"/>
      <c r="E26" s="2"/>
      <c r="F26" s="2"/>
      <c r="G26" s="2"/>
    </row>
    <row r="27" spans="1:7" x14ac:dyDescent="0.25">
      <c r="A27" s="1" t="s">
        <v>54</v>
      </c>
      <c r="B27" s="1" t="s">
        <v>55</v>
      </c>
      <c r="C27">
        <f>VLOOKUP($B27,[2]Sheet1!$B$5:$H$56,7,FALSE)</f>
        <v>99.4</v>
      </c>
      <c r="D27" s="2"/>
      <c r="E27" s="2"/>
      <c r="F27" s="2"/>
      <c r="G27" s="2"/>
    </row>
    <row r="28" spans="1:7" x14ac:dyDescent="0.25">
      <c r="A28" s="1" t="s">
        <v>56</v>
      </c>
      <c r="B28" s="1" t="s">
        <v>57</v>
      </c>
      <c r="C28">
        <f>VLOOKUP($B28,[2]Sheet1!$B$5:$H$56,7,FALSE)</f>
        <v>49.6</v>
      </c>
      <c r="D28" s="2"/>
      <c r="E28" s="2"/>
      <c r="F28" s="2"/>
      <c r="G28" s="2"/>
    </row>
    <row r="29" spans="1:7" x14ac:dyDescent="0.25">
      <c r="A29" s="1" t="s">
        <v>58</v>
      </c>
      <c r="B29" s="1" t="s">
        <v>59</v>
      </c>
      <c r="C29">
        <f>VLOOKUP($B29,[2]Sheet1!$B$5:$H$56,7,FALSE)</f>
        <v>118.9</v>
      </c>
      <c r="D29" s="2"/>
      <c r="E29" s="2"/>
      <c r="F29" s="2"/>
      <c r="G29" s="2"/>
    </row>
    <row r="30" spans="1:7" x14ac:dyDescent="0.25">
      <c r="A30" s="1" t="s">
        <v>60</v>
      </c>
      <c r="B30" s="1" t="s">
        <v>61</v>
      </c>
      <c r="C30">
        <f>VLOOKUP($B30,[2]Sheet1!$B$5:$H$56,7,FALSE)</f>
        <v>110.2</v>
      </c>
      <c r="D30" s="2"/>
      <c r="E30" s="2"/>
      <c r="F30" s="2"/>
      <c r="G30" s="2"/>
    </row>
    <row r="31" spans="1:7" x14ac:dyDescent="0.25">
      <c r="A31" s="1" t="s">
        <v>62</v>
      </c>
      <c r="B31" s="1" t="s">
        <v>63</v>
      </c>
      <c r="C31">
        <f>VLOOKUP($B31,[2]Sheet1!$B$5:$H$56,7,FALSE)</f>
        <v>100</v>
      </c>
      <c r="D31" s="2"/>
      <c r="E31" s="2"/>
      <c r="F31" s="2"/>
      <c r="G31" s="2"/>
    </row>
    <row r="32" spans="1:7" x14ac:dyDescent="0.25">
      <c r="A32" s="1" t="s">
        <v>64</v>
      </c>
      <c r="B32" s="1" t="s">
        <v>65</v>
      </c>
      <c r="C32">
        <f>VLOOKUP($B32,[2]Sheet1!$B$5:$H$56,7,FALSE)</f>
        <v>89.5</v>
      </c>
      <c r="D32" s="2"/>
      <c r="E32" s="2"/>
      <c r="F32" s="2"/>
      <c r="G32" s="2"/>
    </row>
    <row r="33" spans="1:7" x14ac:dyDescent="0.25">
      <c r="A33" s="1" t="s">
        <v>66</v>
      </c>
      <c r="B33" s="1" t="s">
        <v>67</v>
      </c>
      <c r="C33">
        <f>VLOOKUP($B33,[2]Sheet1!$B$5:$H$56,7,FALSE)</f>
        <v>51.2</v>
      </c>
      <c r="D33" s="2"/>
      <c r="E33" s="2"/>
      <c r="F33" s="2"/>
      <c r="G33" s="2"/>
    </row>
    <row r="34" spans="1:7" x14ac:dyDescent="0.25">
      <c r="A34" s="1" t="s">
        <v>68</v>
      </c>
      <c r="B34" s="1" t="s">
        <v>69</v>
      </c>
      <c r="C34">
        <f>VLOOKUP($B34,[2]Sheet1!$B$5:$H$56,7,FALSE)</f>
        <v>100</v>
      </c>
      <c r="D34" s="2"/>
      <c r="E34" s="2"/>
      <c r="F34" s="2"/>
      <c r="G34" s="2"/>
    </row>
    <row r="35" spans="1:7" x14ac:dyDescent="0.25">
      <c r="A35" s="1" t="s">
        <v>70</v>
      </c>
      <c r="B35" s="1" t="s">
        <v>71</v>
      </c>
      <c r="C35">
        <f>VLOOKUP($B35,[2]Sheet1!$B$5:$H$56,7,FALSE)</f>
        <v>101.9</v>
      </c>
      <c r="D35" s="2"/>
      <c r="E35" s="2"/>
      <c r="F35" s="2"/>
      <c r="G35" s="2"/>
    </row>
    <row r="36" spans="1:7" x14ac:dyDescent="0.25">
      <c r="A36" s="1" t="s">
        <v>72</v>
      </c>
      <c r="B36" s="1" t="s">
        <v>73</v>
      </c>
      <c r="C36">
        <f>VLOOKUP($B36,[2]Sheet1!$B$5:$H$56,7,FALSE)</f>
        <v>135.30000000000001</v>
      </c>
      <c r="D36" s="2"/>
      <c r="E36" s="2"/>
      <c r="F36" s="2"/>
      <c r="G36" s="2"/>
    </row>
    <row r="37" spans="1:7" x14ac:dyDescent="0.25">
      <c r="A37" s="1" t="s">
        <v>74</v>
      </c>
      <c r="B37" s="1" t="s">
        <v>75</v>
      </c>
      <c r="C37">
        <f>VLOOKUP($B37,[2]Sheet1!$B$5:$H$56,7,FALSE)</f>
        <v>118.4</v>
      </c>
      <c r="D37" s="2"/>
      <c r="E37" s="2"/>
      <c r="F37" s="2"/>
      <c r="G37" s="2"/>
    </row>
    <row r="38" spans="1:7" x14ac:dyDescent="0.25">
      <c r="A38" s="1" t="s">
        <v>76</v>
      </c>
      <c r="B38" s="1" t="s">
        <v>77</v>
      </c>
      <c r="C38">
        <f>VLOOKUP($B38,[2]Sheet1!$B$5:$H$56,7,FALSE)</f>
        <v>99</v>
      </c>
      <c r="D38" s="2"/>
      <c r="E38" s="2"/>
      <c r="F38" s="2"/>
      <c r="G38" s="2"/>
    </row>
    <row r="39" spans="1:7" x14ac:dyDescent="0.25">
      <c r="A39" s="1" t="s">
        <v>78</v>
      </c>
      <c r="B39" s="1" t="s">
        <v>79</v>
      </c>
      <c r="C39">
        <f>VLOOKUP($B39,[2]Sheet1!$B$5:$H$56,7,FALSE)</f>
        <v>98.3</v>
      </c>
      <c r="D39" s="2"/>
      <c r="E39" s="2"/>
      <c r="F39" s="2"/>
      <c r="G39" s="2"/>
    </row>
    <row r="40" spans="1:7" x14ac:dyDescent="0.25">
      <c r="A40" s="1" t="s">
        <v>80</v>
      </c>
      <c r="B40" s="1" t="s">
        <v>81</v>
      </c>
      <c r="C40">
        <f>VLOOKUP($B40,[2]Sheet1!$B$5:$H$56,7,FALSE)</f>
        <v>100.9</v>
      </c>
      <c r="D40" s="2"/>
      <c r="E40" s="2"/>
      <c r="F40" s="2"/>
      <c r="G40" s="2"/>
    </row>
    <row r="41" spans="1:7" x14ac:dyDescent="0.25">
      <c r="A41" s="1" t="s">
        <v>82</v>
      </c>
      <c r="B41" s="1" t="s">
        <v>83</v>
      </c>
      <c r="C41">
        <f>VLOOKUP($B41,[2]Sheet1!$B$5:$H$56,7,FALSE)</f>
        <v>76.3</v>
      </c>
      <c r="D41" s="2"/>
      <c r="E41" s="2"/>
      <c r="F41" s="2"/>
      <c r="G41" s="2"/>
    </row>
    <row r="42" spans="1:7" x14ac:dyDescent="0.25">
      <c r="A42" s="1" t="s">
        <v>84</v>
      </c>
      <c r="B42" s="1" t="s">
        <v>85</v>
      </c>
      <c r="C42">
        <f>VLOOKUP($B42,[2]Sheet1!$B$5:$H$56,7,FALSE)</f>
        <v>91</v>
      </c>
      <c r="D42" s="2"/>
      <c r="E42" s="2"/>
      <c r="F42" s="2"/>
      <c r="G42" s="2"/>
    </row>
    <row r="43" spans="1:7" x14ac:dyDescent="0.25">
      <c r="A43" s="1" t="s">
        <v>86</v>
      </c>
      <c r="B43" s="1" t="s">
        <v>87</v>
      </c>
      <c r="C43">
        <f>VLOOKUP($B43,[2]Sheet1!$B$5:$H$56,7,FALSE)</f>
        <v>97.4</v>
      </c>
      <c r="D43" s="2"/>
      <c r="E43" s="2"/>
      <c r="F43" s="2"/>
      <c r="G43" s="2"/>
    </row>
    <row r="44" spans="1:7" x14ac:dyDescent="0.25">
      <c r="A44" s="1" t="s">
        <v>88</v>
      </c>
      <c r="B44" s="1" t="s">
        <v>89</v>
      </c>
      <c r="C44">
        <f>VLOOKUP($B44,[2]Sheet1!$B$5:$H$56,7,FALSE)</f>
        <v>70.599999999999994</v>
      </c>
      <c r="D44" s="2"/>
      <c r="E44" s="2"/>
      <c r="F44" s="2"/>
      <c r="G44" s="2"/>
    </row>
    <row r="45" spans="1:7" x14ac:dyDescent="0.25">
      <c r="A45" s="1" t="s">
        <v>90</v>
      </c>
      <c r="B45" s="1" t="s">
        <v>91</v>
      </c>
      <c r="C45">
        <f>VLOOKUP($B45,[2]Sheet1!$B$5:$H$56,7,FALSE)</f>
        <v>82.1</v>
      </c>
      <c r="D45" s="2"/>
      <c r="E45" s="2"/>
      <c r="F45" s="2"/>
      <c r="G45" s="2"/>
    </row>
    <row r="46" spans="1:7" x14ac:dyDescent="0.25">
      <c r="A46" s="1" t="s">
        <v>2</v>
      </c>
      <c r="B46" s="1" t="s">
        <v>3</v>
      </c>
      <c r="C46" t="str">
        <f>VLOOKUP($B46,[2]Sheet1!$B$5:$H$56,7,FALSE)</f>
        <v>.</v>
      </c>
      <c r="D46" s="2"/>
      <c r="E46" s="2"/>
      <c r="F46" s="2"/>
      <c r="G46" s="2"/>
    </row>
    <row r="47" spans="1:7" x14ac:dyDescent="0.25">
      <c r="A47" s="1" t="s">
        <v>92</v>
      </c>
      <c r="B47" s="1" t="s">
        <v>93</v>
      </c>
      <c r="C47">
        <f>VLOOKUP($B47,[2]Sheet1!$B$5:$H$56,7,FALSE)</f>
        <v>73</v>
      </c>
      <c r="D47" s="2"/>
      <c r="E47" s="2"/>
      <c r="F47" s="2"/>
      <c r="G47" s="2"/>
    </row>
    <row r="48" spans="1:7" x14ac:dyDescent="0.25">
      <c r="A48" s="1" t="s">
        <v>94</v>
      </c>
      <c r="B48" s="1" t="s">
        <v>95</v>
      </c>
      <c r="C48">
        <f>VLOOKUP($B48,[2]Sheet1!$B$5:$H$56,7,FALSE)</f>
        <v>91</v>
      </c>
      <c r="D48" s="2"/>
      <c r="E48" s="2"/>
      <c r="F48" s="2"/>
      <c r="G48" s="2"/>
    </row>
    <row r="49" spans="1:7" x14ac:dyDescent="0.25">
      <c r="A49" s="1" t="s">
        <v>96</v>
      </c>
      <c r="B49" s="1" t="s">
        <v>97</v>
      </c>
      <c r="C49">
        <f>VLOOKUP($B49,[2]Sheet1!$B$5:$H$56,7,FALSE)</f>
        <v>91.7</v>
      </c>
      <c r="D49" s="2"/>
      <c r="E49" s="2"/>
      <c r="F49" s="2"/>
      <c r="G49" s="2"/>
    </row>
    <row r="50" spans="1:7" x14ac:dyDescent="0.25">
      <c r="A50" s="1" t="s">
        <v>98</v>
      </c>
      <c r="B50" s="1" t="s">
        <v>99</v>
      </c>
      <c r="C50">
        <f>VLOOKUP($B50,[2]Sheet1!$B$5:$H$56,7,FALSE)</f>
        <v>103</v>
      </c>
      <c r="D50" s="2"/>
      <c r="E50" s="2"/>
      <c r="F50" s="2"/>
      <c r="G50" s="2"/>
    </row>
    <row r="51" spans="1:7" x14ac:dyDescent="0.25">
      <c r="A51" s="1" t="s">
        <v>100</v>
      </c>
      <c r="B51" s="1" t="s">
        <v>101</v>
      </c>
      <c r="C51">
        <f>VLOOKUP($B51,[2]Sheet1!$B$5:$H$56,7,FALSE)</f>
        <v>99</v>
      </c>
      <c r="D51" s="2"/>
      <c r="E51" s="2"/>
      <c r="F51" s="2"/>
      <c r="G51" s="2"/>
    </row>
    <row r="52" spans="1:7" x14ac:dyDescent="0.25">
      <c r="A52" s="1" t="s">
        <v>102</v>
      </c>
      <c r="B52" s="1" t="s">
        <v>103</v>
      </c>
      <c r="C52">
        <f>VLOOKUP($B52,[2]Sheet1!$B$5:$H$56,7,FALSE)</f>
        <v>130.69999999999999</v>
      </c>
      <c r="D52" s="2"/>
      <c r="E52" s="2"/>
      <c r="F52" s="2"/>
      <c r="G52" s="2"/>
    </row>
    <row r="53" spans="1:7" x14ac:dyDescent="0.25">
      <c r="A53" s="15" t="s">
        <v>104</v>
      </c>
      <c r="B53" s="15" t="s">
        <v>105</v>
      </c>
      <c r="C53">
        <f>VLOOKUP($B53,[2]Sheet1!$B$5:$H$56,7,FALSE)</f>
        <v>81.099999999999994</v>
      </c>
      <c r="D53" s="2"/>
      <c r="E53" s="2"/>
      <c r="F53" s="2"/>
      <c r="G53" s="2"/>
    </row>
    <row r="54" spans="1:7" x14ac:dyDescent="0.25">
      <c r="A54" s="1"/>
      <c r="B54" s="1"/>
      <c r="D54" s="2"/>
      <c r="E54" s="2"/>
      <c r="F54" s="2"/>
      <c r="G54" s="2"/>
    </row>
    <row r="55" spans="1:7" x14ac:dyDescent="0.25">
      <c r="A55" s="1"/>
      <c r="B55" s="1"/>
      <c r="D55" s="2"/>
      <c r="E55" s="2"/>
      <c r="F55" s="2"/>
      <c r="G55" s="2"/>
    </row>
    <row r="56" spans="1:7" x14ac:dyDescent="0.25">
      <c r="A56" s="1"/>
      <c r="B56" s="1"/>
      <c r="D56" s="2"/>
      <c r="E56" s="2"/>
      <c r="F56" s="2"/>
      <c r="G56" s="2"/>
    </row>
    <row r="57" spans="1:7" x14ac:dyDescent="0.25">
      <c r="A57" s="1"/>
      <c r="B57" s="1"/>
      <c r="D57" s="2"/>
      <c r="E57" s="2"/>
      <c r="F57" s="2"/>
      <c r="G57" s="2"/>
    </row>
    <row r="58" spans="1:7" x14ac:dyDescent="0.25">
      <c r="A58" s="1"/>
      <c r="B58" s="1"/>
      <c r="D58" s="2"/>
      <c r="E58" s="2"/>
      <c r="F58" s="2"/>
      <c r="G58" s="2"/>
    </row>
    <row r="59" spans="1:7" x14ac:dyDescent="0.25">
      <c r="A59" s="1"/>
      <c r="B59" s="1"/>
      <c r="D59" s="2"/>
      <c r="E59" s="2"/>
      <c r="F59" s="2"/>
      <c r="G59" s="2"/>
    </row>
    <row r="60" spans="1:7" x14ac:dyDescent="0.25">
      <c r="A60" s="1"/>
      <c r="B60" s="1"/>
      <c r="D60" s="2"/>
      <c r="E60" s="2"/>
      <c r="F60" s="2"/>
      <c r="G60" s="2"/>
    </row>
    <row r="61" spans="1:7" x14ac:dyDescent="0.25">
      <c r="A61" s="1"/>
      <c r="B61" s="1"/>
      <c r="D61" s="2"/>
      <c r="E61" s="2"/>
      <c r="F61" s="2"/>
      <c r="G61" s="2"/>
    </row>
    <row r="62" spans="1:7" x14ac:dyDescent="0.25">
      <c r="A62" s="1"/>
      <c r="B62" s="1"/>
      <c r="D62" s="2"/>
      <c r="E62" s="2"/>
      <c r="F62" s="2"/>
      <c r="G62" s="2"/>
    </row>
    <row r="63" spans="1:7" x14ac:dyDescent="0.25">
      <c r="A63" s="1"/>
      <c r="B63" s="1"/>
      <c r="D63" s="2"/>
      <c r="E63" s="2"/>
      <c r="F63" s="2"/>
      <c r="G63" s="2"/>
    </row>
    <row r="64" spans="1:7" x14ac:dyDescent="0.25">
      <c r="A64" s="1"/>
      <c r="B64" s="1"/>
      <c r="D64" s="2"/>
      <c r="E64" s="2"/>
      <c r="F64" s="2"/>
      <c r="G64" s="2"/>
    </row>
    <row r="65" spans="1:7" x14ac:dyDescent="0.25">
      <c r="A65" s="1"/>
      <c r="B65" s="1"/>
      <c r="D65" s="2"/>
      <c r="E65" s="2"/>
      <c r="F65" s="2"/>
      <c r="G65" s="2"/>
    </row>
    <row r="66" spans="1:7" x14ac:dyDescent="0.25">
      <c r="A66" s="1"/>
      <c r="B66" s="1"/>
      <c r="D66" s="2"/>
      <c r="E66" s="2"/>
      <c r="F66" s="2"/>
      <c r="G66" s="2"/>
    </row>
    <row r="67" spans="1:7" x14ac:dyDescent="0.25">
      <c r="A67" s="1"/>
      <c r="B67" s="1"/>
      <c r="D67" s="2"/>
      <c r="E67" s="2"/>
      <c r="F67" s="2"/>
      <c r="G67" s="2"/>
    </row>
    <row r="68" spans="1:7" x14ac:dyDescent="0.25">
      <c r="A68" s="1"/>
      <c r="B68" s="1"/>
      <c r="D68" s="2"/>
      <c r="E68" s="2"/>
      <c r="F68" s="2"/>
      <c r="G68" s="2"/>
    </row>
    <row r="69" spans="1:7" x14ac:dyDescent="0.25">
      <c r="A69" s="20"/>
      <c r="B69" s="20"/>
      <c r="D69" s="2"/>
      <c r="E69" s="2"/>
      <c r="F69" s="2"/>
      <c r="G69" s="2"/>
    </row>
    <row r="70" spans="1:7" x14ac:dyDescent="0.25">
      <c r="A70" s="1"/>
      <c r="B70" s="1"/>
      <c r="D70" s="2"/>
      <c r="E70" s="2"/>
      <c r="F70" s="2"/>
      <c r="G70" s="2"/>
    </row>
    <row r="71" spans="1:7" x14ac:dyDescent="0.25">
      <c r="A71" s="1"/>
      <c r="B71" s="1"/>
      <c r="D71" s="2"/>
      <c r="E71" s="2"/>
      <c r="F71" s="2"/>
      <c r="G71" s="2"/>
    </row>
    <row r="72" spans="1:7" x14ac:dyDescent="0.25">
      <c r="A72" s="1"/>
      <c r="B72" s="1"/>
      <c r="D72" s="2"/>
      <c r="E72" s="2"/>
      <c r="F72" s="2"/>
      <c r="G72" s="2"/>
    </row>
    <row r="73" spans="1:7" x14ac:dyDescent="0.25">
      <c r="A73" s="1"/>
      <c r="B73" s="1"/>
      <c r="D73" s="2"/>
      <c r="E73" s="2"/>
      <c r="F73" s="2"/>
      <c r="G73" s="2"/>
    </row>
    <row r="74" spans="1:7" x14ac:dyDescent="0.25">
      <c r="A74" s="1"/>
      <c r="B74" s="1"/>
      <c r="D74" s="2"/>
      <c r="E74" s="2"/>
      <c r="F74" s="2"/>
      <c r="G74" s="2"/>
    </row>
    <row r="75" spans="1:7" x14ac:dyDescent="0.25">
      <c r="A75" s="1"/>
      <c r="B75" s="1"/>
      <c r="D75" s="2"/>
      <c r="E75" s="2"/>
      <c r="F75" s="2"/>
      <c r="G75" s="2"/>
    </row>
    <row r="76" spans="1:7" x14ac:dyDescent="0.25">
      <c r="A76" s="1"/>
      <c r="B76" s="1"/>
      <c r="D76" s="2"/>
      <c r="E76" s="2"/>
      <c r="F76" s="2"/>
      <c r="G76" s="2"/>
    </row>
    <row r="77" spans="1:7" x14ac:dyDescent="0.25">
      <c r="A77" s="1"/>
      <c r="B77" s="1"/>
      <c r="D77" s="2"/>
      <c r="E77" s="2"/>
      <c r="F77" s="2"/>
      <c r="G77" s="2"/>
    </row>
    <row r="78" spans="1:7" x14ac:dyDescent="0.25">
      <c r="A78" s="1"/>
      <c r="B78" s="1"/>
      <c r="D78" s="2"/>
      <c r="E78" s="2"/>
      <c r="F78" s="2"/>
      <c r="G78" s="2"/>
    </row>
    <row r="79" spans="1:7" x14ac:dyDescent="0.25">
      <c r="A79" s="1"/>
      <c r="B79" s="1"/>
      <c r="D79" s="2"/>
      <c r="E79" s="2"/>
      <c r="F79" s="2"/>
      <c r="G79" s="2"/>
    </row>
    <row r="80" spans="1:7" x14ac:dyDescent="0.25">
      <c r="A80" s="1"/>
      <c r="B80" s="1"/>
      <c r="D80" s="2"/>
      <c r="E80" s="2"/>
      <c r="F80" s="2"/>
      <c r="G80" s="2"/>
    </row>
    <row r="81" spans="1:7" x14ac:dyDescent="0.25">
      <c r="A81" s="1"/>
      <c r="B81" s="1"/>
      <c r="D81" s="2"/>
      <c r="E81" s="2"/>
      <c r="F81" s="2"/>
      <c r="G81" s="2"/>
    </row>
    <row r="82" spans="1:7" x14ac:dyDescent="0.25">
      <c r="A82" s="1"/>
      <c r="B82" s="1"/>
      <c r="D82" s="2"/>
      <c r="E82" s="2"/>
      <c r="F82" s="2"/>
      <c r="G82" s="2"/>
    </row>
    <row r="83" spans="1:7" x14ac:dyDescent="0.25">
      <c r="A83" s="1"/>
      <c r="B83" s="1"/>
      <c r="D83" s="2"/>
      <c r="E83" s="2"/>
      <c r="F83" s="2"/>
      <c r="G83" s="2"/>
    </row>
    <row r="84" spans="1:7" x14ac:dyDescent="0.25">
      <c r="A84" s="20"/>
      <c r="B84" s="20"/>
      <c r="D84" s="2"/>
      <c r="E84" s="2"/>
      <c r="F84" s="2"/>
      <c r="G84" s="2"/>
    </row>
    <row r="85" spans="1:7" x14ac:dyDescent="0.25">
      <c r="A85" s="1"/>
      <c r="B85" s="1"/>
      <c r="D85" s="2"/>
      <c r="E85" s="2"/>
      <c r="F85" s="2"/>
      <c r="G85" s="2"/>
    </row>
    <row r="86" spans="1:7" x14ac:dyDescent="0.25">
      <c r="A86" s="1"/>
      <c r="B86" s="1"/>
      <c r="D86" s="2"/>
      <c r="E86" s="2"/>
      <c r="F86" s="2"/>
      <c r="G86" s="2"/>
    </row>
    <row r="87" spans="1:7" x14ac:dyDescent="0.25">
      <c r="A87" s="1"/>
      <c r="B87" s="1"/>
      <c r="D87" s="2"/>
      <c r="E87" s="2"/>
      <c r="F87" s="2"/>
      <c r="G87" s="2"/>
    </row>
    <row r="88" spans="1:7" x14ac:dyDescent="0.25">
      <c r="A88" s="1"/>
      <c r="B88" s="1"/>
      <c r="D88" s="2"/>
      <c r="E88" s="2"/>
      <c r="F88" s="2"/>
      <c r="G88" s="2"/>
    </row>
    <row r="89" spans="1:7" x14ac:dyDescent="0.25">
      <c r="A89" s="1"/>
      <c r="B89" s="1"/>
      <c r="D89" s="2"/>
      <c r="E89" s="2"/>
      <c r="F89" s="2"/>
      <c r="G89" s="2"/>
    </row>
    <row r="90" spans="1:7" x14ac:dyDescent="0.25">
      <c r="A90" s="1"/>
      <c r="B90" s="1"/>
      <c r="D90" s="2"/>
      <c r="E90" s="2"/>
      <c r="F90" s="2"/>
      <c r="G90" s="2"/>
    </row>
    <row r="91" spans="1:7" x14ac:dyDescent="0.25">
      <c r="A91" s="1"/>
      <c r="B91" s="1"/>
      <c r="D91" s="2"/>
      <c r="E91" s="2"/>
      <c r="F91" s="2"/>
      <c r="G91" s="2"/>
    </row>
    <row r="92" spans="1:7" x14ac:dyDescent="0.25">
      <c r="A92" s="1"/>
      <c r="B92" s="1"/>
      <c r="D92" s="2"/>
      <c r="E92" s="2"/>
      <c r="F92" s="2"/>
      <c r="G92" s="2"/>
    </row>
    <row r="93" spans="1:7" x14ac:dyDescent="0.25">
      <c r="A93" s="1"/>
      <c r="B93" s="1"/>
      <c r="D93" s="2"/>
      <c r="E93" s="2"/>
      <c r="F93" s="2"/>
      <c r="G93" s="2"/>
    </row>
    <row r="94" spans="1:7" x14ac:dyDescent="0.25">
      <c r="A94" s="1"/>
      <c r="B94" s="1"/>
      <c r="D94" s="2"/>
      <c r="E94" s="2"/>
      <c r="F94" s="2"/>
      <c r="G94" s="2"/>
    </row>
    <row r="95" spans="1:7" x14ac:dyDescent="0.25">
      <c r="A95" s="1"/>
      <c r="B95" s="1"/>
      <c r="D95" s="2"/>
      <c r="E95" s="2"/>
      <c r="F95" s="2"/>
      <c r="G95" s="2"/>
    </row>
    <row r="96" spans="1:7" x14ac:dyDescent="0.25">
      <c r="A96" s="1"/>
      <c r="B96" s="1"/>
      <c r="D96" s="2"/>
      <c r="E96" s="2"/>
      <c r="F96" s="2"/>
      <c r="G96" s="2"/>
    </row>
    <row r="97" spans="1:7" x14ac:dyDescent="0.25">
      <c r="A97" s="1"/>
      <c r="B97" s="1"/>
      <c r="D97" s="2"/>
      <c r="E97" s="2"/>
      <c r="F97" s="2"/>
      <c r="G97" s="2"/>
    </row>
    <row r="98" spans="1:7" x14ac:dyDescent="0.25">
      <c r="A98" s="1"/>
      <c r="B98" s="1"/>
      <c r="D98" s="2"/>
      <c r="E98" s="2"/>
      <c r="F98" s="2"/>
      <c r="G98" s="2"/>
    </row>
    <row r="99" spans="1:7" x14ac:dyDescent="0.25">
      <c r="A99" s="1"/>
      <c r="B99" s="1"/>
      <c r="D99" s="2"/>
      <c r="E99" s="2"/>
      <c r="F99" s="2"/>
      <c r="G99" s="2"/>
    </row>
    <row r="100" spans="1:7" x14ac:dyDescent="0.25">
      <c r="A100" s="1"/>
      <c r="B100" s="1"/>
      <c r="D100" s="2"/>
      <c r="E100" s="2"/>
      <c r="F100" s="2"/>
      <c r="G100" s="2"/>
    </row>
    <row r="101" spans="1:7" x14ac:dyDescent="0.25">
      <c r="A101" s="1"/>
      <c r="B101" s="1"/>
      <c r="D101" s="2"/>
      <c r="E101" s="2"/>
      <c r="F101" s="2"/>
      <c r="G101" s="2"/>
    </row>
    <row r="102" spans="1:7" x14ac:dyDescent="0.25">
      <c r="A102" s="1"/>
      <c r="B102" s="1"/>
      <c r="D102" s="2"/>
      <c r="E102" s="2"/>
      <c r="F102" s="2"/>
      <c r="G102" s="2"/>
    </row>
    <row r="103" spans="1:7" x14ac:dyDescent="0.25">
      <c r="A103" s="1"/>
      <c r="B103" s="1"/>
      <c r="D103" s="2"/>
      <c r="E103" s="2"/>
      <c r="F103" s="2"/>
      <c r="G103" s="2"/>
    </row>
    <row r="104" spans="1:7" x14ac:dyDescent="0.25">
      <c r="A104" s="1"/>
      <c r="B104" s="1"/>
      <c r="D104" s="2"/>
      <c r="E104" s="2"/>
      <c r="F104" s="2"/>
      <c r="G104" s="2"/>
    </row>
    <row r="105" spans="1:7" x14ac:dyDescent="0.25">
      <c r="A105" s="15"/>
      <c r="B105" s="15"/>
      <c r="D105" s="2"/>
      <c r="E105" s="2"/>
      <c r="F105" s="2"/>
      <c r="G105" s="2"/>
    </row>
  </sheetData>
  <sortState ref="A2:B53">
    <sortCondition ref="B2:B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3" sqref="B13:B14"/>
    </sheetView>
  </sheetViews>
  <sheetFormatPr defaultRowHeight="15" x14ac:dyDescent="0.25"/>
  <cols>
    <col min="1" max="1" width="28.85546875" bestFit="1" customWidth="1"/>
    <col min="2" max="2" width="36.42578125" bestFit="1" customWidth="1"/>
    <col min="3" max="3" width="86.5703125" customWidth="1"/>
    <col min="4" max="4" width="33.42578125" bestFit="1" customWidth="1"/>
  </cols>
  <sheetData>
    <row r="1" spans="1:4" x14ac:dyDescent="0.25">
      <c r="A1" t="s">
        <v>135</v>
      </c>
      <c r="B1" t="s">
        <v>136</v>
      </c>
      <c r="C1" t="s">
        <v>137</v>
      </c>
      <c r="D1" t="s">
        <v>138</v>
      </c>
    </row>
    <row r="2" spans="1:4" ht="45" x14ac:dyDescent="0.25">
      <c r="A2" t="s">
        <v>106</v>
      </c>
      <c r="B2" s="21" t="s">
        <v>139</v>
      </c>
      <c r="C2" s="21" t="s">
        <v>140</v>
      </c>
    </row>
    <row r="3" spans="1:4" x14ac:dyDescent="0.25">
      <c r="A3" t="s">
        <v>113</v>
      </c>
      <c r="B3" s="21" t="s">
        <v>151</v>
      </c>
      <c r="C3" s="21" t="s">
        <v>151</v>
      </c>
    </row>
    <row r="4" spans="1:4" x14ac:dyDescent="0.25">
      <c r="A4" t="s">
        <v>114</v>
      </c>
      <c r="B4" t="s">
        <v>151</v>
      </c>
      <c r="C4" t="s">
        <v>151</v>
      </c>
    </row>
    <row r="5" spans="1:4" ht="45" x14ac:dyDescent="0.25">
      <c r="B5" s="28" t="s">
        <v>152</v>
      </c>
      <c r="C5" s="21" t="s">
        <v>153</v>
      </c>
    </row>
    <row r="6" spans="1:4" ht="30" x14ac:dyDescent="0.25">
      <c r="A6" t="s">
        <v>107</v>
      </c>
      <c r="B6" s="28"/>
      <c r="C6" s="21" t="s">
        <v>154</v>
      </c>
    </row>
    <row r="7" spans="1:4" ht="45" x14ac:dyDescent="0.25">
      <c r="A7" t="s">
        <v>141</v>
      </c>
      <c r="B7" s="21" t="s">
        <v>142</v>
      </c>
      <c r="C7" s="21" t="s">
        <v>148</v>
      </c>
    </row>
    <row r="8" spans="1:4" ht="30" x14ac:dyDescent="0.25">
      <c r="A8" t="s">
        <v>108</v>
      </c>
      <c r="B8" s="21" t="s">
        <v>143</v>
      </c>
      <c r="C8" s="21" t="s">
        <v>144</v>
      </c>
      <c r="D8" t="s">
        <v>145</v>
      </c>
    </row>
    <row r="9" spans="1:4" ht="30" x14ac:dyDescent="0.25">
      <c r="A9" t="s">
        <v>134</v>
      </c>
      <c r="B9" s="21" t="s">
        <v>146</v>
      </c>
      <c r="C9" s="21" t="s">
        <v>147</v>
      </c>
      <c r="D9" t="s">
        <v>145</v>
      </c>
    </row>
    <row r="10" spans="1:4" ht="45" x14ac:dyDescent="0.25">
      <c r="A10" t="s">
        <v>155</v>
      </c>
      <c r="B10" t="s">
        <v>156</v>
      </c>
      <c r="C10" s="21" t="s">
        <v>157</v>
      </c>
    </row>
    <row r="11" spans="1:4" x14ac:dyDescent="0.25">
      <c r="B11" s="21"/>
      <c r="C11" s="21"/>
    </row>
    <row r="13" spans="1:4" x14ac:dyDescent="0.25">
      <c r="B13" s="28"/>
      <c r="C13" s="21"/>
    </row>
    <row r="14" spans="1:4" x14ac:dyDescent="0.25">
      <c r="B14" s="28"/>
      <c r="C14" s="21"/>
    </row>
  </sheetData>
  <mergeCells count="2">
    <mergeCell ref="B13:B14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Expend Catagories</vt:lpstr>
      <vt:lpstr>Data</vt:lpstr>
      <vt:lpstr>Ratios - Total</vt:lpstr>
      <vt:lpstr>Ratios - Current</vt:lpstr>
      <vt:lpstr>Ratios -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2015-10-11T18:50:02Z</dcterms:modified>
</cp:coreProperties>
</file>