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14" r:id="rId7"/>
  </sheets>
  <externalReferences>
    <externalReference r:id="rId8"/>
    <externalReference r:id="rId9"/>
    <externalReference r:id="rId10"/>
    <externalReference r:id="rId11"/>
  </externalReferences>
  <calcPr calcId="145621"/>
</workbook>
</file>

<file path=xl/calcChain.xml><?xml version="1.0" encoding="utf-8"?>
<calcChain xmlns="http://schemas.openxmlformats.org/spreadsheetml/2006/main">
  <c r="G3" i="7" l="1" a="1"/>
  <c r="G3" i="7" s="1"/>
  <c r="I3" i="7" s="1"/>
  <c r="H3" i="7" a="1"/>
  <c r="H3" i="7" s="1"/>
  <c r="G4" i="7" a="1"/>
  <c r="G4" i="7"/>
  <c r="H4" i="7" a="1"/>
  <c r="H4" i="7" s="1"/>
  <c r="G5" i="7" a="1"/>
  <c r="G5" i="7" s="1"/>
  <c r="I5" i="7" s="1"/>
  <c r="H5" i="7" a="1"/>
  <c r="H5" i="7" s="1"/>
  <c r="G6" i="7" a="1"/>
  <c r="G6" i="7"/>
  <c r="I6" i="7" s="1"/>
  <c r="H6" i="7" a="1"/>
  <c r="H6" i="7"/>
  <c r="G7" i="7" a="1"/>
  <c r="G7" i="7" s="1"/>
  <c r="H7" i="7" a="1"/>
  <c r="H7" i="7" s="1"/>
  <c r="I7" i="7" s="1"/>
  <c r="G8" i="7" a="1"/>
  <c r="G8" i="7" s="1"/>
  <c r="I8" i="7" s="1"/>
  <c r="H8" i="7" a="1"/>
  <c r="H8" i="7"/>
  <c r="G9" i="7" a="1"/>
  <c r="G9" i="7" s="1"/>
  <c r="H9" i="7" a="1"/>
  <c r="H9" i="7" s="1"/>
  <c r="I9" i="7" s="1"/>
  <c r="G10" i="7" a="1"/>
  <c r="G10" i="7"/>
  <c r="H10" i="7" a="1"/>
  <c r="H10" i="7" s="1"/>
  <c r="G11" i="7" a="1"/>
  <c r="G11" i="7" s="1"/>
  <c r="I11" i="7" s="1"/>
  <c r="H11" i="7" a="1"/>
  <c r="H11" i="7" s="1"/>
  <c r="G12" i="7" a="1"/>
  <c r="G12" i="7"/>
  <c r="I12" i="7" s="1"/>
  <c r="H12" i="7" a="1"/>
  <c r="H12" i="7"/>
  <c r="G13" i="7" a="1"/>
  <c r="G13" i="7" s="1"/>
  <c r="I13" i="7" s="1"/>
  <c r="H13" i="7" a="1"/>
  <c r="H13" i="7" s="1"/>
  <c r="G14" i="7" a="1"/>
  <c r="G14" i="7"/>
  <c r="I14" i="7" s="1"/>
  <c r="H14" i="7" a="1"/>
  <c r="H14" i="7"/>
  <c r="G15" i="7" a="1"/>
  <c r="G15" i="7" s="1"/>
  <c r="H15" i="7" a="1"/>
  <c r="H15" i="7" s="1"/>
  <c r="I15" i="7" s="1"/>
  <c r="G16" i="7" a="1"/>
  <c r="G16" i="7" s="1"/>
  <c r="I16" i="7" s="1"/>
  <c r="H16" i="7" a="1"/>
  <c r="H16" i="7"/>
  <c r="G17" i="7" a="1"/>
  <c r="G17" i="7" s="1"/>
  <c r="H17" i="7" a="1"/>
  <c r="H17" i="7" s="1"/>
  <c r="I17" i="7" s="1"/>
  <c r="G18" i="7" a="1"/>
  <c r="G18" i="7"/>
  <c r="I18" i="7" s="1"/>
  <c r="H18" i="7" a="1"/>
  <c r="H18" i="7" s="1"/>
  <c r="G19" i="7" a="1"/>
  <c r="G19" i="7" s="1"/>
  <c r="I19" i="7" s="1"/>
  <c r="H19" i="7" a="1"/>
  <c r="H19" i="7" s="1"/>
  <c r="G20" i="7" a="1"/>
  <c r="G20" i="7"/>
  <c r="I20" i="7" s="1"/>
  <c r="H20" i="7" a="1"/>
  <c r="H20" i="7"/>
  <c r="G21" i="7" a="1"/>
  <c r="G21" i="7" s="1"/>
  <c r="I21" i="7" s="1"/>
  <c r="H21" i="7" a="1"/>
  <c r="H21" i="7" s="1"/>
  <c r="G22" i="7" a="1"/>
  <c r="G22" i="7"/>
  <c r="I22" i="7" s="1"/>
  <c r="H22" i="7" a="1"/>
  <c r="H22" i="7"/>
  <c r="G23" i="7" a="1"/>
  <c r="G23" i="7" s="1"/>
  <c r="H23" i="7" a="1"/>
  <c r="H23" i="7" s="1"/>
  <c r="I23" i="7" s="1"/>
  <c r="G24" i="7" a="1"/>
  <c r="G24" i="7" s="1"/>
  <c r="I24" i="7" s="1"/>
  <c r="H24" i="7" a="1"/>
  <c r="H24" i="7"/>
  <c r="G25" i="7" a="1"/>
  <c r="G25" i="7" s="1"/>
  <c r="H25" i="7" a="1"/>
  <c r="H25" i="7" s="1"/>
  <c r="I25" i="7" s="1"/>
  <c r="G26" i="7" a="1"/>
  <c r="G26" i="7"/>
  <c r="H26" i="7" a="1"/>
  <c r="H26" i="7" s="1"/>
  <c r="G27" i="7" a="1"/>
  <c r="G27" i="7" s="1"/>
  <c r="I27" i="7" s="1"/>
  <c r="H27" i="7" a="1"/>
  <c r="H27" i="7" s="1"/>
  <c r="G28" i="7" a="1"/>
  <c r="G28" i="7"/>
  <c r="I28" i="7" s="1"/>
  <c r="H28" i="7" a="1"/>
  <c r="H28" i="7"/>
  <c r="G29" i="7" a="1"/>
  <c r="G29" i="7" s="1"/>
  <c r="I29" i="7" s="1"/>
  <c r="H29" i="7" a="1"/>
  <c r="H29" i="7" s="1"/>
  <c r="G30" i="7" a="1"/>
  <c r="G30" i="7"/>
  <c r="I30" i="7" s="1"/>
  <c r="H30" i="7" a="1"/>
  <c r="H30" i="7"/>
  <c r="G31" i="7" a="1"/>
  <c r="G31" i="7" s="1"/>
  <c r="H31" i="7" a="1"/>
  <c r="H31" i="7" s="1"/>
  <c r="I31" i="7" s="1"/>
  <c r="G32" i="7" a="1"/>
  <c r="G32" i="7" s="1"/>
  <c r="I32" i="7" s="1"/>
  <c r="H32" i="7" a="1"/>
  <c r="H32" i="7"/>
  <c r="G33" i="7" a="1"/>
  <c r="G33" i="7" s="1"/>
  <c r="H33" i="7" a="1"/>
  <c r="H33" i="7" s="1"/>
  <c r="I33" i="7" s="1"/>
  <c r="G34" i="7" a="1"/>
  <c r="G34" i="7"/>
  <c r="H34" i="7" a="1"/>
  <c r="H34" i="7" s="1"/>
  <c r="G35" i="7" a="1"/>
  <c r="G35" i="7" s="1"/>
  <c r="I35" i="7" s="1"/>
  <c r="H35" i="7" a="1"/>
  <c r="H35" i="7" s="1"/>
  <c r="G36" i="7" a="1"/>
  <c r="G36" i="7"/>
  <c r="I36" i="7" s="1"/>
  <c r="H36" i="7" a="1"/>
  <c r="H36" i="7"/>
  <c r="G37" i="7" a="1"/>
  <c r="G37" i="7" s="1"/>
  <c r="I37" i="7" s="1"/>
  <c r="H37" i="7" a="1"/>
  <c r="H37" i="7" s="1"/>
  <c r="G38" i="7" a="1"/>
  <c r="G38" i="7"/>
  <c r="I38" i="7" s="1"/>
  <c r="H38" i="7" a="1"/>
  <c r="H38" i="7"/>
  <c r="G39" i="7" a="1"/>
  <c r="G39" i="7" s="1"/>
  <c r="H39" i="7" a="1"/>
  <c r="H39" i="7" s="1"/>
  <c r="I39" i="7" s="1"/>
  <c r="G40" i="7" a="1"/>
  <c r="G40" i="7" s="1"/>
  <c r="I40" i="7" s="1"/>
  <c r="H40" i="7" a="1"/>
  <c r="H40" i="7"/>
  <c r="G41" i="7" a="1"/>
  <c r="G41" i="7" s="1"/>
  <c r="H41" i="7" a="1"/>
  <c r="H41" i="7" s="1"/>
  <c r="I41" i="7" s="1"/>
  <c r="G42" i="7" a="1"/>
  <c r="G42" i="7"/>
  <c r="H42" i="7" a="1"/>
  <c r="H42" i="7" s="1"/>
  <c r="G43" i="7" a="1"/>
  <c r="G43" i="7" s="1"/>
  <c r="I43" i="7" s="1"/>
  <c r="H43" i="7" a="1"/>
  <c r="H43" i="7" s="1"/>
  <c r="G44" i="7" a="1"/>
  <c r="G44" i="7"/>
  <c r="I44" i="7" s="1"/>
  <c r="H44" i="7" a="1"/>
  <c r="H44" i="7"/>
  <c r="G45" i="7" a="1"/>
  <c r="G45" i="7" s="1"/>
  <c r="I45" i="7" s="1"/>
  <c r="H45" i="7" a="1"/>
  <c r="H45" i="7" s="1"/>
  <c r="G46" i="7" a="1"/>
  <c r="G46" i="7"/>
  <c r="I46" i="7" s="1"/>
  <c r="H46" i="7" a="1"/>
  <c r="H46" i="7"/>
  <c r="G47" i="7" a="1"/>
  <c r="G47" i="7" s="1"/>
  <c r="H47" i="7" a="1"/>
  <c r="H47" i="7" s="1"/>
  <c r="I47" i="7" s="1"/>
  <c r="G48" i="7" a="1"/>
  <c r="G48" i="7" s="1"/>
  <c r="I48" i="7" s="1"/>
  <c r="H48" i="7" a="1"/>
  <c r="H48" i="7"/>
  <c r="G49" i="7" a="1"/>
  <c r="G49" i="7" s="1"/>
  <c r="H49" i="7" a="1"/>
  <c r="H49" i="7" s="1"/>
  <c r="I49" i="7" s="1"/>
  <c r="G50" i="7" a="1"/>
  <c r="G50" i="7"/>
  <c r="I50" i="7" s="1"/>
  <c r="H50" i="7" a="1"/>
  <c r="H50" i="7" s="1"/>
  <c r="G51" i="7" a="1"/>
  <c r="G51" i="7" s="1"/>
  <c r="I51" i="7" s="1"/>
  <c r="H51" i="7" a="1"/>
  <c r="H51" i="7" s="1"/>
  <c r="G52" i="7" a="1"/>
  <c r="G52" i="7" s="1"/>
  <c r="I52" i="7" s="1"/>
  <c r="H52" i="7" a="1"/>
  <c r="H52" i="7" s="1"/>
  <c r="G53" i="7" a="1"/>
  <c r="G53" i="7" s="1"/>
  <c r="I53" i="7" s="1"/>
  <c r="H53" i="7" a="1"/>
  <c r="H53" i="7" s="1"/>
  <c r="C5" i="7" a="1"/>
  <c r="C5" i="7" s="1"/>
  <c r="C53" i="7" a="1"/>
  <c r="C53" i="7" s="1"/>
  <c r="C52" i="7" a="1"/>
  <c r="C52" i="7"/>
  <c r="C51" i="7" a="1"/>
  <c r="C51" i="7"/>
  <c r="C50" i="7" a="1"/>
  <c r="C50" i="7" s="1"/>
  <c r="C49" i="7" a="1"/>
  <c r="C49" i="7" s="1"/>
  <c r="C48" i="7" a="1"/>
  <c r="C48" i="7"/>
  <c r="C47" i="7" a="1"/>
  <c r="C47" i="7" s="1"/>
  <c r="C46" i="7" a="1"/>
  <c r="C46" i="7" s="1"/>
  <c r="C45" i="7" a="1"/>
  <c r="C45" i="7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/>
  <c r="C38" i="7" a="1"/>
  <c r="C38" i="7" s="1"/>
  <c r="C37" i="7" a="1"/>
  <c r="C37" i="7"/>
  <c r="C36" i="7" a="1"/>
  <c r="C36" i="7"/>
  <c r="C35" i="7" a="1"/>
  <c r="C35" i="7" s="1"/>
  <c r="C34" i="7" a="1"/>
  <c r="C34" i="7" s="1"/>
  <c r="C33" i="7" a="1"/>
  <c r="C33" i="7"/>
  <c r="C32" i="7" a="1"/>
  <c r="C32" i="7" s="1"/>
  <c r="C31" i="7" a="1"/>
  <c r="C31" i="7" s="1"/>
  <c r="C30" i="7" a="1"/>
  <c r="C30" i="7" s="1"/>
  <c r="C29" i="7" a="1"/>
  <c r="C29" i="7" s="1"/>
  <c r="C28" i="7" a="1"/>
  <c r="C28" i="7"/>
  <c r="C27" i="7" a="1"/>
  <c r="C27" i="7"/>
  <c r="C26" i="7" a="1"/>
  <c r="C26" i="7" s="1"/>
  <c r="C25" i="7" a="1"/>
  <c r="C25" i="7"/>
  <c r="C24" i="7" a="1"/>
  <c r="C24" i="7"/>
  <c r="C23" i="7" a="1"/>
  <c r="C23" i="7" s="1"/>
  <c r="C22" i="7" a="1"/>
  <c r="C22" i="7" s="1"/>
  <c r="C21" i="7" a="1"/>
  <c r="C21" i="7" s="1"/>
  <c r="C20" i="7" a="1"/>
  <c r="C20" i="7" s="1"/>
  <c r="C19" i="7" a="1"/>
  <c r="C19" i="7"/>
  <c r="C18" i="7" a="1"/>
  <c r="C18" i="7" s="1"/>
  <c r="C17" i="7" a="1"/>
  <c r="C17" i="7" s="1"/>
  <c r="C16" i="7" a="1"/>
  <c r="C16" i="7"/>
  <c r="C15" i="7" a="1"/>
  <c r="C15" i="7"/>
  <c r="C14" i="7" a="1"/>
  <c r="C14" i="7" s="1"/>
  <c r="C13" i="7" a="1"/>
  <c r="C13" i="7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4" i="7" a="1"/>
  <c r="C4" i="7" s="1"/>
  <c r="C3" i="7" a="1"/>
  <c r="C3" i="7" s="1"/>
  <c r="C2" i="7" a="1"/>
  <c r="C2" i="7" s="1"/>
  <c r="H2" i="7" a="1"/>
  <c r="H2" i="7" s="1"/>
  <c r="G2" i="7" a="1"/>
  <c r="G2" i="7" s="1"/>
  <c r="C53" i="12" a="1"/>
  <c r="C53" i="12" s="1"/>
  <c r="C52" i="12" a="1"/>
  <c r="C52" i="12"/>
  <c r="C51" i="12" a="1"/>
  <c r="C51" i="12"/>
  <c r="C50" i="12" a="1"/>
  <c r="C50" i="12" s="1"/>
  <c r="C49" i="12" a="1"/>
  <c r="C49" i="12"/>
  <c r="C48" i="12" a="1"/>
  <c r="C48" i="12"/>
  <c r="C47" i="12" a="1"/>
  <c r="C47" i="12" s="1"/>
  <c r="C46" i="12" a="1"/>
  <c r="C46" i="12" s="1"/>
  <c r="C45" i="12" a="1"/>
  <c r="C45" i="12" s="1"/>
  <c r="C44" i="12" a="1"/>
  <c r="C44" i="12" s="1"/>
  <c r="C43" i="12" a="1"/>
  <c r="C43" i="12"/>
  <c r="C42" i="12" a="1"/>
  <c r="C42" i="12" s="1"/>
  <c r="C41" i="12" a="1"/>
  <c r="C41" i="12" s="1"/>
  <c r="C40" i="12" a="1"/>
  <c r="C40" i="12"/>
  <c r="C39" i="12" a="1"/>
  <c r="C39" i="12"/>
  <c r="C38" i="12" a="1"/>
  <c r="C38" i="12" s="1"/>
  <c r="C37" i="12" a="1"/>
  <c r="C37" i="12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/>
  <c r="C30" i="12" a="1"/>
  <c r="C30" i="12" s="1"/>
  <c r="C29" i="12" a="1"/>
  <c r="C29" i="12"/>
  <c r="C28" i="12" a="1"/>
  <c r="C28" i="12"/>
  <c r="C27" i="12" a="1"/>
  <c r="C27" i="12" s="1"/>
  <c r="C26" i="12" a="1"/>
  <c r="C26" i="12" s="1"/>
  <c r="C25" i="12" a="1"/>
  <c r="C25" i="12"/>
  <c r="C24" i="12" a="1"/>
  <c r="C24" i="12" s="1"/>
  <c r="C23" i="12" a="1"/>
  <c r="C23" i="12" s="1"/>
  <c r="C22" i="12" a="1"/>
  <c r="C22" i="12" s="1"/>
  <c r="C21" i="12" a="1"/>
  <c r="C21" i="12" s="1"/>
  <c r="C20" i="12" a="1"/>
  <c r="C20" i="12"/>
  <c r="C19" i="12" a="1"/>
  <c r="C19" i="12"/>
  <c r="C18" i="12" a="1"/>
  <c r="C18" i="12" s="1"/>
  <c r="C17" i="12" a="1"/>
  <c r="C17" i="12"/>
  <c r="C16" i="12" a="1"/>
  <c r="C16" i="12"/>
  <c r="C15" i="12" a="1"/>
  <c r="C15" i="12" s="1"/>
  <c r="C14" i="12" a="1"/>
  <c r="C14" i="12" s="1"/>
  <c r="C13" i="12" a="1"/>
  <c r="C13" i="12" s="1"/>
  <c r="C12" i="12" a="1"/>
  <c r="C12" i="12" s="1"/>
  <c r="C11" i="12" a="1"/>
  <c r="C11" i="12"/>
  <c r="C10" i="12" a="1"/>
  <c r="C10" i="12" s="1"/>
  <c r="C9" i="12" a="1"/>
  <c r="C9" i="12" s="1"/>
  <c r="C8" i="12" a="1"/>
  <c r="C8" i="12" s="1"/>
  <c r="C7" i="12" a="1"/>
  <c r="C7" i="12" s="1"/>
  <c r="C6" i="12" a="1"/>
  <c r="C6" i="12" s="1"/>
  <c r="C5" i="12" a="1"/>
  <c r="C5" i="12" s="1"/>
  <c r="C4" i="12" a="1"/>
  <c r="C4" i="12" s="1"/>
  <c r="C3" i="12" a="1"/>
  <c r="C3" i="12" s="1"/>
  <c r="C2" i="12" a="1"/>
  <c r="C2" i="12" s="1"/>
  <c r="K4" i="7" a="1"/>
  <c r="K4" i="7" s="1"/>
  <c r="K53" i="7" a="1"/>
  <c r="K53" i="7" s="1"/>
  <c r="J53" i="7" a="1"/>
  <c r="J53" i="7" s="1"/>
  <c r="K52" i="7" a="1"/>
  <c r="K52" i="7"/>
  <c r="J52" i="7" a="1"/>
  <c r="J52" i="7" s="1"/>
  <c r="K51" i="7" a="1"/>
  <c r="K51" i="7" s="1"/>
  <c r="J51" i="7" a="1"/>
  <c r="J51" i="7" s="1"/>
  <c r="K50" i="7" a="1"/>
  <c r="K50" i="7" s="1"/>
  <c r="J50" i="7" a="1"/>
  <c r="J50" i="7" s="1"/>
  <c r="K49" i="7" a="1"/>
  <c r="K49" i="7" s="1"/>
  <c r="J49" i="7" a="1"/>
  <c r="J49" i="7" s="1"/>
  <c r="K48" i="7" a="1"/>
  <c r="K48" i="7"/>
  <c r="J48" i="7" a="1"/>
  <c r="J48" i="7" s="1"/>
  <c r="K47" i="7" a="1"/>
  <c r="K47" i="7" s="1"/>
  <c r="J47" i="7" a="1"/>
  <c r="J47" i="7" s="1"/>
  <c r="K46" i="7" a="1"/>
  <c r="K46" i="7"/>
  <c r="J46" i="7" a="1"/>
  <c r="J46" i="7" s="1"/>
  <c r="K45" i="7" a="1"/>
  <c r="K45" i="7" s="1"/>
  <c r="J45" i="7" a="1"/>
  <c r="J45" i="7" s="1"/>
  <c r="K44" i="7" a="1"/>
  <c r="K44" i="7"/>
  <c r="J44" i="7" a="1"/>
  <c r="J44" i="7" s="1"/>
  <c r="K43" i="7" a="1"/>
  <c r="K43" i="7" s="1"/>
  <c r="J43" i="7" a="1"/>
  <c r="J43" i="7" s="1"/>
  <c r="K42" i="7" a="1"/>
  <c r="K42" i="7"/>
  <c r="J42" i="7" a="1"/>
  <c r="J42" i="7" s="1"/>
  <c r="K41" i="7" a="1"/>
  <c r="K41" i="7" s="1"/>
  <c r="J41" i="7" a="1"/>
  <c r="J41" i="7" s="1"/>
  <c r="K40" i="7" a="1"/>
  <c r="K40" i="7" s="1"/>
  <c r="J40" i="7" a="1"/>
  <c r="J40" i="7" s="1"/>
  <c r="K39" i="7" a="1"/>
  <c r="K39" i="7" s="1"/>
  <c r="J39" i="7" a="1"/>
  <c r="J39" i="7" s="1"/>
  <c r="K38" i="7" a="1"/>
  <c r="K38" i="7" s="1"/>
  <c r="J38" i="7" a="1"/>
  <c r="J38" i="7" s="1"/>
  <c r="K37" i="7" a="1"/>
  <c r="K37" i="7" s="1"/>
  <c r="J37" i="7" a="1"/>
  <c r="J37" i="7" s="1"/>
  <c r="K36" i="7" a="1"/>
  <c r="K36" i="7" s="1"/>
  <c r="J36" i="7" a="1"/>
  <c r="J36" i="7" s="1"/>
  <c r="K35" i="7" a="1"/>
  <c r="K35" i="7" s="1"/>
  <c r="J35" i="7" a="1"/>
  <c r="J35" i="7" s="1"/>
  <c r="K34" i="7" a="1"/>
  <c r="K34" i="7" s="1"/>
  <c r="J34" i="7" a="1"/>
  <c r="J34" i="7" s="1"/>
  <c r="K33" i="7" a="1"/>
  <c r="K33" i="7" s="1"/>
  <c r="J33" i="7" a="1"/>
  <c r="J33" i="7" s="1"/>
  <c r="K32" i="7" a="1"/>
  <c r="K32" i="7"/>
  <c r="J32" i="7" a="1"/>
  <c r="J32" i="7" s="1"/>
  <c r="K31" i="7" a="1"/>
  <c r="K31" i="7" s="1"/>
  <c r="J31" i="7" a="1"/>
  <c r="J31" i="7" s="1"/>
  <c r="K30" i="7" a="1"/>
  <c r="K30" i="7"/>
  <c r="J30" i="7" a="1"/>
  <c r="J30" i="7" s="1"/>
  <c r="K29" i="7" a="1"/>
  <c r="K29" i="7" s="1"/>
  <c r="J29" i="7" a="1"/>
  <c r="J29" i="7" s="1"/>
  <c r="K28" i="7" a="1"/>
  <c r="K28" i="7"/>
  <c r="J28" i="7" a="1"/>
  <c r="J28" i="7" s="1"/>
  <c r="K27" i="7" a="1"/>
  <c r="K27" i="7" s="1"/>
  <c r="J27" i="7" a="1"/>
  <c r="J27" i="7" s="1"/>
  <c r="K26" i="7" a="1"/>
  <c r="K26" i="7"/>
  <c r="J26" i="7" a="1"/>
  <c r="J26" i="7" s="1"/>
  <c r="K25" i="7" a="1"/>
  <c r="K25" i="7" s="1"/>
  <c r="J25" i="7" a="1"/>
  <c r="J25" i="7" s="1"/>
  <c r="K24" i="7" a="1"/>
  <c r="K24" i="7" s="1"/>
  <c r="J24" i="7" a="1"/>
  <c r="J24" i="7" s="1"/>
  <c r="K23" i="7" a="1"/>
  <c r="K23" i="7" s="1"/>
  <c r="J23" i="7" a="1"/>
  <c r="J23" i="7" s="1"/>
  <c r="K22" i="7" a="1"/>
  <c r="K22" i="7" s="1"/>
  <c r="J22" i="7" a="1"/>
  <c r="J22" i="7" s="1"/>
  <c r="K21" i="7" a="1"/>
  <c r="K21" i="7" s="1"/>
  <c r="J21" i="7" a="1"/>
  <c r="J21" i="7" s="1"/>
  <c r="K20" i="7" a="1"/>
  <c r="K20" i="7" s="1"/>
  <c r="J20" i="7" a="1"/>
  <c r="J20" i="7" s="1"/>
  <c r="K19" i="7" a="1"/>
  <c r="K19" i="7" s="1"/>
  <c r="J19" i="7" a="1"/>
  <c r="J19" i="7" s="1"/>
  <c r="K18" i="7" a="1"/>
  <c r="K18" i="7" s="1"/>
  <c r="J18" i="7" a="1"/>
  <c r="J18" i="7" s="1"/>
  <c r="K17" i="7" a="1"/>
  <c r="K17" i="7" s="1"/>
  <c r="J17" i="7" a="1"/>
  <c r="J17" i="7" s="1"/>
  <c r="K16" i="7" a="1"/>
  <c r="K16" i="7"/>
  <c r="J16" i="7" a="1"/>
  <c r="J16" i="7" s="1"/>
  <c r="K15" i="7" a="1"/>
  <c r="K15" i="7" s="1"/>
  <c r="J15" i="7" a="1"/>
  <c r="J15" i="7" s="1"/>
  <c r="K14" i="7" a="1"/>
  <c r="K14" i="7"/>
  <c r="J14" i="7" a="1"/>
  <c r="J14" i="7" s="1"/>
  <c r="K13" i="7" a="1"/>
  <c r="K13" i="7" s="1"/>
  <c r="J13" i="7" a="1"/>
  <c r="J13" i="7" s="1"/>
  <c r="K12" i="7" a="1"/>
  <c r="K12" i="7"/>
  <c r="J12" i="7" a="1"/>
  <c r="J12" i="7" s="1"/>
  <c r="K11" i="7" a="1"/>
  <c r="K11" i="7" s="1"/>
  <c r="J11" i="7" a="1"/>
  <c r="J11" i="7" s="1"/>
  <c r="K10" i="7" a="1"/>
  <c r="K10" i="7"/>
  <c r="J10" i="7" a="1"/>
  <c r="J10" i="7" s="1"/>
  <c r="K9" i="7" a="1"/>
  <c r="K9" i="7" s="1"/>
  <c r="J9" i="7" a="1"/>
  <c r="J9" i="7" s="1"/>
  <c r="K8" i="7" a="1"/>
  <c r="K8" i="7" s="1"/>
  <c r="J8" i="7" a="1"/>
  <c r="J8" i="7" s="1"/>
  <c r="K7" i="7" a="1"/>
  <c r="K7" i="7" s="1"/>
  <c r="J7" i="7" a="1"/>
  <c r="J7" i="7" s="1"/>
  <c r="K6" i="7" a="1"/>
  <c r="K6" i="7" s="1"/>
  <c r="J6" i="7" a="1"/>
  <c r="J6" i="7" s="1"/>
  <c r="K5" i="7" a="1"/>
  <c r="K5" i="7" s="1"/>
  <c r="J5" i="7" a="1"/>
  <c r="J5" i="7" s="1"/>
  <c r="J4" i="7" a="1"/>
  <c r="J4" i="7" s="1"/>
  <c r="K3" i="7" a="1"/>
  <c r="K3" i="7" s="1"/>
  <c r="J3" i="7" a="1"/>
  <c r="J3" i="7" s="1"/>
  <c r="K2" i="7" a="1"/>
  <c r="K2" i="7" s="1"/>
  <c r="J2" i="7" a="1"/>
  <c r="J2" i="7" s="1"/>
  <c r="I26" i="7" l="1"/>
  <c r="I34" i="7"/>
  <c r="I42" i="7"/>
  <c r="I10" i="7"/>
  <c r="I4" i="7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/>
  <c r="F10" i="7" a="1"/>
  <c r="F10" i="7"/>
  <c r="F11" i="7" a="1"/>
  <c r="F11" i="7" s="1"/>
  <c r="F12" i="7" a="1"/>
  <c r="F12" i="7" s="1"/>
  <c r="F13" i="7" a="1"/>
  <c r="F13" i="7" s="1"/>
  <c r="F14" i="7" a="1"/>
  <c r="F14" i="7"/>
  <c r="F15" i="7" a="1"/>
  <c r="F15" i="7" s="1"/>
  <c r="F16" i="7" a="1"/>
  <c r="F16" i="7" s="1"/>
  <c r="F17" i="7" a="1"/>
  <c r="F17" i="7" s="1"/>
  <c r="F18" i="7" a="1"/>
  <c r="F18" i="7" s="1"/>
  <c r="F19" i="7" a="1"/>
  <c r="F19" i="7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/>
  <c r="F26" i="7" a="1"/>
  <c r="F26" i="7" s="1"/>
  <c r="F27" i="7" a="1"/>
  <c r="F27" i="7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/>
  <c r="F34" i="7" a="1"/>
  <c r="F34" i="7" s="1"/>
  <c r="F35" i="7" a="1"/>
  <c r="F35" i="7" s="1"/>
  <c r="F36" i="7" a="1"/>
  <c r="F36" i="7" s="1"/>
  <c r="F37" i="7" a="1"/>
  <c r="F37" i="7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2" i="7" a="1"/>
  <c r="F2" i="7" s="1"/>
  <c r="I2" i="7" l="1"/>
  <c r="U35" i="8"/>
  <c r="U5" i="10"/>
  <c r="U14" i="8"/>
  <c r="U17" i="10"/>
  <c r="U26" i="10"/>
  <c r="U51" i="8"/>
  <c r="U21" i="10"/>
  <c r="W38" i="8"/>
  <c r="U38" i="8"/>
  <c r="U50" i="10"/>
  <c r="U50" i="8"/>
  <c r="Q6" i="10"/>
  <c r="Q10" i="8"/>
  <c r="Q49" i="10"/>
  <c r="Q17" i="8"/>
  <c r="U9" i="10"/>
  <c r="U42" i="8"/>
  <c r="U8" i="10"/>
  <c r="U27" i="8"/>
  <c r="Q39" i="10"/>
  <c r="Q40" i="8"/>
  <c r="U30" i="10"/>
  <c r="U39" i="8"/>
  <c r="Q52" i="10"/>
  <c r="Q13" i="8"/>
  <c r="U13" i="8"/>
  <c r="W52" i="10"/>
  <c r="U52" i="10"/>
  <c r="U4" i="10"/>
  <c r="U5" i="8"/>
  <c r="W4" i="10"/>
  <c r="U25" i="10"/>
  <c r="W25" i="10"/>
  <c r="U24" i="8"/>
  <c r="U32" i="8"/>
  <c r="U33" i="10"/>
  <c r="Q37" i="8"/>
  <c r="Q41" i="10"/>
  <c r="Q41" i="8"/>
  <c r="U28" i="10"/>
  <c r="U16" i="8"/>
  <c r="Q29" i="10"/>
  <c r="Q25" i="8"/>
  <c r="U14" i="10"/>
  <c r="U37" i="8"/>
  <c r="W14" i="10"/>
  <c r="U6" i="8"/>
  <c r="U53" i="10"/>
  <c r="W53" i="10"/>
  <c r="U3" i="10"/>
  <c r="U46" i="8"/>
  <c r="W12" i="10"/>
  <c r="U12" i="10"/>
  <c r="U26" i="8"/>
  <c r="U54" i="10"/>
  <c r="W54" i="10"/>
  <c r="U3" i="8"/>
  <c r="U11" i="10"/>
  <c r="U43" i="8"/>
  <c r="Q49" i="8"/>
  <c r="U41" i="10"/>
  <c r="W41" i="8"/>
  <c r="W41" i="10"/>
  <c r="U41" i="8"/>
  <c r="U39" i="10"/>
  <c r="W40" i="8"/>
  <c r="U40" i="8"/>
  <c r="Q45" i="8"/>
  <c r="W11" i="8"/>
  <c r="U11" i="8"/>
  <c r="U44" i="10"/>
  <c r="Q48" i="10"/>
  <c r="Q12" i="8"/>
  <c r="Q21" i="10"/>
  <c r="Q38" i="8"/>
  <c r="U18" i="10"/>
  <c r="U18" i="8"/>
  <c r="W18" i="10"/>
  <c r="W18" i="8"/>
  <c r="Q51" i="10"/>
  <c r="Q28" i="8"/>
  <c r="U10" i="10"/>
  <c r="W47" i="8"/>
  <c r="W10" i="10"/>
  <c r="U47" i="8"/>
  <c r="W12" i="8"/>
  <c r="U12" i="8"/>
  <c r="U48" i="10"/>
  <c r="W48" i="10"/>
  <c r="U7" i="10"/>
  <c r="U54" i="8"/>
  <c r="W51" i="10"/>
  <c r="U28" i="8"/>
  <c r="U51" i="10"/>
  <c r="U29" i="10"/>
  <c r="W25" i="8"/>
  <c r="W29" i="10"/>
  <c r="U25" i="8"/>
  <c r="W9" i="8"/>
  <c r="W20" i="10"/>
  <c r="U9" i="8"/>
  <c r="U20" i="10"/>
  <c r="W17" i="8"/>
  <c r="W49" i="10"/>
  <c r="U17" i="8"/>
  <c r="U49" i="10"/>
  <c r="W19" i="10"/>
  <c r="U19" i="10"/>
  <c r="U31" i="8"/>
  <c r="Q34" i="10"/>
  <c r="Q48" i="8"/>
  <c r="U21" i="8"/>
  <c r="W16" i="10"/>
  <c r="U16" i="10"/>
  <c r="Q7" i="10"/>
  <c r="Q54" i="8"/>
  <c r="Q35" i="10"/>
  <c r="Q52" i="8"/>
  <c r="U45" i="10"/>
  <c r="U15" i="8"/>
  <c r="U40" i="10"/>
  <c r="U23" i="8"/>
  <c r="U36" i="10"/>
  <c r="U45" i="8"/>
  <c r="U34" i="10"/>
  <c r="U48" i="8"/>
  <c r="W34" i="10"/>
  <c r="W48" i="8"/>
  <c r="Q23" i="8"/>
  <c r="U47" i="10"/>
  <c r="U33" i="8"/>
  <c r="Q42" i="10"/>
  <c r="Q20" i="8"/>
  <c r="Q29" i="8"/>
  <c r="Q15" i="10"/>
  <c r="Q44" i="8"/>
  <c r="Q50" i="8"/>
  <c r="U35" i="10"/>
  <c r="U52" i="8"/>
  <c r="Q43" i="10"/>
  <c r="Q8" i="8"/>
  <c r="U38" i="10"/>
  <c r="U4" i="8"/>
  <c r="W10" i="8"/>
  <c r="U10" i="8"/>
  <c r="U6" i="10"/>
  <c r="U24" i="10"/>
  <c r="U49" i="8"/>
  <c r="U22" i="8"/>
  <c r="U13" i="10"/>
  <c r="U36" i="8"/>
  <c r="U22" i="10"/>
  <c r="W23" i="10"/>
  <c r="U19" i="8"/>
  <c r="U23" i="10"/>
  <c r="U27" i="10"/>
  <c r="W30" i="8"/>
  <c r="U30" i="8"/>
  <c r="U37" i="10"/>
  <c r="U53" i="8"/>
  <c r="W53" i="8"/>
  <c r="Q10" i="10"/>
  <c r="Q47" i="8"/>
  <c r="Q26" i="10"/>
  <c r="U32" i="10"/>
  <c r="U34" i="8"/>
  <c r="W34" i="8"/>
  <c r="Q4" i="10"/>
  <c r="U20" i="8"/>
  <c r="U42" i="10"/>
  <c r="W42" i="10"/>
  <c r="W46" i="10"/>
  <c r="U46" i="10"/>
  <c r="U7" i="8"/>
  <c r="U31" i="10"/>
  <c r="U29" i="8"/>
  <c r="W29" i="8"/>
  <c r="U15" i="10"/>
  <c r="W15" i="10"/>
  <c r="U44" i="8"/>
  <c r="W8" i="8"/>
  <c r="U43" i="10"/>
  <c r="W43" i="10"/>
  <c r="U8" i="8"/>
  <c r="Q12" i="10"/>
  <c r="Q26" i="8"/>
  <c r="Q54" i="10"/>
  <c r="Q11" i="10"/>
  <c r="Q4" i="8"/>
  <c r="W37" i="10"/>
  <c r="Q45" i="10"/>
  <c r="W3" i="8"/>
  <c r="Q27" i="10"/>
  <c r="W54" i="8"/>
  <c r="Q18" i="10"/>
  <c r="W21" i="8"/>
  <c r="W46" i="8"/>
  <c r="W39" i="8"/>
  <c r="Q36" i="8"/>
  <c r="Q7" i="8"/>
  <c r="Q32" i="10"/>
  <c r="W6" i="8"/>
  <c r="W26" i="10"/>
  <c r="Q11" i="8"/>
  <c r="W42" i="8"/>
  <c r="W45" i="8"/>
  <c r="W24" i="8"/>
  <c r="Q47" i="10"/>
  <c r="Q19" i="10"/>
  <c r="N33" i="10" l="1"/>
  <c r="N32" i="8"/>
  <c r="Q33" i="10"/>
  <c r="Q32" i="8"/>
  <c r="W32" i="8"/>
  <c r="W33" i="10"/>
  <c r="N27" i="8"/>
  <c r="N8" i="10"/>
  <c r="Q27" i="8"/>
  <c r="Q8" i="10"/>
  <c r="W27" i="8"/>
  <c r="W8" i="10"/>
  <c r="N40" i="10"/>
  <c r="N23" i="8"/>
  <c r="W40" i="10"/>
  <c r="W23" i="8"/>
  <c r="Q40" i="10"/>
  <c r="N17" i="10"/>
  <c r="N14" i="8"/>
  <c r="Q17" i="10"/>
  <c r="W17" i="10"/>
  <c r="Q14" i="8"/>
  <c r="W14" i="8"/>
  <c r="N35" i="8"/>
  <c r="N5" i="10"/>
  <c r="Q35" i="8"/>
  <c r="W35" i="8"/>
  <c r="W5" i="10"/>
  <c r="Q5" i="10"/>
  <c r="L43" i="10"/>
  <c r="L8" i="8"/>
  <c r="L31" i="10"/>
  <c r="L29" i="8"/>
  <c r="L46" i="10"/>
  <c r="L7" i="8"/>
  <c r="L25" i="10"/>
  <c r="L24" i="8"/>
  <c r="L15" i="10"/>
  <c r="L44" i="8"/>
  <c r="L42" i="10"/>
  <c r="L20" i="8"/>
  <c r="N28" i="10"/>
  <c r="N16" i="8"/>
  <c r="Q28" i="10"/>
  <c r="W28" i="10"/>
  <c r="Q16" i="8"/>
  <c r="W16" i="8"/>
  <c r="N50" i="10"/>
  <c r="N50" i="8"/>
  <c r="W50" i="10"/>
  <c r="Q50" i="10"/>
  <c r="W50" i="8"/>
  <c r="N4" i="10"/>
  <c r="N5" i="8"/>
  <c r="N13" i="10"/>
  <c r="N22" i="8"/>
  <c r="N23" i="10"/>
  <c r="N19" i="8"/>
  <c r="L40" i="10"/>
  <c r="L23" i="8"/>
  <c r="L45" i="10"/>
  <c r="L15" i="8"/>
  <c r="L32" i="10"/>
  <c r="L34" i="8"/>
  <c r="G44" i="11"/>
  <c r="L23" i="10"/>
  <c r="L19" i="8"/>
  <c r="L13" i="10"/>
  <c r="L22" i="8"/>
  <c r="L4" i="10"/>
  <c r="L5" i="8"/>
  <c r="W19" i="8"/>
  <c r="Q53" i="8"/>
  <c r="W45" i="10"/>
  <c r="Q15" i="8"/>
  <c r="Q21" i="8"/>
  <c r="N42" i="10"/>
  <c r="N20" i="8"/>
  <c r="N31" i="10"/>
  <c r="N29" i="8"/>
  <c r="N15" i="10"/>
  <c r="N44" i="8"/>
  <c r="N43" i="10"/>
  <c r="N8" i="8"/>
  <c r="L5" i="10"/>
  <c r="L35" i="8"/>
  <c r="L17" i="10"/>
  <c r="L14" i="8"/>
  <c r="L33" i="10"/>
  <c r="L32" i="8"/>
  <c r="Q43" i="8"/>
  <c r="W32" i="10"/>
  <c r="W36" i="8"/>
  <c r="Q31" i="10"/>
  <c r="W33" i="8"/>
  <c r="Q36" i="10"/>
  <c r="W11" i="10"/>
  <c r="Q16" i="10"/>
  <c r="W30" i="10"/>
  <c r="N20" i="10"/>
  <c r="N9" i="8"/>
  <c r="N41" i="10"/>
  <c r="N41" i="8"/>
  <c r="N6" i="10"/>
  <c r="N10" i="8"/>
  <c r="N52" i="10"/>
  <c r="N13" i="8"/>
  <c r="N49" i="10"/>
  <c r="N17" i="8"/>
  <c r="N40" i="8"/>
  <c r="N39" i="10"/>
  <c r="L51" i="10"/>
  <c r="L28" i="8"/>
  <c r="L7" i="10"/>
  <c r="L54" i="8"/>
  <c r="L48" i="10"/>
  <c r="L12" i="8"/>
  <c r="L48" i="8"/>
  <c r="L34" i="10"/>
  <c r="L10" i="10"/>
  <c r="L47" i="8"/>
  <c r="L36" i="10"/>
  <c r="L45" i="8"/>
  <c r="Q53" i="10"/>
  <c r="W44" i="8"/>
  <c r="W31" i="10"/>
  <c r="W7" i="8"/>
  <c r="Q25" i="10"/>
  <c r="W6" i="10"/>
  <c r="Q22" i="8"/>
  <c r="Q19" i="8"/>
  <c r="W44" i="10"/>
  <c r="W39" i="10"/>
  <c r="Q9" i="8"/>
  <c r="N24" i="10"/>
  <c r="N49" i="8"/>
  <c r="N22" i="10"/>
  <c r="N36" i="8"/>
  <c r="N27" i="10"/>
  <c r="N30" i="8"/>
  <c r="N37" i="10"/>
  <c r="N53" i="8"/>
  <c r="L18" i="10"/>
  <c r="L18" i="8"/>
  <c r="L16" i="10"/>
  <c r="L21" i="8"/>
  <c r="L44" i="10"/>
  <c r="L11" i="8"/>
  <c r="L47" i="10"/>
  <c r="L33" i="8"/>
  <c r="W13" i="10"/>
  <c r="W49" i="8"/>
  <c r="Q24" i="10"/>
  <c r="N29" i="10"/>
  <c r="N25" i="8"/>
  <c r="N9" i="10"/>
  <c r="N42" i="8"/>
  <c r="N51" i="8"/>
  <c r="N26" i="10"/>
  <c r="N30" i="10"/>
  <c r="N39" i="8"/>
  <c r="N21" i="10"/>
  <c r="N38" i="8"/>
  <c r="N35" i="10"/>
  <c r="N52" i="8"/>
  <c r="N38" i="10"/>
  <c r="N4" i="8"/>
  <c r="L11" i="10"/>
  <c r="L43" i="8"/>
  <c r="L54" i="10"/>
  <c r="L3" i="8"/>
  <c r="L12" i="10"/>
  <c r="L26" i="8"/>
  <c r="L3" i="10"/>
  <c r="L46" i="8"/>
  <c r="L53" i="10"/>
  <c r="L6" i="8"/>
  <c r="L14" i="10"/>
  <c r="L37" i="8"/>
  <c r="L19" i="10"/>
  <c r="L31" i="8"/>
  <c r="W4" i="8"/>
  <c r="Q39" i="8"/>
  <c r="Q42" i="8"/>
  <c r="N31" i="8"/>
  <c r="N19" i="10"/>
  <c r="N14" i="10"/>
  <c r="N37" i="8"/>
  <c r="N53" i="10"/>
  <c r="N6" i="8"/>
  <c r="N3" i="10"/>
  <c r="N46" i="8"/>
  <c r="N26" i="8"/>
  <c r="N12" i="10"/>
  <c r="N54" i="10"/>
  <c r="N3" i="8"/>
  <c r="N43" i="8"/>
  <c r="N11" i="10"/>
  <c r="L38" i="10"/>
  <c r="L4" i="8"/>
  <c r="L35" i="10"/>
  <c r="L52" i="8"/>
  <c r="L38" i="8"/>
  <c r="L21" i="10"/>
  <c r="L39" i="8"/>
  <c r="L30" i="10"/>
  <c r="L26" i="10"/>
  <c r="L51" i="8"/>
  <c r="L9" i="10"/>
  <c r="L42" i="8"/>
  <c r="L29" i="10"/>
  <c r="L25" i="8"/>
  <c r="Q46" i="8"/>
  <c r="W27" i="10"/>
  <c r="W38" i="10"/>
  <c r="W52" i="8"/>
  <c r="Q30" i="10"/>
  <c r="W31" i="8"/>
  <c r="Q9" i="10"/>
  <c r="W43" i="8"/>
  <c r="W37" i="8"/>
  <c r="Q14" i="10"/>
  <c r="W5" i="8"/>
  <c r="W21" i="10"/>
  <c r="N47" i="10"/>
  <c r="N33" i="8"/>
  <c r="N44" i="10"/>
  <c r="N11" i="8"/>
  <c r="N34" i="8"/>
  <c r="N32" i="10"/>
  <c r="N16" i="10"/>
  <c r="N21" i="8"/>
  <c r="N18" i="10"/>
  <c r="N18" i="8"/>
  <c r="N45" i="10"/>
  <c r="N15" i="8"/>
  <c r="L37" i="10"/>
  <c r="L53" i="8"/>
  <c r="L27" i="10"/>
  <c r="L30" i="8"/>
  <c r="L22" i="10"/>
  <c r="L36" i="8"/>
  <c r="L24" i="10"/>
  <c r="L49" i="8"/>
  <c r="Q3" i="10"/>
  <c r="Q34" i="8"/>
  <c r="W47" i="10"/>
  <c r="Q31" i="8"/>
  <c r="Q18" i="8"/>
  <c r="Q33" i="8"/>
  <c r="N25" i="10"/>
  <c r="N24" i="8"/>
  <c r="N46" i="10"/>
  <c r="N7" i="8"/>
  <c r="L50" i="10"/>
  <c r="L50" i="8"/>
  <c r="L8" i="10"/>
  <c r="L27" i="8"/>
  <c r="L28" i="10"/>
  <c r="L16" i="8"/>
  <c r="Q6" i="8"/>
  <c r="Q24" i="8"/>
  <c r="W22" i="8"/>
  <c r="Q37" i="10"/>
  <c r="N36" i="10"/>
  <c r="N45" i="8"/>
  <c r="N10" i="10"/>
  <c r="N47" i="8"/>
  <c r="N34" i="10"/>
  <c r="N48" i="8"/>
  <c r="N48" i="10"/>
  <c r="N12" i="8"/>
  <c r="N7" i="10"/>
  <c r="N54" i="8"/>
  <c r="N51" i="10"/>
  <c r="N28" i="8"/>
  <c r="L40" i="8"/>
  <c r="L39" i="10"/>
  <c r="L49" i="10"/>
  <c r="L17" i="8"/>
  <c r="L52" i="10"/>
  <c r="L13" i="8"/>
  <c r="L6" i="10"/>
  <c r="L10" i="8"/>
  <c r="L41" i="10"/>
  <c r="L41" i="8"/>
  <c r="L20" i="10"/>
  <c r="L9" i="8"/>
  <c r="Q3" i="8"/>
  <c r="W20" i="8"/>
  <c r="Q5" i="8"/>
  <c r="Q51" i="8"/>
  <c r="W22" i="10"/>
  <c r="W24" i="10"/>
  <c r="Q13" i="10"/>
  <c r="W35" i="10"/>
  <c r="Q46" i="10"/>
  <c r="W36" i="10"/>
  <c r="W15" i="8"/>
  <c r="Q23" i="10"/>
  <c r="W28" i="8"/>
  <c r="W7" i="10"/>
  <c r="Q38" i="10"/>
  <c r="Q30" i="8"/>
  <c r="Q44" i="10"/>
  <c r="W26" i="8"/>
  <c r="W3" i="10"/>
  <c r="Q20" i="10"/>
  <c r="W13" i="8"/>
  <c r="Q22" i="10"/>
  <c r="W9" i="10"/>
  <c r="W51" i="8"/>
  <c r="S3" i="8"/>
  <c r="H11" i="10"/>
  <c r="E4" i="8"/>
  <c r="J5" i="10"/>
  <c r="E51" i="10"/>
  <c r="H39" i="10"/>
  <c r="E49" i="11"/>
  <c r="J54" i="10"/>
  <c r="H52" i="8"/>
  <c r="J27" i="10"/>
  <c r="E7" i="10"/>
  <c r="H49" i="10"/>
  <c r="H15" i="10"/>
  <c r="J26" i="8"/>
  <c r="H21" i="10"/>
  <c r="E23" i="10"/>
  <c r="H27" i="8"/>
  <c r="J48" i="10"/>
  <c r="H13" i="8"/>
  <c r="E21" i="8"/>
  <c r="H3" i="10"/>
  <c r="H30" i="10"/>
  <c r="E36" i="8"/>
  <c r="J34" i="10"/>
  <c r="E6" i="10"/>
  <c r="J7" i="8"/>
  <c r="E6" i="8"/>
  <c r="E26" i="10"/>
  <c r="H28" i="10"/>
  <c r="H10" i="10"/>
  <c r="E41" i="8"/>
  <c r="J11" i="8"/>
  <c r="H37" i="8"/>
  <c r="J9" i="10"/>
  <c r="H33" i="10"/>
  <c r="J45" i="8"/>
  <c r="H20" i="10"/>
  <c r="H24" i="8"/>
  <c r="E47" i="10"/>
  <c r="H31" i="8"/>
  <c r="E29" i="10"/>
  <c r="H5" i="8"/>
  <c r="H40" i="10"/>
  <c r="J33" i="10" l="1"/>
  <c r="E32" i="8"/>
  <c r="E12" i="8"/>
  <c r="H28" i="8"/>
  <c r="J20" i="10"/>
  <c r="E19" i="10"/>
  <c r="E21" i="10"/>
  <c r="H53" i="10"/>
  <c r="H9" i="10"/>
  <c r="E30" i="8"/>
  <c r="H32" i="8"/>
  <c r="E49" i="10"/>
  <c r="E31" i="10"/>
  <c r="E29" i="8"/>
  <c r="E13" i="11"/>
  <c r="E14" i="8"/>
  <c r="J17" i="10"/>
  <c r="E17" i="10"/>
  <c r="E9" i="11"/>
  <c r="E13" i="10"/>
  <c r="J50" i="8"/>
  <c r="H50" i="10"/>
  <c r="E39" i="11"/>
  <c r="E20" i="8"/>
  <c r="J42" i="10"/>
  <c r="H20" i="8"/>
  <c r="J20" i="8"/>
  <c r="J8" i="8"/>
  <c r="E51" i="8"/>
  <c r="J5" i="8"/>
  <c r="E3" i="11"/>
  <c r="E8" i="10"/>
  <c r="H36" i="10"/>
  <c r="E25" i="10"/>
  <c r="H47" i="10"/>
  <c r="H51" i="8"/>
  <c r="E52" i="10"/>
  <c r="H41" i="10"/>
  <c r="C44" i="11"/>
  <c r="J53" i="10"/>
  <c r="E5" i="10"/>
  <c r="E36" i="10"/>
  <c r="H25" i="10"/>
  <c r="E3" i="8"/>
  <c r="E11" i="11"/>
  <c r="E18" i="11"/>
  <c r="E48" i="11"/>
  <c r="H9" i="8"/>
  <c r="H44" i="8"/>
  <c r="J14" i="10"/>
  <c r="H5" i="10"/>
  <c r="E54" i="10"/>
  <c r="J24" i="8"/>
  <c r="E22" i="10"/>
  <c r="E23" i="11"/>
  <c r="J21" i="10"/>
  <c r="E41" i="11"/>
  <c r="E11" i="8"/>
  <c r="J49" i="10"/>
  <c r="E39" i="8"/>
  <c r="H17" i="8"/>
  <c r="E27" i="11"/>
  <c r="E26" i="11"/>
  <c r="J39" i="8"/>
  <c r="J8" i="10"/>
  <c r="J13" i="8"/>
  <c r="E19" i="11"/>
  <c r="J30" i="10"/>
  <c r="H12" i="8"/>
  <c r="H16" i="10"/>
  <c r="E22" i="11"/>
  <c r="J52" i="10"/>
  <c r="H26" i="8"/>
  <c r="H6" i="8"/>
  <c r="J36" i="8"/>
  <c r="J32" i="8"/>
  <c r="E23" i="8"/>
  <c r="E28" i="8"/>
  <c r="E48" i="10"/>
  <c r="E26" i="8"/>
  <c r="J44" i="8"/>
  <c r="E35" i="10"/>
  <c r="E27" i="10"/>
  <c r="J4" i="10"/>
  <c r="H52" i="10"/>
  <c r="E6" i="11"/>
  <c r="S47" i="10"/>
  <c r="V47" i="10" s="1"/>
  <c r="G47" i="10"/>
  <c r="C47" i="10"/>
  <c r="O47" i="10"/>
  <c r="T47" i="10"/>
  <c r="C52" i="11"/>
  <c r="G52" i="11"/>
  <c r="E37" i="11"/>
  <c r="J45" i="10"/>
  <c r="E15" i="8"/>
  <c r="H15" i="8"/>
  <c r="J15" i="8"/>
  <c r="H45" i="10"/>
  <c r="E45" i="10"/>
  <c r="E32" i="10"/>
  <c r="H34" i="8"/>
  <c r="J34" i="8"/>
  <c r="J32" i="10"/>
  <c r="E34" i="8"/>
  <c r="H32" i="10"/>
  <c r="E31" i="11"/>
  <c r="O40" i="8"/>
  <c r="S40" i="8"/>
  <c r="V40" i="8" s="1"/>
  <c r="C40" i="8"/>
  <c r="G40" i="8"/>
  <c r="T40" i="8"/>
  <c r="E28" i="11"/>
  <c r="J18" i="8"/>
  <c r="E18" i="8"/>
  <c r="J18" i="10"/>
  <c r="H18" i="10"/>
  <c r="H18" i="8"/>
  <c r="E18" i="10"/>
  <c r="E38" i="11"/>
  <c r="E53" i="8"/>
  <c r="J37" i="10"/>
  <c r="E37" i="10"/>
  <c r="J53" i="8"/>
  <c r="H37" i="10"/>
  <c r="H53" i="8"/>
  <c r="C13" i="8"/>
  <c r="S13" i="8"/>
  <c r="V13" i="8" s="1"/>
  <c r="G13" i="8"/>
  <c r="O13" i="8"/>
  <c r="T13" i="8"/>
  <c r="C43" i="11"/>
  <c r="G43" i="11"/>
  <c r="J49" i="8"/>
  <c r="E49" i="8"/>
  <c r="H49" i="8"/>
  <c r="E24" i="10"/>
  <c r="E14" i="11"/>
  <c r="J24" i="10"/>
  <c r="H24" i="10"/>
  <c r="O31" i="10"/>
  <c r="C31" i="10"/>
  <c r="G31" i="10"/>
  <c r="S31" i="10"/>
  <c r="V31" i="10" s="1"/>
  <c r="T31" i="10"/>
  <c r="C30" i="8"/>
  <c r="S30" i="8"/>
  <c r="V30" i="8" s="1"/>
  <c r="O30" i="8"/>
  <c r="G30" i="8"/>
  <c r="T30" i="8"/>
  <c r="G44" i="8"/>
  <c r="C44" i="8"/>
  <c r="S44" i="8"/>
  <c r="V44" i="8" s="1"/>
  <c r="O44" i="8"/>
  <c r="T44" i="8"/>
  <c r="G31" i="11"/>
  <c r="C31" i="11"/>
  <c r="G8" i="11"/>
  <c r="C8" i="11"/>
  <c r="S29" i="10"/>
  <c r="V29" i="10" s="1"/>
  <c r="G29" i="10"/>
  <c r="O29" i="10"/>
  <c r="C29" i="10"/>
  <c r="T29" i="10"/>
  <c r="C26" i="11"/>
  <c r="G26" i="11"/>
  <c r="G17" i="11"/>
  <c r="C17" i="11"/>
  <c r="S18" i="10"/>
  <c r="V18" i="10" s="1"/>
  <c r="G18" i="10"/>
  <c r="O18" i="10"/>
  <c r="C18" i="10"/>
  <c r="T18" i="10"/>
  <c r="G52" i="8"/>
  <c r="C52" i="8"/>
  <c r="O52" i="8"/>
  <c r="S52" i="8"/>
  <c r="V52" i="8" s="1"/>
  <c r="T52" i="8"/>
  <c r="G29" i="8"/>
  <c r="C29" i="8"/>
  <c r="O29" i="8"/>
  <c r="S29" i="8"/>
  <c r="V29" i="8" s="1"/>
  <c r="T29" i="8"/>
  <c r="G35" i="11"/>
  <c r="C35" i="11"/>
  <c r="O38" i="10"/>
  <c r="C38" i="10"/>
  <c r="S38" i="10"/>
  <c r="V38" i="10" s="1"/>
  <c r="G38" i="10"/>
  <c r="T38" i="10"/>
  <c r="H7" i="8"/>
  <c r="E43" i="8"/>
  <c r="H46" i="8"/>
  <c r="H19" i="10"/>
  <c r="J43" i="10"/>
  <c r="S25" i="10"/>
  <c r="V25" i="10" s="1"/>
  <c r="G25" i="10"/>
  <c r="O25" i="10"/>
  <c r="C25" i="10"/>
  <c r="T25" i="10"/>
  <c r="S34" i="10"/>
  <c r="V34" i="10" s="1"/>
  <c r="G34" i="10"/>
  <c r="C34" i="10"/>
  <c r="O34" i="10"/>
  <c r="T34" i="10"/>
  <c r="G36" i="8"/>
  <c r="C36" i="8"/>
  <c r="O36" i="8"/>
  <c r="S36" i="8"/>
  <c r="V36" i="8" s="1"/>
  <c r="T36" i="8"/>
  <c r="S38" i="8"/>
  <c r="V38" i="8" s="1"/>
  <c r="O38" i="8"/>
  <c r="C38" i="8"/>
  <c r="G38" i="8"/>
  <c r="T38" i="8"/>
  <c r="O54" i="10"/>
  <c r="C54" i="10"/>
  <c r="G54" i="10"/>
  <c r="S54" i="10"/>
  <c r="V54" i="10" s="1"/>
  <c r="T54" i="10"/>
  <c r="H54" i="8"/>
  <c r="E20" i="11"/>
  <c r="E42" i="11"/>
  <c r="J54" i="8"/>
  <c r="H14" i="10"/>
  <c r="E10" i="8"/>
  <c r="G21" i="11"/>
  <c r="C21" i="11"/>
  <c r="G9" i="8"/>
  <c r="S9" i="8"/>
  <c r="V9" i="8" s="1"/>
  <c r="O9" i="8"/>
  <c r="C9" i="8"/>
  <c r="T9" i="8"/>
  <c r="G14" i="11"/>
  <c r="C14" i="11"/>
  <c r="G11" i="11"/>
  <c r="C11" i="11"/>
  <c r="C20" i="8"/>
  <c r="O20" i="8"/>
  <c r="S20" i="8"/>
  <c r="V20" i="8" s="1"/>
  <c r="G20" i="8"/>
  <c r="T20" i="8"/>
  <c r="C47" i="8"/>
  <c r="S47" i="8"/>
  <c r="V47" i="8" s="1"/>
  <c r="O47" i="8"/>
  <c r="G47" i="8"/>
  <c r="T47" i="8"/>
  <c r="G29" i="11"/>
  <c r="C29" i="11"/>
  <c r="S6" i="10"/>
  <c r="V6" i="10" s="1"/>
  <c r="G6" i="10"/>
  <c r="C6" i="10"/>
  <c r="O6" i="10"/>
  <c r="T6" i="10"/>
  <c r="C18" i="11"/>
  <c r="G18" i="11"/>
  <c r="G19" i="8"/>
  <c r="O19" i="8"/>
  <c r="S19" i="8"/>
  <c r="V19" i="8" s="1"/>
  <c r="C19" i="8"/>
  <c r="T19" i="8"/>
  <c r="C45" i="11"/>
  <c r="G45" i="11"/>
  <c r="S50" i="10"/>
  <c r="V50" i="10" s="1"/>
  <c r="G50" i="10"/>
  <c r="O50" i="10"/>
  <c r="C50" i="10"/>
  <c r="T50" i="10"/>
  <c r="O35" i="10"/>
  <c r="C35" i="10"/>
  <c r="S35" i="10"/>
  <c r="V35" i="10" s="1"/>
  <c r="G35" i="10"/>
  <c r="T35" i="10"/>
  <c r="G49" i="11"/>
  <c r="C49" i="11"/>
  <c r="O51" i="10"/>
  <c r="C51" i="10"/>
  <c r="G51" i="10"/>
  <c r="S51" i="10"/>
  <c r="V51" i="10" s="1"/>
  <c r="T51" i="10"/>
  <c r="C53" i="8"/>
  <c r="G53" i="8"/>
  <c r="S53" i="8"/>
  <c r="V53" i="8" s="1"/>
  <c r="O53" i="8"/>
  <c r="T53" i="8"/>
  <c r="J38" i="8"/>
  <c r="J29" i="10"/>
  <c r="H51" i="10"/>
  <c r="E48" i="8"/>
  <c r="E47" i="8"/>
  <c r="E50" i="11"/>
  <c r="J27" i="8"/>
  <c r="H46" i="10"/>
  <c r="E34" i="11"/>
  <c r="J36" i="10"/>
  <c r="E16" i="10"/>
  <c r="H44" i="10"/>
  <c r="J17" i="8"/>
  <c r="J9" i="8"/>
  <c r="E11" i="10"/>
  <c r="E12" i="10"/>
  <c r="E53" i="10"/>
  <c r="E14" i="10"/>
  <c r="E16" i="11"/>
  <c r="J46" i="10"/>
  <c r="E38" i="10"/>
  <c r="H38" i="8"/>
  <c r="E33" i="11"/>
  <c r="H42" i="8"/>
  <c r="E25" i="8"/>
  <c r="J44" i="10"/>
  <c r="H36" i="8"/>
  <c r="J30" i="8"/>
  <c r="E39" i="10"/>
  <c r="E45" i="11"/>
  <c r="H10" i="8"/>
  <c r="H41" i="8"/>
  <c r="E9" i="8"/>
  <c r="J14" i="8"/>
  <c r="H43" i="10"/>
  <c r="E15" i="10"/>
  <c r="H31" i="10"/>
  <c r="J47" i="8"/>
  <c r="H23" i="10"/>
  <c r="H22" i="8"/>
  <c r="H50" i="8"/>
  <c r="J6" i="8"/>
  <c r="J37" i="8"/>
  <c r="E35" i="8"/>
  <c r="E44" i="11"/>
  <c r="E27" i="8"/>
  <c r="C33" i="8"/>
  <c r="O33" i="8"/>
  <c r="S33" i="8"/>
  <c r="V33" i="8" s="1"/>
  <c r="G33" i="8"/>
  <c r="T33" i="8"/>
  <c r="O14" i="10"/>
  <c r="C14" i="10"/>
  <c r="S14" i="10"/>
  <c r="V14" i="10" s="1"/>
  <c r="G14" i="10"/>
  <c r="T14" i="10"/>
  <c r="S26" i="10"/>
  <c r="V26" i="10" s="1"/>
  <c r="G26" i="10"/>
  <c r="O26" i="10"/>
  <c r="C26" i="10"/>
  <c r="T26" i="10"/>
  <c r="S32" i="10"/>
  <c r="V32" i="10" s="1"/>
  <c r="G32" i="10"/>
  <c r="O32" i="10"/>
  <c r="C32" i="10"/>
  <c r="T32" i="10"/>
  <c r="C50" i="8"/>
  <c r="G50" i="8"/>
  <c r="S50" i="8"/>
  <c r="V50" i="8" s="1"/>
  <c r="O50" i="8"/>
  <c r="T50" i="8"/>
  <c r="G28" i="8"/>
  <c r="C28" i="8"/>
  <c r="O28" i="8"/>
  <c r="S28" i="8"/>
  <c r="V28" i="8" s="1"/>
  <c r="T28" i="8"/>
  <c r="G25" i="8"/>
  <c r="O25" i="8"/>
  <c r="C25" i="8"/>
  <c r="S25" i="8"/>
  <c r="V25" i="8" s="1"/>
  <c r="T25" i="8"/>
  <c r="G41" i="11"/>
  <c r="C41" i="11"/>
  <c r="C12" i="8"/>
  <c r="G12" i="8"/>
  <c r="S12" i="8"/>
  <c r="V12" i="8" s="1"/>
  <c r="O12" i="8"/>
  <c r="T12" i="8"/>
  <c r="G54" i="11"/>
  <c r="C54" i="11"/>
  <c r="G22" i="11"/>
  <c r="C22" i="11"/>
  <c r="C41" i="8"/>
  <c r="S41" i="8"/>
  <c r="V41" i="8" s="1"/>
  <c r="O41" i="8"/>
  <c r="G41" i="8"/>
  <c r="T41" i="8"/>
  <c r="C48" i="11"/>
  <c r="G48" i="11"/>
  <c r="C23" i="11"/>
  <c r="G23" i="11"/>
  <c r="S5" i="10"/>
  <c r="V5" i="10" s="1"/>
  <c r="G5" i="10"/>
  <c r="O5" i="10"/>
  <c r="C5" i="10"/>
  <c r="T5" i="10"/>
  <c r="C4" i="8"/>
  <c r="S4" i="8"/>
  <c r="V4" i="8" s="1"/>
  <c r="O4" i="8"/>
  <c r="G4" i="8"/>
  <c r="T4" i="8"/>
  <c r="E15" i="11"/>
  <c r="E17" i="11"/>
  <c r="O40" i="10"/>
  <c r="G40" i="10"/>
  <c r="C40" i="10"/>
  <c r="S40" i="10"/>
  <c r="V40" i="10" s="1"/>
  <c r="T40" i="10"/>
  <c r="G53" i="11"/>
  <c r="C53" i="11"/>
  <c r="C42" i="11"/>
  <c r="G42" i="11"/>
  <c r="S48" i="8"/>
  <c r="V48" i="8" s="1"/>
  <c r="O48" i="8"/>
  <c r="G48" i="8"/>
  <c r="C48" i="8"/>
  <c r="T48" i="8"/>
  <c r="C32" i="11"/>
  <c r="G32" i="11"/>
  <c r="O52" i="10"/>
  <c r="C52" i="10"/>
  <c r="G52" i="10"/>
  <c r="S52" i="10"/>
  <c r="V52" i="10" s="1"/>
  <c r="T52" i="10"/>
  <c r="S8" i="10"/>
  <c r="V8" i="10" s="1"/>
  <c r="G8" i="10"/>
  <c r="O8" i="10"/>
  <c r="C8" i="10"/>
  <c r="T8" i="10"/>
  <c r="C12" i="11"/>
  <c r="G12" i="11"/>
  <c r="G19" i="11"/>
  <c r="C19" i="11"/>
  <c r="O7" i="10"/>
  <c r="C7" i="10"/>
  <c r="S7" i="10"/>
  <c r="V7" i="10" s="1"/>
  <c r="G7" i="10"/>
  <c r="T7" i="10"/>
  <c r="C3" i="8"/>
  <c r="V3" i="8"/>
  <c r="O3" i="8"/>
  <c r="G3" i="8"/>
  <c r="T3" i="8"/>
  <c r="S39" i="10"/>
  <c r="V39" i="10" s="1"/>
  <c r="G39" i="10"/>
  <c r="O39" i="10"/>
  <c r="C39" i="10"/>
  <c r="T39" i="10"/>
  <c r="J4" i="8"/>
  <c r="J51" i="8"/>
  <c r="H7" i="10"/>
  <c r="H48" i="10"/>
  <c r="H34" i="10"/>
  <c r="E10" i="10"/>
  <c r="J23" i="8"/>
  <c r="J7" i="10"/>
  <c r="H33" i="8"/>
  <c r="J10" i="8"/>
  <c r="H54" i="10"/>
  <c r="E3" i="10"/>
  <c r="E53" i="11"/>
  <c r="J15" i="10"/>
  <c r="J25" i="10"/>
  <c r="E36" i="11"/>
  <c r="E38" i="8"/>
  <c r="H39" i="8"/>
  <c r="E29" i="11"/>
  <c r="E21" i="11"/>
  <c r="H30" i="8"/>
  <c r="J22" i="10"/>
  <c r="E40" i="8"/>
  <c r="E17" i="8"/>
  <c r="E13" i="8"/>
  <c r="H6" i="10"/>
  <c r="E41" i="10"/>
  <c r="E8" i="8"/>
  <c r="E44" i="8"/>
  <c r="E24" i="11"/>
  <c r="E42" i="10"/>
  <c r="J28" i="8"/>
  <c r="J47" i="10"/>
  <c r="E30" i="11"/>
  <c r="H4" i="10"/>
  <c r="J46" i="8"/>
  <c r="J11" i="10"/>
  <c r="E10" i="11"/>
  <c r="H14" i="8"/>
  <c r="H8" i="10"/>
  <c r="E33" i="10"/>
  <c r="G47" i="11"/>
  <c r="C47" i="11"/>
  <c r="G10" i="8"/>
  <c r="C10" i="8"/>
  <c r="S10" i="8"/>
  <c r="V10" i="8" s="1"/>
  <c r="O10" i="8"/>
  <c r="T10" i="8"/>
  <c r="O22" i="10"/>
  <c r="C22" i="10"/>
  <c r="S22" i="10"/>
  <c r="V22" i="10" s="1"/>
  <c r="G22" i="10"/>
  <c r="T22" i="10"/>
  <c r="O48" i="10"/>
  <c r="C48" i="10"/>
  <c r="G48" i="10"/>
  <c r="S48" i="10"/>
  <c r="V48" i="10" s="1"/>
  <c r="T48" i="10"/>
  <c r="C25" i="11"/>
  <c r="G25" i="11"/>
  <c r="E54" i="8"/>
  <c r="H47" i="8"/>
  <c r="E46" i="8"/>
  <c r="H38" i="10"/>
  <c r="H25" i="8"/>
  <c r="J10" i="10"/>
  <c r="O36" i="10"/>
  <c r="C36" i="10"/>
  <c r="G36" i="10"/>
  <c r="S36" i="10"/>
  <c r="V36" i="10" s="1"/>
  <c r="T36" i="10"/>
  <c r="S41" i="10"/>
  <c r="V41" i="10" s="1"/>
  <c r="G41" i="10"/>
  <c r="O41" i="10"/>
  <c r="C41" i="10"/>
  <c r="T41" i="10"/>
  <c r="S28" i="10"/>
  <c r="V28" i="10" s="1"/>
  <c r="G28" i="10"/>
  <c r="C28" i="10"/>
  <c r="O28" i="10"/>
  <c r="T28" i="10"/>
  <c r="C51" i="8"/>
  <c r="G51" i="8"/>
  <c r="S51" i="8"/>
  <c r="V51" i="8" s="1"/>
  <c r="O51" i="8"/>
  <c r="T51" i="8"/>
  <c r="O3" i="10"/>
  <c r="C3" i="10"/>
  <c r="G3" i="10"/>
  <c r="S3" i="10"/>
  <c r="V3" i="10" s="1"/>
  <c r="T3" i="10"/>
  <c r="O21" i="10"/>
  <c r="C21" i="10"/>
  <c r="S21" i="10"/>
  <c r="V21" i="10" s="1"/>
  <c r="G21" i="10"/>
  <c r="T21" i="10"/>
  <c r="G17" i="8"/>
  <c r="O17" i="8"/>
  <c r="C17" i="8"/>
  <c r="S17" i="8"/>
  <c r="V17" i="8" s="1"/>
  <c r="T17" i="8"/>
  <c r="C8" i="8"/>
  <c r="G8" i="8"/>
  <c r="S8" i="8"/>
  <c r="V8" i="8" s="1"/>
  <c r="O8" i="8"/>
  <c r="T8" i="8"/>
  <c r="H21" i="8"/>
  <c r="E19" i="8"/>
  <c r="E50" i="8"/>
  <c r="J31" i="8"/>
  <c r="C23" i="8"/>
  <c r="S23" i="8"/>
  <c r="V23" i="8" s="1"/>
  <c r="O23" i="8"/>
  <c r="G23" i="8"/>
  <c r="T23" i="8"/>
  <c r="G45" i="8"/>
  <c r="S45" i="8"/>
  <c r="V45" i="8" s="1"/>
  <c r="O45" i="8"/>
  <c r="C45" i="8"/>
  <c r="T45" i="8"/>
  <c r="O49" i="8"/>
  <c r="S49" i="8"/>
  <c r="V49" i="8" s="1"/>
  <c r="C49" i="8"/>
  <c r="G49" i="8"/>
  <c r="T49" i="8"/>
  <c r="G34" i="8"/>
  <c r="C34" i="8"/>
  <c r="O34" i="8"/>
  <c r="S34" i="8"/>
  <c r="V34" i="8" s="1"/>
  <c r="T34" i="8"/>
  <c r="G46" i="8"/>
  <c r="S46" i="8"/>
  <c r="V46" i="8" s="1"/>
  <c r="O46" i="8"/>
  <c r="C46" i="8"/>
  <c r="T46" i="8"/>
  <c r="C7" i="11"/>
  <c r="G7" i="11"/>
  <c r="O27" i="10"/>
  <c r="C27" i="10"/>
  <c r="G27" i="10"/>
  <c r="S27" i="10"/>
  <c r="V27" i="10" s="1"/>
  <c r="T27" i="10"/>
  <c r="H48" i="8"/>
  <c r="J28" i="10"/>
  <c r="E25" i="11"/>
  <c r="H13" i="10"/>
  <c r="J3" i="10"/>
  <c r="E16" i="8"/>
  <c r="J19" i="10"/>
  <c r="C19" i="10"/>
  <c r="S19" i="10"/>
  <c r="V19" i="10" s="1"/>
  <c r="G19" i="10"/>
  <c r="O19" i="10"/>
  <c r="T19" i="10"/>
  <c r="O24" i="8"/>
  <c r="C24" i="8"/>
  <c r="S24" i="8"/>
  <c r="V24" i="8" s="1"/>
  <c r="G24" i="8"/>
  <c r="T24" i="8"/>
  <c r="C40" i="11"/>
  <c r="G40" i="11"/>
  <c r="S44" i="10"/>
  <c r="V44" i="10" s="1"/>
  <c r="G44" i="10"/>
  <c r="O44" i="10"/>
  <c r="C44" i="10"/>
  <c r="T44" i="10"/>
  <c r="G16" i="8"/>
  <c r="S16" i="8"/>
  <c r="V16" i="8" s="1"/>
  <c r="O16" i="8"/>
  <c r="C16" i="8"/>
  <c r="T16" i="8"/>
  <c r="G3" i="11"/>
  <c r="C3" i="11"/>
  <c r="C31" i="8"/>
  <c r="S31" i="8"/>
  <c r="V31" i="8" s="1"/>
  <c r="O31" i="8"/>
  <c r="G31" i="8"/>
  <c r="T31" i="8"/>
  <c r="G4" i="11"/>
  <c r="C4" i="11"/>
  <c r="G11" i="8"/>
  <c r="C11" i="8"/>
  <c r="S11" i="8"/>
  <c r="V11" i="8" s="1"/>
  <c r="O11" i="8"/>
  <c r="T11" i="8"/>
  <c r="C20" i="11"/>
  <c r="G20" i="11"/>
  <c r="G9" i="11"/>
  <c r="C9" i="11"/>
  <c r="O53" i="10"/>
  <c r="C53" i="10"/>
  <c r="S53" i="10"/>
  <c r="V53" i="10" s="1"/>
  <c r="G53" i="10"/>
  <c r="T53" i="10"/>
  <c r="O46" i="10"/>
  <c r="G46" i="10"/>
  <c r="S46" i="10"/>
  <c r="V46" i="10" s="1"/>
  <c r="C46" i="10"/>
  <c r="T46" i="10"/>
  <c r="C13" i="11"/>
  <c r="G13" i="11"/>
  <c r="G33" i="11"/>
  <c r="C33" i="11"/>
  <c r="O16" i="10"/>
  <c r="C16" i="10"/>
  <c r="S16" i="10"/>
  <c r="V16" i="10" s="1"/>
  <c r="G16" i="10"/>
  <c r="T16" i="10"/>
  <c r="G27" i="8"/>
  <c r="S27" i="8"/>
  <c r="V27" i="8" s="1"/>
  <c r="C27" i="8"/>
  <c r="O27" i="8"/>
  <c r="T27" i="8"/>
  <c r="S12" i="10"/>
  <c r="V12" i="10" s="1"/>
  <c r="G12" i="10"/>
  <c r="C12" i="10"/>
  <c r="O12" i="10"/>
  <c r="T12" i="10"/>
  <c r="O15" i="10"/>
  <c r="C15" i="10"/>
  <c r="G15" i="10"/>
  <c r="S15" i="10"/>
  <c r="V15" i="10" s="1"/>
  <c r="T15" i="10"/>
  <c r="G54" i="8"/>
  <c r="S54" i="8"/>
  <c r="V54" i="8" s="1"/>
  <c r="O54" i="8"/>
  <c r="C54" i="8"/>
  <c r="T54" i="8"/>
  <c r="C37" i="11"/>
  <c r="G37" i="11"/>
  <c r="G35" i="8"/>
  <c r="C35" i="8"/>
  <c r="O35" i="8"/>
  <c r="S35" i="8"/>
  <c r="V35" i="8" s="1"/>
  <c r="T35" i="8"/>
  <c r="C15" i="11"/>
  <c r="G15" i="11"/>
  <c r="J38" i="10"/>
  <c r="J26" i="10"/>
  <c r="E46" i="11"/>
  <c r="E34" i="10"/>
  <c r="H45" i="8"/>
  <c r="J40" i="10"/>
  <c r="J48" i="8"/>
  <c r="E32" i="11"/>
  <c r="E33" i="8"/>
  <c r="J6" i="10"/>
  <c r="H43" i="8"/>
  <c r="H3" i="8"/>
  <c r="E12" i="11"/>
  <c r="E8" i="11"/>
  <c r="E37" i="8"/>
  <c r="E31" i="8"/>
  <c r="J29" i="8"/>
  <c r="H4" i="8"/>
  <c r="E52" i="8"/>
  <c r="E9" i="10"/>
  <c r="H29" i="10"/>
  <c r="J21" i="8"/>
  <c r="E35" i="11"/>
  <c r="H22" i="10"/>
  <c r="J22" i="8"/>
  <c r="E47" i="11"/>
  <c r="H8" i="8"/>
  <c r="H29" i="8"/>
  <c r="H42" i="10"/>
  <c r="J51" i="10"/>
  <c r="J33" i="8"/>
  <c r="E22" i="8"/>
  <c r="E4" i="10"/>
  <c r="E50" i="10"/>
  <c r="H16" i="8"/>
  <c r="J43" i="8"/>
  <c r="H17" i="10"/>
  <c r="E40" i="10"/>
  <c r="C51" i="11"/>
  <c r="G51" i="11"/>
  <c r="G27" i="11"/>
  <c r="C27" i="11"/>
  <c r="S33" i="10"/>
  <c r="V33" i="10" s="1"/>
  <c r="G33" i="10"/>
  <c r="C33" i="10"/>
  <c r="O33" i="10"/>
  <c r="T33" i="10"/>
  <c r="S9" i="10"/>
  <c r="V9" i="10" s="1"/>
  <c r="G9" i="10"/>
  <c r="C9" i="10"/>
  <c r="O9" i="10"/>
  <c r="T9" i="10"/>
  <c r="G39" i="11"/>
  <c r="C39" i="11"/>
  <c r="O13" i="10"/>
  <c r="C13" i="10"/>
  <c r="S13" i="10"/>
  <c r="V13" i="10" s="1"/>
  <c r="G13" i="10"/>
  <c r="T13" i="10"/>
  <c r="C6" i="8"/>
  <c r="G6" i="8"/>
  <c r="S6" i="8"/>
  <c r="V6" i="8" s="1"/>
  <c r="O6" i="8"/>
  <c r="T6" i="8"/>
  <c r="C7" i="8"/>
  <c r="G7" i="8"/>
  <c r="S7" i="8"/>
  <c r="V7" i="8" s="1"/>
  <c r="O7" i="8"/>
  <c r="T7" i="8"/>
  <c r="O17" i="10"/>
  <c r="C17" i="10"/>
  <c r="G17" i="10"/>
  <c r="S17" i="10"/>
  <c r="V17" i="10" s="1"/>
  <c r="T17" i="10"/>
  <c r="O30" i="10"/>
  <c r="G30" i="10"/>
  <c r="S30" i="10"/>
  <c r="V30" i="10" s="1"/>
  <c r="C30" i="10"/>
  <c r="T30" i="10"/>
  <c r="C21" i="8"/>
  <c r="O21" i="8"/>
  <c r="G21" i="8"/>
  <c r="S21" i="8"/>
  <c r="V21" i="8" s="1"/>
  <c r="T21" i="8"/>
  <c r="C30" i="11"/>
  <c r="G30" i="11"/>
  <c r="G26" i="8"/>
  <c r="C26" i="8"/>
  <c r="S26" i="8"/>
  <c r="V26" i="8" s="1"/>
  <c r="O26" i="8"/>
  <c r="T26" i="8"/>
  <c r="C45" i="10"/>
  <c r="S45" i="10"/>
  <c r="V45" i="10" s="1"/>
  <c r="O45" i="10"/>
  <c r="G45" i="10"/>
  <c r="T45" i="10"/>
  <c r="G38" i="11"/>
  <c r="C38" i="11"/>
  <c r="S11" i="10"/>
  <c r="V11" i="10" s="1"/>
  <c r="G11" i="10"/>
  <c r="O11" i="10"/>
  <c r="C11" i="10"/>
  <c r="T11" i="10"/>
  <c r="J52" i="8"/>
  <c r="J42" i="8"/>
  <c r="E7" i="11"/>
  <c r="E43" i="11"/>
  <c r="J35" i="8"/>
  <c r="E7" i="8"/>
  <c r="E24" i="8"/>
  <c r="H11" i="8"/>
  <c r="E51" i="11"/>
  <c r="J40" i="8"/>
  <c r="J41" i="8"/>
  <c r="E54" i="11"/>
  <c r="H12" i="10"/>
  <c r="J31" i="10"/>
  <c r="H35" i="10"/>
  <c r="E30" i="10"/>
  <c r="H26" i="10"/>
  <c r="E4" i="11"/>
  <c r="J16" i="10"/>
  <c r="H27" i="10"/>
  <c r="J13" i="10"/>
  <c r="H40" i="8"/>
  <c r="E5" i="11"/>
  <c r="E20" i="10"/>
  <c r="J50" i="10"/>
  <c r="E43" i="10"/>
  <c r="J12" i="8"/>
  <c r="H19" i="8"/>
  <c r="E5" i="8"/>
  <c r="E52" i="11"/>
  <c r="E28" i="10"/>
  <c r="J3" i="8"/>
  <c r="J12" i="10"/>
  <c r="H35" i="8"/>
  <c r="H23" i="8"/>
  <c r="E40" i="11"/>
  <c r="G50" i="11"/>
  <c r="C50" i="11"/>
  <c r="S24" i="10"/>
  <c r="V24" i="10" s="1"/>
  <c r="G24" i="10"/>
  <c r="C24" i="10"/>
  <c r="O24" i="10"/>
  <c r="T24" i="10"/>
  <c r="S49" i="10"/>
  <c r="V49" i="10" s="1"/>
  <c r="G49" i="10"/>
  <c r="C49" i="10"/>
  <c r="O49" i="10"/>
  <c r="T49" i="10"/>
  <c r="S43" i="10"/>
  <c r="V43" i="10" s="1"/>
  <c r="G43" i="10"/>
  <c r="O43" i="10"/>
  <c r="C43" i="10"/>
  <c r="T43" i="10"/>
  <c r="J25" i="8"/>
  <c r="J19" i="8"/>
  <c r="C34" i="11"/>
  <c r="G34" i="11"/>
  <c r="G37" i="8"/>
  <c r="O37" i="8"/>
  <c r="C37" i="8"/>
  <c r="S37" i="8"/>
  <c r="V37" i="8" s="1"/>
  <c r="T37" i="8"/>
  <c r="C10" i="11"/>
  <c r="G10" i="11"/>
  <c r="J16" i="8"/>
  <c r="E42" i="8"/>
  <c r="J23" i="10"/>
  <c r="C16" i="11"/>
  <c r="G16" i="11"/>
  <c r="C6" i="11"/>
  <c r="G6" i="11"/>
  <c r="G18" i="8"/>
  <c r="S18" i="8"/>
  <c r="V18" i="8" s="1"/>
  <c r="C18" i="8"/>
  <c r="O18" i="8"/>
  <c r="T18" i="8"/>
  <c r="O4" i="10"/>
  <c r="C4" i="10"/>
  <c r="S4" i="10"/>
  <c r="V4" i="10" s="1"/>
  <c r="G4" i="10"/>
  <c r="T4" i="10"/>
  <c r="C5" i="8"/>
  <c r="G5" i="8"/>
  <c r="O5" i="8"/>
  <c r="S5" i="8"/>
  <c r="V5" i="8" s="1"/>
  <c r="T5" i="8"/>
  <c r="S20" i="10"/>
  <c r="V20" i="10" s="1"/>
  <c r="G20" i="10"/>
  <c r="O20" i="10"/>
  <c r="C20" i="10"/>
  <c r="T20" i="10"/>
  <c r="C32" i="8"/>
  <c r="S32" i="8"/>
  <c r="V32" i="8" s="1"/>
  <c r="O32" i="8"/>
  <c r="G32" i="8"/>
  <c r="T32" i="8"/>
  <c r="C42" i="8"/>
  <c r="G42" i="8"/>
  <c r="S42" i="8"/>
  <c r="V42" i="8" s="1"/>
  <c r="O42" i="8"/>
  <c r="T42" i="8"/>
  <c r="O42" i="10"/>
  <c r="C42" i="10"/>
  <c r="S42" i="10"/>
  <c r="V42" i="10" s="1"/>
  <c r="G42" i="10"/>
  <c r="T42" i="10"/>
  <c r="C10" i="10"/>
  <c r="S10" i="10"/>
  <c r="V10" i="10" s="1"/>
  <c r="G10" i="10"/>
  <c r="O10" i="10"/>
  <c r="T10" i="10"/>
  <c r="C22" i="8"/>
  <c r="S22" i="8"/>
  <c r="V22" i="8" s="1"/>
  <c r="O22" i="8"/>
  <c r="G22" i="8"/>
  <c r="T22" i="8"/>
  <c r="G5" i="11"/>
  <c r="C5" i="11"/>
  <c r="C14" i="8"/>
  <c r="S14" i="8"/>
  <c r="V14" i="8" s="1"/>
  <c r="O14" i="8"/>
  <c r="G14" i="8"/>
  <c r="T14" i="8"/>
  <c r="C39" i="8"/>
  <c r="S39" i="8"/>
  <c r="V39" i="8" s="1"/>
  <c r="O39" i="8"/>
  <c r="G39" i="8"/>
  <c r="T39" i="8"/>
  <c r="G24" i="11"/>
  <c r="C24" i="11"/>
  <c r="S23" i="10"/>
  <c r="V23" i="10" s="1"/>
  <c r="G23" i="10"/>
  <c r="O23" i="10"/>
  <c r="C23" i="10"/>
  <c r="T23" i="10"/>
  <c r="C28" i="11"/>
  <c r="G28" i="11"/>
  <c r="C36" i="11"/>
  <c r="G36" i="11"/>
  <c r="C15" i="8"/>
  <c r="S15" i="8"/>
  <c r="V15" i="8" s="1"/>
  <c r="O15" i="8"/>
  <c r="G15" i="8"/>
  <c r="T15" i="8"/>
  <c r="G46" i="11"/>
  <c r="C46" i="11"/>
  <c r="O37" i="10"/>
  <c r="C37" i="10"/>
  <c r="S37" i="10"/>
  <c r="V37" i="10" s="1"/>
  <c r="G37" i="10"/>
  <c r="T37" i="10"/>
  <c r="G43" i="8"/>
  <c r="C43" i="8"/>
  <c r="S43" i="8"/>
  <c r="V43" i="8" s="1"/>
  <c r="O43" i="8"/>
  <c r="T43" i="8"/>
  <c r="J35" i="10"/>
  <c r="E45" i="8"/>
  <c r="E46" i="10"/>
  <c r="E44" i="10"/>
  <c r="J39" i="10"/>
  <c r="J41" i="10"/>
</calcChain>
</file>

<file path=xl/sharedStrings.xml><?xml version="1.0" encoding="utf-8"?>
<sst xmlns="http://schemas.openxmlformats.org/spreadsheetml/2006/main" count="834" uniqueCount="153">
  <si>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</si>
  <si>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</si>
  <si>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</si>
  <si>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</si>
  <si>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</si>
  <si>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</si>
  <si>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</si>
  <si>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</si>
  <si>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</si>
  <si>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</si>
  <si>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</si>
  <si>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</si>
  <si>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</si>
  <si>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</si>
  <si>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</si>
  <si>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</si>
  <si>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</si>
  <si>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</si>
  <si>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</si>
  <si>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</si>
  <si>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</si>
  <si>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</si>
  <si>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</si>
  <si>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</si>
  <si>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</si>
  <si>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</si>
  <si>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</si>
  <si>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</si>
  <si>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</si>
  <si>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</si>
  <si>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</si>
  <si>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</si>
  <si>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</si>
  <si>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</si>
  <si>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</si>
  <si>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</si>
  <si>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</si>
  <si>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</si>
  <si>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</si>
  <si>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</si>
  <si>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</si>
  <si>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</si>
  <si>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</si>
  <si>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</si>
  <si>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</si>
  <si>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</si>
  <si>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</si>
  <si>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</si>
  <si>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</si>
  <si>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</si>
  <si>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</si>
  <si>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</si>
  <si>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</si>
  <si>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</si>
  <si>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</si>
  <si>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</si>
  <si>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</si>
  <si>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</si>
  <si>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</si>
  <si>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</si>
  <si>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</si>
  <si>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</si>
  <si>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</si>
  <si>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</si>
  <si>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</si>
  <si>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</si>
  <si>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</si>
  <si>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</si>
  <si>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</si>
  <si>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</si>
  <si>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</si>
  <si>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</si>
  <si>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</si>
  <si>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</si>
  <si>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</si>
  <si>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</si>
  <si>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</si>
  <si>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</si>
  <si>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</si>
  <si>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</si>
  <si>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</si>
  <si>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</si>
  <si>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</si>
  <si>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</si>
  <si>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</si>
  <si>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</si>
  <si>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</si>
  <si>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</si>
  <si>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</si>
  <si>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</si>
  <si>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</si>
  <si>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</si>
  <si>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</si>
  <si>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</si>
  <si>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</si>
  <si>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</si>
  <si>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</si>
  <si>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</si>
  <si>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</si>
  <si>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</si>
  <si>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</si>
  <si>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</si>
  <si>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</si>
  <si>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</si>
  <si>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</si>
  <si>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</si>
  <si>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</si>
  <si>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</si>
  <si>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</si>
  <si>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</si>
  <si>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Recipients Per Capita</t>
  </si>
  <si>
    <t>Payroll Per Expenditure</t>
  </si>
  <si>
    <t>Payroll Per Recipient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</si>
  <si>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</si>
  <si>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</si>
  <si>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</si>
  <si>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</si>
  <si>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</si>
  <si>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</si>
  <si>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</si>
  <si>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</si>
  <si>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</si>
  <si>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</si>
  <si>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</si>
  <si>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</si>
  <si>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</si>
  <si>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</si>
  <si>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</si>
  <si>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</si>
  <si>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</si>
  <si>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</si>
  <si>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>Employment</t>
  </si>
  <si>
    <t>Payroll Per Employee</t>
  </si>
  <si>
    <t>Non-Payroll Per Employee</t>
  </si>
  <si>
    <t>Units</t>
  </si>
  <si>
    <t xml:space="preserve">Term </t>
  </si>
  <si>
    <t xml:space="preserve">Elementary and Secondary Specific </t>
  </si>
  <si>
    <t>Source</t>
  </si>
  <si>
    <t>Notes</t>
  </si>
  <si>
    <t>U.S. and state population</t>
  </si>
  <si>
    <t>U.S. BEA 1972 - 2012 based on Census Bureau midyear population Estimates. (Last Updated March 25, 2015). Accessed through BEA Regional Data: SA1 Personal Income Summary: Personal Income, Population, Per Capita Personal Income</t>
  </si>
  <si>
    <t>Expenditures</t>
  </si>
  <si>
    <t xml:space="preserve">Elementary and Secondary Education State and Local Expenditure </t>
  </si>
  <si>
    <t>March 2012 Payroll * 10</t>
  </si>
  <si>
    <t>U.S. Census: See payroll and employment 1940 - 2012 data - STATE AND LOCAL GOVERNMENT: EMPLOYMENT AND PAYROLL DATA, BY STATE AND BY FUNCTION: MARCH 2012 Payroll</t>
  </si>
  <si>
    <t>Updated</t>
  </si>
  <si>
    <t xml:space="preserve">March 2012 Full Time Equivalent Employment </t>
  </si>
  <si>
    <t>U.S. Census: See payroll and employment 1940 - 2012 data - STATE AND LOCAL GOVERNMENT: EMPLOYMENT AND PAYROLL DATA, BY STATE AND BY FUNCTION: MARCH 2012 employment</t>
  </si>
  <si>
    <t>NA</t>
  </si>
  <si>
    <t xml:space="preserve">U.S. Census - See expenditure 1972 -2012 Data. Census catagories: Police Protection (62). Current expenditures (E), construction (F) and other capital outlays (G). </t>
  </si>
  <si>
    <t>Crimes</t>
  </si>
  <si>
    <t xml:space="preserve">FBI - Uniform Crime Reports, Crime in the United States 2012: Table 5, Crime in the United States by State. Total of all crimes in table. </t>
  </si>
  <si>
    <t>Police Protection (62)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</si>
</sst>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2" fillId="0" borderId="0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72-12_expend_safte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BI%20-%20Crime%20in%20the%20US%20by%20St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saftey/40-12_employ_saft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72-12_expend_saftey"/>
    </sheetNames>
    <sheetDataSet>
      <sheetData sheetId="0">
        <row r="2">
          <cell r="A2">
            <v>1972</v>
          </cell>
          <cell r="C2" t="str">
            <v>AL</v>
          </cell>
          <cell r="G2">
            <v>51354000</v>
          </cell>
          <cell r="V2">
            <v>54743000</v>
          </cell>
        </row>
        <row r="3">
          <cell r="A3">
            <v>1972</v>
          </cell>
          <cell r="C3" t="str">
            <v>AK</v>
          </cell>
          <cell r="G3">
            <v>13282000</v>
          </cell>
          <cell r="V3">
            <v>13922000</v>
          </cell>
        </row>
        <row r="4">
          <cell r="A4">
            <v>1972</v>
          </cell>
          <cell r="C4" t="str">
            <v>AZ</v>
          </cell>
          <cell r="G4">
            <v>58543000</v>
          </cell>
          <cell r="V4">
            <v>65304000</v>
          </cell>
        </row>
        <row r="5">
          <cell r="A5">
            <v>1972</v>
          </cell>
          <cell r="C5" t="str">
            <v>AR</v>
          </cell>
          <cell r="G5">
            <v>22102000</v>
          </cell>
          <cell r="V5">
            <v>24537000</v>
          </cell>
        </row>
        <row r="6">
          <cell r="A6">
            <v>1972</v>
          </cell>
          <cell r="C6" t="str">
            <v>CA</v>
          </cell>
          <cell r="G6">
            <v>800758000</v>
          </cell>
          <cell r="V6">
            <v>839587968</v>
          </cell>
        </row>
        <row r="7">
          <cell r="A7">
            <v>1972</v>
          </cell>
          <cell r="C7" t="str">
            <v>CO</v>
          </cell>
          <cell r="G7">
            <v>52783000</v>
          </cell>
          <cell r="V7">
            <v>57051000</v>
          </cell>
        </row>
        <row r="8">
          <cell r="A8">
            <v>1972</v>
          </cell>
          <cell r="C8" t="str">
            <v>CT</v>
          </cell>
          <cell r="G8">
            <v>86923000</v>
          </cell>
          <cell r="V8">
            <v>91376000</v>
          </cell>
        </row>
        <row r="9">
          <cell r="A9">
            <v>1972</v>
          </cell>
          <cell r="C9" t="str">
            <v>DE</v>
          </cell>
          <cell r="G9">
            <v>14481000</v>
          </cell>
          <cell r="V9">
            <v>16920000</v>
          </cell>
        </row>
        <row r="10">
          <cell r="A10">
            <v>1972</v>
          </cell>
          <cell r="C10" t="str">
            <v>DC</v>
          </cell>
          <cell r="G10">
            <v>74014000</v>
          </cell>
          <cell r="V10">
            <v>77985000</v>
          </cell>
        </row>
        <row r="11">
          <cell r="A11">
            <v>1972</v>
          </cell>
          <cell r="C11" t="str">
            <v>FL</v>
          </cell>
          <cell r="G11">
            <v>189426000</v>
          </cell>
          <cell r="V11">
            <v>205506000</v>
          </cell>
        </row>
        <row r="12">
          <cell r="A12">
            <v>1972</v>
          </cell>
          <cell r="C12" t="str">
            <v>GA</v>
          </cell>
          <cell r="G12">
            <v>79072000</v>
          </cell>
          <cell r="V12">
            <v>85685000</v>
          </cell>
        </row>
        <row r="13">
          <cell r="A13">
            <v>1972</v>
          </cell>
          <cell r="C13" t="str">
            <v>HI</v>
          </cell>
          <cell r="G13">
            <v>29337000</v>
          </cell>
          <cell r="V13">
            <v>32364000</v>
          </cell>
        </row>
        <row r="14">
          <cell r="A14">
            <v>1972</v>
          </cell>
          <cell r="C14" t="str">
            <v>ID</v>
          </cell>
          <cell r="G14">
            <v>14353000</v>
          </cell>
          <cell r="V14">
            <v>15072000</v>
          </cell>
        </row>
        <row r="15">
          <cell r="A15">
            <v>1972</v>
          </cell>
          <cell r="C15" t="str">
            <v>IL</v>
          </cell>
          <cell r="G15">
            <v>384962000</v>
          </cell>
          <cell r="V15">
            <v>403352992</v>
          </cell>
        </row>
        <row r="16">
          <cell r="A16">
            <v>1972</v>
          </cell>
          <cell r="C16" t="str">
            <v>IN</v>
          </cell>
          <cell r="G16">
            <v>93142000</v>
          </cell>
          <cell r="V16">
            <v>97356000</v>
          </cell>
        </row>
        <row r="17">
          <cell r="A17">
            <v>1972</v>
          </cell>
          <cell r="C17" t="str">
            <v>IA</v>
          </cell>
          <cell r="G17">
            <v>48610000</v>
          </cell>
          <cell r="V17">
            <v>51891000</v>
          </cell>
        </row>
        <row r="18">
          <cell r="A18">
            <v>1972</v>
          </cell>
          <cell r="C18" t="str">
            <v>KS</v>
          </cell>
          <cell r="G18">
            <v>36955000</v>
          </cell>
          <cell r="V18">
            <v>39310000</v>
          </cell>
        </row>
        <row r="19">
          <cell r="A19">
            <v>1972</v>
          </cell>
          <cell r="C19" t="str">
            <v>KY</v>
          </cell>
          <cell r="G19">
            <v>48906000</v>
          </cell>
          <cell r="V19">
            <v>53574000</v>
          </cell>
        </row>
        <row r="20">
          <cell r="A20">
            <v>1972</v>
          </cell>
          <cell r="C20" t="str">
            <v>LA</v>
          </cell>
          <cell r="G20">
            <v>78200000</v>
          </cell>
          <cell r="V20">
            <v>83095000</v>
          </cell>
        </row>
        <row r="21">
          <cell r="A21">
            <v>1972</v>
          </cell>
          <cell r="C21" t="str">
            <v>ME</v>
          </cell>
          <cell r="G21">
            <v>16302000</v>
          </cell>
          <cell r="V21">
            <v>17376000</v>
          </cell>
        </row>
        <row r="22">
          <cell r="A22">
            <v>1972</v>
          </cell>
          <cell r="C22" t="str">
            <v>MD</v>
          </cell>
          <cell r="G22">
            <v>129559000</v>
          </cell>
          <cell r="V22">
            <v>142588000</v>
          </cell>
        </row>
        <row r="23">
          <cell r="A23">
            <v>1972</v>
          </cell>
          <cell r="C23" t="str">
            <v>MA</v>
          </cell>
          <cell r="G23">
            <v>177837000</v>
          </cell>
          <cell r="V23">
            <v>187628992</v>
          </cell>
        </row>
        <row r="24">
          <cell r="A24">
            <v>1972</v>
          </cell>
          <cell r="C24" t="str">
            <v>MI</v>
          </cell>
          <cell r="G24">
            <v>268574000</v>
          </cell>
          <cell r="V24">
            <v>291600992</v>
          </cell>
        </row>
        <row r="25">
          <cell r="A25">
            <v>1972</v>
          </cell>
          <cell r="C25" t="str">
            <v>MN</v>
          </cell>
          <cell r="G25">
            <v>73218000</v>
          </cell>
          <cell r="V25">
            <v>76208000</v>
          </cell>
        </row>
        <row r="26">
          <cell r="A26">
            <v>1972</v>
          </cell>
          <cell r="C26" t="str">
            <v>MS</v>
          </cell>
          <cell r="G26">
            <v>27054000</v>
          </cell>
          <cell r="V26">
            <v>30228000</v>
          </cell>
        </row>
        <row r="27">
          <cell r="A27">
            <v>1972</v>
          </cell>
          <cell r="C27" t="str">
            <v>MO</v>
          </cell>
          <cell r="G27">
            <v>110475000</v>
          </cell>
          <cell r="V27">
            <v>120874000</v>
          </cell>
        </row>
        <row r="28">
          <cell r="A28">
            <v>1972</v>
          </cell>
          <cell r="C28" t="str">
            <v>MT</v>
          </cell>
          <cell r="G28">
            <v>12381000</v>
          </cell>
          <cell r="V28">
            <v>13003000</v>
          </cell>
        </row>
        <row r="29">
          <cell r="A29">
            <v>1972</v>
          </cell>
          <cell r="C29" t="str">
            <v>NE</v>
          </cell>
          <cell r="G29">
            <v>27121000</v>
          </cell>
          <cell r="V29">
            <v>29049000</v>
          </cell>
        </row>
        <row r="30">
          <cell r="A30">
            <v>1972</v>
          </cell>
          <cell r="C30" t="str">
            <v>NV</v>
          </cell>
          <cell r="G30">
            <v>26871000</v>
          </cell>
          <cell r="V30">
            <v>28021000</v>
          </cell>
        </row>
        <row r="31">
          <cell r="A31">
            <v>1972</v>
          </cell>
          <cell r="C31" t="str">
            <v>NH</v>
          </cell>
          <cell r="G31">
            <v>13509000</v>
          </cell>
          <cell r="V31">
            <v>14307000</v>
          </cell>
        </row>
        <row r="32">
          <cell r="A32">
            <v>1972</v>
          </cell>
          <cell r="C32" t="str">
            <v>NJ</v>
          </cell>
          <cell r="G32">
            <v>260726000</v>
          </cell>
          <cell r="V32">
            <v>273751008</v>
          </cell>
        </row>
        <row r="33">
          <cell r="A33">
            <v>1972</v>
          </cell>
          <cell r="C33" t="str">
            <v>NM</v>
          </cell>
          <cell r="G33">
            <v>23664000</v>
          </cell>
          <cell r="V33">
            <v>26320000</v>
          </cell>
        </row>
        <row r="34">
          <cell r="A34">
            <v>1972</v>
          </cell>
          <cell r="C34" t="str">
            <v>NY</v>
          </cell>
          <cell r="G34">
            <v>929984000</v>
          </cell>
          <cell r="V34">
            <v>1016915968</v>
          </cell>
        </row>
        <row r="35">
          <cell r="A35">
            <v>1972</v>
          </cell>
          <cell r="C35" t="str">
            <v>NC</v>
          </cell>
          <cell r="G35">
            <v>86759000</v>
          </cell>
          <cell r="V35">
            <v>93535000</v>
          </cell>
        </row>
        <row r="36">
          <cell r="A36">
            <v>1972</v>
          </cell>
          <cell r="C36" t="str">
            <v>ND</v>
          </cell>
          <cell r="G36">
            <v>8819000</v>
          </cell>
          <cell r="V36">
            <v>9349000</v>
          </cell>
        </row>
        <row r="37">
          <cell r="A37">
            <v>1972</v>
          </cell>
          <cell r="C37" t="str">
            <v>OH</v>
          </cell>
          <cell r="G37">
            <v>245155000</v>
          </cell>
          <cell r="V37">
            <v>262816992</v>
          </cell>
        </row>
        <row r="38">
          <cell r="A38">
            <v>1972</v>
          </cell>
          <cell r="C38" t="str">
            <v>OK</v>
          </cell>
          <cell r="G38">
            <v>40091000</v>
          </cell>
          <cell r="V38">
            <v>43082000</v>
          </cell>
        </row>
        <row r="39">
          <cell r="A39">
            <v>1972</v>
          </cell>
          <cell r="C39" t="str">
            <v>OR</v>
          </cell>
          <cell r="G39">
            <v>54946000</v>
          </cell>
          <cell r="V39">
            <v>58332000</v>
          </cell>
        </row>
        <row r="40">
          <cell r="A40">
            <v>1972</v>
          </cell>
          <cell r="C40" t="str">
            <v>PA</v>
          </cell>
          <cell r="G40">
            <v>296849000</v>
          </cell>
          <cell r="V40">
            <v>310676000</v>
          </cell>
        </row>
        <row r="41">
          <cell r="A41">
            <v>1972</v>
          </cell>
          <cell r="C41" t="str">
            <v>RI</v>
          </cell>
          <cell r="G41">
            <v>24105000</v>
          </cell>
          <cell r="V41">
            <v>24721000</v>
          </cell>
        </row>
        <row r="42">
          <cell r="A42">
            <v>1972</v>
          </cell>
          <cell r="C42" t="str">
            <v>SC</v>
          </cell>
          <cell r="G42">
            <v>39252000</v>
          </cell>
          <cell r="V42">
            <v>47356000</v>
          </cell>
        </row>
        <row r="43">
          <cell r="A43">
            <v>1972</v>
          </cell>
          <cell r="C43" t="str">
            <v>SD</v>
          </cell>
          <cell r="G43">
            <v>9391000</v>
          </cell>
          <cell r="V43">
            <v>9677000</v>
          </cell>
        </row>
        <row r="44">
          <cell r="A44">
            <v>1972</v>
          </cell>
          <cell r="C44" t="str">
            <v>TN</v>
          </cell>
          <cell r="G44">
            <v>62818000</v>
          </cell>
          <cell r="V44">
            <v>69242000</v>
          </cell>
        </row>
        <row r="45">
          <cell r="A45">
            <v>1972</v>
          </cell>
          <cell r="C45" t="str">
            <v>TX</v>
          </cell>
          <cell r="G45">
            <v>213155000</v>
          </cell>
          <cell r="V45">
            <v>231600992</v>
          </cell>
        </row>
        <row r="46">
          <cell r="A46">
            <v>1972</v>
          </cell>
          <cell r="C46" t="str">
            <v>US</v>
          </cell>
          <cell r="G46">
            <v>5704248000</v>
          </cell>
          <cell r="V46">
            <v>6110703104</v>
          </cell>
        </row>
        <row r="47">
          <cell r="A47">
            <v>1972</v>
          </cell>
          <cell r="C47" t="str">
            <v>UT</v>
          </cell>
          <cell r="G47">
            <v>18456000</v>
          </cell>
          <cell r="V47">
            <v>19780000</v>
          </cell>
        </row>
        <row r="48">
          <cell r="A48">
            <v>1972</v>
          </cell>
          <cell r="C48" t="str">
            <v>VT</v>
          </cell>
          <cell r="G48">
            <v>9190000</v>
          </cell>
          <cell r="V48">
            <v>9874000</v>
          </cell>
        </row>
        <row r="49">
          <cell r="A49">
            <v>1972</v>
          </cell>
          <cell r="C49" t="str">
            <v>VA</v>
          </cell>
          <cell r="G49">
            <v>91935000</v>
          </cell>
          <cell r="V49">
            <v>98776000</v>
          </cell>
        </row>
        <row r="50">
          <cell r="A50">
            <v>1972</v>
          </cell>
          <cell r="C50" t="str">
            <v>WA</v>
          </cell>
          <cell r="G50">
            <v>90521000</v>
          </cell>
          <cell r="V50">
            <v>95820000</v>
          </cell>
        </row>
        <row r="51">
          <cell r="A51">
            <v>1972</v>
          </cell>
          <cell r="C51" t="str">
            <v>WV</v>
          </cell>
          <cell r="G51">
            <v>19341000</v>
          </cell>
          <cell r="V51">
            <v>20941000</v>
          </cell>
        </row>
        <row r="52">
          <cell r="A52">
            <v>1972</v>
          </cell>
          <cell r="C52" t="str">
            <v>WI</v>
          </cell>
          <cell r="G52">
            <v>111917000</v>
          </cell>
          <cell r="V52">
            <v>121210000</v>
          </cell>
        </row>
        <row r="53">
          <cell r="A53">
            <v>1972</v>
          </cell>
          <cell r="C53" t="str">
            <v>WY</v>
          </cell>
          <cell r="G53">
            <v>7070000</v>
          </cell>
          <cell r="V53">
            <v>7411000</v>
          </cell>
        </row>
        <row r="54">
          <cell r="A54">
            <v>1977</v>
          </cell>
          <cell r="C54" t="str">
            <v>AL</v>
          </cell>
          <cell r="G54">
            <v>103019000</v>
          </cell>
          <cell r="V54">
            <v>110326000</v>
          </cell>
        </row>
        <row r="55">
          <cell r="A55">
            <v>1977</v>
          </cell>
          <cell r="C55" t="str">
            <v>AK</v>
          </cell>
          <cell r="G55">
            <v>34581000</v>
          </cell>
          <cell r="V55">
            <v>35357000</v>
          </cell>
        </row>
        <row r="56">
          <cell r="A56">
            <v>1977</v>
          </cell>
          <cell r="C56" t="str">
            <v>AZ</v>
          </cell>
          <cell r="G56">
            <v>136013000</v>
          </cell>
          <cell r="V56">
            <v>150504992</v>
          </cell>
        </row>
        <row r="57">
          <cell r="A57">
            <v>1977</v>
          </cell>
          <cell r="C57" t="str">
            <v>AR</v>
          </cell>
          <cell r="G57">
            <v>46822000</v>
          </cell>
          <cell r="V57">
            <v>50990000</v>
          </cell>
        </row>
        <row r="58">
          <cell r="A58">
            <v>1977</v>
          </cell>
          <cell r="C58" t="str">
            <v>CA</v>
          </cell>
          <cell r="G58">
            <v>1380536000</v>
          </cell>
          <cell r="V58">
            <v>1455534976</v>
          </cell>
        </row>
        <row r="59">
          <cell r="A59">
            <v>1977</v>
          </cell>
          <cell r="C59" t="str">
            <v>CO</v>
          </cell>
          <cell r="G59">
            <v>118204000</v>
          </cell>
          <cell r="V59">
            <v>128540000</v>
          </cell>
        </row>
        <row r="60">
          <cell r="A60">
            <v>1977</v>
          </cell>
          <cell r="C60" t="str">
            <v>CT</v>
          </cell>
          <cell r="G60">
            <v>130225000</v>
          </cell>
          <cell r="V60">
            <v>153642000</v>
          </cell>
        </row>
        <row r="61">
          <cell r="A61">
            <v>1977</v>
          </cell>
          <cell r="C61" t="str">
            <v>DE</v>
          </cell>
          <cell r="G61">
            <v>26882000</v>
          </cell>
          <cell r="V61">
            <v>28368000</v>
          </cell>
        </row>
        <row r="62">
          <cell r="A62">
            <v>1977</v>
          </cell>
          <cell r="C62" t="str">
            <v>DC</v>
          </cell>
          <cell r="G62">
            <v>141214000</v>
          </cell>
          <cell r="V62">
            <v>144374000</v>
          </cell>
        </row>
        <row r="63">
          <cell r="A63">
            <v>1977</v>
          </cell>
          <cell r="C63" t="str">
            <v>FL</v>
          </cell>
          <cell r="G63">
            <v>458988000</v>
          </cell>
          <cell r="V63">
            <v>496228992</v>
          </cell>
        </row>
        <row r="64">
          <cell r="A64">
            <v>1977</v>
          </cell>
          <cell r="C64" t="str">
            <v>GA</v>
          </cell>
          <cell r="G64">
            <v>163192000</v>
          </cell>
          <cell r="V64">
            <v>179868992</v>
          </cell>
        </row>
        <row r="65">
          <cell r="A65">
            <v>1977</v>
          </cell>
          <cell r="C65" t="str">
            <v>HI</v>
          </cell>
          <cell r="G65">
            <v>47136000</v>
          </cell>
          <cell r="V65">
            <v>48814000</v>
          </cell>
        </row>
        <row r="66">
          <cell r="A66">
            <v>1977</v>
          </cell>
          <cell r="C66" t="str">
            <v>ID</v>
          </cell>
          <cell r="G66">
            <v>27820000</v>
          </cell>
          <cell r="V66">
            <v>38233000</v>
          </cell>
        </row>
        <row r="67">
          <cell r="A67">
            <v>1977</v>
          </cell>
          <cell r="C67" t="str">
            <v>IL</v>
          </cell>
          <cell r="G67">
            <v>647314000</v>
          </cell>
          <cell r="V67">
            <v>682192000</v>
          </cell>
        </row>
        <row r="68">
          <cell r="A68">
            <v>1977</v>
          </cell>
          <cell r="C68" t="str">
            <v>IN</v>
          </cell>
          <cell r="G68">
            <v>158397000</v>
          </cell>
          <cell r="V68">
            <v>173420992</v>
          </cell>
        </row>
        <row r="69">
          <cell r="A69">
            <v>1977</v>
          </cell>
          <cell r="C69" t="str">
            <v>IA</v>
          </cell>
          <cell r="G69">
            <v>87494000</v>
          </cell>
          <cell r="V69">
            <v>94169000</v>
          </cell>
        </row>
        <row r="70">
          <cell r="A70">
            <v>1977</v>
          </cell>
          <cell r="C70" t="str">
            <v>KS</v>
          </cell>
          <cell r="G70">
            <v>69743000</v>
          </cell>
          <cell r="V70">
            <v>73709000</v>
          </cell>
        </row>
        <row r="71">
          <cell r="A71">
            <v>1977</v>
          </cell>
          <cell r="C71" t="str">
            <v>KY</v>
          </cell>
          <cell r="G71">
            <v>108171000</v>
          </cell>
          <cell r="V71">
            <v>116937000</v>
          </cell>
        </row>
        <row r="72">
          <cell r="A72">
            <v>1977</v>
          </cell>
          <cell r="C72" t="str">
            <v>LA</v>
          </cell>
          <cell r="G72">
            <v>169359000</v>
          </cell>
          <cell r="V72">
            <v>191080992</v>
          </cell>
        </row>
        <row r="73">
          <cell r="A73">
            <v>1977</v>
          </cell>
          <cell r="C73" t="str">
            <v>ME</v>
          </cell>
          <cell r="G73">
            <v>28966000</v>
          </cell>
          <cell r="V73">
            <v>31462000</v>
          </cell>
        </row>
        <row r="74">
          <cell r="A74">
            <v>1977</v>
          </cell>
          <cell r="C74" t="str">
            <v>MD</v>
          </cell>
          <cell r="G74">
            <v>217612000</v>
          </cell>
          <cell r="V74">
            <v>230595008</v>
          </cell>
        </row>
        <row r="75">
          <cell r="A75">
            <v>1977</v>
          </cell>
          <cell r="C75" t="str">
            <v>MA</v>
          </cell>
          <cell r="G75">
            <v>307829000</v>
          </cell>
          <cell r="V75">
            <v>319020000</v>
          </cell>
        </row>
        <row r="76">
          <cell r="A76">
            <v>1977</v>
          </cell>
          <cell r="C76" t="str">
            <v>MI</v>
          </cell>
          <cell r="G76">
            <v>461876000</v>
          </cell>
          <cell r="V76">
            <v>508399008</v>
          </cell>
        </row>
        <row r="77">
          <cell r="A77">
            <v>1977</v>
          </cell>
          <cell r="C77" t="str">
            <v>MN</v>
          </cell>
          <cell r="G77">
            <v>136798000</v>
          </cell>
          <cell r="V77">
            <v>144848000</v>
          </cell>
        </row>
        <row r="78">
          <cell r="A78">
            <v>1977</v>
          </cell>
          <cell r="C78" t="str">
            <v>MS</v>
          </cell>
          <cell r="G78">
            <v>59527000</v>
          </cell>
          <cell r="V78">
            <v>66126000</v>
          </cell>
        </row>
        <row r="79">
          <cell r="A79">
            <v>1977</v>
          </cell>
          <cell r="C79" t="str">
            <v>MO</v>
          </cell>
          <cell r="G79">
            <v>192245000</v>
          </cell>
          <cell r="V79">
            <v>205499008</v>
          </cell>
        </row>
        <row r="80">
          <cell r="A80">
            <v>1977</v>
          </cell>
          <cell r="C80" t="str">
            <v>MT</v>
          </cell>
          <cell r="G80">
            <v>24972000</v>
          </cell>
          <cell r="V80">
            <v>26161000</v>
          </cell>
        </row>
        <row r="81">
          <cell r="A81">
            <v>1977</v>
          </cell>
          <cell r="C81" t="str">
            <v>NE</v>
          </cell>
          <cell r="G81">
            <v>48976000</v>
          </cell>
          <cell r="V81">
            <v>51619000</v>
          </cell>
        </row>
        <row r="82">
          <cell r="A82">
            <v>1977</v>
          </cell>
          <cell r="C82" t="str">
            <v>NV</v>
          </cell>
          <cell r="G82">
            <v>39858000</v>
          </cell>
          <cell r="V82">
            <v>46651000</v>
          </cell>
        </row>
        <row r="83">
          <cell r="A83">
            <v>1977</v>
          </cell>
          <cell r="C83" t="str">
            <v>NH</v>
          </cell>
          <cell r="G83">
            <v>26995000</v>
          </cell>
          <cell r="V83">
            <v>32157000</v>
          </cell>
        </row>
        <row r="84">
          <cell r="A84">
            <v>1977</v>
          </cell>
          <cell r="C84" t="str">
            <v>NJ</v>
          </cell>
          <cell r="G84">
            <v>429849000</v>
          </cell>
          <cell r="V84">
            <v>443072992</v>
          </cell>
        </row>
        <row r="85">
          <cell r="A85">
            <v>1977</v>
          </cell>
          <cell r="C85" t="str">
            <v>NM</v>
          </cell>
          <cell r="G85">
            <v>48802000</v>
          </cell>
          <cell r="V85">
            <v>52514000</v>
          </cell>
        </row>
        <row r="86">
          <cell r="A86">
            <v>1977</v>
          </cell>
          <cell r="C86" t="str">
            <v>NY</v>
          </cell>
          <cell r="G86">
            <v>1275224000</v>
          </cell>
          <cell r="V86">
            <v>1315492992</v>
          </cell>
        </row>
        <row r="87">
          <cell r="A87">
            <v>1977</v>
          </cell>
          <cell r="C87" t="str">
            <v>NC</v>
          </cell>
          <cell r="G87">
            <v>169145000</v>
          </cell>
          <cell r="V87">
            <v>186628000</v>
          </cell>
        </row>
        <row r="88">
          <cell r="A88">
            <v>1977</v>
          </cell>
          <cell r="C88" t="str">
            <v>ND</v>
          </cell>
          <cell r="G88">
            <v>18085000</v>
          </cell>
          <cell r="V88">
            <v>19071000</v>
          </cell>
        </row>
        <row r="89">
          <cell r="A89">
            <v>1977</v>
          </cell>
          <cell r="C89" t="str">
            <v>OH</v>
          </cell>
          <cell r="G89">
            <v>388960000</v>
          </cell>
          <cell r="V89">
            <v>433700000</v>
          </cell>
        </row>
        <row r="90">
          <cell r="A90">
            <v>1977</v>
          </cell>
          <cell r="C90" t="str">
            <v>OK</v>
          </cell>
          <cell r="G90">
            <v>79592000</v>
          </cell>
          <cell r="V90">
            <v>88504000</v>
          </cell>
        </row>
        <row r="91">
          <cell r="A91">
            <v>1977</v>
          </cell>
          <cell r="C91" t="str">
            <v>OR</v>
          </cell>
          <cell r="G91">
            <v>107533000</v>
          </cell>
          <cell r="V91">
            <v>115542000</v>
          </cell>
        </row>
        <row r="92">
          <cell r="A92">
            <v>1977</v>
          </cell>
          <cell r="C92" t="str">
            <v>PA</v>
          </cell>
          <cell r="G92">
            <v>487987000</v>
          </cell>
          <cell r="V92">
            <v>507283008</v>
          </cell>
        </row>
        <row r="93">
          <cell r="A93">
            <v>1977</v>
          </cell>
          <cell r="C93" t="str">
            <v>RI</v>
          </cell>
          <cell r="G93">
            <v>37943000</v>
          </cell>
          <cell r="V93">
            <v>39841000</v>
          </cell>
        </row>
        <row r="94">
          <cell r="A94">
            <v>1977</v>
          </cell>
          <cell r="C94" t="str">
            <v>SC</v>
          </cell>
          <cell r="G94">
            <v>75188000</v>
          </cell>
          <cell r="V94">
            <v>83494000</v>
          </cell>
        </row>
        <row r="95">
          <cell r="A95">
            <v>1977</v>
          </cell>
          <cell r="C95" t="str">
            <v>SD</v>
          </cell>
          <cell r="G95">
            <v>18890000</v>
          </cell>
          <cell r="V95">
            <v>20156000</v>
          </cell>
        </row>
        <row r="96">
          <cell r="A96">
            <v>1977</v>
          </cell>
          <cell r="C96" t="str">
            <v>TN</v>
          </cell>
          <cell r="G96">
            <v>129196000</v>
          </cell>
          <cell r="V96">
            <v>144670000</v>
          </cell>
        </row>
        <row r="97">
          <cell r="A97">
            <v>1977</v>
          </cell>
          <cell r="C97" t="str">
            <v>TX</v>
          </cell>
          <cell r="G97">
            <v>421306000</v>
          </cell>
          <cell r="V97">
            <v>453640000</v>
          </cell>
        </row>
        <row r="98">
          <cell r="A98">
            <v>1977</v>
          </cell>
          <cell r="C98" t="str">
            <v>US</v>
          </cell>
          <cell r="G98">
            <v>9948802000</v>
          </cell>
          <cell r="V98">
            <v>10620688384</v>
          </cell>
        </row>
        <row r="99">
          <cell r="A99">
            <v>1977</v>
          </cell>
          <cell r="C99" t="str">
            <v>UT</v>
          </cell>
          <cell r="G99">
            <v>39724000</v>
          </cell>
          <cell r="V99">
            <v>42944000</v>
          </cell>
        </row>
        <row r="100">
          <cell r="A100">
            <v>1977</v>
          </cell>
          <cell r="C100" t="str">
            <v>VT</v>
          </cell>
          <cell r="G100">
            <v>14377000</v>
          </cell>
          <cell r="V100">
            <v>15003000</v>
          </cell>
        </row>
        <row r="101">
          <cell r="A101">
            <v>1977</v>
          </cell>
          <cell r="C101" t="str">
            <v>VA</v>
          </cell>
          <cell r="G101">
            <v>186637000</v>
          </cell>
          <cell r="V101">
            <v>202534000</v>
          </cell>
        </row>
        <row r="102">
          <cell r="A102">
            <v>1977</v>
          </cell>
          <cell r="C102" t="str">
            <v>WA</v>
          </cell>
          <cell r="G102">
            <v>161634000</v>
          </cell>
          <cell r="V102">
            <v>169811008</v>
          </cell>
        </row>
        <row r="103">
          <cell r="A103">
            <v>1977</v>
          </cell>
          <cell r="C103" t="str">
            <v>WV</v>
          </cell>
          <cell r="G103">
            <v>37596000</v>
          </cell>
          <cell r="V103">
            <v>41511000</v>
          </cell>
        </row>
        <row r="104">
          <cell r="A104">
            <v>1977</v>
          </cell>
          <cell r="C104" t="str">
            <v>WI</v>
          </cell>
          <cell r="G104">
            <v>203575000</v>
          </cell>
          <cell r="V104">
            <v>211419008</v>
          </cell>
        </row>
        <row r="105">
          <cell r="A105">
            <v>1977</v>
          </cell>
          <cell r="C105" t="str">
            <v>WY</v>
          </cell>
          <cell r="G105">
            <v>16795000</v>
          </cell>
          <cell r="V105">
            <v>19029000</v>
          </cell>
        </row>
        <row r="106">
          <cell r="A106">
            <v>1978</v>
          </cell>
          <cell r="C106" t="str">
            <v>AL</v>
          </cell>
          <cell r="G106">
            <v>108141000</v>
          </cell>
          <cell r="V106">
            <v>117391000</v>
          </cell>
        </row>
        <row r="107">
          <cell r="A107">
            <v>1978</v>
          </cell>
          <cell r="C107" t="str">
            <v>AK</v>
          </cell>
          <cell r="G107">
            <v>36502000</v>
          </cell>
          <cell r="V107">
            <v>38305000</v>
          </cell>
        </row>
        <row r="108">
          <cell r="A108">
            <v>1978</v>
          </cell>
          <cell r="C108" t="str">
            <v>AZ</v>
          </cell>
          <cell r="G108">
            <v>158985000</v>
          </cell>
          <cell r="V108">
            <v>171528000</v>
          </cell>
        </row>
        <row r="109">
          <cell r="A109">
            <v>1978</v>
          </cell>
          <cell r="C109" t="str">
            <v>AR</v>
          </cell>
          <cell r="G109">
            <v>51422000</v>
          </cell>
          <cell r="V109">
            <v>56495000</v>
          </cell>
        </row>
        <row r="110">
          <cell r="A110">
            <v>1978</v>
          </cell>
          <cell r="C110" t="str">
            <v>CA</v>
          </cell>
          <cell r="G110">
            <v>1493353000</v>
          </cell>
          <cell r="V110">
            <v>1589894016</v>
          </cell>
        </row>
        <row r="111">
          <cell r="A111">
            <v>1978</v>
          </cell>
          <cell r="C111" t="str">
            <v>CO</v>
          </cell>
          <cell r="G111">
            <v>131297000</v>
          </cell>
          <cell r="V111">
            <v>142282000</v>
          </cell>
        </row>
        <row r="112">
          <cell r="A112">
            <v>1978</v>
          </cell>
          <cell r="C112" t="str">
            <v>CT</v>
          </cell>
          <cell r="G112">
            <v>143167000</v>
          </cell>
          <cell r="V112">
            <v>184514000</v>
          </cell>
        </row>
        <row r="113">
          <cell r="A113">
            <v>1978</v>
          </cell>
          <cell r="C113" t="str">
            <v>DE</v>
          </cell>
          <cell r="G113">
            <v>29609000</v>
          </cell>
          <cell r="V113">
            <v>31009000</v>
          </cell>
        </row>
        <row r="114">
          <cell r="A114">
            <v>1978</v>
          </cell>
          <cell r="C114" t="str">
            <v>DC</v>
          </cell>
          <cell r="G114">
            <v>138348000</v>
          </cell>
          <cell r="V114">
            <v>140648000</v>
          </cell>
        </row>
        <row r="115">
          <cell r="A115">
            <v>1978</v>
          </cell>
          <cell r="C115" t="str">
            <v>FL</v>
          </cell>
          <cell r="G115">
            <v>497714000</v>
          </cell>
          <cell r="V115">
            <v>528798016</v>
          </cell>
        </row>
        <row r="116">
          <cell r="A116">
            <v>1978</v>
          </cell>
          <cell r="C116" t="str">
            <v>GA</v>
          </cell>
          <cell r="G116">
            <v>186750000</v>
          </cell>
          <cell r="V116">
            <v>210242000</v>
          </cell>
        </row>
        <row r="117">
          <cell r="A117">
            <v>1978</v>
          </cell>
          <cell r="C117" t="str">
            <v>HI</v>
          </cell>
          <cell r="G117">
            <v>49453000</v>
          </cell>
          <cell r="V117">
            <v>53003000</v>
          </cell>
        </row>
        <row r="118">
          <cell r="A118">
            <v>1978</v>
          </cell>
          <cell r="C118" t="str">
            <v>ID</v>
          </cell>
          <cell r="G118">
            <v>30093000</v>
          </cell>
          <cell r="V118">
            <v>39821000</v>
          </cell>
        </row>
        <row r="119">
          <cell r="A119">
            <v>1978</v>
          </cell>
          <cell r="C119" t="str">
            <v>IL</v>
          </cell>
          <cell r="G119">
            <v>672216000</v>
          </cell>
          <cell r="V119">
            <v>706585024</v>
          </cell>
        </row>
        <row r="120">
          <cell r="A120">
            <v>1978</v>
          </cell>
          <cell r="C120" t="str">
            <v>IN</v>
          </cell>
          <cell r="G120">
            <v>159256000</v>
          </cell>
          <cell r="V120">
            <v>174624000</v>
          </cell>
        </row>
        <row r="121">
          <cell r="A121">
            <v>1978</v>
          </cell>
          <cell r="C121" t="str">
            <v>IA</v>
          </cell>
          <cell r="G121">
            <v>90272000</v>
          </cell>
          <cell r="V121">
            <v>98540000</v>
          </cell>
        </row>
        <row r="122">
          <cell r="A122">
            <v>1978</v>
          </cell>
          <cell r="C122" t="str">
            <v>KS</v>
          </cell>
          <cell r="G122">
            <v>72228000</v>
          </cell>
          <cell r="V122">
            <v>81860000</v>
          </cell>
        </row>
        <row r="123">
          <cell r="A123">
            <v>1978</v>
          </cell>
          <cell r="C123" t="str">
            <v>KY</v>
          </cell>
          <cell r="G123">
            <v>116801000</v>
          </cell>
          <cell r="V123">
            <v>126267000</v>
          </cell>
        </row>
        <row r="124">
          <cell r="A124">
            <v>1978</v>
          </cell>
          <cell r="C124" t="str">
            <v>LA</v>
          </cell>
          <cell r="G124">
            <v>175961000</v>
          </cell>
          <cell r="V124">
            <v>189522000</v>
          </cell>
        </row>
        <row r="125">
          <cell r="A125">
            <v>1978</v>
          </cell>
          <cell r="C125" t="str">
            <v>ME</v>
          </cell>
          <cell r="G125">
            <v>30767000</v>
          </cell>
          <cell r="V125">
            <v>32761000</v>
          </cell>
        </row>
        <row r="126">
          <cell r="A126">
            <v>1978</v>
          </cell>
          <cell r="C126" t="str">
            <v>MD</v>
          </cell>
          <cell r="G126">
            <v>233230000</v>
          </cell>
          <cell r="V126">
            <v>251774000</v>
          </cell>
        </row>
        <row r="127">
          <cell r="A127">
            <v>1978</v>
          </cell>
          <cell r="C127" t="str">
            <v>MA</v>
          </cell>
          <cell r="G127">
            <v>328602000</v>
          </cell>
          <cell r="V127">
            <v>346748000</v>
          </cell>
        </row>
        <row r="128">
          <cell r="A128">
            <v>1978</v>
          </cell>
          <cell r="C128" t="str">
            <v>MI</v>
          </cell>
          <cell r="G128">
            <v>557458000</v>
          </cell>
          <cell r="V128">
            <v>594972992</v>
          </cell>
        </row>
        <row r="129">
          <cell r="A129">
            <v>1978</v>
          </cell>
          <cell r="C129" t="str">
            <v>MN</v>
          </cell>
          <cell r="G129">
            <v>157788000</v>
          </cell>
          <cell r="V129">
            <v>171028992</v>
          </cell>
        </row>
        <row r="130">
          <cell r="A130">
            <v>1978</v>
          </cell>
          <cell r="C130" t="str">
            <v>MS</v>
          </cell>
          <cell r="G130">
            <v>65860000</v>
          </cell>
          <cell r="V130">
            <v>74761000</v>
          </cell>
        </row>
        <row r="131">
          <cell r="A131">
            <v>1978</v>
          </cell>
          <cell r="C131" t="str">
            <v>MO</v>
          </cell>
          <cell r="G131">
            <v>190927000</v>
          </cell>
          <cell r="V131">
            <v>210547008</v>
          </cell>
        </row>
        <row r="132">
          <cell r="A132">
            <v>1978</v>
          </cell>
          <cell r="C132" t="str">
            <v>MT</v>
          </cell>
          <cell r="G132">
            <v>29025000</v>
          </cell>
          <cell r="V132">
            <v>30864000</v>
          </cell>
        </row>
        <row r="133">
          <cell r="A133">
            <v>1978</v>
          </cell>
          <cell r="C133" t="str">
            <v>NE</v>
          </cell>
          <cell r="G133">
            <v>51222000</v>
          </cell>
          <cell r="V133">
            <v>54545000</v>
          </cell>
        </row>
        <row r="134">
          <cell r="A134">
            <v>1978</v>
          </cell>
          <cell r="C134" t="str">
            <v>NV</v>
          </cell>
          <cell r="G134">
            <v>54077000</v>
          </cell>
          <cell r="V134">
            <v>59461000</v>
          </cell>
        </row>
        <row r="135">
          <cell r="A135">
            <v>1978</v>
          </cell>
          <cell r="C135" t="str">
            <v>NH</v>
          </cell>
          <cell r="G135">
            <v>29484000</v>
          </cell>
          <cell r="V135">
            <v>32961000</v>
          </cell>
        </row>
        <row r="136">
          <cell r="A136">
            <v>1978</v>
          </cell>
          <cell r="C136" t="str">
            <v>NJ</v>
          </cell>
          <cell r="G136">
            <v>454136000</v>
          </cell>
          <cell r="V136">
            <v>467937984</v>
          </cell>
        </row>
        <row r="137">
          <cell r="A137">
            <v>1978</v>
          </cell>
          <cell r="C137" t="str">
            <v>NM</v>
          </cell>
          <cell r="G137">
            <v>51104000</v>
          </cell>
          <cell r="V137">
            <v>54290000</v>
          </cell>
        </row>
        <row r="138">
          <cell r="A138">
            <v>1978</v>
          </cell>
          <cell r="C138" t="str">
            <v>NY</v>
          </cell>
          <cell r="G138">
            <v>1334891000</v>
          </cell>
          <cell r="V138">
            <v>1364956032</v>
          </cell>
        </row>
        <row r="139">
          <cell r="A139">
            <v>1978</v>
          </cell>
          <cell r="C139" t="str">
            <v>NC</v>
          </cell>
          <cell r="G139">
            <v>189247000</v>
          </cell>
          <cell r="V139">
            <v>210832992</v>
          </cell>
        </row>
        <row r="140">
          <cell r="A140">
            <v>1978</v>
          </cell>
          <cell r="C140" t="str">
            <v>ND</v>
          </cell>
          <cell r="G140">
            <v>17875000</v>
          </cell>
          <cell r="V140">
            <v>21522000</v>
          </cell>
        </row>
        <row r="141">
          <cell r="A141">
            <v>1978</v>
          </cell>
          <cell r="C141" t="str">
            <v>OH</v>
          </cell>
          <cell r="G141">
            <v>446724000</v>
          </cell>
          <cell r="V141">
            <v>470753984</v>
          </cell>
        </row>
        <row r="142">
          <cell r="A142">
            <v>1978</v>
          </cell>
          <cell r="C142" t="str">
            <v>OK</v>
          </cell>
          <cell r="G142">
            <v>88216000</v>
          </cell>
          <cell r="V142">
            <v>95813000</v>
          </cell>
        </row>
        <row r="143">
          <cell r="A143">
            <v>1978</v>
          </cell>
          <cell r="C143" t="str">
            <v>OR</v>
          </cell>
          <cell r="G143">
            <v>126230000</v>
          </cell>
          <cell r="V143">
            <v>131926000</v>
          </cell>
        </row>
        <row r="144">
          <cell r="A144">
            <v>1978</v>
          </cell>
          <cell r="C144" t="str">
            <v>PA</v>
          </cell>
          <cell r="G144">
            <v>530615000</v>
          </cell>
          <cell r="V144">
            <v>550601024</v>
          </cell>
        </row>
        <row r="145">
          <cell r="A145">
            <v>1978</v>
          </cell>
          <cell r="C145" t="str">
            <v>RI</v>
          </cell>
          <cell r="G145">
            <v>43063000</v>
          </cell>
          <cell r="V145">
            <v>46700000</v>
          </cell>
        </row>
        <row r="146">
          <cell r="A146">
            <v>1978</v>
          </cell>
          <cell r="C146" t="str">
            <v>SC</v>
          </cell>
          <cell r="G146">
            <v>82641000</v>
          </cell>
          <cell r="V146">
            <v>93938000</v>
          </cell>
        </row>
        <row r="147">
          <cell r="A147">
            <v>1978</v>
          </cell>
          <cell r="C147" t="str">
            <v>SD</v>
          </cell>
          <cell r="G147">
            <v>19692000</v>
          </cell>
          <cell r="V147">
            <v>20832000</v>
          </cell>
        </row>
        <row r="148">
          <cell r="A148">
            <v>1978</v>
          </cell>
          <cell r="C148" t="str">
            <v>TN</v>
          </cell>
          <cell r="G148">
            <v>147658000</v>
          </cell>
          <cell r="V148">
            <v>163170000</v>
          </cell>
        </row>
        <row r="149">
          <cell r="A149">
            <v>1978</v>
          </cell>
          <cell r="C149" t="str">
            <v>TX</v>
          </cell>
          <cell r="G149">
            <v>463650000</v>
          </cell>
          <cell r="V149">
            <v>514580000</v>
          </cell>
        </row>
        <row r="150">
          <cell r="A150">
            <v>1978</v>
          </cell>
          <cell r="C150" t="str">
            <v>US</v>
          </cell>
          <cell r="G150">
            <v>10759461000</v>
          </cell>
          <cell r="V150">
            <v>11487139840</v>
          </cell>
        </row>
        <row r="151">
          <cell r="A151">
            <v>1978</v>
          </cell>
          <cell r="C151" t="str">
            <v>UT</v>
          </cell>
          <cell r="G151">
            <v>49976000</v>
          </cell>
          <cell r="V151">
            <v>54554000</v>
          </cell>
        </row>
        <row r="152">
          <cell r="A152">
            <v>1978</v>
          </cell>
          <cell r="C152" t="str">
            <v>VT</v>
          </cell>
          <cell r="G152">
            <v>14556000</v>
          </cell>
          <cell r="V152">
            <v>15481000</v>
          </cell>
        </row>
        <row r="153">
          <cell r="A153">
            <v>1978</v>
          </cell>
          <cell r="C153" t="str">
            <v>VA</v>
          </cell>
          <cell r="G153">
            <v>187053000</v>
          </cell>
          <cell r="V153">
            <v>199884000</v>
          </cell>
        </row>
        <row r="154">
          <cell r="A154">
            <v>1978</v>
          </cell>
          <cell r="C154" t="str">
            <v>WA</v>
          </cell>
          <cell r="G154">
            <v>169492000</v>
          </cell>
          <cell r="V154">
            <v>175928000</v>
          </cell>
        </row>
        <row r="155">
          <cell r="A155">
            <v>1978</v>
          </cell>
          <cell r="C155" t="str">
            <v>WV</v>
          </cell>
          <cell r="G155">
            <v>39828000</v>
          </cell>
          <cell r="V155">
            <v>44022000</v>
          </cell>
        </row>
        <row r="156">
          <cell r="A156">
            <v>1978</v>
          </cell>
          <cell r="C156" t="str">
            <v>WI</v>
          </cell>
          <cell r="G156">
            <v>213240000</v>
          </cell>
          <cell r="V156">
            <v>223540992</v>
          </cell>
        </row>
        <row r="157">
          <cell r="A157">
            <v>1978</v>
          </cell>
          <cell r="C157" t="str">
            <v>WY</v>
          </cell>
          <cell r="G157">
            <v>19566000</v>
          </cell>
          <cell r="V157">
            <v>24125000</v>
          </cell>
        </row>
        <row r="158">
          <cell r="A158">
            <v>1979</v>
          </cell>
          <cell r="C158" t="str">
            <v>AL</v>
          </cell>
          <cell r="G158">
            <v>133262000</v>
          </cell>
          <cell r="V158">
            <v>143502000</v>
          </cell>
        </row>
        <row r="159">
          <cell r="A159">
            <v>1979</v>
          </cell>
          <cell r="C159" t="str">
            <v>AK</v>
          </cell>
          <cell r="G159">
            <v>45718000</v>
          </cell>
          <cell r="V159">
            <v>48180000</v>
          </cell>
        </row>
        <row r="160">
          <cell r="A160">
            <v>1979</v>
          </cell>
          <cell r="C160" t="str">
            <v>AZ</v>
          </cell>
          <cell r="G160">
            <v>176087000</v>
          </cell>
          <cell r="V160">
            <v>195071008</v>
          </cell>
        </row>
        <row r="161">
          <cell r="A161">
            <v>1979</v>
          </cell>
          <cell r="C161" t="str">
            <v>AR</v>
          </cell>
          <cell r="G161">
            <v>64073000</v>
          </cell>
          <cell r="V161">
            <v>70607000</v>
          </cell>
        </row>
        <row r="162">
          <cell r="A162">
            <v>1979</v>
          </cell>
          <cell r="C162" t="str">
            <v>CA</v>
          </cell>
          <cell r="G162">
            <v>1567371000</v>
          </cell>
          <cell r="V162">
            <v>1645906048</v>
          </cell>
        </row>
        <row r="163">
          <cell r="A163">
            <v>1979</v>
          </cell>
          <cell r="C163" t="str">
            <v>CO</v>
          </cell>
          <cell r="G163">
            <v>148091000</v>
          </cell>
          <cell r="V163">
            <v>159614000</v>
          </cell>
        </row>
        <row r="164">
          <cell r="A164">
            <v>1979</v>
          </cell>
          <cell r="C164" t="str">
            <v>CT</v>
          </cell>
          <cell r="G164">
            <v>151467000</v>
          </cell>
          <cell r="V164">
            <v>178474000</v>
          </cell>
        </row>
        <row r="165">
          <cell r="A165">
            <v>1979</v>
          </cell>
          <cell r="C165" t="str">
            <v>DE</v>
          </cell>
          <cell r="G165">
            <v>32210000</v>
          </cell>
          <cell r="V165">
            <v>33175000</v>
          </cell>
        </row>
        <row r="166">
          <cell r="A166">
            <v>1979</v>
          </cell>
          <cell r="C166" t="str">
            <v>DC</v>
          </cell>
          <cell r="G166">
            <v>156593000</v>
          </cell>
          <cell r="V166">
            <v>160850000</v>
          </cell>
        </row>
        <row r="167">
          <cell r="A167">
            <v>1979</v>
          </cell>
          <cell r="C167" t="str">
            <v>FL</v>
          </cell>
          <cell r="G167">
            <v>574488000</v>
          </cell>
          <cell r="V167">
            <v>617164992</v>
          </cell>
        </row>
        <row r="168">
          <cell r="A168">
            <v>1979</v>
          </cell>
          <cell r="C168" t="str">
            <v>GA</v>
          </cell>
          <cell r="G168">
            <v>200934000</v>
          </cell>
          <cell r="V168">
            <v>219575008</v>
          </cell>
        </row>
        <row r="169">
          <cell r="A169">
            <v>1979</v>
          </cell>
          <cell r="C169" t="str">
            <v>HI</v>
          </cell>
          <cell r="G169">
            <v>51084000</v>
          </cell>
          <cell r="V169">
            <v>53408000</v>
          </cell>
        </row>
        <row r="170">
          <cell r="A170">
            <v>1979</v>
          </cell>
          <cell r="C170" t="str">
            <v>ID</v>
          </cell>
          <cell r="G170">
            <v>34897000</v>
          </cell>
          <cell r="V170">
            <v>37155000</v>
          </cell>
        </row>
        <row r="171">
          <cell r="A171">
            <v>1979</v>
          </cell>
          <cell r="C171" t="str">
            <v>IL</v>
          </cell>
          <cell r="G171">
            <v>743599000</v>
          </cell>
          <cell r="V171">
            <v>774067008</v>
          </cell>
        </row>
        <row r="172">
          <cell r="A172">
            <v>1979</v>
          </cell>
          <cell r="C172" t="str">
            <v>IN</v>
          </cell>
          <cell r="G172">
            <v>168872000</v>
          </cell>
          <cell r="V172">
            <v>185708992</v>
          </cell>
        </row>
        <row r="173">
          <cell r="A173">
            <v>1979</v>
          </cell>
          <cell r="C173" t="str">
            <v>IA</v>
          </cell>
          <cell r="G173">
            <v>102762000</v>
          </cell>
          <cell r="V173">
            <v>112374000</v>
          </cell>
        </row>
        <row r="174">
          <cell r="A174">
            <v>1979</v>
          </cell>
          <cell r="C174" t="str">
            <v>KS</v>
          </cell>
          <cell r="G174">
            <v>80515000</v>
          </cell>
          <cell r="V174">
            <v>95215000</v>
          </cell>
        </row>
        <row r="175">
          <cell r="A175">
            <v>1979</v>
          </cell>
          <cell r="C175" t="str">
            <v>KY</v>
          </cell>
          <cell r="G175">
            <v>126552000</v>
          </cell>
          <cell r="V175">
            <v>138603008</v>
          </cell>
        </row>
        <row r="176">
          <cell r="A176">
            <v>1979</v>
          </cell>
          <cell r="C176" t="str">
            <v>LA</v>
          </cell>
          <cell r="G176">
            <v>195719000</v>
          </cell>
          <cell r="V176">
            <v>206408992</v>
          </cell>
        </row>
        <row r="177">
          <cell r="A177">
            <v>1979</v>
          </cell>
          <cell r="C177" t="str">
            <v>ME</v>
          </cell>
          <cell r="G177">
            <v>36100000</v>
          </cell>
          <cell r="V177">
            <v>38096000</v>
          </cell>
        </row>
        <row r="178">
          <cell r="A178">
            <v>1979</v>
          </cell>
          <cell r="C178" t="str">
            <v>MD</v>
          </cell>
          <cell r="G178">
            <v>251335000</v>
          </cell>
          <cell r="V178">
            <v>259223008</v>
          </cell>
        </row>
        <row r="179">
          <cell r="A179">
            <v>1979</v>
          </cell>
          <cell r="C179" t="str">
            <v>MA</v>
          </cell>
          <cell r="G179">
            <v>348269000</v>
          </cell>
          <cell r="V179">
            <v>363376992</v>
          </cell>
        </row>
        <row r="180">
          <cell r="A180">
            <v>1979</v>
          </cell>
          <cell r="C180" t="str">
            <v>MI</v>
          </cell>
          <cell r="G180">
            <v>598091000</v>
          </cell>
          <cell r="V180">
            <v>627457024</v>
          </cell>
        </row>
        <row r="181">
          <cell r="A181">
            <v>1979</v>
          </cell>
          <cell r="C181" t="str">
            <v>MN</v>
          </cell>
          <cell r="G181">
            <v>169110000</v>
          </cell>
          <cell r="V181">
            <v>182820992</v>
          </cell>
        </row>
        <row r="182">
          <cell r="A182">
            <v>1979</v>
          </cell>
          <cell r="C182" t="str">
            <v>MS</v>
          </cell>
          <cell r="G182">
            <v>71831000</v>
          </cell>
          <cell r="V182">
            <v>79254000</v>
          </cell>
        </row>
        <row r="183">
          <cell r="A183">
            <v>1979</v>
          </cell>
          <cell r="C183" t="str">
            <v>MO</v>
          </cell>
          <cell r="G183">
            <v>225058000</v>
          </cell>
          <cell r="V183">
            <v>246426000</v>
          </cell>
        </row>
        <row r="184">
          <cell r="A184">
            <v>1979</v>
          </cell>
          <cell r="C184" t="str">
            <v>MT</v>
          </cell>
          <cell r="G184">
            <v>32036000</v>
          </cell>
          <cell r="V184">
            <v>34796000</v>
          </cell>
        </row>
        <row r="185">
          <cell r="A185">
            <v>1979</v>
          </cell>
          <cell r="C185" t="str">
            <v>NE</v>
          </cell>
          <cell r="G185">
            <v>56669000</v>
          </cell>
          <cell r="V185">
            <v>61676000</v>
          </cell>
        </row>
        <row r="186">
          <cell r="A186">
            <v>1979</v>
          </cell>
          <cell r="C186" t="str">
            <v>NV</v>
          </cell>
          <cell r="G186">
            <v>62881000</v>
          </cell>
          <cell r="V186">
            <v>65538000</v>
          </cell>
        </row>
        <row r="187">
          <cell r="A187">
            <v>1979</v>
          </cell>
          <cell r="C187" t="str">
            <v>NH</v>
          </cell>
          <cell r="G187">
            <v>34963000</v>
          </cell>
          <cell r="V187">
            <v>37585000</v>
          </cell>
        </row>
        <row r="188">
          <cell r="A188">
            <v>1979</v>
          </cell>
          <cell r="C188" t="str">
            <v>NJ</v>
          </cell>
          <cell r="G188">
            <v>477179000</v>
          </cell>
          <cell r="V188">
            <v>493159008</v>
          </cell>
        </row>
        <row r="189">
          <cell r="A189">
            <v>1979</v>
          </cell>
          <cell r="C189" t="str">
            <v>NM</v>
          </cell>
          <cell r="G189">
            <v>57107000</v>
          </cell>
          <cell r="V189">
            <v>61391000</v>
          </cell>
        </row>
        <row r="190">
          <cell r="A190">
            <v>1979</v>
          </cell>
          <cell r="C190" t="str">
            <v>NY</v>
          </cell>
          <cell r="G190">
            <v>1370787000</v>
          </cell>
          <cell r="V190">
            <v>1417261056</v>
          </cell>
        </row>
        <row r="191">
          <cell r="A191">
            <v>1979</v>
          </cell>
          <cell r="C191" t="str">
            <v>NC</v>
          </cell>
          <cell r="G191">
            <v>208689000</v>
          </cell>
          <cell r="V191">
            <v>232310000</v>
          </cell>
        </row>
        <row r="192">
          <cell r="A192">
            <v>1979</v>
          </cell>
          <cell r="C192" t="str">
            <v>ND</v>
          </cell>
          <cell r="G192">
            <v>20610000</v>
          </cell>
          <cell r="V192">
            <v>24523000</v>
          </cell>
        </row>
        <row r="193">
          <cell r="A193">
            <v>1979</v>
          </cell>
          <cell r="C193" t="str">
            <v>OH</v>
          </cell>
          <cell r="G193">
            <v>455639000</v>
          </cell>
          <cell r="V193">
            <v>476151008</v>
          </cell>
        </row>
        <row r="194">
          <cell r="A194">
            <v>1979</v>
          </cell>
          <cell r="C194" t="str">
            <v>OK</v>
          </cell>
          <cell r="G194">
            <v>98482000</v>
          </cell>
          <cell r="V194">
            <v>109100000</v>
          </cell>
        </row>
        <row r="195">
          <cell r="A195">
            <v>1979</v>
          </cell>
          <cell r="C195" t="str">
            <v>OR</v>
          </cell>
          <cell r="G195">
            <v>137307000</v>
          </cell>
          <cell r="V195">
            <v>143839008</v>
          </cell>
        </row>
        <row r="196">
          <cell r="A196">
            <v>1979</v>
          </cell>
          <cell r="C196" t="str">
            <v>PA</v>
          </cell>
          <cell r="G196">
            <v>562418000</v>
          </cell>
          <cell r="V196">
            <v>581228032</v>
          </cell>
        </row>
        <row r="197">
          <cell r="A197">
            <v>1979</v>
          </cell>
          <cell r="C197" t="str">
            <v>RI</v>
          </cell>
          <cell r="G197">
            <v>46562000</v>
          </cell>
          <cell r="V197">
            <v>48410000</v>
          </cell>
        </row>
        <row r="198">
          <cell r="A198">
            <v>1979</v>
          </cell>
          <cell r="C198" t="str">
            <v>SC</v>
          </cell>
          <cell r="G198">
            <v>98790000</v>
          </cell>
          <cell r="V198">
            <v>109454000</v>
          </cell>
        </row>
        <row r="199">
          <cell r="A199">
            <v>1979</v>
          </cell>
          <cell r="C199" t="str">
            <v>SD</v>
          </cell>
          <cell r="G199">
            <v>22425000</v>
          </cell>
          <cell r="V199">
            <v>26679000</v>
          </cell>
        </row>
        <row r="200">
          <cell r="A200">
            <v>1979</v>
          </cell>
          <cell r="C200" t="str">
            <v>TN</v>
          </cell>
          <cell r="G200">
            <v>154696000</v>
          </cell>
          <cell r="V200">
            <v>166491008</v>
          </cell>
        </row>
        <row r="201">
          <cell r="A201">
            <v>1979</v>
          </cell>
          <cell r="C201" t="str">
            <v>TX</v>
          </cell>
          <cell r="G201">
            <v>521746000</v>
          </cell>
          <cell r="V201">
            <v>585508992</v>
          </cell>
        </row>
        <row r="202">
          <cell r="A202">
            <v>1979</v>
          </cell>
          <cell r="C202" t="str">
            <v>US</v>
          </cell>
          <cell r="G202">
            <v>11649332000</v>
          </cell>
          <cell r="V202">
            <v>12376356864</v>
          </cell>
        </row>
        <row r="203">
          <cell r="A203">
            <v>1979</v>
          </cell>
          <cell r="C203" t="str">
            <v>UT</v>
          </cell>
          <cell r="G203">
            <v>58429000</v>
          </cell>
          <cell r="V203">
            <v>63377000</v>
          </cell>
        </row>
        <row r="204">
          <cell r="A204">
            <v>1979</v>
          </cell>
          <cell r="C204" t="str">
            <v>VT</v>
          </cell>
          <cell r="G204">
            <v>16473000</v>
          </cell>
          <cell r="V204">
            <v>17239000</v>
          </cell>
        </row>
        <row r="205">
          <cell r="A205">
            <v>1979</v>
          </cell>
          <cell r="C205" t="str">
            <v>VA</v>
          </cell>
          <cell r="G205">
            <v>205754000</v>
          </cell>
          <cell r="V205">
            <v>220770000</v>
          </cell>
        </row>
        <row r="206">
          <cell r="A206">
            <v>1979</v>
          </cell>
          <cell r="C206" t="str">
            <v>WA</v>
          </cell>
          <cell r="G206">
            <v>184602000</v>
          </cell>
          <cell r="V206">
            <v>197658000</v>
          </cell>
        </row>
        <row r="207">
          <cell r="A207">
            <v>1979</v>
          </cell>
          <cell r="C207" t="str">
            <v>WV</v>
          </cell>
          <cell r="G207">
            <v>46502000</v>
          </cell>
          <cell r="V207">
            <v>50809000</v>
          </cell>
        </row>
        <row r="208">
          <cell r="A208">
            <v>1979</v>
          </cell>
          <cell r="C208" t="str">
            <v>WI</v>
          </cell>
          <cell r="G208">
            <v>240061000</v>
          </cell>
          <cell r="V208">
            <v>250964992</v>
          </cell>
        </row>
        <row r="209">
          <cell r="A209">
            <v>1979</v>
          </cell>
          <cell r="C209" t="str">
            <v>WY</v>
          </cell>
          <cell r="G209">
            <v>24437000</v>
          </cell>
          <cell r="V209">
            <v>28726000</v>
          </cell>
        </row>
        <row r="210">
          <cell r="A210">
            <v>1980</v>
          </cell>
          <cell r="C210" t="str">
            <v>AL</v>
          </cell>
          <cell r="G210">
            <v>151207000</v>
          </cell>
          <cell r="V210">
            <v>161242000</v>
          </cell>
        </row>
        <row r="211">
          <cell r="A211">
            <v>1980</v>
          </cell>
          <cell r="C211" t="str">
            <v>AK</v>
          </cell>
          <cell r="G211">
            <v>53041000</v>
          </cell>
          <cell r="V211">
            <v>57709000</v>
          </cell>
        </row>
        <row r="212">
          <cell r="A212">
            <v>1980</v>
          </cell>
          <cell r="C212" t="str">
            <v>AZ</v>
          </cell>
          <cell r="G212">
            <v>197169000</v>
          </cell>
          <cell r="V212">
            <v>217404000</v>
          </cell>
        </row>
        <row r="213">
          <cell r="A213">
            <v>1980</v>
          </cell>
          <cell r="C213" t="str">
            <v>AR</v>
          </cell>
          <cell r="G213">
            <v>67012000</v>
          </cell>
          <cell r="V213">
            <v>72313000</v>
          </cell>
        </row>
        <row r="214">
          <cell r="A214">
            <v>1980</v>
          </cell>
          <cell r="C214" t="str">
            <v>CA</v>
          </cell>
          <cell r="G214">
            <v>1762646000</v>
          </cell>
          <cell r="V214">
            <v>1836801024</v>
          </cell>
        </row>
        <row r="215">
          <cell r="A215">
            <v>1980</v>
          </cell>
          <cell r="C215" t="str">
            <v>CO</v>
          </cell>
          <cell r="G215">
            <v>173249000</v>
          </cell>
          <cell r="V215">
            <v>185610000</v>
          </cell>
        </row>
        <row r="216">
          <cell r="A216">
            <v>1980</v>
          </cell>
          <cell r="C216" t="str">
            <v>CT</v>
          </cell>
          <cell r="G216">
            <v>169447000</v>
          </cell>
          <cell r="V216">
            <v>182611008</v>
          </cell>
        </row>
        <row r="217">
          <cell r="A217">
            <v>1980</v>
          </cell>
          <cell r="C217" t="str">
            <v>DE</v>
          </cell>
          <cell r="G217">
            <v>35923000</v>
          </cell>
          <cell r="V217">
            <v>37572000</v>
          </cell>
        </row>
        <row r="218">
          <cell r="A218">
            <v>1980</v>
          </cell>
          <cell r="C218" t="str">
            <v>DC</v>
          </cell>
          <cell r="G218">
            <v>160223000</v>
          </cell>
          <cell r="V218">
            <v>161628992</v>
          </cell>
        </row>
        <row r="219">
          <cell r="A219">
            <v>1980</v>
          </cell>
          <cell r="C219" t="str">
            <v>FL</v>
          </cell>
          <cell r="G219">
            <v>631289000</v>
          </cell>
          <cell r="V219">
            <v>672214976</v>
          </cell>
        </row>
        <row r="220">
          <cell r="A220">
            <v>1980</v>
          </cell>
          <cell r="C220" t="str">
            <v>GA</v>
          </cell>
          <cell r="G220">
            <v>219953000</v>
          </cell>
          <cell r="V220">
            <v>233584992</v>
          </cell>
        </row>
        <row r="221">
          <cell r="A221">
            <v>1980</v>
          </cell>
          <cell r="C221" t="str">
            <v>HI</v>
          </cell>
          <cell r="G221">
            <v>55455000</v>
          </cell>
          <cell r="V221">
            <v>58187000</v>
          </cell>
        </row>
        <row r="222">
          <cell r="A222">
            <v>1980</v>
          </cell>
          <cell r="C222" t="str">
            <v>ID</v>
          </cell>
          <cell r="G222">
            <v>38511000</v>
          </cell>
          <cell r="V222">
            <v>41095000</v>
          </cell>
        </row>
        <row r="223">
          <cell r="A223">
            <v>1980</v>
          </cell>
          <cell r="C223" t="str">
            <v>IL</v>
          </cell>
          <cell r="G223">
            <v>803893000</v>
          </cell>
          <cell r="V223">
            <v>849054976</v>
          </cell>
        </row>
        <row r="224">
          <cell r="A224">
            <v>1980</v>
          </cell>
          <cell r="C224" t="str">
            <v>IN</v>
          </cell>
          <cell r="G224">
            <v>190803000</v>
          </cell>
          <cell r="V224">
            <v>215404992</v>
          </cell>
        </row>
        <row r="225">
          <cell r="A225">
            <v>1980</v>
          </cell>
          <cell r="C225" t="str">
            <v>IA</v>
          </cell>
          <cell r="G225">
            <v>115328000</v>
          </cell>
          <cell r="V225">
            <v>122586000</v>
          </cell>
        </row>
        <row r="226">
          <cell r="A226">
            <v>1980</v>
          </cell>
          <cell r="C226" t="str">
            <v>KS</v>
          </cell>
          <cell r="G226">
            <v>89229000</v>
          </cell>
          <cell r="V226">
            <v>96414000</v>
          </cell>
        </row>
        <row r="227">
          <cell r="A227">
            <v>1980</v>
          </cell>
          <cell r="C227" t="str">
            <v>KY</v>
          </cell>
          <cell r="G227">
            <v>144220000</v>
          </cell>
          <cell r="V227">
            <v>156268000</v>
          </cell>
        </row>
        <row r="228">
          <cell r="A228">
            <v>1980</v>
          </cell>
          <cell r="C228" t="str">
            <v>LA</v>
          </cell>
          <cell r="G228">
            <v>222026000</v>
          </cell>
          <cell r="V228">
            <v>241000000</v>
          </cell>
        </row>
        <row r="229">
          <cell r="A229">
            <v>1980</v>
          </cell>
          <cell r="C229" t="str">
            <v>ME</v>
          </cell>
          <cell r="G229">
            <v>39920000</v>
          </cell>
          <cell r="V229">
            <v>43357000</v>
          </cell>
        </row>
        <row r="230">
          <cell r="A230">
            <v>1980</v>
          </cell>
          <cell r="C230" t="str">
            <v>MD</v>
          </cell>
          <cell r="G230">
            <v>277396000</v>
          </cell>
          <cell r="V230">
            <v>288540000</v>
          </cell>
        </row>
        <row r="231">
          <cell r="A231">
            <v>1980</v>
          </cell>
          <cell r="C231" t="str">
            <v>MA</v>
          </cell>
          <cell r="G231">
            <v>372640000</v>
          </cell>
          <cell r="V231">
            <v>391172992</v>
          </cell>
        </row>
        <row r="232">
          <cell r="A232">
            <v>1980</v>
          </cell>
          <cell r="C232" t="str">
            <v>MI</v>
          </cell>
          <cell r="G232">
            <v>655968000</v>
          </cell>
          <cell r="V232">
            <v>688193984</v>
          </cell>
        </row>
        <row r="233">
          <cell r="A233">
            <v>1980</v>
          </cell>
          <cell r="C233" t="str">
            <v>MN</v>
          </cell>
          <cell r="G233">
            <v>190563000</v>
          </cell>
          <cell r="V233">
            <v>201479008</v>
          </cell>
        </row>
        <row r="234">
          <cell r="A234">
            <v>1980</v>
          </cell>
          <cell r="C234" t="str">
            <v>MS</v>
          </cell>
          <cell r="G234">
            <v>78100000</v>
          </cell>
          <cell r="V234">
            <v>84518000</v>
          </cell>
        </row>
        <row r="235">
          <cell r="A235">
            <v>1980</v>
          </cell>
          <cell r="C235" t="str">
            <v>MO</v>
          </cell>
          <cell r="G235">
            <v>257840000</v>
          </cell>
          <cell r="V235">
            <v>281886016</v>
          </cell>
        </row>
        <row r="236">
          <cell r="A236">
            <v>1980</v>
          </cell>
          <cell r="C236" t="str">
            <v>MT</v>
          </cell>
          <cell r="G236">
            <v>35159000</v>
          </cell>
          <cell r="V236">
            <v>38015000</v>
          </cell>
        </row>
        <row r="237">
          <cell r="A237">
            <v>1980</v>
          </cell>
          <cell r="C237" t="str">
            <v>NE</v>
          </cell>
          <cell r="G237">
            <v>62488000</v>
          </cell>
          <cell r="V237">
            <v>75361000</v>
          </cell>
        </row>
        <row r="238">
          <cell r="A238">
            <v>1980</v>
          </cell>
          <cell r="C238" t="str">
            <v>NV</v>
          </cell>
          <cell r="G238">
            <v>58593000</v>
          </cell>
          <cell r="V238">
            <v>62943000</v>
          </cell>
        </row>
        <row r="239">
          <cell r="A239">
            <v>1980</v>
          </cell>
          <cell r="C239" t="str">
            <v>NH</v>
          </cell>
          <cell r="G239">
            <v>38973000</v>
          </cell>
          <cell r="V239">
            <v>41761000</v>
          </cell>
        </row>
        <row r="240">
          <cell r="A240">
            <v>1980</v>
          </cell>
          <cell r="C240" t="str">
            <v>NJ</v>
          </cell>
          <cell r="G240">
            <v>513852000</v>
          </cell>
          <cell r="V240">
            <v>548662016</v>
          </cell>
        </row>
        <row r="241">
          <cell r="A241">
            <v>1980</v>
          </cell>
          <cell r="C241" t="str">
            <v>NM</v>
          </cell>
          <cell r="G241">
            <v>63928000</v>
          </cell>
          <cell r="V241">
            <v>71597000</v>
          </cell>
        </row>
        <row r="242">
          <cell r="A242">
            <v>1980</v>
          </cell>
          <cell r="C242" t="str">
            <v>NY</v>
          </cell>
          <cell r="G242">
            <v>1478556000</v>
          </cell>
          <cell r="V242">
            <v>1540103040</v>
          </cell>
        </row>
        <row r="243">
          <cell r="A243">
            <v>1980</v>
          </cell>
          <cell r="C243" t="str">
            <v>NC</v>
          </cell>
          <cell r="G243">
            <v>238290000</v>
          </cell>
          <cell r="V243">
            <v>260836000</v>
          </cell>
        </row>
        <row r="244">
          <cell r="A244">
            <v>1980</v>
          </cell>
          <cell r="C244" t="str">
            <v>ND</v>
          </cell>
          <cell r="G244">
            <v>22928000</v>
          </cell>
          <cell r="V244">
            <v>25333000</v>
          </cell>
        </row>
        <row r="245">
          <cell r="A245">
            <v>1980</v>
          </cell>
          <cell r="C245" t="str">
            <v>OH</v>
          </cell>
          <cell r="G245">
            <v>513406000</v>
          </cell>
          <cell r="V245">
            <v>545321024</v>
          </cell>
        </row>
        <row r="246">
          <cell r="A246">
            <v>1980</v>
          </cell>
          <cell r="C246" t="str">
            <v>OK</v>
          </cell>
          <cell r="G246">
            <v>117221000</v>
          </cell>
          <cell r="V246">
            <v>130866000</v>
          </cell>
        </row>
        <row r="247">
          <cell r="A247">
            <v>1980</v>
          </cell>
          <cell r="C247" t="str">
            <v>OR</v>
          </cell>
          <cell r="G247">
            <v>151782000</v>
          </cell>
          <cell r="V247">
            <v>160338000</v>
          </cell>
        </row>
        <row r="248">
          <cell r="A248">
            <v>1980</v>
          </cell>
          <cell r="C248" t="str">
            <v>PA</v>
          </cell>
          <cell r="G248">
            <v>597595000</v>
          </cell>
          <cell r="V248">
            <v>621078016</v>
          </cell>
        </row>
        <row r="249">
          <cell r="A249">
            <v>1980</v>
          </cell>
          <cell r="C249" t="str">
            <v>RI</v>
          </cell>
          <cell r="G249">
            <v>51965000</v>
          </cell>
          <cell r="V249">
            <v>53692000</v>
          </cell>
        </row>
        <row r="250">
          <cell r="A250">
            <v>1980</v>
          </cell>
          <cell r="C250" t="str">
            <v>SC</v>
          </cell>
          <cell r="G250">
            <v>110222000</v>
          </cell>
          <cell r="V250">
            <v>121564000</v>
          </cell>
        </row>
        <row r="251">
          <cell r="A251">
            <v>1980</v>
          </cell>
          <cell r="C251" t="str">
            <v>SD</v>
          </cell>
          <cell r="G251">
            <v>24558000</v>
          </cell>
          <cell r="V251">
            <v>26846000</v>
          </cell>
        </row>
        <row r="252">
          <cell r="A252">
            <v>1980</v>
          </cell>
          <cell r="C252" t="str">
            <v>TN</v>
          </cell>
          <cell r="G252">
            <v>174471000</v>
          </cell>
          <cell r="V252">
            <v>189734000</v>
          </cell>
        </row>
        <row r="253">
          <cell r="A253">
            <v>1980</v>
          </cell>
          <cell r="C253" t="str">
            <v>TX</v>
          </cell>
          <cell r="G253">
            <v>576938000</v>
          </cell>
          <cell r="V253">
            <v>637132032</v>
          </cell>
        </row>
        <row r="254">
          <cell r="A254">
            <v>1980</v>
          </cell>
          <cell r="C254" t="str">
            <v>US</v>
          </cell>
          <cell r="G254">
            <v>12851415000</v>
          </cell>
          <cell r="V254">
            <v>13680274432</v>
          </cell>
        </row>
        <row r="255">
          <cell r="A255">
            <v>1980</v>
          </cell>
          <cell r="C255" t="str">
            <v>UT</v>
          </cell>
          <cell r="G255">
            <v>67341000</v>
          </cell>
          <cell r="V255">
            <v>76812000</v>
          </cell>
        </row>
        <row r="256">
          <cell r="A256">
            <v>1980</v>
          </cell>
          <cell r="C256" t="str">
            <v>VT</v>
          </cell>
          <cell r="G256">
            <v>18249000</v>
          </cell>
          <cell r="V256">
            <v>19475000</v>
          </cell>
        </row>
        <row r="257">
          <cell r="A257">
            <v>1980</v>
          </cell>
          <cell r="C257" t="str">
            <v>VA</v>
          </cell>
          <cell r="G257">
            <v>228807000</v>
          </cell>
          <cell r="V257">
            <v>251971008</v>
          </cell>
        </row>
        <row r="258">
          <cell r="A258">
            <v>1980</v>
          </cell>
          <cell r="C258" t="str">
            <v>WA</v>
          </cell>
          <cell r="G258">
            <v>205491000</v>
          </cell>
          <cell r="V258">
            <v>214514000</v>
          </cell>
        </row>
        <row r="259">
          <cell r="A259">
            <v>1980</v>
          </cell>
          <cell r="C259" t="str">
            <v>WV</v>
          </cell>
          <cell r="G259">
            <v>53458000</v>
          </cell>
          <cell r="V259">
            <v>58201000</v>
          </cell>
        </row>
        <row r="260">
          <cell r="A260">
            <v>1980</v>
          </cell>
          <cell r="C260" t="str">
            <v>WI</v>
          </cell>
          <cell r="G260">
            <v>264647000</v>
          </cell>
          <cell r="V260">
            <v>292273984</v>
          </cell>
        </row>
        <row r="261">
          <cell r="A261">
            <v>1980</v>
          </cell>
          <cell r="C261" t="str">
            <v>WY</v>
          </cell>
          <cell r="G261">
            <v>29446000</v>
          </cell>
          <cell r="V261">
            <v>37997000</v>
          </cell>
        </row>
        <row r="262">
          <cell r="A262">
            <v>1981</v>
          </cell>
          <cell r="C262" t="str">
            <v>AL</v>
          </cell>
          <cell r="G262">
            <v>170351000</v>
          </cell>
          <cell r="V262">
            <v>183475008</v>
          </cell>
        </row>
        <row r="263">
          <cell r="A263">
            <v>1981</v>
          </cell>
          <cell r="C263" t="str">
            <v>AK</v>
          </cell>
          <cell r="G263">
            <v>65207000</v>
          </cell>
          <cell r="V263">
            <v>67704000</v>
          </cell>
        </row>
        <row r="264">
          <cell r="A264">
            <v>1981</v>
          </cell>
          <cell r="C264" t="str">
            <v>AZ</v>
          </cell>
          <cell r="G264">
            <v>238347000</v>
          </cell>
          <cell r="V264">
            <v>266522000</v>
          </cell>
        </row>
        <row r="265">
          <cell r="A265">
            <v>1981</v>
          </cell>
          <cell r="C265" t="str">
            <v>AR</v>
          </cell>
          <cell r="G265">
            <v>73045000</v>
          </cell>
          <cell r="V265">
            <v>77913000</v>
          </cell>
        </row>
        <row r="266">
          <cell r="A266">
            <v>1981</v>
          </cell>
          <cell r="C266" t="str">
            <v>CA</v>
          </cell>
          <cell r="G266">
            <v>2036698000</v>
          </cell>
          <cell r="V266">
            <v>2159856128</v>
          </cell>
        </row>
        <row r="267">
          <cell r="A267">
            <v>1981</v>
          </cell>
          <cell r="C267" t="str">
            <v>CO</v>
          </cell>
          <cell r="G267">
            <v>193976000</v>
          </cell>
          <cell r="V267">
            <v>203788000</v>
          </cell>
        </row>
        <row r="268">
          <cell r="A268">
            <v>1981</v>
          </cell>
          <cell r="C268" t="str">
            <v>CT</v>
          </cell>
          <cell r="G268">
            <v>183113000</v>
          </cell>
          <cell r="V268">
            <v>192444992</v>
          </cell>
        </row>
        <row r="269">
          <cell r="A269">
            <v>1981</v>
          </cell>
          <cell r="C269" t="str">
            <v>DE</v>
          </cell>
          <cell r="G269">
            <v>40953000</v>
          </cell>
          <cell r="V269">
            <v>43288000</v>
          </cell>
        </row>
        <row r="270">
          <cell r="A270">
            <v>1981</v>
          </cell>
          <cell r="C270" t="str">
            <v>DC</v>
          </cell>
          <cell r="G270">
            <v>113530000</v>
          </cell>
          <cell r="V270">
            <v>115311000</v>
          </cell>
        </row>
        <row r="271">
          <cell r="A271">
            <v>1981</v>
          </cell>
          <cell r="C271" t="str">
            <v>FL</v>
          </cell>
          <cell r="G271">
            <v>700900000</v>
          </cell>
          <cell r="V271">
            <v>747288000</v>
          </cell>
        </row>
        <row r="272">
          <cell r="A272">
            <v>1981</v>
          </cell>
          <cell r="C272" t="str">
            <v>GA</v>
          </cell>
          <cell r="G272">
            <v>253034000</v>
          </cell>
          <cell r="V272">
            <v>270156992</v>
          </cell>
        </row>
        <row r="273">
          <cell r="A273">
            <v>1981</v>
          </cell>
          <cell r="C273" t="str">
            <v>HI</v>
          </cell>
          <cell r="G273">
            <v>62875000</v>
          </cell>
          <cell r="V273">
            <v>64644000</v>
          </cell>
        </row>
        <row r="274">
          <cell r="A274">
            <v>1981</v>
          </cell>
          <cell r="C274" t="str">
            <v>ID</v>
          </cell>
          <cell r="G274">
            <v>43487000</v>
          </cell>
          <cell r="V274">
            <v>46287000</v>
          </cell>
        </row>
        <row r="275">
          <cell r="A275">
            <v>1981</v>
          </cell>
          <cell r="C275" t="str">
            <v>IL</v>
          </cell>
          <cell r="G275">
            <v>877935000</v>
          </cell>
          <cell r="V275">
            <v>930476032</v>
          </cell>
        </row>
        <row r="276">
          <cell r="A276">
            <v>1981</v>
          </cell>
          <cell r="C276" t="str">
            <v>IN</v>
          </cell>
          <cell r="G276">
            <v>212388000</v>
          </cell>
          <cell r="V276">
            <v>231004000</v>
          </cell>
        </row>
        <row r="277">
          <cell r="A277">
            <v>1981</v>
          </cell>
          <cell r="C277" t="str">
            <v>IA</v>
          </cell>
          <cell r="G277">
            <v>125308000</v>
          </cell>
          <cell r="V277">
            <v>132152000</v>
          </cell>
        </row>
        <row r="278">
          <cell r="A278">
            <v>1981</v>
          </cell>
          <cell r="C278" t="str">
            <v>KS</v>
          </cell>
          <cell r="G278">
            <v>103135000</v>
          </cell>
          <cell r="V278">
            <v>111601000</v>
          </cell>
        </row>
        <row r="279">
          <cell r="A279">
            <v>1981</v>
          </cell>
          <cell r="C279" t="str">
            <v>KY</v>
          </cell>
          <cell r="G279">
            <v>152445000</v>
          </cell>
          <cell r="V279">
            <v>166440000</v>
          </cell>
        </row>
        <row r="280">
          <cell r="A280">
            <v>1981</v>
          </cell>
          <cell r="C280" t="str">
            <v>LA</v>
          </cell>
          <cell r="G280">
            <v>266891000</v>
          </cell>
          <cell r="V280">
            <v>287644992</v>
          </cell>
        </row>
        <row r="281">
          <cell r="A281">
            <v>1981</v>
          </cell>
          <cell r="C281" t="str">
            <v>ME</v>
          </cell>
          <cell r="G281">
            <v>42774000</v>
          </cell>
          <cell r="V281">
            <v>45541000</v>
          </cell>
        </row>
        <row r="282">
          <cell r="A282">
            <v>1981</v>
          </cell>
          <cell r="C282" t="str">
            <v>MD</v>
          </cell>
          <cell r="G282">
            <v>308343000</v>
          </cell>
          <cell r="V282">
            <v>320172992</v>
          </cell>
        </row>
        <row r="283">
          <cell r="A283">
            <v>1981</v>
          </cell>
          <cell r="C283" t="str">
            <v>MA</v>
          </cell>
          <cell r="G283">
            <v>388418000</v>
          </cell>
          <cell r="V283">
            <v>413239008</v>
          </cell>
        </row>
        <row r="284">
          <cell r="A284">
            <v>1981</v>
          </cell>
          <cell r="C284" t="str">
            <v>MI</v>
          </cell>
          <cell r="G284">
            <v>689490000</v>
          </cell>
          <cell r="V284">
            <v>712028992</v>
          </cell>
        </row>
        <row r="285">
          <cell r="A285">
            <v>1981</v>
          </cell>
          <cell r="C285" t="str">
            <v>MN</v>
          </cell>
          <cell r="G285">
            <v>213440000</v>
          </cell>
          <cell r="V285">
            <v>224867008</v>
          </cell>
        </row>
        <row r="286">
          <cell r="A286">
            <v>1981</v>
          </cell>
          <cell r="C286" t="str">
            <v>MS</v>
          </cell>
          <cell r="G286">
            <v>90341000</v>
          </cell>
          <cell r="V286">
            <v>97283000</v>
          </cell>
        </row>
        <row r="287">
          <cell r="A287">
            <v>1981</v>
          </cell>
          <cell r="C287" t="str">
            <v>MO</v>
          </cell>
          <cell r="G287">
            <v>284175000</v>
          </cell>
          <cell r="V287">
            <v>304935008</v>
          </cell>
        </row>
        <row r="288">
          <cell r="A288">
            <v>1981</v>
          </cell>
          <cell r="C288" t="str">
            <v>MT</v>
          </cell>
          <cell r="G288">
            <v>38832000</v>
          </cell>
          <cell r="V288">
            <v>41981000</v>
          </cell>
        </row>
        <row r="289">
          <cell r="A289">
            <v>1981</v>
          </cell>
          <cell r="C289" t="str">
            <v>NE</v>
          </cell>
          <cell r="G289">
            <v>69353000</v>
          </cell>
          <cell r="V289">
            <v>73808000</v>
          </cell>
        </row>
        <row r="290">
          <cell r="A290">
            <v>1981</v>
          </cell>
          <cell r="C290" t="str">
            <v>NV</v>
          </cell>
          <cell r="G290">
            <v>70763000</v>
          </cell>
          <cell r="V290">
            <v>74734000</v>
          </cell>
        </row>
        <row r="291">
          <cell r="A291">
            <v>1981</v>
          </cell>
          <cell r="C291" t="str">
            <v>NH</v>
          </cell>
          <cell r="G291">
            <v>43749000</v>
          </cell>
          <cell r="V291">
            <v>46992000</v>
          </cell>
        </row>
        <row r="292">
          <cell r="A292">
            <v>1981</v>
          </cell>
          <cell r="C292" t="str">
            <v>NJ</v>
          </cell>
          <cell r="G292">
            <v>566356000</v>
          </cell>
          <cell r="V292">
            <v>590704000</v>
          </cell>
        </row>
        <row r="293">
          <cell r="A293">
            <v>1981</v>
          </cell>
          <cell r="C293" t="str">
            <v>NM</v>
          </cell>
          <cell r="G293">
            <v>76179000</v>
          </cell>
          <cell r="V293">
            <v>81493000</v>
          </cell>
        </row>
        <row r="294">
          <cell r="A294">
            <v>1981</v>
          </cell>
          <cell r="C294" t="str">
            <v>NY</v>
          </cell>
          <cell r="G294">
            <v>1582237000</v>
          </cell>
          <cell r="V294">
            <v>1647155968</v>
          </cell>
        </row>
        <row r="295">
          <cell r="A295">
            <v>1981</v>
          </cell>
          <cell r="C295" t="str">
            <v>NC</v>
          </cell>
          <cell r="G295">
            <v>269806000</v>
          </cell>
          <cell r="V295">
            <v>293360992</v>
          </cell>
        </row>
        <row r="296">
          <cell r="A296">
            <v>1981</v>
          </cell>
          <cell r="C296" t="str">
            <v>ND</v>
          </cell>
          <cell r="G296">
            <v>25604000</v>
          </cell>
          <cell r="V296">
            <v>27180000</v>
          </cell>
        </row>
        <row r="297">
          <cell r="A297">
            <v>1981</v>
          </cell>
          <cell r="C297" t="str">
            <v>OH</v>
          </cell>
          <cell r="G297">
            <v>575472000</v>
          </cell>
          <cell r="V297">
            <v>599752000</v>
          </cell>
        </row>
        <row r="298">
          <cell r="A298">
            <v>1981</v>
          </cell>
          <cell r="C298" t="str">
            <v>OK</v>
          </cell>
          <cell r="G298">
            <v>133492000</v>
          </cell>
          <cell r="V298">
            <v>148432000</v>
          </cell>
        </row>
        <row r="299">
          <cell r="A299">
            <v>1981</v>
          </cell>
          <cell r="C299" t="str">
            <v>OR</v>
          </cell>
          <cell r="G299">
            <v>170615000</v>
          </cell>
          <cell r="V299">
            <v>177896000</v>
          </cell>
        </row>
        <row r="300">
          <cell r="A300">
            <v>1981</v>
          </cell>
          <cell r="C300" t="str">
            <v>PA</v>
          </cell>
          <cell r="G300">
            <v>622596000</v>
          </cell>
          <cell r="V300">
            <v>644254976</v>
          </cell>
        </row>
        <row r="301">
          <cell r="A301">
            <v>1981</v>
          </cell>
          <cell r="C301" t="str">
            <v>RI</v>
          </cell>
          <cell r="G301">
            <v>57103000</v>
          </cell>
          <cell r="V301">
            <v>58493000</v>
          </cell>
        </row>
        <row r="302">
          <cell r="A302">
            <v>1981</v>
          </cell>
          <cell r="C302" t="str">
            <v>SC</v>
          </cell>
          <cell r="G302">
            <v>125220000</v>
          </cell>
          <cell r="V302">
            <v>138128000</v>
          </cell>
        </row>
        <row r="303">
          <cell r="A303">
            <v>1981</v>
          </cell>
          <cell r="C303" t="str">
            <v>SD</v>
          </cell>
          <cell r="G303">
            <v>27720000</v>
          </cell>
          <cell r="V303">
            <v>30123000</v>
          </cell>
        </row>
        <row r="304">
          <cell r="A304">
            <v>1981</v>
          </cell>
          <cell r="C304" t="str">
            <v>TN</v>
          </cell>
          <cell r="G304">
            <v>197696000</v>
          </cell>
          <cell r="V304">
            <v>215892992</v>
          </cell>
        </row>
        <row r="305">
          <cell r="A305">
            <v>1981</v>
          </cell>
          <cell r="C305" t="str">
            <v>TX</v>
          </cell>
          <cell r="G305">
            <v>670980000</v>
          </cell>
          <cell r="V305">
            <v>742337024</v>
          </cell>
        </row>
        <row r="306">
          <cell r="A306">
            <v>1981</v>
          </cell>
          <cell r="C306" t="str">
            <v>US</v>
          </cell>
          <cell r="G306">
            <v>14260192000</v>
          </cell>
          <cell r="V306">
            <v>15144525824</v>
          </cell>
        </row>
        <row r="307">
          <cell r="A307">
            <v>1981</v>
          </cell>
          <cell r="C307" t="str">
            <v>UT</v>
          </cell>
          <cell r="G307">
            <v>75914000</v>
          </cell>
          <cell r="V307">
            <v>83280000</v>
          </cell>
        </row>
        <row r="308">
          <cell r="A308">
            <v>1981</v>
          </cell>
          <cell r="C308" t="str">
            <v>VT</v>
          </cell>
          <cell r="G308">
            <v>19786000</v>
          </cell>
          <cell r="V308">
            <v>20895000</v>
          </cell>
        </row>
        <row r="309">
          <cell r="A309">
            <v>1981</v>
          </cell>
          <cell r="C309" t="str">
            <v>VA</v>
          </cell>
          <cell r="G309">
            <v>271789000</v>
          </cell>
          <cell r="V309">
            <v>291696992</v>
          </cell>
        </row>
        <row r="310">
          <cell r="A310">
            <v>1981</v>
          </cell>
          <cell r="C310" t="str">
            <v>WA</v>
          </cell>
          <cell r="G310">
            <v>240207000</v>
          </cell>
          <cell r="V310">
            <v>251250000</v>
          </cell>
        </row>
        <row r="311">
          <cell r="A311">
            <v>1981</v>
          </cell>
          <cell r="C311" t="str">
            <v>WV</v>
          </cell>
          <cell r="G311">
            <v>60181000</v>
          </cell>
          <cell r="V311">
            <v>64734000</v>
          </cell>
        </row>
        <row r="312">
          <cell r="A312">
            <v>1981</v>
          </cell>
          <cell r="C312" t="str">
            <v>WI</v>
          </cell>
          <cell r="G312">
            <v>300703000</v>
          </cell>
          <cell r="V312">
            <v>339204000</v>
          </cell>
        </row>
        <row r="313">
          <cell r="A313">
            <v>1981</v>
          </cell>
          <cell r="C313" t="str">
            <v>WY</v>
          </cell>
          <cell r="G313">
            <v>37240000</v>
          </cell>
          <cell r="V313">
            <v>44685000</v>
          </cell>
        </row>
        <row r="314">
          <cell r="A314">
            <v>1982</v>
          </cell>
          <cell r="C314" t="str">
            <v>AL</v>
          </cell>
          <cell r="G314">
            <v>183139000</v>
          </cell>
          <cell r="V314">
            <v>192240992</v>
          </cell>
        </row>
        <row r="315">
          <cell r="A315">
            <v>1982</v>
          </cell>
          <cell r="C315" t="str">
            <v>AK</v>
          </cell>
          <cell r="G315">
            <v>80746000</v>
          </cell>
          <cell r="V315">
            <v>143492000</v>
          </cell>
        </row>
        <row r="316">
          <cell r="A316">
            <v>1982</v>
          </cell>
          <cell r="C316" t="str">
            <v>AZ</v>
          </cell>
          <cell r="G316">
            <v>266296000</v>
          </cell>
          <cell r="V316">
            <v>295620000</v>
          </cell>
        </row>
        <row r="317">
          <cell r="A317">
            <v>1982</v>
          </cell>
          <cell r="C317" t="str">
            <v>AR</v>
          </cell>
          <cell r="G317">
            <v>80268000</v>
          </cell>
          <cell r="V317">
            <v>85518000</v>
          </cell>
        </row>
        <row r="318">
          <cell r="A318">
            <v>1982</v>
          </cell>
          <cell r="C318" t="str">
            <v>CA</v>
          </cell>
          <cell r="G318">
            <v>2308130000</v>
          </cell>
          <cell r="V318">
            <v>2423038976</v>
          </cell>
        </row>
        <row r="319">
          <cell r="A319">
            <v>1982</v>
          </cell>
          <cell r="C319" t="str">
            <v>CO</v>
          </cell>
          <cell r="G319">
            <v>220537000</v>
          </cell>
          <cell r="V319">
            <v>230274000</v>
          </cell>
        </row>
        <row r="320">
          <cell r="A320">
            <v>1982</v>
          </cell>
          <cell r="C320" t="str">
            <v>CT</v>
          </cell>
          <cell r="G320">
            <v>200382000</v>
          </cell>
          <cell r="V320">
            <v>211848000</v>
          </cell>
        </row>
        <row r="321">
          <cell r="A321">
            <v>1982</v>
          </cell>
          <cell r="C321" t="str">
            <v>DE</v>
          </cell>
          <cell r="G321">
            <v>44944000</v>
          </cell>
          <cell r="V321">
            <v>47712000</v>
          </cell>
        </row>
        <row r="322">
          <cell r="A322">
            <v>1982</v>
          </cell>
          <cell r="C322" t="str">
            <v>DC</v>
          </cell>
          <cell r="G322">
            <v>122613000</v>
          </cell>
          <cell r="V322">
            <v>125596000</v>
          </cell>
        </row>
        <row r="323">
          <cell r="A323">
            <v>1982</v>
          </cell>
          <cell r="C323" t="str">
            <v>FL</v>
          </cell>
          <cell r="G323">
            <v>829544000</v>
          </cell>
          <cell r="V323">
            <v>872468992</v>
          </cell>
        </row>
        <row r="324">
          <cell r="A324">
            <v>1982</v>
          </cell>
          <cell r="C324" t="str">
            <v>GA</v>
          </cell>
          <cell r="G324">
            <v>287371000</v>
          </cell>
          <cell r="V324">
            <v>304259008</v>
          </cell>
        </row>
        <row r="325">
          <cell r="A325">
            <v>1982</v>
          </cell>
          <cell r="C325" t="str">
            <v>HI</v>
          </cell>
          <cell r="G325">
            <v>69702000</v>
          </cell>
          <cell r="V325">
            <v>73050000</v>
          </cell>
        </row>
        <row r="326">
          <cell r="A326">
            <v>1982</v>
          </cell>
          <cell r="C326" t="str">
            <v>ID</v>
          </cell>
          <cell r="G326">
            <v>48309000</v>
          </cell>
          <cell r="V326">
            <v>50629000</v>
          </cell>
        </row>
        <row r="327">
          <cell r="A327">
            <v>1982</v>
          </cell>
          <cell r="C327" t="str">
            <v>IL</v>
          </cell>
          <cell r="G327">
            <v>931211000</v>
          </cell>
          <cell r="V327">
            <v>976865984</v>
          </cell>
        </row>
        <row r="328">
          <cell r="A328">
            <v>1982</v>
          </cell>
          <cell r="C328" t="str">
            <v>IN</v>
          </cell>
          <cell r="G328">
            <v>230400000</v>
          </cell>
          <cell r="V328">
            <v>242336992</v>
          </cell>
        </row>
        <row r="329">
          <cell r="A329">
            <v>1982</v>
          </cell>
          <cell r="C329" t="str">
            <v>IA</v>
          </cell>
          <cell r="G329">
            <v>135814000</v>
          </cell>
          <cell r="V329">
            <v>147618000</v>
          </cell>
        </row>
        <row r="330">
          <cell r="A330">
            <v>1982</v>
          </cell>
          <cell r="C330" t="str">
            <v>KS</v>
          </cell>
          <cell r="G330">
            <v>119439000</v>
          </cell>
          <cell r="V330">
            <v>126239000</v>
          </cell>
        </row>
        <row r="331">
          <cell r="A331">
            <v>1982</v>
          </cell>
          <cell r="C331" t="str">
            <v>KY</v>
          </cell>
          <cell r="G331">
            <v>160950000</v>
          </cell>
          <cell r="V331">
            <v>175024992</v>
          </cell>
        </row>
        <row r="332">
          <cell r="A332">
            <v>1982</v>
          </cell>
          <cell r="C332" t="str">
            <v>LA</v>
          </cell>
          <cell r="G332">
            <v>288359000</v>
          </cell>
          <cell r="V332">
            <v>309376992</v>
          </cell>
        </row>
        <row r="333">
          <cell r="A333">
            <v>1982</v>
          </cell>
          <cell r="C333" t="str">
            <v>ME</v>
          </cell>
          <cell r="G333">
            <v>46385000</v>
          </cell>
          <cell r="V333">
            <v>50868000</v>
          </cell>
        </row>
        <row r="334">
          <cell r="A334">
            <v>1982</v>
          </cell>
          <cell r="C334" t="str">
            <v>MD</v>
          </cell>
          <cell r="G334">
            <v>327439000</v>
          </cell>
          <cell r="V334">
            <v>337951008</v>
          </cell>
        </row>
        <row r="335">
          <cell r="A335">
            <v>1982</v>
          </cell>
          <cell r="C335" t="str">
            <v>MA</v>
          </cell>
          <cell r="G335">
            <v>384229000</v>
          </cell>
          <cell r="V335">
            <v>393809984</v>
          </cell>
        </row>
        <row r="336">
          <cell r="A336">
            <v>1982</v>
          </cell>
          <cell r="C336" t="str">
            <v>MI</v>
          </cell>
          <cell r="G336">
            <v>737966000</v>
          </cell>
          <cell r="V336">
            <v>760019968</v>
          </cell>
        </row>
        <row r="337">
          <cell r="A337">
            <v>1982</v>
          </cell>
          <cell r="C337" t="str">
            <v>MN</v>
          </cell>
          <cell r="G337">
            <v>243168000</v>
          </cell>
          <cell r="V337">
            <v>256371008</v>
          </cell>
        </row>
        <row r="338">
          <cell r="A338">
            <v>1982</v>
          </cell>
          <cell r="C338" t="str">
            <v>MS</v>
          </cell>
          <cell r="G338">
            <v>98803000</v>
          </cell>
          <cell r="V338">
            <v>107787000</v>
          </cell>
        </row>
        <row r="339">
          <cell r="A339">
            <v>1982</v>
          </cell>
          <cell r="C339" t="str">
            <v>MO</v>
          </cell>
          <cell r="G339">
            <v>301178000</v>
          </cell>
          <cell r="V339">
            <v>318438016</v>
          </cell>
        </row>
        <row r="340">
          <cell r="A340">
            <v>1982</v>
          </cell>
          <cell r="C340" t="str">
            <v>MT</v>
          </cell>
          <cell r="G340">
            <v>44192000</v>
          </cell>
          <cell r="V340">
            <v>46992000</v>
          </cell>
        </row>
        <row r="341">
          <cell r="A341">
            <v>1982</v>
          </cell>
          <cell r="C341" t="str">
            <v>NE</v>
          </cell>
          <cell r="G341">
            <v>75952000</v>
          </cell>
          <cell r="V341">
            <v>79173000</v>
          </cell>
        </row>
        <row r="342">
          <cell r="A342">
            <v>1982</v>
          </cell>
          <cell r="C342" t="str">
            <v>NV</v>
          </cell>
          <cell r="G342">
            <v>73688000</v>
          </cell>
          <cell r="V342">
            <v>77599000</v>
          </cell>
        </row>
        <row r="343">
          <cell r="A343">
            <v>1982</v>
          </cell>
          <cell r="C343" t="str">
            <v>NH</v>
          </cell>
          <cell r="G343">
            <v>48575000</v>
          </cell>
          <cell r="V343">
            <v>52005000</v>
          </cell>
        </row>
        <row r="344">
          <cell r="A344">
            <v>1982</v>
          </cell>
          <cell r="C344" t="str">
            <v>NJ</v>
          </cell>
          <cell r="G344">
            <v>618346000</v>
          </cell>
          <cell r="V344">
            <v>630168000</v>
          </cell>
        </row>
        <row r="345">
          <cell r="A345">
            <v>1982</v>
          </cell>
          <cell r="C345" t="str">
            <v>NM</v>
          </cell>
          <cell r="G345">
            <v>91685000</v>
          </cell>
          <cell r="V345">
            <v>99506000</v>
          </cell>
        </row>
        <row r="346">
          <cell r="A346">
            <v>1982</v>
          </cell>
          <cell r="C346" t="str">
            <v>NY</v>
          </cell>
          <cell r="G346">
            <v>1718295000</v>
          </cell>
          <cell r="V346">
            <v>1799396992</v>
          </cell>
        </row>
        <row r="347">
          <cell r="A347">
            <v>1982</v>
          </cell>
          <cell r="C347" t="str">
            <v>NC</v>
          </cell>
          <cell r="G347">
            <v>283024000</v>
          </cell>
          <cell r="V347">
            <v>302132992</v>
          </cell>
        </row>
        <row r="348">
          <cell r="A348">
            <v>1982</v>
          </cell>
          <cell r="C348" t="str">
            <v>ND</v>
          </cell>
          <cell r="G348">
            <v>29059000</v>
          </cell>
          <cell r="V348">
            <v>30630000</v>
          </cell>
        </row>
        <row r="349">
          <cell r="A349">
            <v>1982</v>
          </cell>
          <cell r="C349" t="str">
            <v>OH</v>
          </cell>
          <cell r="G349">
            <v>639735000</v>
          </cell>
          <cell r="V349">
            <v>676464000</v>
          </cell>
        </row>
        <row r="350">
          <cell r="A350">
            <v>1982</v>
          </cell>
          <cell r="C350" t="str">
            <v>OK</v>
          </cell>
          <cell r="G350">
            <v>151395000</v>
          </cell>
          <cell r="V350">
            <v>168818000</v>
          </cell>
        </row>
        <row r="351">
          <cell r="A351">
            <v>1982</v>
          </cell>
          <cell r="C351" t="str">
            <v>OR</v>
          </cell>
          <cell r="G351">
            <v>186935000</v>
          </cell>
          <cell r="V351">
            <v>194451008</v>
          </cell>
        </row>
        <row r="352">
          <cell r="A352">
            <v>1982</v>
          </cell>
          <cell r="C352" t="str">
            <v>PA</v>
          </cell>
          <cell r="G352">
            <v>686368000</v>
          </cell>
          <cell r="V352">
            <v>711166016</v>
          </cell>
        </row>
        <row r="353">
          <cell r="A353">
            <v>1982</v>
          </cell>
          <cell r="C353" t="str">
            <v>RI</v>
          </cell>
          <cell r="G353">
            <v>65491000</v>
          </cell>
          <cell r="V353">
            <v>66855000</v>
          </cell>
        </row>
        <row r="354">
          <cell r="A354">
            <v>1982</v>
          </cell>
          <cell r="C354" t="str">
            <v>SC</v>
          </cell>
          <cell r="G354">
            <v>128744000</v>
          </cell>
          <cell r="V354">
            <v>140272000</v>
          </cell>
        </row>
        <row r="355">
          <cell r="A355">
            <v>1982</v>
          </cell>
          <cell r="C355" t="str">
            <v>SD</v>
          </cell>
          <cell r="G355">
            <v>29318000</v>
          </cell>
          <cell r="V355">
            <v>30977000</v>
          </cell>
        </row>
        <row r="356">
          <cell r="A356">
            <v>1982</v>
          </cell>
          <cell r="C356" t="str">
            <v>TN</v>
          </cell>
          <cell r="G356">
            <v>213050000</v>
          </cell>
          <cell r="V356">
            <v>246564992</v>
          </cell>
        </row>
        <row r="357">
          <cell r="A357">
            <v>1982</v>
          </cell>
          <cell r="C357" t="str">
            <v>TX</v>
          </cell>
          <cell r="G357">
            <v>767298000</v>
          </cell>
          <cell r="V357">
            <v>861400000</v>
          </cell>
        </row>
        <row r="358">
          <cell r="A358">
            <v>1982</v>
          </cell>
          <cell r="C358" t="str">
            <v>US</v>
          </cell>
          <cell r="G358">
            <v>15771047000</v>
          </cell>
          <cell r="V358">
            <v>16769775616</v>
          </cell>
        </row>
        <row r="359">
          <cell r="A359">
            <v>1982</v>
          </cell>
          <cell r="C359" t="str">
            <v>UT</v>
          </cell>
          <cell r="G359">
            <v>91466000</v>
          </cell>
          <cell r="V359">
            <v>101556000</v>
          </cell>
        </row>
        <row r="360">
          <cell r="A360">
            <v>1982</v>
          </cell>
          <cell r="C360" t="str">
            <v>VT</v>
          </cell>
          <cell r="G360">
            <v>23299000</v>
          </cell>
          <cell r="V360">
            <v>24993000</v>
          </cell>
        </row>
        <row r="361">
          <cell r="A361">
            <v>1982</v>
          </cell>
          <cell r="C361" t="str">
            <v>VA</v>
          </cell>
          <cell r="G361">
            <v>301198000</v>
          </cell>
          <cell r="V361">
            <v>322137984</v>
          </cell>
        </row>
        <row r="362">
          <cell r="A362">
            <v>1982</v>
          </cell>
          <cell r="C362" t="str">
            <v>WA</v>
          </cell>
          <cell r="G362">
            <v>271146000</v>
          </cell>
          <cell r="V362">
            <v>284892992</v>
          </cell>
        </row>
        <row r="363">
          <cell r="A363">
            <v>1982</v>
          </cell>
          <cell r="C363" t="str">
            <v>WV</v>
          </cell>
          <cell r="G363">
            <v>65274000</v>
          </cell>
          <cell r="V363">
            <v>69687000</v>
          </cell>
        </row>
        <row r="364">
          <cell r="A364">
            <v>1982</v>
          </cell>
          <cell r="C364" t="str">
            <v>WI</v>
          </cell>
          <cell r="G364">
            <v>374229000</v>
          </cell>
          <cell r="V364">
            <v>439520000</v>
          </cell>
        </row>
        <row r="365">
          <cell r="A365">
            <v>1982</v>
          </cell>
          <cell r="C365" t="str">
            <v>WY</v>
          </cell>
          <cell r="G365">
            <v>45963000</v>
          </cell>
          <cell r="V365">
            <v>53964000</v>
          </cell>
        </row>
        <row r="366">
          <cell r="A366">
            <v>1983</v>
          </cell>
          <cell r="C366" t="str">
            <v>AL</v>
          </cell>
          <cell r="G366">
            <v>198861000</v>
          </cell>
          <cell r="V366">
            <v>212030000</v>
          </cell>
        </row>
        <row r="367">
          <cell r="A367">
            <v>1983</v>
          </cell>
          <cell r="C367" t="str">
            <v>AK</v>
          </cell>
          <cell r="G367">
            <v>106038000</v>
          </cell>
          <cell r="V367">
            <v>119842000</v>
          </cell>
        </row>
        <row r="368">
          <cell r="A368">
            <v>1983</v>
          </cell>
          <cell r="C368" t="str">
            <v>AZ</v>
          </cell>
          <cell r="G368">
            <v>273932000</v>
          </cell>
          <cell r="V368">
            <v>294304992</v>
          </cell>
        </row>
        <row r="369">
          <cell r="A369">
            <v>1983</v>
          </cell>
          <cell r="C369" t="str">
            <v>AR</v>
          </cell>
          <cell r="G369">
            <v>87115000</v>
          </cell>
          <cell r="V369">
            <v>91512000</v>
          </cell>
        </row>
        <row r="370">
          <cell r="A370">
            <v>1983</v>
          </cell>
          <cell r="C370" t="str">
            <v>CA</v>
          </cell>
          <cell r="G370">
            <v>2470848000</v>
          </cell>
          <cell r="V370">
            <v>2576201984</v>
          </cell>
        </row>
        <row r="371">
          <cell r="A371">
            <v>1983</v>
          </cell>
          <cell r="C371" t="str">
            <v>CO</v>
          </cell>
          <cell r="G371">
            <v>251555000</v>
          </cell>
          <cell r="V371">
            <v>260652992</v>
          </cell>
        </row>
        <row r="372">
          <cell r="A372">
            <v>1983</v>
          </cell>
          <cell r="C372" t="str">
            <v>CT</v>
          </cell>
          <cell r="G372">
            <v>225407000</v>
          </cell>
          <cell r="V372">
            <v>234544992</v>
          </cell>
        </row>
        <row r="373">
          <cell r="A373">
            <v>1983</v>
          </cell>
          <cell r="C373" t="str">
            <v>DE</v>
          </cell>
          <cell r="G373">
            <v>48242000</v>
          </cell>
          <cell r="V373">
            <v>49560000</v>
          </cell>
        </row>
        <row r="374">
          <cell r="A374">
            <v>1983</v>
          </cell>
          <cell r="C374" t="str">
            <v>DC</v>
          </cell>
          <cell r="G374">
            <v>152626000</v>
          </cell>
          <cell r="V374">
            <v>158055008</v>
          </cell>
        </row>
        <row r="375">
          <cell r="A375">
            <v>1983</v>
          </cell>
          <cell r="C375" t="str">
            <v>FL</v>
          </cell>
          <cell r="G375">
            <v>921518000</v>
          </cell>
          <cell r="V375">
            <v>987585024</v>
          </cell>
        </row>
        <row r="376">
          <cell r="A376">
            <v>1983</v>
          </cell>
          <cell r="C376" t="str">
            <v>GA</v>
          </cell>
          <cell r="G376">
            <v>314024000</v>
          </cell>
          <cell r="V376">
            <v>345345984</v>
          </cell>
        </row>
        <row r="377">
          <cell r="A377">
            <v>1983</v>
          </cell>
          <cell r="C377" t="str">
            <v>HI</v>
          </cell>
          <cell r="G377">
            <v>78213000</v>
          </cell>
          <cell r="V377">
            <v>81217000</v>
          </cell>
        </row>
        <row r="378">
          <cell r="A378">
            <v>1983</v>
          </cell>
          <cell r="C378" t="str">
            <v>ID</v>
          </cell>
          <cell r="G378">
            <v>52428000</v>
          </cell>
          <cell r="V378">
            <v>55318000</v>
          </cell>
        </row>
        <row r="379">
          <cell r="A379">
            <v>1983</v>
          </cell>
          <cell r="C379" t="str">
            <v>IL</v>
          </cell>
          <cell r="G379">
            <v>1002161000</v>
          </cell>
          <cell r="V379">
            <v>1042462976</v>
          </cell>
        </row>
        <row r="380">
          <cell r="A380">
            <v>1983</v>
          </cell>
          <cell r="C380" t="str">
            <v>IN</v>
          </cell>
          <cell r="G380">
            <v>252724000</v>
          </cell>
          <cell r="V380">
            <v>265684992</v>
          </cell>
        </row>
        <row r="381">
          <cell r="A381">
            <v>1983</v>
          </cell>
          <cell r="C381" t="str">
            <v>IA</v>
          </cell>
          <cell r="G381">
            <v>160058000</v>
          </cell>
          <cell r="V381">
            <v>167100000</v>
          </cell>
        </row>
        <row r="382">
          <cell r="A382">
            <v>1983</v>
          </cell>
          <cell r="C382" t="str">
            <v>KS</v>
          </cell>
          <cell r="G382">
            <v>133332000</v>
          </cell>
          <cell r="V382">
            <v>140164992</v>
          </cell>
        </row>
        <row r="383">
          <cell r="A383">
            <v>1983</v>
          </cell>
          <cell r="C383" t="str">
            <v>KY</v>
          </cell>
          <cell r="G383">
            <v>136068000</v>
          </cell>
          <cell r="V383">
            <v>147507008</v>
          </cell>
        </row>
        <row r="384">
          <cell r="A384">
            <v>1983</v>
          </cell>
          <cell r="C384" t="str">
            <v>LA</v>
          </cell>
          <cell r="G384">
            <v>331230000</v>
          </cell>
          <cell r="V384">
            <v>357340992</v>
          </cell>
        </row>
        <row r="385">
          <cell r="A385">
            <v>1983</v>
          </cell>
          <cell r="C385" t="str">
            <v>ME</v>
          </cell>
          <cell r="G385">
            <v>48669000</v>
          </cell>
          <cell r="V385">
            <v>50948000</v>
          </cell>
        </row>
        <row r="386">
          <cell r="A386">
            <v>1983</v>
          </cell>
          <cell r="C386" t="str">
            <v>MD</v>
          </cell>
          <cell r="G386">
            <v>350220000</v>
          </cell>
          <cell r="V386">
            <v>360948000</v>
          </cell>
        </row>
        <row r="387">
          <cell r="A387">
            <v>1983</v>
          </cell>
          <cell r="C387" t="str">
            <v>MA</v>
          </cell>
          <cell r="G387">
            <v>418635000</v>
          </cell>
          <cell r="V387">
            <v>436911008</v>
          </cell>
        </row>
        <row r="388">
          <cell r="A388">
            <v>1983</v>
          </cell>
          <cell r="C388" t="str">
            <v>MI</v>
          </cell>
          <cell r="G388">
            <v>770115000</v>
          </cell>
          <cell r="V388">
            <v>790921024</v>
          </cell>
        </row>
        <row r="389">
          <cell r="A389">
            <v>1983</v>
          </cell>
          <cell r="C389" t="str">
            <v>MN</v>
          </cell>
          <cell r="G389">
            <v>260127000</v>
          </cell>
          <cell r="V389">
            <v>277728992</v>
          </cell>
        </row>
        <row r="390">
          <cell r="A390">
            <v>1983</v>
          </cell>
          <cell r="C390" t="str">
            <v>MS</v>
          </cell>
          <cell r="G390">
            <v>103550000</v>
          </cell>
          <cell r="V390">
            <v>109175000</v>
          </cell>
        </row>
        <row r="391">
          <cell r="A391">
            <v>1983</v>
          </cell>
          <cell r="C391" t="str">
            <v>MO</v>
          </cell>
          <cell r="G391">
            <v>324654000</v>
          </cell>
          <cell r="V391">
            <v>341312000</v>
          </cell>
        </row>
        <row r="392">
          <cell r="A392">
            <v>1983</v>
          </cell>
          <cell r="C392" t="str">
            <v>MT</v>
          </cell>
          <cell r="G392">
            <v>48136000</v>
          </cell>
          <cell r="V392">
            <v>50836000</v>
          </cell>
        </row>
        <row r="393">
          <cell r="A393">
            <v>1983</v>
          </cell>
          <cell r="C393" t="str">
            <v>NE</v>
          </cell>
          <cell r="G393">
            <v>81793000</v>
          </cell>
          <cell r="V393">
            <v>85526000</v>
          </cell>
        </row>
        <row r="394">
          <cell r="A394">
            <v>1983</v>
          </cell>
          <cell r="C394" t="str">
            <v>NV</v>
          </cell>
          <cell r="G394">
            <v>101234000</v>
          </cell>
          <cell r="V394">
            <v>105244000</v>
          </cell>
        </row>
        <row r="395">
          <cell r="A395">
            <v>1983</v>
          </cell>
          <cell r="C395" t="str">
            <v>NH</v>
          </cell>
          <cell r="G395">
            <v>53422000</v>
          </cell>
          <cell r="V395">
            <v>59587000</v>
          </cell>
        </row>
        <row r="396">
          <cell r="A396">
            <v>1983</v>
          </cell>
          <cell r="C396" t="str">
            <v>NJ</v>
          </cell>
          <cell r="G396">
            <v>739506000</v>
          </cell>
          <cell r="V396">
            <v>750702016</v>
          </cell>
        </row>
        <row r="397">
          <cell r="A397">
            <v>1983</v>
          </cell>
          <cell r="C397" t="str">
            <v>NM</v>
          </cell>
          <cell r="G397">
            <v>100933000</v>
          </cell>
          <cell r="V397">
            <v>113031000</v>
          </cell>
        </row>
        <row r="398">
          <cell r="A398">
            <v>1983</v>
          </cell>
          <cell r="C398" t="str">
            <v>NY</v>
          </cell>
          <cell r="G398">
            <v>1873167000</v>
          </cell>
          <cell r="V398">
            <v>1978488960</v>
          </cell>
        </row>
        <row r="399">
          <cell r="A399">
            <v>1983</v>
          </cell>
          <cell r="C399" t="str">
            <v>NC</v>
          </cell>
          <cell r="G399">
            <v>317840000</v>
          </cell>
          <cell r="V399">
            <v>339420000</v>
          </cell>
        </row>
        <row r="400">
          <cell r="A400">
            <v>1983</v>
          </cell>
          <cell r="C400" t="str">
            <v>ND</v>
          </cell>
          <cell r="G400">
            <v>30235000</v>
          </cell>
          <cell r="V400">
            <v>31786000</v>
          </cell>
        </row>
        <row r="401">
          <cell r="A401">
            <v>1983</v>
          </cell>
          <cell r="C401" t="str">
            <v>OH</v>
          </cell>
          <cell r="G401">
            <v>684082000</v>
          </cell>
          <cell r="V401">
            <v>719225984</v>
          </cell>
        </row>
        <row r="402">
          <cell r="A402">
            <v>1983</v>
          </cell>
          <cell r="C402" t="str">
            <v>OK</v>
          </cell>
          <cell r="G402">
            <v>175599000</v>
          </cell>
          <cell r="V402">
            <v>196743008</v>
          </cell>
        </row>
        <row r="403">
          <cell r="A403">
            <v>1983</v>
          </cell>
          <cell r="C403" t="str">
            <v>OR</v>
          </cell>
          <cell r="G403">
            <v>196573000</v>
          </cell>
          <cell r="V403">
            <v>202223008</v>
          </cell>
        </row>
        <row r="404">
          <cell r="A404">
            <v>1983</v>
          </cell>
          <cell r="C404" t="str">
            <v>PA</v>
          </cell>
          <cell r="G404">
            <v>727662000</v>
          </cell>
          <cell r="V404">
            <v>745926016</v>
          </cell>
        </row>
        <row r="405">
          <cell r="A405">
            <v>1983</v>
          </cell>
          <cell r="C405" t="str">
            <v>RI</v>
          </cell>
          <cell r="G405">
            <v>68065000</v>
          </cell>
          <cell r="V405">
            <v>69309000</v>
          </cell>
        </row>
        <row r="406">
          <cell r="A406">
            <v>1983</v>
          </cell>
          <cell r="C406" t="str">
            <v>SC</v>
          </cell>
          <cell r="G406">
            <v>144943000</v>
          </cell>
          <cell r="V406">
            <v>154923008</v>
          </cell>
        </row>
        <row r="407">
          <cell r="A407">
            <v>1983</v>
          </cell>
          <cell r="C407" t="str">
            <v>SD</v>
          </cell>
          <cell r="G407">
            <v>33371000</v>
          </cell>
          <cell r="V407">
            <v>35108000</v>
          </cell>
        </row>
        <row r="408">
          <cell r="A408">
            <v>1983</v>
          </cell>
          <cell r="C408" t="str">
            <v>TN</v>
          </cell>
          <cell r="G408">
            <v>223473000</v>
          </cell>
          <cell r="V408">
            <v>242230000</v>
          </cell>
        </row>
        <row r="409">
          <cell r="A409">
            <v>1983</v>
          </cell>
          <cell r="C409" t="str">
            <v>TX</v>
          </cell>
          <cell r="G409">
            <v>895547000</v>
          </cell>
          <cell r="V409">
            <v>985126016</v>
          </cell>
        </row>
        <row r="410">
          <cell r="A410">
            <v>1983</v>
          </cell>
          <cell r="C410" t="str">
            <v>US</v>
          </cell>
          <cell r="G410">
            <v>17233236000</v>
          </cell>
          <cell r="V410">
            <v>18171588608</v>
          </cell>
        </row>
        <row r="411">
          <cell r="A411">
            <v>1983</v>
          </cell>
          <cell r="C411" t="str">
            <v>UT</v>
          </cell>
          <cell r="G411">
            <v>104388000</v>
          </cell>
          <cell r="V411">
            <v>108844000</v>
          </cell>
        </row>
        <row r="412">
          <cell r="A412">
            <v>1983</v>
          </cell>
          <cell r="C412" t="str">
            <v>VT</v>
          </cell>
          <cell r="G412">
            <v>26733000</v>
          </cell>
          <cell r="V412">
            <v>28729000</v>
          </cell>
        </row>
        <row r="413">
          <cell r="A413">
            <v>1983</v>
          </cell>
          <cell r="C413" t="str">
            <v>VA</v>
          </cell>
          <cell r="G413">
            <v>323446000</v>
          </cell>
          <cell r="V413">
            <v>347324000</v>
          </cell>
        </row>
        <row r="414">
          <cell r="A414">
            <v>1983</v>
          </cell>
          <cell r="C414" t="str">
            <v>WA</v>
          </cell>
          <cell r="G414">
            <v>287825000</v>
          </cell>
          <cell r="V414">
            <v>309196000</v>
          </cell>
        </row>
        <row r="415">
          <cell r="A415">
            <v>1983</v>
          </cell>
          <cell r="C415" t="str">
            <v>WV</v>
          </cell>
          <cell r="G415">
            <v>70294000</v>
          </cell>
          <cell r="V415">
            <v>73953000</v>
          </cell>
        </row>
        <row r="416">
          <cell r="A416">
            <v>1983</v>
          </cell>
          <cell r="C416" t="str">
            <v>WI</v>
          </cell>
          <cell r="G416">
            <v>399498000</v>
          </cell>
          <cell r="V416">
            <v>422982016</v>
          </cell>
        </row>
        <row r="417">
          <cell r="A417">
            <v>1983</v>
          </cell>
          <cell r="C417" t="str">
            <v>WY</v>
          </cell>
          <cell r="G417">
            <v>53121000</v>
          </cell>
          <cell r="V417">
            <v>60750000</v>
          </cell>
        </row>
        <row r="418">
          <cell r="A418">
            <v>1984</v>
          </cell>
          <cell r="C418" t="str">
            <v>AL</v>
          </cell>
          <cell r="G418">
            <v>197931000</v>
          </cell>
          <cell r="V418">
            <v>209940992</v>
          </cell>
        </row>
        <row r="419">
          <cell r="A419">
            <v>1984</v>
          </cell>
          <cell r="C419" t="str">
            <v>AK</v>
          </cell>
          <cell r="G419">
            <v>115017000</v>
          </cell>
          <cell r="V419">
            <v>135752992</v>
          </cell>
        </row>
        <row r="420">
          <cell r="A420">
            <v>1984</v>
          </cell>
          <cell r="C420" t="str">
            <v>AZ</v>
          </cell>
          <cell r="G420">
            <v>304707000</v>
          </cell>
          <cell r="V420">
            <v>324303008</v>
          </cell>
        </row>
        <row r="421">
          <cell r="A421">
            <v>1984</v>
          </cell>
          <cell r="C421" t="str">
            <v>AR</v>
          </cell>
          <cell r="G421">
            <v>93243000</v>
          </cell>
          <cell r="V421">
            <v>98641000</v>
          </cell>
        </row>
        <row r="422">
          <cell r="A422">
            <v>1984</v>
          </cell>
          <cell r="C422" t="str">
            <v>CA</v>
          </cell>
          <cell r="G422">
            <v>2737326000</v>
          </cell>
          <cell r="V422">
            <v>2859521024</v>
          </cell>
        </row>
        <row r="423">
          <cell r="A423">
            <v>1984</v>
          </cell>
          <cell r="C423" t="str">
            <v>CO</v>
          </cell>
          <cell r="G423">
            <v>273275000</v>
          </cell>
          <cell r="V423">
            <v>283795008</v>
          </cell>
        </row>
        <row r="424">
          <cell r="A424">
            <v>1984</v>
          </cell>
          <cell r="C424" t="str">
            <v>CT</v>
          </cell>
          <cell r="G424">
            <v>244793000</v>
          </cell>
          <cell r="V424">
            <v>256108000</v>
          </cell>
        </row>
        <row r="425">
          <cell r="A425">
            <v>1984</v>
          </cell>
          <cell r="C425" t="str">
            <v>DE</v>
          </cell>
          <cell r="G425">
            <v>50127000</v>
          </cell>
          <cell r="V425">
            <v>51953000</v>
          </cell>
        </row>
        <row r="426">
          <cell r="A426">
            <v>1984</v>
          </cell>
          <cell r="C426" t="str">
            <v>DC</v>
          </cell>
          <cell r="G426">
            <v>164140000</v>
          </cell>
          <cell r="V426">
            <v>166728992</v>
          </cell>
        </row>
        <row r="427">
          <cell r="A427">
            <v>1984</v>
          </cell>
          <cell r="C427" t="str">
            <v>FL</v>
          </cell>
          <cell r="G427">
            <v>1006510000</v>
          </cell>
          <cell r="V427">
            <v>1078569984</v>
          </cell>
        </row>
        <row r="428">
          <cell r="A428">
            <v>1984</v>
          </cell>
          <cell r="C428" t="str">
            <v>GA</v>
          </cell>
          <cell r="G428">
            <v>327876000</v>
          </cell>
          <cell r="V428">
            <v>356214016</v>
          </cell>
        </row>
        <row r="429">
          <cell r="A429">
            <v>1984</v>
          </cell>
          <cell r="C429" t="str">
            <v>HI</v>
          </cell>
          <cell r="G429">
            <v>80328000</v>
          </cell>
          <cell r="V429">
            <v>83641000</v>
          </cell>
        </row>
        <row r="430">
          <cell r="A430">
            <v>1984</v>
          </cell>
          <cell r="C430" t="str">
            <v>ID</v>
          </cell>
          <cell r="G430">
            <v>56297000</v>
          </cell>
          <cell r="V430">
            <v>60279000</v>
          </cell>
        </row>
        <row r="431">
          <cell r="A431">
            <v>1984</v>
          </cell>
          <cell r="C431" t="str">
            <v>IL</v>
          </cell>
          <cell r="G431">
            <v>1052793000</v>
          </cell>
          <cell r="V431">
            <v>1081721984</v>
          </cell>
        </row>
        <row r="432">
          <cell r="A432">
            <v>1984</v>
          </cell>
          <cell r="C432" t="str">
            <v>IN</v>
          </cell>
          <cell r="G432">
            <v>242486000</v>
          </cell>
          <cell r="V432">
            <v>255812000</v>
          </cell>
        </row>
        <row r="433">
          <cell r="A433">
            <v>1984</v>
          </cell>
          <cell r="C433" t="str">
            <v>IA</v>
          </cell>
          <cell r="G433">
            <v>165376000</v>
          </cell>
          <cell r="V433">
            <v>173390000</v>
          </cell>
        </row>
        <row r="434">
          <cell r="A434">
            <v>1984</v>
          </cell>
          <cell r="C434" t="str">
            <v>KS</v>
          </cell>
          <cell r="G434">
            <v>141052000</v>
          </cell>
          <cell r="V434">
            <v>153110000</v>
          </cell>
        </row>
        <row r="435">
          <cell r="A435">
            <v>1984</v>
          </cell>
          <cell r="C435" t="str">
            <v>KY</v>
          </cell>
          <cell r="G435">
            <v>184806000</v>
          </cell>
          <cell r="V435">
            <v>193346000</v>
          </cell>
        </row>
        <row r="436">
          <cell r="A436">
            <v>1984</v>
          </cell>
          <cell r="C436" t="str">
            <v>LA</v>
          </cell>
          <cell r="G436">
            <v>348405000</v>
          </cell>
          <cell r="V436">
            <v>377432000</v>
          </cell>
        </row>
        <row r="437">
          <cell r="A437">
            <v>1984</v>
          </cell>
          <cell r="C437" t="str">
            <v>ME</v>
          </cell>
          <cell r="G437">
            <v>54636000</v>
          </cell>
          <cell r="V437">
            <v>57694000</v>
          </cell>
        </row>
        <row r="438">
          <cell r="A438">
            <v>1984</v>
          </cell>
          <cell r="C438" t="str">
            <v>MD</v>
          </cell>
          <cell r="G438">
            <v>377704000</v>
          </cell>
          <cell r="V438">
            <v>393332000</v>
          </cell>
        </row>
        <row r="439">
          <cell r="A439">
            <v>1984</v>
          </cell>
          <cell r="C439" t="str">
            <v>MA</v>
          </cell>
          <cell r="G439">
            <v>451545000</v>
          </cell>
          <cell r="V439">
            <v>470036992</v>
          </cell>
        </row>
        <row r="440">
          <cell r="A440">
            <v>1984</v>
          </cell>
          <cell r="C440" t="str">
            <v>MI</v>
          </cell>
          <cell r="G440">
            <v>799133000</v>
          </cell>
          <cell r="V440">
            <v>819126976</v>
          </cell>
        </row>
        <row r="441">
          <cell r="A441">
            <v>1984</v>
          </cell>
          <cell r="C441" t="str">
            <v>MN</v>
          </cell>
          <cell r="G441">
            <v>275319000</v>
          </cell>
          <cell r="V441">
            <v>293524000</v>
          </cell>
        </row>
        <row r="442">
          <cell r="A442">
            <v>1984</v>
          </cell>
          <cell r="C442" t="str">
            <v>MS</v>
          </cell>
          <cell r="G442">
            <v>114623000</v>
          </cell>
          <cell r="V442">
            <v>121081000</v>
          </cell>
        </row>
        <row r="443">
          <cell r="A443">
            <v>1984</v>
          </cell>
          <cell r="C443" t="str">
            <v>MO</v>
          </cell>
          <cell r="G443">
            <v>341188000</v>
          </cell>
          <cell r="V443">
            <v>358168000</v>
          </cell>
        </row>
        <row r="444">
          <cell r="A444">
            <v>1984</v>
          </cell>
          <cell r="C444" t="str">
            <v>MT</v>
          </cell>
          <cell r="G444">
            <v>48005000</v>
          </cell>
          <cell r="V444">
            <v>50059000</v>
          </cell>
        </row>
        <row r="445">
          <cell r="A445">
            <v>1984</v>
          </cell>
          <cell r="C445" t="str">
            <v>NE</v>
          </cell>
          <cell r="G445">
            <v>89695000</v>
          </cell>
          <cell r="V445">
            <v>94333000</v>
          </cell>
        </row>
        <row r="446">
          <cell r="A446">
            <v>1984</v>
          </cell>
          <cell r="C446" t="str">
            <v>NV</v>
          </cell>
          <cell r="G446">
            <v>107416000</v>
          </cell>
          <cell r="V446">
            <v>113427000</v>
          </cell>
        </row>
        <row r="447">
          <cell r="A447">
            <v>1984</v>
          </cell>
          <cell r="C447" t="str">
            <v>NH</v>
          </cell>
          <cell r="G447">
            <v>59668000</v>
          </cell>
          <cell r="V447">
            <v>63124000</v>
          </cell>
        </row>
        <row r="448">
          <cell r="A448">
            <v>1984</v>
          </cell>
          <cell r="C448" t="str">
            <v>NJ</v>
          </cell>
          <cell r="G448">
            <v>723772000</v>
          </cell>
          <cell r="V448">
            <v>736931008</v>
          </cell>
        </row>
        <row r="449">
          <cell r="A449">
            <v>1984</v>
          </cell>
          <cell r="C449" t="str">
            <v>NM</v>
          </cell>
          <cell r="G449">
            <v>107575000</v>
          </cell>
          <cell r="V449">
            <v>116239000</v>
          </cell>
        </row>
        <row r="450">
          <cell r="A450">
            <v>1984</v>
          </cell>
          <cell r="C450" t="str">
            <v>NY</v>
          </cell>
          <cell r="G450">
            <v>2054364000</v>
          </cell>
          <cell r="V450">
            <v>2179230976</v>
          </cell>
        </row>
        <row r="451">
          <cell r="A451">
            <v>1984</v>
          </cell>
          <cell r="C451" t="str">
            <v>NC</v>
          </cell>
          <cell r="G451">
            <v>331186000</v>
          </cell>
          <cell r="V451">
            <v>360020000</v>
          </cell>
        </row>
        <row r="452">
          <cell r="A452">
            <v>1984</v>
          </cell>
          <cell r="C452" t="str">
            <v>ND</v>
          </cell>
          <cell r="G452">
            <v>33526000</v>
          </cell>
          <cell r="V452">
            <v>35285000</v>
          </cell>
        </row>
        <row r="453">
          <cell r="A453">
            <v>1984</v>
          </cell>
          <cell r="C453" t="str">
            <v>OH</v>
          </cell>
          <cell r="G453">
            <v>748042000</v>
          </cell>
          <cell r="V453">
            <v>780974016</v>
          </cell>
        </row>
        <row r="454">
          <cell r="A454">
            <v>1984</v>
          </cell>
          <cell r="C454" t="str">
            <v>OK</v>
          </cell>
          <cell r="G454">
            <v>178022000</v>
          </cell>
          <cell r="V454">
            <v>192774000</v>
          </cell>
        </row>
        <row r="455">
          <cell r="A455">
            <v>1984</v>
          </cell>
          <cell r="C455" t="str">
            <v>OR</v>
          </cell>
          <cell r="G455">
            <v>200440000</v>
          </cell>
          <cell r="V455">
            <v>221426000</v>
          </cell>
        </row>
        <row r="456">
          <cell r="A456">
            <v>1984</v>
          </cell>
          <cell r="C456" t="str">
            <v>PA</v>
          </cell>
          <cell r="G456">
            <v>756365000</v>
          </cell>
          <cell r="V456">
            <v>774425984</v>
          </cell>
        </row>
        <row r="457">
          <cell r="A457">
            <v>1984</v>
          </cell>
          <cell r="C457" t="str">
            <v>RI</v>
          </cell>
          <cell r="G457">
            <v>74397000</v>
          </cell>
          <cell r="V457">
            <v>78073000</v>
          </cell>
        </row>
        <row r="458">
          <cell r="A458">
            <v>1984</v>
          </cell>
          <cell r="C458" t="str">
            <v>SC</v>
          </cell>
          <cell r="G458">
            <v>150486000</v>
          </cell>
          <cell r="V458">
            <v>164450000</v>
          </cell>
        </row>
        <row r="459">
          <cell r="A459">
            <v>1984</v>
          </cell>
          <cell r="C459" t="str">
            <v>SD</v>
          </cell>
          <cell r="G459">
            <v>35871000</v>
          </cell>
          <cell r="V459">
            <v>38081000</v>
          </cell>
        </row>
        <row r="460">
          <cell r="A460">
            <v>1984</v>
          </cell>
          <cell r="C460" t="str">
            <v>TN</v>
          </cell>
          <cell r="G460">
            <v>229118000</v>
          </cell>
          <cell r="V460">
            <v>243592992</v>
          </cell>
        </row>
        <row r="461">
          <cell r="A461">
            <v>1984</v>
          </cell>
          <cell r="C461" t="str">
            <v>TX</v>
          </cell>
          <cell r="G461">
            <v>986801000</v>
          </cell>
          <cell r="V461">
            <v>1093709952</v>
          </cell>
        </row>
        <row r="462">
          <cell r="A462">
            <v>1984</v>
          </cell>
          <cell r="C462" t="str">
            <v>US</v>
          </cell>
          <cell r="G462">
            <v>18462547000</v>
          </cell>
          <cell r="V462">
            <v>19477968896</v>
          </cell>
        </row>
        <row r="463">
          <cell r="A463">
            <v>1984</v>
          </cell>
          <cell r="C463" t="str">
            <v>UT</v>
          </cell>
          <cell r="G463">
            <v>108349000</v>
          </cell>
          <cell r="V463">
            <v>112581000</v>
          </cell>
        </row>
        <row r="464">
          <cell r="A464">
            <v>1984</v>
          </cell>
          <cell r="C464" t="str">
            <v>VT</v>
          </cell>
          <cell r="G464">
            <v>27853000</v>
          </cell>
          <cell r="V464">
            <v>30138000</v>
          </cell>
        </row>
        <row r="465">
          <cell r="A465">
            <v>1984</v>
          </cell>
          <cell r="C465" t="str">
            <v>VA</v>
          </cell>
          <cell r="G465">
            <v>352380000</v>
          </cell>
          <cell r="V465">
            <v>368848992</v>
          </cell>
        </row>
        <row r="466">
          <cell r="A466">
            <v>1984</v>
          </cell>
          <cell r="C466" t="str">
            <v>WA</v>
          </cell>
          <cell r="G466">
            <v>322757000</v>
          </cell>
          <cell r="V466">
            <v>334392992</v>
          </cell>
        </row>
        <row r="467">
          <cell r="A467">
            <v>1984</v>
          </cell>
          <cell r="C467" t="str">
            <v>WV</v>
          </cell>
          <cell r="G467">
            <v>71717000</v>
          </cell>
          <cell r="V467">
            <v>75719000</v>
          </cell>
        </row>
        <row r="468">
          <cell r="A468">
            <v>1984</v>
          </cell>
          <cell r="C468" t="str">
            <v>WI</v>
          </cell>
          <cell r="G468">
            <v>408850000</v>
          </cell>
          <cell r="V468">
            <v>429630016</v>
          </cell>
        </row>
        <row r="469">
          <cell r="A469">
            <v>1984</v>
          </cell>
          <cell r="C469" t="str">
            <v>WY</v>
          </cell>
          <cell r="G469">
            <v>55256000</v>
          </cell>
          <cell r="V469">
            <v>77280000</v>
          </cell>
        </row>
        <row r="470">
          <cell r="A470">
            <v>1985</v>
          </cell>
          <cell r="C470" t="str">
            <v>AL</v>
          </cell>
          <cell r="G470">
            <v>213070000</v>
          </cell>
          <cell r="V470">
            <v>228571008</v>
          </cell>
        </row>
        <row r="471">
          <cell r="A471">
            <v>1985</v>
          </cell>
          <cell r="C471" t="str">
            <v>AK</v>
          </cell>
          <cell r="G471">
            <v>112049000</v>
          </cell>
          <cell r="V471">
            <v>142599008</v>
          </cell>
        </row>
        <row r="472">
          <cell r="A472">
            <v>1985</v>
          </cell>
          <cell r="C472" t="str">
            <v>AZ</v>
          </cell>
          <cell r="G472">
            <v>323496000</v>
          </cell>
          <cell r="V472">
            <v>365742016</v>
          </cell>
        </row>
        <row r="473">
          <cell r="A473">
            <v>1985</v>
          </cell>
          <cell r="C473" t="str">
            <v>AR</v>
          </cell>
          <cell r="G473">
            <v>102311000</v>
          </cell>
          <cell r="V473">
            <v>121474000</v>
          </cell>
        </row>
        <row r="474">
          <cell r="A474">
            <v>1985</v>
          </cell>
          <cell r="C474" t="str">
            <v>CA</v>
          </cell>
          <cell r="G474">
            <v>3066764000</v>
          </cell>
          <cell r="V474">
            <v>3208240896</v>
          </cell>
        </row>
        <row r="475">
          <cell r="A475">
            <v>1985</v>
          </cell>
          <cell r="C475" t="str">
            <v>CO</v>
          </cell>
          <cell r="G475">
            <v>297392000</v>
          </cell>
          <cell r="V475">
            <v>308951008</v>
          </cell>
        </row>
        <row r="476">
          <cell r="A476">
            <v>1985</v>
          </cell>
          <cell r="C476" t="str">
            <v>CT</v>
          </cell>
          <cell r="G476">
            <v>271607000</v>
          </cell>
          <cell r="V476">
            <v>282348992</v>
          </cell>
        </row>
        <row r="477">
          <cell r="A477">
            <v>1985</v>
          </cell>
          <cell r="C477" t="str">
            <v>DE</v>
          </cell>
          <cell r="G477">
            <v>54725000</v>
          </cell>
          <cell r="V477">
            <v>56104000</v>
          </cell>
        </row>
        <row r="478">
          <cell r="A478">
            <v>1985</v>
          </cell>
          <cell r="C478" t="str">
            <v>DC</v>
          </cell>
          <cell r="G478">
            <v>174490000</v>
          </cell>
          <cell r="V478">
            <v>184030000</v>
          </cell>
        </row>
        <row r="479">
          <cell r="A479">
            <v>1985</v>
          </cell>
          <cell r="C479" t="str">
            <v>FL</v>
          </cell>
          <cell r="G479">
            <v>1069402000</v>
          </cell>
          <cell r="V479">
            <v>1207442944</v>
          </cell>
        </row>
        <row r="480">
          <cell r="A480">
            <v>1985</v>
          </cell>
          <cell r="C480" t="str">
            <v>GA</v>
          </cell>
          <cell r="G480">
            <v>348483000</v>
          </cell>
          <cell r="V480">
            <v>380880000</v>
          </cell>
        </row>
        <row r="481">
          <cell r="A481">
            <v>1985</v>
          </cell>
          <cell r="C481" t="str">
            <v>HI</v>
          </cell>
          <cell r="G481">
            <v>88904000</v>
          </cell>
          <cell r="V481">
            <v>91605000</v>
          </cell>
        </row>
        <row r="482">
          <cell r="A482">
            <v>1985</v>
          </cell>
          <cell r="C482" t="str">
            <v>ID</v>
          </cell>
          <cell r="G482">
            <v>62390000</v>
          </cell>
          <cell r="V482">
            <v>67706000</v>
          </cell>
        </row>
        <row r="483">
          <cell r="A483">
            <v>1985</v>
          </cell>
          <cell r="C483" t="str">
            <v>IL</v>
          </cell>
          <cell r="G483">
            <v>1102944000</v>
          </cell>
          <cell r="V483">
            <v>1144712960</v>
          </cell>
        </row>
        <row r="484">
          <cell r="A484">
            <v>1985</v>
          </cell>
          <cell r="C484" t="str">
            <v>IN</v>
          </cell>
          <cell r="G484">
            <v>261438000</v>
          </cell>
          <cell r="V484">
            <v>277606016</v>
          </cell>
        </row>
        <row r="485">
          <cell r="A485">
            <v>1985</v>
          </cell>
          <cell r="C485" t="str">
            <v>IA</v>
          </cell>
          <cell r="G485">
            <v>177768000</v>
          </cell>
          <cell r="V485">
            <v>186096992</v>
          </cell>
        </row>
        <row r="486">
          <cell r="A486">
            <v>1985</v>
          </cell>
          <cell r="C486" t="str">
            <v>KS</v>
          </cell>
          <cell r="G486">
            <v>153239000</v>
          </cell>
          <cell r="V486">
            <v>165535008</v>
          </cell>
        </row>
        <row r="487">
          <cell r="A487">
            <v>1985</v>
          </cell>
          <cell r="C487" t="str">
            <v>KY</v>
          </cell>
          <cell r="G487">
            <v>184319000</v>
          </cell>
          <cell r="V487">
            <v>192686000</v>
          </cell>
        </row>
        <row r="488">
          <cell r="A488">
            <v>1985</v>
          </cell>
          <cell r="C488" t="str">
            <v>LA</v>
          </cell>
          <cell r="G488">
            <v>378692000</v>
          </cell>
          <cell r="V488">
            <v>419908992</v>
          </cell>
        </row>
        <row r="489">
          <cell r="A489">
            <v>1985</v>
          </cell>
          <cell r="C489" t="str">
            <v>ME</v>
          </cell>
          <cell r="G489">
            <v>58995000</v>
          </cell>
          <cell r="V489">
            <v>61816000</v>
          </cell>
        </row>
        <row r="490">
          <cell r="A490">
            <v>1985</v>
          </cell>
          <cell r="C490" t="str">
            <v>MD</v>
          </cell>
          <cell r="G490">
            <v>406522000</v>
          </cell>
          <cell r="V490">
            <v>429039008</v>
          </cell>
        </row>
        <row r="491">
          <cell r="A491">
            <v>1985</v>
          </cell>
          <cell r="C491" t="str">
            <v>MA</v>
          </cell>
          <cell r="G491">
            <v>480370000</v>
          </cell>
          <cell r="V491">
            <v>500011008</v>
          </cell>
        </row>
        <row r="492">
          <cell r="A492">
            <v>1985</v>
          </cell>
          <cell r="C492" t="str">
            <v>MI</v>
          </cell>
          <cell r="G492">
            <v>829731000</v>
          </cell>
          <cell r="V492">
            <v>853097984</v>
          </cell>
        </row>
        <row r="493">
          <cell r="A493">
            <v>1985</v>
          </cell>
          <cell r="C493" t="str">
            <v>MN</v>
          </cell>
          <cell r="G493">
            <v>298008000</v>
          </cell>
          <cell r="V493">
            <v>320716000</v>
          </cell>
        </row>
        <row r="494">
          <cell r="A494">
            <v>1985</v>
          </cell>
          <cell r="C494" t="str">
            <v>MS</v>
          </cell>
          <cell r="G494">
            <v>120501000</v>
          </cell>
          <cell r="V494">
            <v>129305000</v>
          </cell>
        </row>
        <row r="495">
          <cell r="A495">
            <v>1985</v>
          </cell>
          <cell r="C495" t="str">
            <v>MO</v>
          </cell>
          <cell r="G495">
            <v>355799000</v>
          </cell>
          <cell r="V495">
            <v>377385984</v>
          </cell>
        </row>
        <row r="496">
          <cell r="A496">
            <v>1985</v>
          </cell>
          <cell r="C496" t="str">
            <v>MT</v>
          </cell>
          <cell r="G496">
            <v>50905000</v>
          </cell>
          <cell r="V496">
            <v>54280000</v>
          </cell>
        </row>
        <row r="497">
          <cell r="A497">
            <v>1985</v>
          </cell>
          <cell r="C497" t="str">
            <v>NE</v>
          </cell>
          <cell r="G497">
            <v>94741000</v>
          </cell>
          <cell r="V497">
            <v>99919000</v>
          </cell>
        </row>
        <row r="498">
          <cell r="A498">
            <v>1985</v>
          </cell>
          <cell r="C498" t="str">
            <v>NV</v>
          </cell>
          <cell r="G498">
            <v>111778000</v>
          </cell>
          <cell r="V498">
            <v>121133000</v>
          </cell>
        </row>
        <row r="499">
          <cell r="A499">
            <v>1985</v>
          </cell>
          <cell r="C499" t="str">
            <v>NH</v>
          </cell>
          <cell r="G499">
            <v>59969000</v>
          </cell>
          <cell r="V499">
            <v>66634000</v>
          </cell>
        </row>
        <row r="500">
          <cell r="A500">
            <v>1985</v>
          </cell>
          <cell r="C500" t="str">
            <v>NJ</v>
          </cell>
          <cell r="G500">
            <v>788539000</v>
          </cell>
          <cell r="V500">
            <v>811265024</v>
          </cell>
        </row>
        <row r="501">
          <cell r="A501">
            <v>1985</v>
          </cell>
          <cell r="C501" t="str">
            <v>NM</v>
          </cell>
          <cell r="G501">
            <v>118139000</v>
          </cell>
          <cell r="V501">
            <v>133979000</v>
          </cell>
        </row>
        <row r="502">
          <cell r="A502">
            <v>1985</v>
          </cell>
          <cell r="C502" t="str">
            <v>NY</v>
          </cell>
          <cell r="G502">
            <v>2286253000</v>
          </cell>
          <cell r="V502">
            <v>2419451904</v>
          </cell>
        </row>
        <row r="503">
          <cell r="A503">
            <v>1985</v>
          </cell>
          <cell r="C503" t="str">
            <v>NC</v>
          </cell>
          <cell r="G503">
            <v>367785000</v>
          </cell>
          <cell r="V503">
            <v>399963008</v>
          </cell>
        </row>
        <row r="504">
          <cell r="A504">
            <v>1985</v>
          </cell>
          <cell r="C504" t="str">
            <v>ND</v>
          </cell>
          <cell r="G504">
            <v>32722000</v>
          </cell>
          <cell r="V504">
            <v>34230000</v>
          </cell>
        </row>
        <row r="505">
          <cell r="A505">
            <v>1985</v>
          </cell>
          <cell r="C505" t="str">
            <v>OH</v>
          </cell>
          <cell r="G505">
            <v>778658000</v>
          </cell>
          <cell r="V505">
            <v>813836032</v>
          </cell>
        </row>
        <row r="506">
          <cell r="A506">
            <v>1985</v>
          </cell>
          <cell r="C506" t="str">
            <v>OK</v>
          </cell>
          <cell r="G506">
            <v>193911000</v>
          </cell>
          <cell r="V506">
            <v>212032000</v>
          </cell>
        </row>
        <row r="507">
          <cell r="A507">
            <v>1985</v>
          </cell>
          <cell r="C507" t="str">
            <v>OR</v>
          </cell>
          <cell r="G507">
            <v>218176000</v>
          </cell>
          <cell r="V507">
            <v>225699008</v>
          </cell>
        </row>
        <row r="508">
          <cell r="A508">
            <v>1985</v>
          </cell>
          <cell r="C508" t="str">
            <v>PA</v>
          </cell>
          <cell r="G508">
            <v>790914000</v>
          </cell>
          <cell r="V508">
            <v>814492992</v>
          </cell>
        </row>
        <row r="509">
          <cell r="A509">
            <v>1985</v>
          </cell>
          <cell r="C509" t="str">
            <v>RI</v>
          </cell>
          <cell r="G509">
            <v>81245000</v>
          </cell>
          <cell r="V509">
            <v>85390000</v>
          </cell>
        </row>
        <row r="510">
          <cell r="A510">
            <v>1985</v>
          </cell>
          <cell r="C510" t="str">
            <v>SC</v>
          </cell>
          <cell r="G510">
            <v>163772000</v>
          </cell>
          <cell r="V510">
            <v>179888992</v>
          </cell>
        </row>
        <row r="511">
          <cell r="A511">
            <v>1985</v>
          </cell>
          <cell r="C511" t="str">
            <v>SD</v>
          </cell>
          <cell r="G511">
            <v>36078000</v>
          </cell>
          <cell r="V511">
            <v>38442000</v>
          </cell>
        </row>
        <row r="512">
          <cell r="A512">
            <v>1985</v>
          </cell>
          <cell r="C512" t="str">
            <v>TN</v>
          </cell>
          <cell r="G512">
            <v>260318000</v>
          </cell>
          <cell r="V512">
            <v>279807008</v>
          </cell>
        </row>
        <row r="513">
          <cell r="A513">
            <v>1985</v>
          </cell>
          <cell r="C513" t="str">
            <v>TX</v>
          </cell>
          <cell r="G513">
            <v>1115791000</v>
          </cell>
          <cell r="V513">
            <v>1222401024</v>
          </cell>
        </row>
        <row r="514">
          <cell r="A514">
            <v>1985</v>
          </cell>
          <cell r="C514" t="str">
            <v>US</v>
          </cell>
          <cell r="G514">
            <v>19994157000</v>
          </cell>
          <cell r="V514">
            <v>21237913600</v>
          </cell>
        </row>
        <row r="515">
          <cell r="A515">
            <v>1985</v>
          </cell>
          <cell r="C515" t="str">
            <v>UT</v>
          </cell>
          <cell r="G515">
            <v>117350000</v>
          </cell>
          <cell r="V515">
            <v>123965000</v>
          </cell>
        </row>
        <row r="516">
          <cell r="A516">
            <v>1985</v>
          </cell>
          <cell r="C516" t="str">
            <v>VT</v>
          </cell>
          <cell r="G516">
            <v>30168000</v>
          </cell>
          <cell r="V516">
            <v>32276000</v>
          </cell>
        </row>
        <row r="517">
          <cell r="A517">
            <v>1985</v>
          </cell>
          <cell r="C517" t="str">
            <v>VA</v>
          </cell>
          <cell r="G517">
            <v>389858000</v>
          </cell>
          <cell r="V517">
            <v>410804992</v>
          </cell>
        </row>
        <row r="518">
          <cell r="A518">
            <v>1985</v>
          </cell>
          <cell r="C518" t="str">
            <v>WA</v>
          </cell>
          <cell r="G518">
            <v>336643000</v>
          </cell>
          <cell r="V518">
            <v>346830016</v>
          </cell>
        </row>
        <row r="519">
          <cell r="A519">
            <v>1985</v>
          </cell>
          <cell r="C519" t="str">
            <v>WV</v>
          </cell>
          <cell r="G519">
            <v>75811000</v>
          </cell>
          <cell r="V519">
            <v>81568000</v>
          </cell>
        </row>
        <row r="520">
          <cell r="A520">
            <v>1985</v>
          </cell>
          <cell r="C520" t="str">
            <v>WI</v>
          </cell>
          <cell r="G520">
            <v>445285000</v>
          </cell>
          <cell r="V520">
            <v>465241984</v>
          </cell>
        </row>
        <row r="521">
          <cell r="A521">
            <v>1985</v>
          </cell>
          <cell r="C521" t="str">
            <v>WY</v>
          </cell>
          <cell r="G521">
            <v>55939000</v>
          </cell>
          <cell r="V521">
            <v>60771000</v>
          </cell>
        </row>
        <row r="522">
          <cell r="A522">
            <v>1986</v>
          </cell>
          <cell r="C522" t="str">
            <v>AL</v>
          </cell>
          <cell r="G522">
            <v>232584000</v>
          </cell>
          <cell r="V522">
            <v>248091008</v>
          </cell>
        </row>
        <row r="523">
          <cell r="A523">
            <v>1986</v>
          </cell>
          <cell r="C523" t="str">
            <v>AK</v>
          </cell>
          <cell r="G523">
            <v>101035000</v>
          </cell>
          <cell r="V523">
            <v>108642000</v>
          </cell>
        </row>
        <row r="524">
          <cell r="A524">
            <v>1986</v>
          </cell>
          <cell r="C524" t="str">
            <v>AZ</v>
          </cell>
          <cell r="G524">
            <v>352906000</v>
          </cell>
          <cell r="V524">
            <v>390548000</v>
          </cell>
        </row>
        <row r="525">
          <cell r="A525">
            <v>1986</v>
          </cell>
          <cell r="C525" t="str">
            <v>AR</v>
          </cell>
          <cell r="G525">
            <v>109905000</v>
          </cell>
          <cell r="V525">
            <v>121052000</v>
          </cell>
        </row>
        <row r="526">
          <cell r="A526">
            <v>1986</v>
          </cell>
          <cell r="C526" t="str">
            <v>CA</v>
          </cell>
          <cell r="G526">
            <v>3401250000</v>
          </cell>
          <cell r="V526">
            <v>3536214016</v>
          </cell>
        </row>
        <row r="527">
          <cell r="A527">
            <v>1986</v>
          </cell>
          <cell r="C527" t="str">
            <v>CO</v>
          </cell>
          <cell r="G527">
            <v>335291000</v>
          </cell>
          <cell r="V527">
            <v>356625984</v>
          </cell>
        </row>
        <row r="528">
          <cell r="A528">
            <v>1986</v>
          </cell>
          <cell r="C528" t="str">
            <v>CT</v>
          </cell>
          <cell r="G528">
            <v>297234000</v>
          </cell>
          <cell r="V528">
            <v>317647008</v>
          </cell>
        </row>
        <row r="529">
          <cell r="A529">
            <v>1986</v>
          </cell>
          <cell r="C529" t="str">
            <v>DE</v>
          </cell>
          <cell r="G529">
            <v>60426000</v>
          </cell>
          <cell r="V529">
            <v>63335000</v>
          </cell>
        </row>
        <row r="530">
          <cell r="A530">
            <v>1986</v>
          </cell>
          <cell r="C530" t="str">
            <v>DC</v>
          </cell>
          <cell r="G530">
            <v>196833000</v>
          </cell>
          <cell r="V530">
            <v>217710000</v>
          </cell>
        </row>
        <row r="531">
          <cell r="A531">
            <v>1986</v>
          </cell>
          <cell r="C531" t="str">
            <v>FL</v>
          </cell>
          <cell r="G531">
            <v>1187998000</v>
          </cell>
          <cell r="V531">
            <v>1338315008</v>
          </cell>
        </row>
        <row r="532">
          <cell r="A532">
            <v>1986</v>
          </cell>
          <cell r="C532" t="str">
            <v>GA</v>
          </cell>
          <cell r="G532">
            <v>395619000</v>
          </cell>
          <cell r="V532">
            <v>426016992</v>
          </cell>
        </row>
        <row r="533">
          <cell r="A533">
            <v>1986</v>
          </cell>
          <cell r="C533" t="str">
            <v>HI</v>
          </cell>
          <cell r="G533">
            <v>91618000</v>
          </cell>
          <cell r="V533">
            <v>107466000</v>
          </cell>
        </row>
        <row r="534">
          <cell r="A534">
            <v>1986</v>
          </cell>
          <cell r="C534" t="str">
            <v>ID</v>
          </cell>
          <cell r="G534">
            <v>65052000</v>
          </cell>
          <cell r="V534">
            <v>68249000</v>
          </cell>
        </row>
        <row r="535">
          <cell r="A535">
            <v>1986</v>
          </cell>
          <cell r="C535" t="str">
            <v>IL</v>
          </cell>
          <cell r="G535">
            <v>1161383000</v>
          </cell>
          <cell r="V535">
            <v>1201788032</v>
          </cell>
        </row>
        <row r="536">
          <cell r="A536">
            <v>1986</v>
          </cell>
          <cell r="C536" t="str">
            <v>IN</v>
          </cell>
          <cell r="G536">
            <v>280091000</v>
          </cell>
          <cell r="V536">
            <v>298168992</v>
          </cell>
        </row>
        <row r="537">
          <cell r="A537">
            <v>1986</v>
          </cell>
          <cell r="C537" t="str">
            <v>IA</v>
          </cell>
          <cell r="G537">
            <v>182540000</v>
          </cell>
          <cell r="V537">
            <v>193242000</v>
          </cell>
        </row>
        <row r="538">
          <cell r="A538">
            <v>1986</v>
          </cell>
          <cell r="C538" t="str">
            <v>KS</v>
          </cell>
          <cell r="G538">
            <v>165795000</v>
          </cell>
          <cell r="V538">
            <v>184096000</v>
          </cell>
        </row>
        <row r="539">
          <cell r="A539">
            <v>1986</v>
          </cell>
          <cell r="C539" t="str">
            <v>KY</v>
          </cell>
          <cell r="G539">
            <v>197059000</v>
          </cell>
          <cell r="V539">
            <v>207358000</v>
          </cell>
        </row>
        <row r="540">
          <cell r="A540">
            <v>1986</v>
          </cell>
          <cell r="C540" t="str">
            <v>LA</v>
          </cell>
          <cell r="G540">
            <v>406868000</v>
          </cell>
          <cell r="V540">
            <v>428411008</v>
          </cell>
        </row>
        <row r="541">
          <cell r="A541">
            <v>1986</v>
          </cell>
          <cell r="C541" t="str">
            <v>ME</v>
          </cell>
          <cell r="G541">
            <v>63046000</v>
          </cell>
          <cell r="V541">
            <v>67429000</v>
          </cell>
        </row>
        <row r="542">
          <cell r="A542">
            <v>1986</v>
          </cell>
          <cell r="C542" t="str">
            <v>MD</v>
          </cell>
          <cell r="G542">
            <v>447897000</v>
          </cell>
          <cell r="V542">
            <v>470464992</v>
          </cell>
        </row>
        <row r="543">
          <cell r="A543">
            <v>1986</v>
          </cell>
          <cell r="C543" t="str">
            <v>MA</v>
          </cell>
          <cell r="G543">
            <v>538798000</v>
          </cell>
          <cell r="V543">
            <v>560078976</v>
          </cell>
        </row>
        <row r="544">
          <cell r="A544">
            <v>1986</v>
          </cell>
          <cell r="C544" t="str">
            <v>MI</v>
          </cell>
          <cell r="G544">
            <v>906004000</v>
          </cell>
          <cell r="V544">
            <v>941385984</v>
          </cell>
        </row>
        <row r="545">
          <cell r="A545">
            <v>1986</v>
          </cell>
          <cell r="C545" t="str">
            <v>MN</v>
          </cell>
          <cell r="G545">
            <v>314595000</v>
          </cell>
          <cell r="V545">
            <v>341843008</v>
          </cell>
        </row>
        <row r="546">
          <cell r="A546">
            <v>1986</v>
          </cell>
          <cell r="C546" t="str">
            <v>MS</v>
          </cell>
          <cell r="G546">
            <v>128886000</v>
          </cell>
          <cell r="V546">
            <v>139464000</v>
          </cell>
        </row>
        <row r="547">
          <cell r="A547">
            <v>1986</v>
          </cell>
          <cell r="C547" t="str">
            <v>MO</v>
          </cell>
          <cell r="G547">
            <v>378629000</v>
          </cell>
          <cell r="V547">
            <v>402891008</v>
          </cell>
        </row>
        <row r="548">
          <cell r="A548">
            <v>1986</v>
          </cell>
          <cell r="C548" t="str">
            <v>MT</v>
          </cell>
          <cell r="G548">
            <v>55319000</v>
          </cell>
          <cell r="V548">
            <v>57951000</v>
          </cell>
        </row>
        <row r="549">
          <cell r="A549">
            <v>1986</v>
          </cell>
          <cell r="C549" t="str">
            <v>NE</v>
          </cell>
          <cell r="G549">
            <v>99686000</v>
          </cell>
          <cell r="V549">
            <v>104289000</v>
          </cell>
        </row>
        <row r="550">
          <cell r="A550">
            <v>1986</v>
          </cell>
          <cell r="C550" t="str">
            <v>NV</v>
          </cell>
          <cell r="G550">
            <v>120952000</v>
          </cell>
          <cell r="V550">
            <v>129793000</v>
          </cell>
        </row>
        <row r="551">
          <cell r="A551">
            <v>1986</v>
          </cell>
          <cell r="C551" t="str">
            <v>NH</v>
          </cell>
          <cell r="G551">
            <v>66083000</v>
          </cell>
          <cell r="V551">
            <v>70611000</v>
          </cell>
        </row>
        <row r="552">
          <cell r="A552">
            <v>1986</v>
          </cell>
          <cell r="C552" t="str">
            <v>NJ</v>
          </cell>
          <cell r="G552">
            <v>857286000</v>
          </cell>
          <cell r="V552">
            <v>894481024</v>
          </cell>
        </row>
        <row r="553">
          <cell r="A553">
            <v>1986</v>
          </cell>
          <cell r="C553" t="str">
            <v>NM</v>
          </cell>
          <cell r="G553">
            <v>125315000</v>
          </cell>
          <cell r="V553">
            <v>139672992</v>
          </cell>
        </row>
        <row r="554">
          <cell r="A554">
            <v>1986</v>
          </cell>
          <cell r="C554" t="str">
            <v>NY</v>
          </cell>
          <cell r="G554">
            <v>2487842000</v>
          </cell>
          <cell r="V554">
            <v>2628154112</v>
          </cell>
        </row>
        <row r="555">
          <cell r="A555">
            <v>1986</v>
          </cell>
          <cell r="C555" t="str">
            <v>NC</v>
          </cell>
          <cell r="G555">
            <v>387084000</v>
          </cell>
          <cell r="V555">
            <v>420060000</v>
          </cell>
        </row>
        <row r="556">
          <cell r="A556">
            <v>1986</v>
          </cell>
          <cell r="C556" t="str">
            <v>ND</v>
          </cell>
          <cell r="G556">
            <v>33206000</v>
          </cell>
          <cell r="V556">
            <v>37467000</v>
          </cell>
        </row>
        <row r="557">
          <cell r="A557">
            <v>1986</v>
          </cell>
          <cell r="C557" t="str">
            <v>OH</v>
          </cell>
          <cell r="G557">
            <v>823659000</v>
          </cell>
          <cell r="V557">
            <v>865928000</v>
          </cell>
        </row>
        <row r="558">
          <cell r="A558">
            <v>1986</v>
          </cell>
          <cell r="C558" t="str">
            <v>OK</v>
          </cell>
          <cell r="G558">
            <v>202217000</v>
          </cell>
          <cell r="V558">
            <v>226760992</v>
          </cell>
        </row>
        <row r="559">
          <cell r="A559">
            <v>1986</v>
          </cell>
          <cell r="C559" t="str">
            <v>OR</v>
          </cell>
          <cell r="G559">
            <v>231576000</v>
          </cell>
          <cell r="V559">
            <v>239272000</v>
          </cell>
        </row>
        <row r="560">
          <cell r="A560">
            <v>1986</v>
          </cell>
          <cell r="C560" t="str">
            <v>PA</v>
          </cell>
          <cell r="G560">
            <v>825627000</v>
          </cell>
          <cell r="V560">
            <v>851710016</v>
          </cell>
        </row>
        <row r="561">
          <cell r="A561">
            <v>1986</v>
          </cell>
          <cell r="C561" t="str">
            <v>RI</v>
          </cell>
          <cell r="G561">
            <v>86926000</v>
          </cell>
          <cell r="V561">
            <v>89215000</v>
          </cell>
        </row>
        <row r="562">
          <cell r="A562">
            <v>1986</v>
          </cell>
          <cell r="C562" t="str">
            <v>SC</v>
          </cell>
          <cell r="G562">
            <v>185733000</v>
          </cell>
          <cell r="V562">
            <v>204354000</v>
          </cell>
        </row>
        <row r="563">
          <cell r="A563">
            <v>1986</v>
          </cell>
          <cell r="C563" t="str">
            <v>SD</v>
          </cell>
          <cell r="G563">
            <v>38952000</v>
          </cell>
          <cell r="V563">
            <v>42681000</v>
          </cell>
        </row>
        <row r="564">
          <cell r="A564">
            <v>1986</v>
          </cell>
          <cell r="C564" t="str">
            <v>TN</v>
          </cell>
          <cell r="G564">
            <v>278743000</v>
          </cell>
          <cell r="V564">
            <v>294985984</v>
          </cell>
        </row>
        <row r="565">
          <cell r="A565">
            <v>1986</v>
          </cell>
          <cell r="C565" t="str">
            <v>TX</v>
          </cell>
          <cell r="G565">
            <v>1178324000</v>
          </cell>
          <cell r="V565">
            <v>1308288000</v>
          </cell>
        </row>
        <row r="566">
          <cell r="A566">
            <v>1986</v>
          </cell>
          <cell r="C566" t="str">
            <v>US</v>
          </cell>
          <cell r="G566">
            <v>21613042000</v>
          </cell>
          <cell r="V566">
            <v>22973396992</v>
          </cell>
        </row>
        <row r="567">
          <cell r="A567">
            <v>1986</v>
          </cell>
          <cell r="C567" t="str">
            <v>UT</v>
          </cell>
          <cell r="G567">
            <v>125478000</v>
          </cell>
          <cell r="V567">
            <v>132823000</v>
          </cell>
        </row>
        <row r="568">
          <cell r="A568">
            <v>1986</v>
          </cell>
          <cell r="C568" t="str">
            <v>VT</v>
          </cell>
          <cell r="G568">
            <v>31242000</v>
          </cell>
          <cell r="V568">
            <v>33214000</v>
          </cell>
        </row>
        <row r="569">
          <cell r="A569">
            <v>1986</v>
          </cell>
          <cell r="C569" t="str">
            <v>VA</v>
          </cell>
          <cell r="G569">
            <v>428252000</v>
          </cell>
          <cell r="V569">
            <v>456393984</v>
          </cell>
        </row>
        <row r="570">
          <cell r="A570">
            <v>1986</v>
          </cell>
          <cell r="C570" t="str">
            <v>WA</v>
          </cell>
          <cell r="G570">
            <v>360982000</v>
          </cell>
          <cell r="V570">
            <v>386587008</v>
          </cell>
        </row>
        <row r="571">
          <cell r="A571">
            <v>1986</v>
          </cell>
          <cell r="C571" t="str">
            <v>WV</v>
          </cell>
          <cell r="G571">
            <v>77337000</v>
          </cell>
          <cell r="V571">
            <v>81484000</v>
          </cell>
        </row>
        <row r="572">
          <cell r="A572">
            <v>1986</v>
          </cell>
          <cell r="C572" t="str">
            <v>WI</v>
          </cell>
          <cell r="G572">
            <v>446664000</v>
          </cell>
          <cell r="V572">
            <v>474910016</v>
          </cell>
        </row>
        <row r="573">
          <cell r="A573">
            <v>1986</v>
          </cell>
          <cell r="C573" t="str">
            <v>WY</v>
          </cell>
          <cell r="G573">
            <v>59215000</v>
          </cell>
          <cell r="V573">
            <v>65779000</v>
          </cell>
        </row>
        <row r="574">
          <cell r="A574">
            <v>1987</v>
          </cell>
          <cell r="C574" t="str">
            <v>AL</v>
          </cell>
          <cell r="G574">
            <v>251493000</v>
          </cell>
          <cell r="V574">
            <v>266632992</v>
          </cell>
        </row>
        <row r="575">
          <cell r="A575">
            <v>1987</v>
          </cell>
          <cell r="C575" t="str">
            <v>AK</v>
          </cell>
          <cell r="G575">
            <v>105882000</v>
          </cell>
          <cell r="V575">
            <v>113970000</v>
          </cell>
        </row>
        <row r="576">
          <cell r="A576">
            <v>1987</v>
          </cell>
          <cell r="C576" t="str">
            <v>AZ</v>
          </cell>
          <cell r="G576">
            <v>399754000</v>
          </cell>
          <cell r="V576">
            <v>464067008</v>
          </cell>
        </row>
        <row r="577">
          <cell r="A577">
            <v>1987</v>
          </cell>
          <cell r="C577" t="str">
            <v>AR</v>
          </cell>
          <cell r="G577">
            <v>116735000</v>
          </cell>
          <cell r="V577">
            <v>124510000</v>
          </cell>
        </row>
        <row r="578">
          <cell r="A578">
            <v>1987</v>
          </cell>
          <cell r="C578" t="str">
            <v>CA</v>
          </cell>
          <cell r="G578">
            <v>3798918000</v>
          </cell>
          <cell r="V578">
            <v>4124559872</v>
          </cell>
        </row>
        <row r="579">
          <cell r="A579">
            <v>1987</v>
          </cell>
          <cell r="C579" t="str">
            <v>CO</v>
          </cell>
          <cell r="G579">
            <v>367427000</v>
          </cell>
          <cell r="V579">
            <v>386631008</v>
          </cell>
        </row>
        <row r="580">
          <cell r="A580">
            <v>1987</v>
          </cell>
          <cell r="C580" t="str">
            <v>CT</v>
          </cell>
          <cell r="G580">
            <v>324374000</v>
          </cell>
          <cell r="V580">
            <v>348396000</v>
          </cell>
        </row>
        <row r="581">
          <cell r="A581">
            <v>1987</v>
          </cell>
          <cell r="C581" t="str">
            <v>DE</v>
          </cell>
          <cell r="G581">
            <v>63215000</v>
          </cell>
          <cell r="V581">
            <v>65587000</v>
          </cell>
        </row>
        <row r="582">
          <cell r="A582">
            <v>1987</v>
          </cell>
          <cell r="C582" t="str">
            <v>DC</v>
          </cell>
          <cell r="G582">
            <v>214099000</v>
          </cell>
          <cell r="V582">
            <v>239630000</v>
          </cell>
        </row>
        <row r="583">
          <cell r="A583">
            <v>1987</v>
          </cell>
          <cell r="C583" t="str">
            <v>FL</v>
          </cell>
          <cell r="G583">
            <v>1341288000</v>
          </cell>
          <cell r="V583">
            <v>1568216960</v>
          </cell>
        </row>
        <row r="584">
          <cell r="A584">
            <v>1987</v>
          </cell>
          <cell r="C584" t="str">
            <v>GA</v>
          </cell>
          <cell r="G584">
            <v>431509000</v>
          </cell>
          <cell r="V584">
            <v>472603008</v>
          </cell>
        </row>
        <row r="585">
          <cell r="A585">
            <v>1987</v>
          </cell>
          <cell r="C585" t="str">
            <v>HI</v>
          </cell>
          <cell r="G585">
            <v>98481000</v>
          </cell>
          <cell r="V585">
            <v>119351000</v>
          </cell>
        </row>
        <row r="586">
          <cell r="A586">
            <v>1987</v>
          </cell>
          <cell r="C586" t="str">
            <v>ID</v>
          </cell>
          <cell r="G586">
            <v>68112000</v>
          </cell>
          <cell r="V586">
            <v>71658000</v>
          </cell>
        </row>
        <row r="587">
          <cell r="A587">
            <v>1987</v>
          </cell>
          <cell r="C587" t="str">
            <v>IL</v>
          </cell>
          <cell r="G587">
            <v>1252718000</v>
          </cell>
          <cell r="V587">
            <v>1308825984</v>
          </cell>
        </row>
        <row r="588">
          <cell r="A588">
            <v>1987</v>
          </cell>
          <cell r="C588" t="str">
            <v>IN</v>
          </cell>
          <cell r="G588">
            <v>300169000</v>
          </cell>
          <cell r="V588">
            <v>319875008</v>
          </cell>
        </row>
        <row r="589">
          <cell r="A589">
            <v>1987</v>
          </cell>
          <cell r="C589" t="str">
            <v>IA</v>
          </cell>
          <cell r="G589">
            <v>189009000</v>
          </cell>
          <cell r="V589">
            <v>203366000</v>
          </cell>
        </row>
        <row r="590">
          <cell r="A590">
            <v>1987</v>
          </cell>
          <cell r="C590" t="str">
            <v>KS</v>
          </cell>
          <cell r="G590">
            <v>176808000</v>
          </cell>
          <cell r="V590">
            <v>184832000</v>
          </cell>
        </row>
        <row r="591">
          <cell r="A591">
            <v>1987</v>
          </cell>
          <cell r="C591" t="str">
            <v>KY</v>
          </cell>
          <cell r="G591">
            <v>210750000</v>
          </cell>
          <cell r="V591">
            <v>221944000</v>
          </cell>
        </row>
        <row r="592">
          <cell r="A592">
            <v>1987</v>
          </cell>
          <cell r="C592" t="str">
            <v>LA</v>
          </cell>
          <cell r="G592">
            <v>405800000</v>
          </cell>
          <cell r="V592">
            <v>426135008</v>
          </cell>
        </row>
        <row r="593">
          <cell r="A593">
            <v>1987</v>
          </cell>
          <cell r="C593" t="str">
            <v>ME</v>
          </cell>
          <cell r="G593">
            <v>68161000</v>
          </cell>
          <cell r="V593">
            <v>74706000</v>
          </cell>
        </row>
        <row r="594">
          <cell r="A594">
            <v>1987</v>
          </cell>
          <cell r="C594" t="str">
            <v>MD</v>
          </cell>
          <cell r="G594">
            <v>488193000</v>
          </cell>
          <cell r="V594">
            <v>521484992</v>
          </cell>
        </row>
        <row r="595">
          <cell r="A595">
            <v>1987</v>
          </cell>
          <cell r="C595" t="str">
            <v>MA</v>
          </cell>
          <cell r="G595">
            <v>594360000</v>
          </cell>
          <cell r="V595">
            <v>629076992</v>
          </cell>
        </row>
        <row r="596">
          <cell r="A596">
            <v>1987</v>
          </cell>
          <cell r="C596" t="str">
            <v>MI</v>
          </cell>
          <cell r="G596">
            <v>944650000</v>
          </cell>
          <cell r="V596">
            <v>978438976</v>
          </cell>
        </row>
        <row r="597">
          <cell r="A597">
            <v>1987</v>
          </cell>
          <cell r="C597" t="str">
            <v>MN</v>
          </cell>
          <cell r="G597">
            <v>332564000</v>
          </cell>
          <cell r="V597">
            <v>358719008</v>
          </cell>
        </row>
        <row r="598">
          <cell r="A598">
            <v>1987</v>
          </cell>
          <cell r="C598" t="str">
            <v>MS</v>
          </cell>
          <cell r="G598">
            <v>135941000</v>
          </cell>
          <cell r="V598">
            <v>143244000</v>
          </cell>
        </row>
        <row r="599">
          <cell r="A599">
            <v>1987</v>
          </cell>
          <cell r="C599" t="str">
            <v>MO</v>
          </cell>
          <cell r="G599">
            <v>403621000</v>
          </cell>
          <cell r="V599">
            <v>430688000</v>
          </cell>
        </row>
        <row r="600">
          <cell r="A600">
            <v>1987</v>
          </cell>
          <cell r="C600" t="str">
            <v>MT</v>
          </cell>
          <cell r="G600">
            <v>53501000</v>
          </cell>
          <cell r="V600">
            <v>56135000</v>
          </cell>
        </row>
        <row r="601">
          <cell r="A601">
            <v>1987</v>
          </cell>
          <cell r="C601" t="str">
            <v>NE</v>
          </cell>
          <cell r="G601">
            <v>100776000</v>
          </cell>
          <cell r="V601">
            <v>104808000</v>
          </cell>
        </row>
        <row r="602">
          <cell r="A602">
            <v>1987</v>
          </cell>
          <cell r="C602" t="str">
            <v>NV</v>
          </cell>
          <cell r="G602">
            <v>130409000</v>
          </cell>
          <cell r="V602">
            <v>136307008</v>
          </cell>
        </row>
        <row r="603">
          <cell r="A603">
            <v>1987</v>
          </cell>
          <cell r="C603" t="str">
            <v>NH</v>
          </cell>
          <cell r="G603">
            <v>77664000</v>
          </cell>
          <cell r="V603">
            <v>84734000</v>
          </cell>
        </row>
        <row r="604">
          <cell r="A604">
            <v>1987</v>
          </cell>
          <cell r="C604" t="str">
            <v>NJ</v>
          </cell>
          <cell r="G604">
            <v>921223000</v>
          </cell>
          <cell r="V604">
            <v>964593024</v>
          </cell>
        </row>
        <row r="605">
          <cell r="A605">
            <v>1987</v>
          </cell>
          <cell r="C605" t="str">
            <v>NM</v>
          </cell>
          <cell r="G605">
            <v>133750000</v>
          </cell>
          <cell r="V605">
            <v>150960992</v>
          </cell>
        </row>
        <row r="606">
          <cell r="A606">
            <v>1987</v>
          </cell>
          <cell r="C606" t="str">
            <v>NY</v>
          </cell>
          <cell r="G606">
            <v>2718193000</v>
          </cell>
          <cell r="V606">
            <v>2857409024</v>
          </cell>
        </row>
        <row r="607">
          <cell r="A607">
            <v>1987</v>
          </cell>
          <cell r="C607" t="str">
            <v>NC</v>
          </cell>
          <cell r="G607">
            <v>429927000</v>
          </cell>
          <cell r="V607">
            <v>465225984</v>
          </cell>
        </row>
        <row r="608">
          <cell r="A608">
            <v>1987</v>
          </cell>
          <cell r="C608" t="str">
            <v>ND</v>
          </cell>
          <cell r="G608">
            <v>34383000</v>
          </cell>
          <cell r="V608">
            <v>36843000</v>
          </cell>
        </row>
        <row r="609">
          <cell r="A609">
            <v>1987</v>
          </cell>
          <cell r="C609" t="str">
            <v>OH</v>
          </cell>
          <cell r="G609">
            <v>894363000</v>
          </cell>
          <cell r="V609">
            <v>954011008</v>
          </cell>
        </row>
        <row r="610">
          <cell r="A610">
            <v>1987</v>
          </cell>
          <cell r="C610" t="str">
            <v>OK</v>
          </cell>
          <cell r="G610">
            <v>204702000</v>
          </cell>
          <cell r="V610">
            <v>218683008</v>
          </cell>
        </row>
        <row r="611">
          <cell r="A611">
            <v>1987</v>
          </cell>
          <cell r="C611" t="str">
            <v>OR</v>
          </cell>
          <cell r="G611">
            <v>249014000</v>
          </cell>
          <cell r="V611">
            <v>254851008</v>
          </cell>
        </row>
        <row r="612">
          <cell r="A612">
            <v>1987</v>
          </cell>
          <cell r="C612" t="str">
            <v>PA</v>
          </cell>
          <cell r="G612">
            <v>872571000</v>
          </cell>
          <cell r="V612">
            <v>897313984</v>
          </cell>
        </row>
        <row r="613">
          <cell r="A613">
            <v>1987</v>
          </cell>
          <cell r="C613" t="str">
            <v>RI</v>
          </cell>
          <cell r="G613">
            <v>93086000</v>
          </cell>
          <cell r="V613">
            <v>94943000</v>
          </cell>
        </row>
        <row r="614">
          <cell r="A614">
            <v>1987</v>
          </cell>
          <cell r="C614" t="str">
            <v>SC</v>
          </cell>
          <cell r="G614">
            <v>199673000</v>
          </cell>
          <cell r="V614">
            <v>221379008</v>
          </cell>
        </row>
        <row r="615">
          <cell r="A615">
            <v>1987</v>
          </cell>
          <cell r="C615" t="str">
            <v>SD</v>
          </cell>
          <cell r="G615">
            <v>41976000</v>
          </cell>
          <cell r="V615">
            <v>43811000</v>
          </cell>
        </row>
        <row r="616">
          <cell r="A616">
            <v>1987</v>
          </cell>
          <cell r="C616" t="str">
            <v>TN</v>
          </cell>
          <cell r="G616">
            <v>298779000</v>
          </cell>
          <cell r="V616">
            <v>319112992</v>
          </cell>
        </row>
        <row r="617">
          <cell r="A617">
            <v>1987</v>
          </cell>
          <cell r="C617" t="str">
            <v>TX</v>
          </cell>
          <cell r="G617">
            <v>1304335000</v>
          </cell>
          <cell r="V617">
            <v>1425558016</v>
          </cell>
        </row>
        <row r="618">
          <cell r="A618">
            <v>1987</v>
          </cell>
          <cell r="C618" t="str">
            <v>US</v>
          </cell>
          <cell r="G618">
            <v>23483014000</v>
          </cell>
          <cell r="V618">
            <v>25178277888</v>
          </cell>
        </row>
        <row r="619">
          <cell r="A619">
            <v>1987</v>
          </cell>
          <cell r="C619" t="str">
            <v>UT</v>
          </cell>
          <cell r="G619">
            <v>132505000</v>
          </cell>
          <cell r="V619">
            <v>139939008</v>
          </cell>
        </row>
        <row r="620">
          <cell r="A620">
            <v>1987</v>
          </cell>
          <cell r="C620" t="str">
            <v>VT</v>
          </cell>
          <cell r="G620">
            <v>31865000</v>
          </cell>
          <cell r="V620">
            <v>34046000</v>
          </cell>
        </row>
        <row r="621">
          <cell r="A621">
            <v>1987</v>
          </cell>
          <cell r="C621" t="str">
            <v>VA</v>
          </cell>
          <cell r="G621">
            <v>475901000</v>
          </cell>
          <cell r="V621">
            <v>512796000</v>
          </cell>
        </row>
        <row r="622">
          <cell r="A622">
            <v>1987</v>
          </cell>
          <cell r="C622" t="str">
            <v>WA</v>
          </cell>
          <cell r="G622">
            <v>385259000</v>
          </cell>
          <cell r="V622">
            <v>396908992</v>
          </cell>
        </row>
        <row r="623">
          <cell r="A623">
            <v>1987</v>
          </cell>
          <cell r="C623" t="str">
            <v>WV</v>
          </cell>
          <cell r="G623">
            <v>78184000</v>
          </cell>
          <cell r="V623">
            <v>82482000</v>
          </cell>
        </row>
        <row r="624">
          <cell r="A624">
            <v>1987</v>
          </cell>
          <cell r="C624" t="str">
            <v>WI</v>
          </cell>
          <cell r="G624">
            <v>480557000</v>
          </cell>
          <cell r="V624">
            <v>496764992</v>
          </cell>
        </row>
        <row r="625">
          <cell r="A625">
            <v>1987</v>
          </cell>
          <cell r="C625" t="str">
            <v>WY</v>
          </cell>
          <cell r="G625">
            <v>56387000</v>
          </cell>
          <cell r="V625">
            <v>61513000</v>
          </cell>
        </row>
        <row r="626">
          <cell r="A626">
            <v>1988</v>
          </cell>
          <cell r="C626" t="str">
            <v>AL</v>
          </cell>
          <cell r="G626">
            <v>263072000</v>
          </cell>
          <cell r="V626">
            <v>276070016</v>
          </cell>
        </row>
        <row r="627">
          <cell r="A627">
            <v>1988</v>
          </cell>
          <cell r="C627" t="str">
            <v>AK</v>
          </cell>
          <cell r="G627">
            <v>102298000</v>
          </cell>
          <cell r="V627">
            <v>113696000</v>
          </cell>
        </row>
        <row r="628">
          <cell r="A628">
            <v>1988</v>
          </cell>
          <cell r="C628" t="str">
            <v>AZ</v>
          </cell>
          <cell r="G628">
            <v>439415000</v>
          </cell>
          <cell r="V628">
            <v>500350016</v>
          </cell>
        </row>
        <row r="629">
          <cell r="A629">
            <v>1988</v>
          </cell>
          <cell r="C629" t="str">
            <v>AR</v>
          </cell>
          <cell r="G629">
            <v>118405000</v>
          </cell>
          <cell r="V629">
            <v>127106000</v>
          </cell>
        </row>
        <row r="630">
          <cell r="A630">
            <v>1988</v>
          </cell>
          <cell r="C630" t="str">
            <v>CA</v>
          </cell>
          <cell r="G630">
            <v>4053111000</v>
          </cell>
          <cell r="V630">
            <v>4251389952</v>
          </cell>
        </row>
        <row r="631">
          <cell r="A631">
            <v>1988</v>
          </cell>
          <cell r="C631" t="str">
            <v>CO</v>
          </cell>
          <cell r="G631">
            <v>370741000</v>
          </cell>
          <cell r="V631">
            <v>383665984</v>
          </cell>
        </row>
        <row r="632">
          <cell r="A632">
            <v>1988</v>
          </cell>
          <cell r="C632" t="str">
            <v>CT</v>
          </cell>
          <cell r="G632">
            <v>368077000</v>
          </cell>
          <cell r="V632">
            <v>403244992</v>
          </cell>
        </row>
        <row r="633">
          <cell r="A633">
            <v>1988</v>
          </cell>
          <cell r="C633" t="str">
            <v>DE</v>
          </cell>
          <cell r="G633">
            <v>67941000</v>
          </cell>
          <cell r="V633">
            <v>82398000</v>
          </cell>
        </row>
        <row r="634">
          <cell r="A634">
            <v>1988</v>
          </cell>
          <cell r="C634" t="str">
            <v>DC</v>
          </cell>
          <cell r="G634">
            <v>217571000</v>
          </cell>
          <cell r="V634">
            <v>238808992</v>
          </cell>
        </row>
        <row r="635">
          <cell r="A635">
            <v>1988</v>
          </cell>
          <cell r="C635" t="str">
            <v>FL</v>
          </cell>
          <cell r="G635">
            <v>1488433000</v>
          </cell>
          <cell r="V635">
            <v>1617001984</v>
          </cell>
        </row>
        <row r="636">
          <cell r="A636">
            <v>1988</v>
          </cell>
          <cell r="C636" t="str">
            <v>GA</v>
          </cell>
          <cell r="G636">
            <v>487336000</v>
          </cell>
          <cell r="V636">
            <v>539675008</v>
          </cell>
        </row>
        <row r="637">
          <cell r="A637">
            <v>1988</v>
          </cell>
          <cell r="C637" t="str">
            <v>HI</v>
          </cell>
          <cell r="G637">
            <v>105117000</v>
          </cell>
          <cell r="V637">
            <v>128164000</v>
          </cell>
        </row>
        <row r="638">
          <cell r="A638">
            <v>1988</v>
          </cell>
          <cell r="C638" t="str">
            <v>ID</v>
          </cell>
          <cell r="G638">
            <v>71191000</v>
          </cell>
          <cell r="V638">
            <v>75376000</v>
          </cell>
        </row>
        <row r="639">
          <cell r="A639">
            <v>1988</v>
          </cell>
          <cell r="C639" t="str">
            <v>IL</v>
          </cell>
          <cell r="G639">
            <v>1320110000</v>
          </cell>
          <cell r="V639">
            <v>1387739008</v>
          </cell>
        </row>
        <row r="640">
          <cell r="A640">
            <v>1988</v>
          </cell>
          <cell r="C640" t="str">
            <v>IN</v>
          </cell>
          <cell r="G640">
            <v>321173000</v>
          </cell>
          <cell r="V640">
            <v>342496992</v>
          </cell>
        </row>
        <row r="641">
          <cell r="A641">
            <v>1988</v>
          </cell>
          <cell r="C641" t="str">
            <v>IA</v>
          </cell>
          <cell r="G641">
            <v>190414000</v>
          </cell>
          <cell r="V641">
            <v>196236992</v>
          </cell>
        </row>
        <row r="642">
          <cell r="A642">
            <v>1988</v>
          </cell>
          <cell r="C642" t="str">
            <v>KS</v>
          </cell>
          <cell r="G642">
            <v>185338000</v>
          </cell>
          <cell r="V642">
            <v>192947008</v>
          </cell>
        </row>
        <row r="643">
          <cell r="A643">
            <v>1988</v>
          </cell>
          <cell r="C643" t="str">
            <v>KY</v>
          </cell>
          <cell r="G643">
            <v>215649000</v>
          </cell>
          <cell r="V643">
            <v>230460000</v>
          </cell>
        </row>
        <row r="644">
          <cell r="A644">
            <v>1988</v>
          </cell>
          <cell r="C644" t="str">
            <v>LA</v>
          </cell>
          <cell r="G644">
            <v>405058000</v>
          </cell>
          <cell r="V644">
            <v>431312992</v>
          </cell>
        </row>
        <row r="645">
          <cell r="A645">
            <v>1988</v>
          </cell>
          <cell r="C645" t="str">
            <v>ME</v>
          </cell>
          <cell r="G645">
            <v>72398000</v>
          </cell>
          <cell r="V645">
            <v>80832000</v>
          </cell>
        </row>
        <row r="646">
          <cell r="A646">
            <v>1988</v>
          </cell>
          <cell r="C646" t="str">
            <v>MD</v>
          </cell>
          <cell r="G646">
            <v>514990000</v>
          </cell>
          <cell r="V646">
            <v>559734976</v>
          </cell>
        </row>
        <row r="647">
          <cell r="A647">
            <v>1988</v>
          </cell>
          <cell r="C647" t="str">
            <v>MA</v>
          </cell>
          <cell r="G647">
            <v>682702000</v>
          </cell>
          <cell r="V647">
            <v>727132032</v>
          </cell>
        </row>
        <row r="648">
          <cell r="A648">
            <v>1988</v>
          </cell>
          <cell r="C648" t="str">
            <v>MI</v>
          </cell>
          <cell r="G648">
            <v>1024802000</v>
          </cell>
          <cell r="V648">
            <v>1058084992</v>
          </cell>
        </row>
        <row r="649">
          <cell r="A649">
            <v>1988</v>
          </cell>
          <cell r="C649" t="str">
            <v>MN</v>
          </cell>
          <cell r="G649">
            <v>363295000</v>
          </cell>
          <cell r="V649">
            <v>384724992</v>
          </cell>
        </row>
        <row r="650">
          <cell r="A650">
            <v>1988</v>
          </cell>
          <cell r="C650" t="str">
            <v>MS</v>
          </cell>
          <cell r="G650">
            <v>141067000</v>
          </cell>
          <cell r="V650">
            <v>148016000</v>
          </cell>
        </row>
        <row r="651">
          <cell r="A651">
            <v>1988</v>
          </cell>
          <cell r="C651" t="str">
            <v>MO</v>
          </cell>
          <cell r="G651">
            <v>416591000</v>
          </cell>
          <cell r="V651">
            <v>448132992</v>
          </cell>
        </row>
        <row r="652">
          <cell r="A652">
            <v>1988</v>
          </cell>
          <cell r="C652" t="str">
            <v>MT</v>
          </cell>
          <cell r="G652">
            <v>58861000</v>
          </cell>
          <cell r="V652">
            <v>62506000</v>
          </cell>
        </row>
        <row r="653">
          <cell r="A653">
            <v>1988</v>
          </cell>
          <cell r="C653" t="str">
            <v>NE</v>
          </cell>
          <cell r="G653">
            <v>105471000</v>
          </cell>
          <cell r="V653">
            <v>114249000</v>
          </cell>
        </row>
        <row r="654">
          <cell r="A654">
            <v>1988</v>
          </cell>
          <cell r="C654" t="str">
            <v>NV</v>
          </cell>
          <cell r="G654">
            <v>142824000</v>
          </cell>
          <cell r="V654">
            <v>151156000</v>
          </cell>
        </row>
        <row r="655">
          <cell r="A655">
            <v>1988</v>
          </cell>
          <cell r="C655" t="str">
            <v>NH</v>
          </cell>
          <cell r="G655">
            <v>88900000</v>
          </cell>
          <cell r="V655">
            <v>97845000</v>
          </cell>
        </row>
        <row r="656">
          <cell r="A656">
            <v>1988</v>
          </cell>
          <cell r="C656" t="str">
            <v>NJ</v>
          </cell>
          <cell r="G656">
            <v>1018785000</v>
          </cell>
          <cell r="V656">
            <v>1062684992</v>
          </cell>
        </row>
        <row r="657">
          <cell r="A657">
            <v>1988</v>
          </cell>
          <cell r="C657" t="str">
            <v>NM</v>
          </cell>
          <cell r="G657">
            <v>141891000</v>
          </cell>
          <cell r="V657">
            <v>148212992</v>
          </cell>
        </row>
        <row r="658">
          <cell r="A658">
            <v>1988</v>
          </cell>
          <cell r="C658" t="str">
            <v>NY</v>
          </cell>
          <cell r="G658">
            <v>2932821000</v>
          </cell>
          <cell r="V658">
            <v>3071492096</v>
          </cell>
        </row>
        <row r="659">
          <cell r="A659">
            <v>1988</v>
          </cell>
          <cell r="C659" t="str">
            <v>NC</v>
          </cell>
          <cell r="G659">
            <v>469834000</v>
          </cell>
          <cell r="V659">
            <v>513623008</v>
          </cell>
        </row>
        <row r="660">
          <cell r="A660">
            <v>1988</v>
          </cell>
          <cell r="C660" t="str">
            <v>ND</v>
          </cell>
          <cell r="G660">
            <v>36269000</v>
          </cell>
          <cell r="V660">
            <v>37445000</v>
          </cell>
        </row>
        <row r="661">
          <cell r="A661">
            <v>1988</v>
          </cell>
          <cell r="C661" t="str">
            <v>OH</v>
          </cell>
          <cell r="G661">
            <v>926672000</v>
          </cell>
          <cell r="V661">
            <v>971433024</v>
          </cell>
        </row>
        <row r="662">
          <cell r="A662">
            <v>1988</v>
          </cell>
          <cell r="C662" t="str">
            <v>OK</v>
          </cell>
          <cell r="G662">
            <v>216461000</v>
          </cell>
          <cell r="V662">
            <v>233896992</v>
          </cell>
        </row>
        <row r="663">
          <cell r="A663">
            <v>1988</v>
          </cell>
          <cell r="C663" t="str">
            <v>OR</v>
          </cell>
          <cell r="G663">
            <v>274392000</v>
          </cell>
          <cell r="V663">
            <v>284536992</v>
          </cell>
        </row>
        <row r="664">
          <cell r="A664">
            <v>1988</v>
          </cell>
          <cell r="C664" t="str">
            <v>PA</v>
          </cell>
          <cell r="G664">
            <v>901423000</v>
          </cell>
          <cell r="V664">
            <v>927438016</v>
          </cell>
        </row>
        <row r="665">
          <cell r="A665">
            <v>1988</v>
          </cell>
          <cell r="C665" t="str">
            <v>RI</v>
          </cell>
          <cell r="G665">
            <v>100771000</v>
          </cell>
          <cell r="V665">
            <v>102243000</v>
          </cell>
        </row>
        <row r="666">
          <cell r="A666">
            <v>1988</v>
          </cell>
          <cell r="C666" t="str">
            <v>SC</v>
          </cell>
          <cell r="G666">
            <v>208870000</v>
          </cell>
          <cell r="V666">
            <v>233795008</v>
          </cell>
        </row>
        <row r="667">
          <cell r="A667">
            <v>1988</v>
          </cell>
          <cell r="C667" t="str">
            <v>SD</v>
          </cell>
          <cell r="G667">
            <v>43807000</v>
          </cell>
          <cell r="V667">
            <v>46162000</v>
          </cell>
        </row>
        <row r="668">
          <cell r="A668">
            <v>1988</v>
          </cell>
          <cell r="C668" t="str">
            <v>TN</v>
          </cell>
          <cell r="G668">
            <v>318497000</v>
          </cell>
          <cell r="V668">
            <v>348745984</v>
          </cell>
        </row>
        <row r="669">
          <cell r="A669">
            <v>1988</v>
          </cell>
          <cell r="C669" t="str">
            <v>TX</v>
          </cell>
          <cell r="G669">
            <v>1350351000</v>
          </cell>
          <cell r="V669">
            <v>1459046016</v>
          </cell>
        </row>
        <row r="670">
          <cell r="A670">
            <v>1988</v>
          </cell>
          <cell r="C670" t="str">
            <v>US</v>
          </cell>
          <cell r="G670">
            <v>25080517000</v>
          </cell>
          <cell r="V670">
            <v>26628257792</v>
          </cell>
        </row>
        <row r="671">
          <cell r="A671">
            <v>1988</v>
          </cell>
          <cell r="C671" t="str">
            <v>UT</v>
          </cell>
          <cell r="G671">
            <v>132167000</v>
          </cell>
          <cell r="V671">
            <v>138406000</v>
          </cell>
        </row>
        <row r="672">
          <cell r="A672">
            <v>1988</v>
          </cell>
          <cell r="C672" t="str">
            <v>VT</v>
          </cell>
          <cell r="G672">
            <v>36579000</v>
          </cell>
          <cell r="V672">
            <v>39390000</v>
          </cell>
        </row>
        <row r="673">
          <cell r="A673">
            <v>1988</v>
          </cell>
          <cell r="C673" t="str">
            <v>VA</v>
          </cell>
          <cell r="G673">
            <v>521998000</v>
          </cell>
          <cell r="V673">
            <v>558540992</v>
          </cell>
        </row>
        <row r="674">
          <cell r="A674">
            <v>1988</v>
          </cell>
          <cell r="C674" t="str">
            <v>WA</v>
          </cell>
          <cell r="G674">
            <v>408535000</v>
          </cell>
          <cell r="V674">
            <v>437316992</v>
          </cell>
        </row>
        <row r="675">
          <cell r="A675">
            <v>1988</v>
          </cell>
          <cell r="C675" t="str">
            <v>WV</v>
          </cell>
          <cell r="G675">
            <v>78410000</v>
          </cell>
          <cell r="V675">
            <v>81535000</v>
          </cell>
        </row>
        <row r="676">
          <cell r="A676">
            <v>1988</v>
          </cell>
          <cell r="C676" t="str">
            <v>WI</v>
          </cell>
          <cell r="G676">
            <v>504113000</v>
          </cell>
          <cell r="V676">
            <v>523753984</v>
          </cell>
        </row>
        <row r="677">
          <cell r="A677">
            <v>1988</v>
          </cell>
          <cell r="C677" t="str">
            <v>WY</v>
          </cell>
          <cell r="G677">
            <v>55520000</v>
          </cell>
          <cell r="V677">
            <v>58006000</v>
          </cell>
        </row>
        <row r="678">
          <cell r="A678">
            <v>1989</v>
          </cell>
          <cell r="C678" t="str">
            <v>AL</v>
          </cell>
          <cell r="G678">
            <v>286049000</v>
          </cell>
          <cell r="V678">
            <v>304852000</v>
          </cell>
        </row>
        <row r="679">
          <cell r="A679">
            <v>1989</v>
          </cell>
          <cell r="C679" t="str">
            <v>AK</v>
          </cell>
          <cell r="G679">
            <v>106422000</v>
          </cell>
          <cell r="V679">
            <v>109076000</v>
          </cell>
        </row>
        <row r="680">
          <cell r="A680">
            <v>1989</v>
          </cell>
          <cell r="C680" t="str">
            <v>AZ</v>
          </cell>
          <cell r="G680">
            <v>476467000</v>
          </cell>
          <cell r="V680">
            <v>543705024</v>
          </cell>
        </row>
        <row r="681">
          <cell r="A681">
            <v>1989</v>
          </cell>
          <cell r="C681" t="str">
            <v>AR</v>
          </cell>
          <cell r="G681">
            <v>126083000</v>
          </cell>
          <cell r="V681">
            <v>135756000</v>
          </cell>
        </row>
        <row r="682">
          <cell r="A682">
            <v>1989</v>
          </cell>
          <cell r="C682" t="str">
            <v>CA</v>
          </cell>
          <cell r="G682">
            <v>3981993000</v>
          </cell>
          <cell r="V682">
            <v>4199795968</v>
          </cell>
        </row>
        <row r="683">
          <cell r="A683">
            <v>1989</v>
          </cell>
          <cell r="C683" t="str">
            <v>CO</v>
          </cell>
          <cell r="G683">
            <v>390586000</v>
          </cell>
          <cell r="V683">
            <v>402399008</v>
          </cell>
        </row>
        <row r="684">
          <cell r="A684">
            <v>1989</v>
          </cell>
          <cell r="C684" t="str">
            <v>CT</v>
          </cell>
          <cell r="G684">
            <v>401715000</v>
          </cell>
          <cell r="V684">
            <v>426559008</v>
          </cell>
        </row>
        <row r="685">
          <cell r="A685">
            <v>1989</v>
          </cell>
          <cell r="C685" t="str">
            <v>DE</v>
          </cell>
          <cell r="G685">
            <v>78351000</v>
          </cell>
          <cell r="V685">
            <v>85126000</v>
          </cell>
        </row>
        <row r="686">
          <cell r="A686">
            <v>1989</v>
          </cell>
          <cell r="C686" t="str">
            <v>DC</v>
          </cell>
          <cell r="G686">
            <v>239300000</v>
          </cell>
          <cell r="V686">
            <v>247331008</v>
          </cell>
        </row>
        <row r="687">
          <cell r="A687">
            <v>1989</v>
          </cell>
          <cell r="C687" t="str">
            <v>FL</v>
          </cell>
          <cell r="G687">
            <v>1617370000</v>
          </cell>
          <cell r="V687">
            <v>1771549952</v>
          </cell>
        </row>
        <row r="688">
          <cell r="A688">
            <v>1989</v>
          </cell>
          <cell r="C688" t="str">
            <v>GA</v>
          </cell>
          <cell r="G688">
            <v>544784000</v>
          </cell>
          <cell r="V688">
            <v>599502976</v>
          </cell>
        </row>
        <row r="689">
          <cell r="A689">
            <v>1989</v>
          </cell>
          <cell r="C689" t="str">
            <v>HI</v>
          </cell>
          <cell r="G689">
            <v>115036000</v>
          </cell>
          <cell r="V689">
            <v>123015000</v>
          </cell>
        </row>
        <row r="690">
          <cell r="A690">
            <v>1989</v>
          </cell>
          <cell r="C690" t="str">
            <v>ID</v>
          </cell>
          <cell r="G690">
            <v>75869000</v>
          </cell>
          <cell r="V690">
            <v>81346000</v>
          </cell>
        </row>
        <row r="691">
          <cell r="A691">
            <v>1989</v>
          </cell>
          <cell r="C691" t="str">
            <v>IL</v>
          </cell>
          <cell r="G691">
            <v>1395637000</v>
          </cell>
          <cell r="V691">
            <v>1482976000</v>
          </cell>
        </row>
        <row r="692">
          <cell r="A692">
            <v>1989</v>
          </cell>
          <cell r="C692" t="str">
            <v>IN</v>
          </cell>
          <cell r="G692">
            <v>331727000</v>
          </cell>
          <cell r="V692">
            <v>365927008</v>
          </cell>
        </row>
        <row r="693">
          <cell r="A693">
            <v>1989</v>
          </cell>
          <cell r="C693" t="str">
            <v>IA</v>
          </cell>
          <cell r="G693">
            <v>207924000</v>
          </cell>
          <cell r="V693">
            <v>216086000</v>
          </cell>
        </row>
        <row r="694">
          <cell r="A694">
            <v>1989</v>
          </cell>
          <cell r="C694" t="str">
            <v>KS</v>
          </cell>
          <cell r="G694">
            <v>200138000</v>
          </cell>
          <cell r="V694">
            <v>206596992</v>
          </cell>
        </row>
        <row r="695">
          <cell r="A695">
            <v>1989</v>
          </cell>
          <cell r="C695" t="str">
            <v>KY</v>
          </cell>
          <cell r="G695">
            <v>240957000</v>
          </cell>
          <cell r="V695">
            <v>254323008</v>
          </cell>
        </row>
        <row r="696">
          <cell r="A696">
            <v>1989</v>
          </cell>
          <cell r="C696" t="str">
            <v>LA</v>
          </cell>
          <cell r="G696">
            <v>420608000</v>
          </cell>
          <cell r="V696">
            <v>453920000</v>
          </cell>
        </row>
        <row r="697">
          <cell r="A697">
            <v>1989</v>
          </cell>
          <cell r="C697" t="str">
            <v>ME</v>
          </cell>
          <cell r="G697">
            <v>80636000</v>
          </cell>
          <cell r="V697">
            <v>86806000</v>
          </cell>
        </row>
        <row r="698">
          <cell r="A698">
            <v>1989</v>
          </cell>
          <cell r="C698" t="str">
            <v>MD</v>
          </cell>
          <cell r="G698">
            <v>562300000</v>
          </cell>
          <cell r="V698">
            <v>609812992</v>
          </cell>
        </row>
        <row r="699">
          <cell r="A699">
            <v>1989</v>
          </cell>
          <cell r="C699" t="str">
            <v>MA</v>
          </cell>
          <cell r="G699">
            <v>731286000</v>
          </cell>
          <cell r="V699">
            <v>783881984</v>
          </cell>
        </row>
        <row r="700">
          <cell r="A700">
            <v>1989</v>
          </cell>
          <cell r="C700" t="str">
            <v>MI</v>
          </cell>
          <cell r="G700">
            <v>1052137000</v>
          </cell>
          <cell r="V700">
            <v>1098222976</v>
          </cell>
        </row>
        <row r="701">
          <cell r="A701">
            <v>1989</v>
          </cell>
          <cell r="C701" t="str">
            <v>MN</v>
          </cell>
          <cell r="G701">
            <v>389158000</v>
          </cell>
          <cell r="V701">
            <v>412120992</v>
          </cell>
        </row>
        <row r="702">
          <cell r="A702">
            <v>1989</v>
          </cell>
          <cell r="C702" t="str">
            <v>MS</v>
          </cell>
          <cell r="G702">
            <v>152802000</v>
          </cell>
          <cell r="V702">
            <v>161468992</v>
          </cell>
        </row>
        <row r="703">
          <cell r="A703">
            <v>1989</v>
          </cell>
          <cell r="C703" t="str">
            <v>MO</v>
          </cell>
          <cell r="G703">
            <v>451961000</v>
          </cell>
          <cell r="V703">
            <v>493607008</v>
          </cell>
        </row>
        <row r="704">
          <cell r="A704">
            <v>1989</v>
          </cell>
          <cell r="C704" t="str">
            <v>MT</v>
          </cell>
          <cell r="G704">
            <v>57421000</v>
          </cell>
          <cell r="V704">
            <v>62198000</v>
          </cell>
        </row>
        <row r="705">
          <cell r="A705">
            <v>1989</v>
          </cell>
          <cell r="C705" t="str">
            <v>NE</v>
          </cell>
          <cell r="G705">
            <v>111987000</v>
          </cell>
          <cell r="V705">
            <v>120553000</v>
          </cell>
        </row>
        <row r="706">
          <cell r="A706">
            <v>1989</v>
          </cell>
          <cell r="C706" t="str">
            <v>NV</v>
          </cell>
          <cell r="G706">
            <v>160752000</v>
          </cell>
          <cell r="V706">
            <v>168766000</v>
          </cell>
        </row>
        <row r="707">
          <cell r="A707">
            <v>1989</v>
          </cell>
          <cell r="C707" t="str">
            <v>NH</v>
          </cell>
          <cell r="G707">
            <v>98577000</v>
          </cell>
          <cell r="V707">
            <v>105859000</v>
          </cell>
        </row>
        <row r="708">
          <cell r="A708">
            <v>1989</v>
          </cell>
          <cell r="C708" t="str">
            <v>NJ</v>
          </cell>
          <cell r="G708">
            <v>1083496000</v>
          </cell>
          <cell r="V708">
            <v>1122626944</v>
          </cell>
        </row>
        <row r="709">
          <cell r="A709">
            <v>1989</v>
          </cell>
          <cell r="C709" t="str">
            <v>NM</v>
          </cell>
          <cell r="G709">
            <v>158051000</v>
          </cell>
          <cell r="V709">
            <v>168331008</v>
          </cell>
        </row>
        <row r="710">
          <cell r="A710">
            <v>1989</v>
          </cell>
          <cell r="C710" t="str">
            <v>NY</v>
          </cell>
          <cell r="G710">
            <v>2998204000</v>
          </cell>
          <cell r="V710">
            <v>3180761088</v>
          </cell>
        </row>
        <row r="711">
          <cell r="A711">
            <v>1989</v>
          </cell>
          <cell r="C711" t="str">
            <v>NC</v>
          </cell>
          <cell r="G711">
            <v>526741000</v>
          </cell>
          <cell r="V711">
            <v>604209024</v>
          </cell>
        </row>
        <row r="712">
          <cell r="A712">
            <v>1989</v>
          </cell>
          <cell r="C712" t="str">
            <v>ND</v>
          </cell>
          <cell r="G712">
            <v>37504000</v>
          </cell>
          <cell r="V712">
            <v>39495000</v>
          </cell>
        </row>
        <row r="713">
          <cell r="A713">
            <v>1989</v>
          </cell>
          <cell r="C713" t="str">
            <v>OH</v>
          </cell>
          <cell r="G713">
            <v>1003447000</v>
          </cell>
          <cell r="V713">
            <v>1057665984</v>
          </cell>
        </row>
        <row r="714">
          <cell r="A714">
            <v>1989</v>
          </cell>
          <cell r="C714" t="str">
            <v>OK</v>
          </cell>
          <cell r="G714">
            <v>216949000</v>
          </cell>
          <cell r="V714">
            <v>238072992</v>
          </cell>
        </row>
        <row r="715">
          <cell r="A715">
            <v>1989</v>
          </cell>
          <cell r="C715" t="str">
            <v>OR</v>
          </cell>
          <cell r="G715">
            <v>286920000</v>
          </cell>
          <cell r="V715">
            <v>296131008</v>
          </cell>
        </row>
        <row r="716">
          <cell r="A716">
            <v>1989</v>
          </cell>
          <cell r="C716" t="str">
            <v>PA</v>
          </cell>
          <cell r="G716">
            <v>949179000</v>
          </cell>
          <cell r="V716">
            <v>981859008</v>
          </cell>
        </row>
        <row r="717">
          <cell r="A717">
            <v>1989</v>
          </cell>
          <cell r="C717" t="str">
            <v>RI</v>
          </cell>
          <cell r="G717">
            <v>106137000</v>
          </cell>
          <cell r="V717">
            <v>107268000</v>
          </cell>
        </row>
        <row r="718">
          <cell r="A718">
            <v>1989</v>
          </cell>
          <cell r="C718" t="str">
            <v>SC</v>
          </cell>
          <cell r="G718">
            <v>233148000</v>
          </cell>
          <cell r="V718">
            <v>270529984</v>
          </cell>
        </row>
        <row r="719">
          <cell r="A719">
            <v>1989</v>
          </cell>
          <cell r="C719" t="str">
            <v>SD</v>
          </cell>
          <cell r="G719">
            <v>45048000</v>
          </cell>
          <cell r="V719">
            <v>47844000</v>
          </cell>
        </row>
        <row r="720">
          <cell r="A720">
            <v>1989</v>
          </cell>
          <cell r="C720" t="str">
            <v>TN</v>
          </cell>
          <cell r="G720">
            <v>365669000</v>
          </cell>
          <cell r="V720">
            <v>397271008</v>
          </cell>
        </row>
        <row r="721">
          <cell r="A721">
            <v>1989</v>
          </cell>
          <cell r="C721" t="str">
            <v>TX</v>
          </cell>
          <cell r="G721">
            <v>1434510000</v>
          </cell>
          <cell r="V721">
            <v>1547245952</v>
          </cell>
        </row>
        <row r="722">
          <cell r="A722">
            <v>1989</v>
          </cell>
          <cell r="C722" t="str">
            <v>US</v>
          </cell>
          <cell r="G722">
            <v>26391038000</v>
          </cell>
          <cell r="V722">
            <v>28156184576</v>
          </cell>
        </row>
        <row r="723">
          <cell r="A723">
            <v>1989</v>
          </cell>
          <cell r="C723" t="str">
            <v>UT</v>
          </cell>
          <cell r="G723">
            <v>134660000</v>
          </cell>
          <cell r="V723">
            <v>141823008</v>
          </cell>
        </row>
        <row r="724">
          <cell r="A724">
            <v>1989</v>
          </cell>
          <cell r="C724" t="str">
            <v>VT</v>
          </cell>
          <cell r="G724">
            <v>39783000</v>
          </cell>
          <cell r="V724">
            <v>44204000</v>
          </cell>
        </row>
        <row r="725">
          <cell r="A725">
            <v>1989</v>
          </cell>
          <cell r="C725" t="str">
            <v>VA</v>
          </cell>
          <cell r="G725">
            <v>577486000</v>
          </cell>
          <cell r="V725">
            <v>615692032</v>
          </cell>
        </row>
        <row r="726">
          <cell r="A726">
            <v>1989</v>
          </cell>
          <cell r="C726" t="str">
            <v>WA</v>
          </cell>
          <cell r="G726">
            <v>439913000</v>
          </cell>
          <cell r="V726">
            <v>477097984</v>
          </cell>
        </row>
        <row r="727">
          <cell r="A727">
            <v>1989</v>
          </cell>
          <cell r="C727" t="str">
            <v>WV</v>
          </cell>
          <cell r="G727">
            <v>79850000</v>
          </cell>
          <cell r="V727">
            <v>85064000</v>
          </cell>
        </row>
        <row r="728">
          <cell r="A728">
            <v>1989</v>
          </cell>
          <cell r="C728" t="str">
            <v>WI</v>
          </cell>
          <cell r="G728">
            <v>529029000</v>
          </cell>
          <cell r="V728">
            <v>554131968</v>
          </cell>
        </row>
        <row r="729">
          <cell r="A729">
            <v>1989</v>
          </cell>
          <cell r="C729" t="str">
            <v>WY</v>
          </cell>
          <cell r="G729">
            <v>59281000</v>
          </cell>
          <cell r="V729">
            <v>65720000</v>
          </cell>
        </row>
        <row r="730">
          <cell r="A730">
            <v>1990</v>
          </cell>
          <cell r="C730" t="str">
            <v>AL</v>
          </cell>
          <cell r="G730">
            <v>300002000</v>
          </cell>
          <cell r="V730">
            <v>317504992</v>
          </cell>
        </row>
        <row r="731">
          <cell r="A731">
            <v>1990</v>
          </cell>
          <cell r="C731" t="str">
            <v>AK</v>
          </cell>
          <cell r="G731">
            <v>104357000</v>
          </cell>
          <cell r="V731">
            <v>107996000</v>
          </cell>
        </row>
        <row r="732">
          <cell r="A732">
            <v>1990</v>
          </cell>
          <cell r="C732" t="str">
            <v>AZ</v>
          </cell>
          <cell r="G732">
            <v>507266000</v>
          </cell>
          <cell r="V732">
            <v>575129024</v>
          </cell>
        </row>
        <row r="733">
          <cell r="A733">
            <v>1990</v>
          </cell>
          <cell r="C733" t="str">
            <v>AR</v>
          </cell>
          <cell r="G733">
            <v>135813000</v>
          </cell>
          <cell r="V733">
            <v>146480000</v>
          </cell>
        </row>
        <row r="734">
          <cell r="A734">
            <v>1990</v>
          </cell>
          <cell r="C734" t="str">
            <v>CA</v>
          </cell>
          <cell r="G734">
            <v>4720257000</v>
          </cell>
          <cell r="V734">
            <v>4949778944</v>
          </cell>
        </row>
        <row r="735">
          <cell r="A735">
            <v>1990</v>
          </cell>
          <cell r="C735" t="str">
            <v>CO</v>
          </cell>
          <cell r="G735">
            <v>396605000</v>
          </cell>
          <cell r="V735">
            <v>407227008</v>
          </cell>
        </row>
        <row r="736">
          <cell r="A736">
            <v>1990</v>
          </cell>
          <cell r="C736" t="str">
            <v>CT</v>
          </cell>
          <cell r="G736">
            <v>434070000</v>
          </cell>
          <cell r="V736">
            <v>469396992</v>
          </cell>
        </row>
        <row r="737">
          <cell r="A737">
            <v>1990</v>
          </cell>
          <cell r="C737" t="str">
            <v>DE</v>
          </cell>
          <cell r="G737">
            <v>82820000</v>
          </cell>
          <cell r="V737">
            <v>86350000</v>
          </cell>
        </row>
        <row r="738">
          <cell r="A738">
            <v>1990</v>
          </cell>
          <cell r="C738" t="str">
            <v>DC</v>
          </cell>
          <cell r="G738">
            <v>265922000</v>
          </cell>
          <cell r="V738">
            <v>275728000</v>
          </cell>
        </row>
        <row r="739">
          <cell r="A739">
            <v>1990</v>
          </cell>
          <cell r="C739" t="str">
            <v>FL</v>
          </cell>
          <cell r="G739">
            <v>1832315000</v>
          </cell>
          <cell r="V739">
            <v>1930877952</v>
          </cell>
        </row>
        <row r="740">
          <cell r="A740">
            <v>1990</v>
          </cell>
          <cell r="C740" t="str">
            <v>GA</v>
          </cell>
          <cell r="G740">
            <v>607332000</v>
          </cell>
          <cell r="V740">
            <v>667416000</v>
          </cell>
        </row>
        <row r="741">
          <cell r="A741">
            <v>1990</v>
          </cell>
          <cell r="C741" t="str">
            <v>HI</v>
          </cell>
          <cell r="G741">
            <v>129189000</v>
          </cell>
          <cell r="V741">
            <v>142099008</v>
          </cell>
        </row>
        <row r="742">
          <cell r="A742">
            <v>1990</v>
          </cell>
          <cell r="C742" t="str">
            <v>ID</v>
          </cell>
          <cell r="G742">
            <v>83021000</v>
          </cell>
          <cell r="V742">
            <v>90759000</v>
          </cell>
        </row>
        <row r="743">
          <cell r="A743">
            <v>1990</v>
          </cell>
          <cell r="C743" t="str">
            <v>IL</v>
          </cell>
          <cell r="G743">
            <v>1451539000</v>
          </cell>
          <cell r="V743">
            <v>1547111040</v>
          </cell>
        </row>
        <row r="744">
          <cell r="A744">
            <v>1990</v>
          </cell>
          <cell r="C744" t="str">
            <v>IN</v>
          </cell>
          <cell r="G744">
            <v>373141000</v>
          </cell>
          <cell r="V744">
            <v>562073984</v>
          </cell>
        </row>
        <row r="745">
          <cell r="A745">
            <v>1990</v>
          </cell>
          <cell r="C745" t="str">
            <v>IA</v>
          </cell>
          <cell r="G745">
            <v>225638000</v>
          </cell>
          <cell r="V745">
            <v>233136000</v>
          </cell>
        </row>
        <row r="746">
          <cell r="A746">
            <v>1990</v>
          </cell>
          <cell r="C746" t="str">
            <v>KS</v>
          </cell>
          <cell r="G746">
            <v>220468000</v>
          </cell>
          <cell r="V746">
            <v>228454000</v>
          </cell>
        </row>
        <row r="747">
          <cell r="A747">
            <v>1990</v>
          </cell>
          <cell r="C747" t="str">
            <v>KY</v>
          </cell>
          <cell r="G747">
            <v>251411000</v>
          </cell>
          <cell r="V747">
            <v>266799008</v>
          </cell>
        </row>
        <row r="748">
          <cell r="A748">
            <v>1990</v>
          </cell>
          <cell r="C748" t="str">
            <v>LA</v>
          </cell>
          <cell r="G748">
            <v>439262000</v>
          </cell>
          <cell r="V748">
            <v>472855008</v>
          </cell>
        </row>
        <row r="749">
          <cell r="A749">
            <v>1990</v>
          </cell>
          <cell r="C749" t="str">
            <v>ME</v>
          </cell>
          <cell r="G749">
            <v>87575000</v>
          </cell>
          <cell r="V749">
            <v>94274000</v>
          </cell>
        </row>
        <row r="750">
          <cell r="A750">
            <v>1990</v>
          </cell>
          <cell r="C750" t="str">
            <v>MD</v>
          </cell>
          <cell r="G750">
            <v>615053000</v>
          </cell>
          <cell r="V750">
            <v>675856000</v>
          </cell>
        </row>
        <row r="751">
          <cell r="A751">
            <v>1990</v>
          </cell>
          <cell r="C751" t="str">
            <v>MA</v>
          </cell>
          <cell r="G751">
            <v>768996000</v>
          </cell>
          <cell r="V751">
            <v>844387968</v>
          </cell>
        </row>
        <row r="752">
          <cell r="A752">
            <v>1990</v>
          </cell>
          <cell r="C752" t="str">
            <v>MI</v>
          </cell>
          <cell r="G752">
            <v>1137668000</v>
          </cell>
          <cell r="V752">
            <v>1174910976</v>
          </cell>
        </row>
        <row r="753">
          <cell r="A753">
            <v>1990</v>
          </cell>
          <cell r="C753" t="str">
            <v>MN</v>
          </cell>
          <cell r="G753">
            <v>426971000</v>
          </cell>
          <cell r="V753">
            <v>453740992</v>
          </cell>
        </row>
        <row r="754">
          <cell r="A754">
            <v>1990</v>
          </cell>
          <cell r="C754" t="str">
            <v>MS</v>
          </cell>
          <cell r="G754">
            <v>158094000</v>
          </cell>
          <cell r="V754">
            <v>168062000</v>
          </cell>
        </row>
        <row r="755">
          <cell r="A755">
            <v>1990</v>
          </cell>
          <cell r="C755" t="str">
            <v>MO</v>
          </cell>
          <cell r="G755">
            <v>462759000</v>
          </cell>
          <cell r="V755">
            <v>504665984</v>
          </cell>
        </row>
        <row r="756">
          <cell r="A756">
            <v>1990</v>
          </cell>
          <cell r="C756" t="str">
            <v>MT</v>
          </cell>
          <cell r="G756">
            <v>61863000</v>
          </cell>
          <cell r="V756">
            <v>64350000</v>
          </cell>
        </row>
        <row r="757">
          <cell r="A757">
            <v>1990</v>
          </cell>
          <cell r="C757" t="str">
            <v>NE</v>
          </cell>
          <cell r="G757">
            <v>121292000</v>
          </cell>
          <cell r="V757">
            <v>128188000</v>
          </cell>
        </row>
        <row r="758">
          <cell r="A758">
            <v>1990</v>
          </cell>
          <cell r="C758" t="str">
            <v>NV</v>
          </cell>
          <cell r="G758">
            <v>185630000</v>
          </cell>
          <cell r="V758">
            <v>196394000</v>
          </cell>
        </row>
        <row r="759">
          <cell r="A759">
            <v>1990</v>
          </cell>
          <cell r="C759" t="str">
            <v>NH</v>
          </cell>
          <cell r="G759">
            <v>111438000</v>
          </cell>
          <cell r="V759">
            <v>120448000</v>
          </cell>
        </row>
        <row r="760">
          <cell r="A760">
            <v>1990</v>
          </cell>
          <cell r="C760" t="str">
            <v>NJ</v>
          </cell>
          <cell r="G760">
            <v>1153574000</v>
          </cell>
          <cell r="V760">
            <v>1203672064</v>
          </cell>
        </row>
        <row r="761">
          <cell r="A761">
            <v>1990</v>
          </cell>
          <cell r="C761" t="str">
            <v>NM</v>
          </cell>
          <cell r="G761">
            <v>169049000</v>
          </cell>
          <cell r="V761">
            <v>186036992</v>
          </cell>
        </row>
        <row r="762">
          <cell r="A762">
            <v>1990</v>
          </cell>
          <cell r="C762" t="str">
            <v>NY</v>
          </cell>
          <cell r="G762">
            <v>3257695000</v>
          </cell>
          <cell r="V762">
            <v>3453189888</v>
          </cell>
        </row>
        <row r="763">
          <cell r="A763">
            <v>1990</v>
          </cell>
          <cell r="C763" t="str">
            <v>NC</v>
          </cell>
          <cell r="G763">
            <v>601652000</v>
          </cell>
          <cell r="V763">
            <v>648289024</v>
          </cell>
        </row>
        <row r="764">
          <cell r="A764">
            <v>1990</v>
          </cell>
          <cell r="C764" t="str">
            <v>ND</v>
          </cell>
          <cell r="G764">
            <v>38035000</v>
          </cell>
          <cell r="V764">
            <v>39517000</v>
          </cell>
        </row>
        <row r="765">
          <cell r="A765">
            <v>1990</v>
          </cell>
          <cell r="C765" t="str">
            <v>OH</v>
          </cell>
          <cell r="G765">
            <v>1081673000</v>
          </cell>
          <cell r="V765">
            <v>1124152064</v>
          </cell>
        </row>
        <row r="766">
          <cell r="A766">
            <v>1990</v>
          </cell>
          <cell r="C766" t="str">
            <v>OK</v>
          </cell>
          <cell r="G766">
            <v>233895000</v>
          </cell>
          <cell r="V766">
            <v>252484992</v>
          </cell>
        </row>
        <row r="767">
          <cell r="A767">
            <v>1990</v>
          </cell>
          <cell r="C767" t="str">
            <v>OR</v>
          </cell>
          <cell r="G767">
            <v>310824000</v>
          </cell>
          <cell r="V767">
            <v>326110016</v>
          </cell>
        </row>
        <row r="768">
          <cell r="A768">
            <v>1990</v>
          </cell>
          <cell r="C768" t="str">
            <v>PA</v>
          </cell>
          <cell r="G768">
            <v>1024864000</v>
          </cell>
          <cell r="V768">
            <v>1065480000</v>
          </cell>
        </row>
        <row r="769">
          <cell r="A769">
            <v>1990</v>
          </cell>
          <cell r="C769" t="str">
            <v>RI</v>
          </cell>
          <cell r="G769">
            <v>118098000</v>
          </cell>
          <cell r="V769">
            <v>123545000</v>
          </cell>
        </row>
        <row r="770">
          <cell r="A770">
            <v>1990</v>
          </cell>
          <cell r="C770" t="str">
            <v>SC</v>
          </cell>
          <cell r="G770">
            <v>261603000</v>
          </cell>
          <cell r="V770">
            <v>294416000</v>
          </cell>
        </row>
        <row r="771">
          <cell r="A771">
            <v>1990</v>
          </cell>
          <cell r="C771" t="str">
            <v>SD</v>
          </cell>
          <cell r="G771">
            <v>47688000</v>
          </cell>
          <cell r="V771">
            <v>52293000</v>
          </cell>
        </row>
        <row r="772">
          <cell r="A772">
            <v>1990</v>
          </cell>
          <cell r="C772" t="str">
            <v>TN</v>
          </cell>
          <cell r="G772">
            <v>391025000</v>
          </cell>
          <cell r="V772">
            <v>421649984</v>
          </cell>
        </row>
        <row r="773">
          <cell r="A773">
            <v>1990</v>
          </cell>
          <cell r="C773" t="str">
            <v>TX</v>
          </cell>
          <cell r="G773">
            <v>1595495000</v>
          </cell>
          <cell r="V773">
            <v>1748948992</v>
          </cell>
        </row>
        <row r="774">
          <cell r="A774">
            <v>1990</v>
          </cell>
          <cell r="C774" t="str">
            <v>US</v>
          </cell>
          <cell r="G774">
            <v>29041687000</v>
          </cell>
          <cell r="V774">
            <v>31052253184</v>
          </cell>
        </row>
        <row r="775">
          <cell r="A775">
            <v>1990</v>
          </cell>
          <cell r="C775" t="str">
            <v>UT</v>
          </cell>
          <cell r="G775">
            <v>148672000</v>
          </cell>
          <cell r="V775">
            <v>155219008</v>
          </cell>
        </row>
        <row r="776">
          <cell r="A776">
            <v>1990</v>
          </cell>
          <cell r="C776" t="str">
            <v>VT</v>
          </cell>
          <cell r="G776">
            <v>43844000</v>
          </cell>
          <cell r="V776">
            <v>48701000</v>
          </cell>
        </row>
        <row r="777">
          <cell r="A777">
            <v>1990</v>
          </cell>
          <cell r="C777" t="str">
            <v>VA</v>
          </cell>
          <cell r="G777">
            <v>670311000</v>
          </cell>
          <cell r="V777">
            <v>737396992</v>
          </cell>
        </row>
        <row r="778">
          <cell r="A778">
            <v>1990</v>
          </cell>
          <cell r="C778" t="str">
            <v>WA</v>
          </cell>
          <cell r="G778">
            <v>474366000</v>
          </cell>
          <cell r="V778">
            <v>509111008</v>
          </cell>
        </row>
        <row r="779">
          <cell r="A779">
            <v>1990</v>
          </cell>
          <cell r="C779" t="str">
            <v>WV</v>
          </cell>
          <cell r="G779">
            <v>84465000</v>
          </cell>
          <cell r="V779">
            <v>89472000</v>
          </cell>
        </row>
        <row r="780">
          <cell r="A780">
            <v>1990</v>
          </cell>
          <cell r="C780" t="str">
            <v>WI</v>
          </cell>
          <cell r="G780">
            <v>577044000</v>
          </cell>
          <cell r="V780">
            <v>603980992</v>
          </cell>
        </row>
        <row r="781">
          <cell r="A781">
            <v>1990</v>
          </cell>
          <cell r="C781" t="str">
            <v>WY</v>
          </cell>
          <cell r="G781">
            <v>60048000</v>
          </cell>
          <cell r="V781">
            <v>66138000</v>
          </cell>
        </row>
        <row r="782">
          <cell r="A782">
            <v>1991</v>
          </cell>
          <cell r="C782" t="str">
            <v>AL</v>
          </cell>
          <cell r="G782">
            <v>340361000</v>
          </cell>
          <cell r="V782">
            <v>368880000</v>
          </cell>
        </row>
        <row r="783">
          <cell r="A783">
            <v>1991</v>
          </cell>
          <cell r="C783" t="str">
            <v>AK</v>
          </cell>
          <cell r="G783">
            <v>112685000</v>
          </cell>
          <cell r="V783">
            <v>115591000</v>
          </cell>
        </row>
        <row r="784">
          <cell r="A784">
            <v>1991</v>
          </cell>
          <cell r="C784" t="str">
            <v>AZ</v>
          </cell>
          <cell r="G784">
            <v>543182000</v>
          </cell>
          <cell r="V784">
            <v>607630976</v>
          </cell>
        </row>
        <row r="785">
          <cell r="A785">
            <v>1991</v>
          </cell>
          <cell r="C785" t="str">
            <v>AR</v>
          </cell>
          <cell r="G785">
            <v>146061000</v>
          </cell>
          <cell r="V785">
            <v>156084000</v>
          </cell>
        </row>
        <row r="786">
          <cell r="A786">
            <v>1991</v>
          </cell>
          <cell r="C786" t="str">
            <v>CA</v>
          </cell>
          <cell r="G786">
            <v>5181021000</v>
          </cell>
          <cell r="V786">
            <v>5467467776</v>
          </cell>
        </row>
        <row r="787">
          <cell r="A787">
            <v>1991</v>
          </cell>
          <cell r="C787" t="str">
            <v>CO</v>
          </cell>
          <cell r="G787">
            <v>417915000</v>
          </cell>
          <cell r="V787">
            <v>437009984</v>
          </cell>
        </row>
        <row r="788">
          <cell r="A788">
            <v>1991</v>
          </cell>
          <cell r="C788" t="str">
            <v>CT</v>
          </cell>
          <cell r="G788">
            <v>452018000</v>
          </cell>
          <cell r="V788">
            <v>494880000</v>
          </cell>
        </row>
        <row r="789">
          <cell r="A789">
            <v>1991</v>
          </cell>
          <cell r="C789" t="str">
            <v>DE</v>
          </cell>
          <cell r="G789">
            <v>84632000</v>
          </cell>
          <cell r="V789">
            <v>90701000</v>
          </cell>
        </row>
        <row r="790">
          <cell r="A790">
            <v>1991</v>
          </cell>
          <cell r="C790" t="str">
            <v>DC</v>
          </cell>
          <cell r="G790">
            <v>263338000</v>
          </cell>
          <cell r="V790">
            <v>267228992</v>
          </cell>
        </row>
        <row r="791">
          <cell r="A791">
            <v>1991</v>
          </cell>
          <cell r="C791" t="str">
            <v>FL</v>
          </cell>
          <cell r="G791">
            <v>2104603000</v>
          </cell>
          <cell r="V791">
            <v>2181462016</v>
          </cell>
        </row>
        <row r="792">
          <cell r="A792">
            <v>1991</v>
          </cell>
          <cell r="C792" t="str">
            <v>GA</v>
          </cell>
          <cell r="G792">
            <v>649076000</v>
          </cell>
          <cell r="V792">
            <v>702804992</v>
          </cell>
        </row>
        <row r="793">
          <cell r="A793">
            <v>1991</v>
          </cell>
          <cell r="C793" t="str">
            <v>HI</v>
          </cell>
          <cell r="G793">
            <v>142331000</v>
          </cell>
          <cell r="V793">
            <v>149056000</v>
          </cell>
        </row>
        <row r="794">
          <cell r="A794">
            <v>1991</v>
          </cell>
          <cell r="C794" t="str">
            <v>ID</v>
          </cell>
          <cell r="G794">
            <v>92920000</v>
          </cell>
          <cell r="V794">
            <v>101576000</v>
          </cell>
        </row>
        <row r="795">
          <cell r="A795">
            <v>1991</v>
          </cell>
          <cell r="C795" t="str">
            <v>IL</v>
          </cell>
          <cell r="G795">
            <v>1549025000</v>
          </cell>
          <cell r="V795">
            <v>1616155008</v>
          </cell>
        </row>
        <row r="796">
          <cell r="A796">
            <v>1991</v>
          </cell>
          <cell r="C796" t="str">
            <v>IN</v>
          </cell>
          <cell r="G796">
            <v>391801000</v>
          </cell>
          <cell r="V796">
            <v>427601984</v>
          </cell>
        </row>
        <row r="797">
          <cell r="A797">
            <v>1991</v>
          </cell>
          <cell r="C797" t="str">
            <v>IA</v>
          </cell>
          <cell r="G797">
            <v>240514000</v>
          </cell>
          <cell r="V797">
            <v>254243008</v>
          </cell>
        </row>
        <row r="798">
          <cell r="A798">
            <v>1991</v>
          </cell>
          <cell r="C798" t="str">
            <v>KS</v>
          </cell>
          <cell r="G798">
            <v>238764000</v>
          </cell>
          <cell r="V798">
            <v>245206000</v>
          </cell>
        </row>
        <row r="799">
          <cell r="A799">
            <v>1991</v>
          </cell>
          <cell r="C799" t="str">
            <v>KY</v>
          </cell>
          <cell r="G799">
            <v>281533000</v>
          </cell>
          <cell r="V799">
            <v>302080000</v>
          </cell>
        </row>
        <row r="800">
          <cell r="A800">
            <v>1991</v>
          </cell>
          <cell r="C800" t="str">
            <v>LA</v>
          </cell>
          <cell r="G800">
            <v>488429000</v>
          </cell>
          <cell r="V800">
            <v>517576992</v>
          </cell>
        </row>
        <row r="801">
          <cell r="A801">
            <v>1991</v>
          </cell>
          <cell r="C801" t="str">
            <v>ME</v>
          </cell>
          <cell r="G801">
            <v>95819000</v>
          </cell>
          <cell r="V801">
            <v>101356000</v>
          </cell>
        </row>
        <row r="802">
          <cell r="A802">
            <v>1991</v>
          </cell>
          <cell r="C802" t="str">
            <v>MD</v>
          </cell>
          <cell r="G802">
            <v>684684000</v>
          </cell>
          <cell r="V802">
            <v>798340992</v>
          </cell>
        </row>
        <row r="803">
          <cell r="A803">
            <v>1991</v>
          </cell>
          <cell r="C803" t="str">
            <v>MA</v>
          </cell>
          <cell r="G803">
            <v>761996000</v>
          </cell>
          <cell r="V803">
            <v>818764992</v>
          </cell>
        </row>
        <row r="804">
          <cell r="A804">
            <v>1991</v>
          </cell>
          <cell r="C804" t="str">
            <v>MI</v>
          </cell>
          <cell r="G804">
            <v>1191330000</v>
          </cell>
          <cell r="V804">
            <v>1235181952</v>
          </cell>
        </row>
        <row r="805">
          <cell r="A805">
            <v>1991</v>
          </cell>
          <cell r="C805" t="str">
            <v>MN</v>
          </cell>
          <cell r="G805">
            <v>456917000</v>
          </cell>
          <cell r="V805">
            <v>488079008</v>
          </cell>
        </row>
        <row r="806">
          <cell r="A806">
            <v>1991</v>
          </cell>
          <cell r="C806" t="str">
            <v>MS</v>
          </cell>
          <cell r="G806">
            <v>163636000</v>
          </cell>
          <cell r="V806">
            <v>172996000</v>
          </cell>
        </row>
        <row r="807">
          <cell r="A807">
            <v>1991</v>
          </cell>
          <cell r="C807" t="str">
            <v>MO</v>
          </cell>
          <cell r="G807">
            <v>485791000</v>
          </cell>
          <cell r="V807">
            <v>521488000</v>
          </cell>
        </row>
        <row r="808">
          <cell r="A808">
            <v>1991</v>
          </cell>
          <cell r="C808" t="str">
            <v>MT</v>
          </cell>
          <cell r="G808">
            <v>66076000</v>
          </cell>
          <cell r="V808">
            <v>72391000</v>
          </cell>
        </row>
        <row r="809">
          <cell r="A809">
            <v>1991</v>
          </cell>
          <cell r="C809" t="str">
            <v>NE</v>
          </cell>
          <cell r="G809">
            <v>131413000</v>
          </cell>
          <cell r="V809">
            <v>139159008</v>
          </cell>
        </row>
        <row r="810">
          <cell r="A810">
            <v>1991</v>
          </cell>
          <cell r="C810" t="str">
            <v>NV</v>
          </cell>
          <cell r="G810">
            <v>208813000</v>
          </cell>
          <cell r="V810">
            <v>222092992</v>
          </cell>
        </row>
        <row r="811">
          <cell r="A811">
            <v>1991</v>
          </cell>
          <cell r="C811" t="str">
            <v>NH</v>
          </cell>
          <cell r="G811">
            <v>118694000</v>
          </cell>
          <cell r="V811">
            <v>129571000</v>
          </cell>
        </row>
        <row r="812">
          <cell r="A812">
            <v>1991</v>
          </cell>
          <cell r="C812" t="str">
            <v>NJ</v>
          </cell>
          <cell r="G812">
            <v>1208177000</v>
          </cell>
          <cell r="V812">
            <v>1251147008</v>
          </cell>
        </row>
        <row r="813">
          <cell r="A813">
            <v>1991</v>
          </cell>
          <cell r="C813" t="str">
            <v>NM</v>
          </cell>
          <cell r="G813">
            <v>184460000</v>
          </cell>
          <cell r="V813">
            <v>198608000</v>
          </cell>
        </row>
        <row r="814">
          <cell r="A814">
            <v>1991</v>
          </cell>
          <cell r="C814" t="str">
            <v>NY</v>
          </cell>
          <cell r="G814">
            <v>3387832000</v>
          </cell>
          <cell r="V814">
            <v>3657369088</v>
          </cell>
        </row>
        <row r="815">
          <cell r="A815">
            <v>1991</v>
          </cell>
          <cell r="C815" t="str">
            <v>NC</v>
          </cell>
          <cell r="G815">
            <v>641775000</v>
          </cell>
          <cell r="V815">
            <v>690689024</v>
          </cell>
        </row>
        <row r="816">
          <cell r="A816">
            <v>1991</v>
          </cell>
          <cell r="C816" t="str">
            <v>ND</v>
          </cell>
          <cell r="G816">
            <v>39076000</v>
          </cell>
          <cell r="V816">
            <v>40785000</v>
          </cell>
        </row>
        <row r="817">
          <cell r="A817">
            <v>1991</v>
          </cell>
          <cell r="C817" t="str">
            <v>OH</v>
          </cell>
          <cell r="G817">
            <v>1171201000</v>
          </cell>
          <cell r="V817">
            <v>1255012992</v>
          </cell>
        </row>
        <row r="818">
          <cell r="A818">
            <v>1991</v>
          </cell>
          <cell r="C818" t="str">
            <v>OK</v>
          </cell>
          <cell r="G818">
            <v>258829000</v>
          </cell>
          <cell r="V818">
            <v>279544000</v>
          </cell>
        </row>
        <row r="819">
          <cell r="A819">
            <v>1991</v>
          </cell>
          <cell r="C819" t="str">
            <v>OR</v>
          </cell>
          <cell r="G819">
            <v>323013000</v>
          </cell>
          <cell r="V819">
            <v>333964992</v>
          </cell>
        </row>
        <row r="820">
          <cell r="A820">
            <v>1991</v>
          </cell>
          <cell r="C820" t="str">
            <v>PA</v>
          </cell>
          <cell r="G820">
            <v>1126801000</v>
          </cell>
          <cell r="V820">
            <v>1171864960</v>
          </cell>
        </row>
        <row r="821">
          <cell r="A821">
            <v>1991</v>
          </cell>
          <cell r="C821" t="str">
            <v>RI</v>
          </cell>
          <cell r="G821">
            <v>127846000</v>
          </cell>
          <cell r="V821">
            <v>130274000</v>
          </cell>
        </row>
        <row r="822">
          <cell r="A822">
            <v>1991</v>
          </cell>
          <cell r="C822" t="str">
            <v>SC</v>
          </cell>
          <cell r="G822">
            <v>285480000</v>
          </cell>
          <cell r="V822">
            <v>321054016</v>
          </cell>
        </row>
        <row r="823">
          <cell r="A823">
            <v>1991</v>
          </cell>
          <cell r="C823" t="str">
            <v>SD</v>
          </cell>
          <cell r="G823">
            <v>50368000</v>
          </cell>
          <cell r="V823">
            <v>53495000</v>
          </cell>
        </row>
        <row r="824">
          <cell r="A824">
            <v>1991</v>
          </cell>
          <cell r="C824" t="str">
            <v>TN</v>
          </cell>
          <cell r="G824">
            <v>416783000</v>
          </cell>
          <cell r="V824">
            <v>438363008</v>
          </cell>
        </row>
        <row r="825">
          <cell r="A825">
            <v>1991</v>
          </cell>
          <cell r="C825" t="str">
            <v>TX</v>
          </cell>
          <cell r="G825">
            <v>1729667000</v>
          </cell>
          <cell r="V825">
            <v>1877597952</v>
          </cell>
        </row>
        <row r="826">
          <cell r="A826">
            <v>1991</v>
          </cell>
          <cell r="C826" t="str">
            <v>US</v>
          </cell>
          <cell r="G826">
            <v>31225752000</v>
          </cell>
          <cell r="V826">
            <v>33236357120</v>
          </cell>
        </row>
        <row r="827">
          <cell r="A827">
            <v>1991</v>
          </cell>
          <cell r="C827" t="str">
            <v>UT</v>
          </cell>
          <cell r="G827">
            <v>155790000</v>
          </cell>
          <cell r="V827">
            <v>163427008</v>
          </cell>
        </row>
        <row r="828">
          <cell r="A828">
            <v>1991</v>
          </cell>
          <cell r="C828" t="str">
            <v>VT</v>
          </cell>
          <cell r="G828">
            <v>47256000</v>
          </cell>
          <cell r="V828">
            <v>49169000</v>
          </cell>
        </row>
        <row r="829">
          <cell r="A829">
            <v>1991</v>
          </cell>
          <cell r="C829" t="str">
            <v>VA</v>
          </cell>
          <cell r="G829">
            <v>681338000</v>
          </cell>
          <cell r="V829">
            <v>720880000</v>
          </cell>
        </row>
        <row r="830">
          <cell r="A830">
            <v>1991</v>
          </cell>
          <cell r="C830" t="str">
            <v>WA</v>
          </cell>
          <cell r="G830">
            <v>534734000</v>
          </cell>
          <cell r="V830">
            <v>580632000</v>
          </cell>
        </row>
        <row r="831">
          <cell r="A831">
            <v>1991</v>
          </cell>
          <cell r="C831" t="str">
            <v>WV</v>
          </cell>
          <cell r="G831">
            <v>85953000</v>
          </cell>
          <cell r="V831">
            <v>91029000</v>
          </cell>
        </row>
        <row r="832">
          <cell r="A832">
            <v>1991</v>
          </cell>
          <cell r="C832" t="str">
            <v>WI</v>
          </cell>
          <cell r="G832">
            <v>619610000</v>
          </cell>
          <cell r="V832">
            <v>659200000</v>
          </cell>
        </row>
        <row r="833">
          <cell r="A833">
            <v>1991</v>
          </cell>
          <cell r="C833" t="str">
            <v>WY</v>
          </cell>
          <cell r="G833">
            <v>64385000</v>
          </cell>
          <cell r="V833">
            <v>69594000</v>
          </cell>
        </row>
        <row r="834">
          <cell r="A834">
            <v>1992</v>
          </cell>
          <cell r="C834" t="str">
            <v>AL</v>
          </cell>
          <cell r="G834">
            <v>380598000</v>
          </cell>
          <cell r="V834">
            <v>411863008</v>
          </cell>
        </row>
        <row r="835">
          <cell r="A835">
            <v>1992</v>
          </cell>
          <cell r="C835" t="str">
            <v>AK</v>
          </cell>
          <cell r="G835">
            <v>123669000</v>
          </cell>
          <cell r="V835">
            <v>125817000</v>
          </cell>
        </row>
        <row r="836">
          <cell r="A836">
            <v>1992</v>
          </cell>
          <cell r="C836" t="str">
            <v>AZ</v>
          </cell>
          <cell r="G836">
            <v>583938000</v>
          </cell>
          <cell r="V836">
            <v>628569024</v>
          </cell>
        </row>
        <row r="837">
          <cell r="A837">
            <v>1992</v>
          </cell>
          <cell r="C837" t="str">
            <v>AR</v>
          </cell>
          <cell r="G837">
            <v>164654000</v>
          </cell>
          <cell r="V837">
            <v>173327008</v>
          </cell>
        </row>
        <row r="838">
          <cell r="A838">
            <v>1992</v>
          </cell>
          <cell r="C838" t="str">
            <v>CA</v>
          </cell>
          <cell r="G838">
            <v>5678473000</v>
          </cell>
          <cell r="V838">
            <v>5972802048</v>
          </cell>
        </row>
        <row r="839">
          <cell r="A839">
            <v>1992</v>
          </cell>
          <cell r="C839" t="str">
            <v>CO</v>
          </cell>
          <cell r="G839">
            <v>465299000</v>
          </cell>
          <cell r="V839">
            <v>488176992</v>
          </cell>
        </row>
        <row r="840">
          <cell r="A840">
            <v>1992</v>
          </cell>
          <cell r="C840" t="str">
            <v>CT</v>
          </cell>
          <cell r="G840">
            <v>471446000</v>
          </cell>
          <cell r="V840">
            <v>513224992</v>
          </cell>
        </row>
        <row r="841">
          <cell r="A841">
            <v>1992</v>
          </cell>
          <cell r="C841" t="str">
            <v>DE</v>
          </cell>
          <cell r="G841">
            <v>92170000</v>
          </cell>
          <cell r="V841">
            <v>100349000</v>
          </cell>
        </row>
        <row r="842">
          <cell r="A842">
            <v>1992</v>
          </cell>
          <cell r="C842" t="str">
            <v>DC</v>
          </cell>
          <cell r="G842">
            <v>266230000</v>
          </cell>
          <cell r="V842">
            <v>272820000</v>
          </cell>
        </row>
        <row r="843">
          <cell r="A843">
            <v>1992</v>
          </cell>
          <cell r="C843" t="str">
            <v>FL</v>
          </cell>
          <cell r="G843">
            <v>2253354000</v>
          </cell>
          <cell r="V843">
            <v>2302803968</v>
          </cell>
        </row>
        <row r="844">
          <cell r="A844">
            <v>1992</v>
          </cell>
          <cell r="C844" t="str">
            <v>GA</v>
          </cell>
          <cell r="G844">
            <v>672795000</v>
          </cell>
          <cell r="V844">
            <v>720718976</v>
          </cell>
        </row>
        <row r="845">
          <cell r="A845">
            <v>1992</v>
          </cell>
          <cell r="C845" t="str">
            <v>HI</v>
          </cell>
          <cell r="G845">
            <v>159787000</v>
          </cell>
          <cell r="V845">
            <v>166764992</v>
          </cell>
        </row>
        <row r="846">
          <cell r="A846">
            <v>1992</v>
          </cell>
          <cell r="C846" t="str">
            <v>ID</v>
          </cell>
          <cell r="G846">
            <v>108840000</v>
          </cell>
          <cell r="V846">
            <v>123019000</v>
          </cell>
        </row>
        <row r="847">
          <cell r="A847">
            <v>1992</v>
          </cell>
          <cell r="C847" t="str">
            <v>IL</v>
          </cell>
          <cell r="G847">
            <v>1720000000</v>
          </cell>
          <cell r="V847">
            <v>1789819008</v>
          </cell>
        </row>
        <row r="848">
          <cell r="A848">
            <v>1992</v>
          </cell>
          <cell r="C848" t="str">
            <v>IN</v>
          </cell>
          <cell r="G848">
            <v>435356000</v>
          </cell>
          <cell r="V848">
            <v>464843008</v>
          </cell>
        </row>
        <row r="849">
          <cell r="A849">
            <v>1992</v>
          </cell>
          <cell r="C849" t="str">
            <v>IA</v>
          </cell>
          <cell r="G849">
            <v>259897000</v>
          </cell>
          <cell r="V849">
            <v>276489984</v>
          </cell>
        </row>
        <row r="850">
          <cell r="A850">
            <v>1992</v>
          </cell>
          <cell r="C850" t="str">
            <v>KS</v>
          </cell>
          <cell r="G850">
            <v>269982000</v>
          </cell>
          <cell r="V850">
            <v>287652992</v>
          </cell>
        </row>
        <row r="851">
          <cell r="A851">
            <v>1992</v>
          </cell>
          <cell r="C851" t="str">
            <v>KY</v>
          </cell>
          <cell r="G851">
            <v>286264000</v>
          </cell>
          <cell r="V851">
            <v>299476992</v>
          </cell>
        </row>
        <row r="852">
          <cell r="A852">
            <v>1992</v>
          </cell>
          <cell r="C852" t="str">
            <v>LA</v>
          </cell>
          <cell r="G852">
            <v>553802000</v>
          </cell>
          <cell r="V852">
            <v>581528000</v>
          </cell>
        </row>
        <row r="853">
          <cell r="A853">
            <v>1992</v>
          </cell>
          <cell r="C853" t="str">
            <v>ME</v>
          </cell>
          <cell r="G853">
            <v>98876000</v>
          </cell>
          <cell r="V853">
            <v>102902000</v>
          </cell>
        </row>
        <row r="854">
          <cell r="A854">
            <v>1992</v>
          </cell>
          <cell r="C854" t="str">
            <v>MD</v>
          </cell>
          <cell r="G854">
            <v>682070000</v>
          </cell>
          <cell r="V854">
            <v>710446976</v>
          </cell>
        </row>
        <row r="855">
          <cell r="A855">
            <v>1992</v>
          </cell>
          <cell r="C855" t="str">
            <v>MA</v>
          </cell>
          <cell r="G855">
            <v>759872000</v>
          </cell>
          <cell r="V855">
            <v>806992000</v>
          </cell>
        </row>
        <row r="856">
          <cell r="A856">
            <v>1992</v>
          </cell>
          <cell r="C856" t="str">
            <v>MI</v>
          </cell>
          <cell r="G856">
            <v>1271424000</v>
          </cell>
          <cell r="V856">
            <v>1306162048</v>
          </cell>
        </row>
        <row r="857">
          <cell r="A857">
            <v>1992</v>
          </cell>
          <cell r="C857" t="str">
            <v>MN</v>
          </cell>
          <cell r="G857">
            <v>557945000</v>
          </cell>
          <cell r="V857">
            <v>599881024</v>
          </cell>
        </row>
        <row r="858">
          <cell r="A858">
            <v>1992</v>
          </cell>
          <cell r="C858" t="str">
            <v>MS</v>
          </cell>
          <cell r="G858">
            <v>196586000</v>
          </cell>
          <cell r="V858">
            <v>205572992</v>
          </cell>
        </row>
        <row r="859">
          <cell r="A859">
            <v>1992</v>
          </cell>
          <cell r="C859" t="str">
            <v>MO</v>
          </cell>
          <cell r="G859">
            <v>518964000</v>
          </cell>
          <cell r="V859">
            <v>550534016</v>
          </cell>
        </row>
        <row r="860">
          <cell r="A860">
            <v>1992</v>
          </cell>
          <cell r="C860" t="str">
            <v>MT</v>
          </cell>
          <cell r="G860">
            <v>73833000</v>
          </cell>
          <cell r="V860">
            <v>77077000</v>
          </cell>
        </row>
        <row r="861">
          <cell r="A861">
            <v>1992</v>
          </cell>
          <cell r="C861" t="str">
            <v>NE</v>
          </cell>
          <cell r="G861">
            <v>134590000</v>
          </cell>
          <cell r="V861">
            <v>146572000</v>
          </cell>
        </row>
        <row r="862">
          <cell r="A862">
            <v>1992</v>
          </cell>
          <cell r="C862" t="str">
            <v>NV</v>
          </cell>
          <cell r="G862">
            <v>239303000</v>
          </cell>
          <cell r="V862">
            <v>264664992</v>
          </cell>
        </row>
        <row r="863">
          <cell r="A863">
            <v>1992</v>
          </cell>
          <cell r="C863" t="str">
            <v>NH</v>
          </cell>
          <cell r="G863">
            <v>133924000</v>
          </cell>
          <cell r="V863">
            <v>139544992</v>
          </cell>
        </row>
        <row r="864">
          <cell r="A864">
            <v>1992</v>
          </cell>
          <cell r="C864" t="str">
            <v>NJ</v>
          </cell>
          <cell r="G864">
            <v>1507844000</v>
          </cell>
          <cell r="V864">
            <v>1553862016</v>
          </cell>
        </row>
        <row r="865">
          <cell r="A865">
            <v>1992</v>
          </cell>
          <cell r="C865" t="str">
            <v>NM</v>
          </cell>
          <cell r="G865">
            <v>214535000</v>
          </cell>
          <cell r="V865">
            <v>231087008</v>
          </cell>
        </row>
        <row r="866">
          <cell r="A866">
            <v>1992</v>
          </cell>
          <cell r="C866" t="str">
            <v>NY</v>
          </cell>
          <cell r="G866">
            <v>3563202000</v>
          </cell>
          <cell r="V866">
            <v>3787097088</v>
          </cell>
        </row>
        <row r="867">
          <cell r="A867">
            <v>1992</v>
          </cell>
          <cell r="C867" t="str">
            <v>NC</v>
          </cell>
          <cell r="G867">
            <v>678494000</v>
          </cell>
          <cell r="V867">
            <v>735792000</v>
          </cell>
        </row>
        <row r="868">
          <cell r="A868">
            <v>1992</v>
          </cell>
          <cell r="C868" t="str">
            <v>ND</v>
          </cell>
          <cell r="G868">
            <v>46115000</v>
          </cell>
          <cell r="V868">
            <v>47583000</v>
          </cell>
        </row>
        <row r="869">
          <cell r="A869">
            <v>1992</v>
          </cell>
          <cell r="C869" t="str">
            <v>OH</v>
          </cell>
          <cell r="G869">
            <v>1263280000</v>
          </cell>
          <cell r="V869">
            <v>1362386944</v>
          </cell>
        </row>
        <row r="870">
          <cell r="A870">
            <v>1992</v>
          </cell>
          <cell r="C870" t="str">
            <v>OK</v>
          </cell>
          <cell r="G870">
            <v>269281000</v>
          </cell>
          <cell r="V870">
            <v>296585984</v>
          </cell>
        </row>
        <row r="871">
          <cell r="A871">
            <v>1992</v>
          </cell>
          <cell r="C871" t="str">
            <v>OR</v>
          </cell>
          <cell r="G871">
            <v>348605000</v>
          </cell>
          <cell r="V871">
            <v>360560992</v>
          </cell>
        </row>
        <row r="872">
          <cell r="A872">
            <v>1992</v>
          </cell>
          <cell r="C872" t="str">
            <v>PA</v>
          </cell>
          <cell r="G872">
            <v>1210640000</v>
          </cell>
          <cell r="V872">
            <v>1250903040</v>
          </cell>
        </row>
        <row r="873">
          <cell r="A873">
            <v>1992</v>
          </cell>
          <cell r="C873" t="str">
            <v>RI</v>
          </cell>
          <cell r="G873">
            <v>142064000</v>
          </cell>
          <cell r="V873">
            <v>144231008</v>
          </cell>
        </row>
        <row r="874">
          <cell r="A874">
            <v>1992</v>
          </cell>
          <cell r="C874" t="str">
            <v>SC</v>
          </cell>
          <cell r="G874">
            <v>302845000</v>
          </cell>
          <cell r="V874">
            <v>327816000</v>
          </cell>
        </row>
        <row r="875">
          <cell r="A875">
            <v>1992</v>
          </cell>
          <cell r="C875" t="str">
            <v>SD</v>
          </cell>
          <cell r="G875">
            <v>55941000</v>
          </cell>
          <cell r="V875">
            <v>59978000</v>
          </cell>
        </row>
        <row r="876">
          <cell r="A876">
            <v>1992</v>
          </cell>
          <cell r="C876" t="str">
            <v>TN</v>
          </cell>
          <cell r="G876">
            <v>455648000</v>
          </cell>
          <cell r="V876">
            <v>485484000</v>
          </cell>
        </row>
        <row r="877">
          <cell r="A877">
            <v>1992</v>
          </cell>
          <cell r="C877" t="str">
            <v>TX</v>
          </cell>
          <cell r="G877">
            <v>1908922000</v>
          </cell>
          <cell r="V877">
            <v>2026173056</v>
          </cell>
        </row>
        <row r="878">
          <cell r="A878">
            <v>1992</v>
          </cell>
          <cell r="C878" t="str">
            <v>US</v>
          </cell>
          <cell r="G878">
            <v>33956125000</v>
          </cell>
          <cell r="V878">
            <v>35829661696</v>
          </cell>
        </row>
        <row r="879">
          <cell r="A879">
            <v>1992</v>
          </cell>
          <cell r="C879" t="str">
            <v>UT</v>
          </cell>
          <cell r="G879">
            <v>169294000</v>
          </cell>
          <cell r="V879">
            <v>181348992</v>
          </cell>
        </row>
        <row r="880">
          <cell r="A880">
            <v>1992</v>
          </cell>
          <cell r="C880" t="str">
            <v>VT</v>
          </cell>
          <cell r="G880">
            <v>51380000</v>
          </cell>
          <cell r="V880">
            <v>55583000</v>
          </cell>
        </row>
        <row r="881">
          <cell r="A881">
            <v>1992</v>
          </cell>
          <cell r="C881" t="str">
            <v>VA</v>
          </cell>
          <cell r="G881">
            <v>715792000</v>
          </cell>
          <cell r="V881">
            <v>768542016</v>
          </cell>
        </row>
        <row r="882">
          <cell r="A882">
            <v>1992</v>
          </cell>
          <cell r="C882" t="str">
            <v>WA</v>
          </cell>
          <cell r="G882">
            <v>603441000</v>
          </cell>
          <cell r="V882">
            <v>659912000</v>
          </cell>
        </row>
        <row r="883">
          <cell r="A883">
            <v>1992</v>
          </cell>
          <cell r="C883" t="str">
            <v>WV</v>
          </cell>
          <cell r="G883">
            <v>90366000</v>
          </cell>
          <cell r="V883">
            <v>95255000</v>
          </cell>
        </row>
        <row r="884">
          <cell r="A884">
            <v>1992</v>
          </cell>
          <cell r="C884" t="str">
            <v>WI</v>
          </cell>
          <cell r="G884">
            <v>662082000</v>
          </cell>
          <cell r="V884">
            <v>700304000</v>
          </cell>
        </row>
        <row r="885">
          <cell r="A885">
            <v>1992</v>
          </cell>
          <cell r="C885" t="str">
            <v>WY</v>
          </cell>
          <cell r="G885">
            <v>82413000</v>
          </cell>
          <cell r="V885">
            <v>88759000</v>
          </cell>
        </row>
        <row r="886">
          <cell r="A886">
            <v>1993</v>
          </cell>
          <cell r="C886" t="str">
            <v>AL</v>
          </cell>
          <cell r="G886">
            <v>392077000</v>
          </cell>
          <cell r="V886">
            <v>413987008</v>
          </cell>
        </row>
        <row r="887">
          <cell r="A887">
            <v>1993</v>
          </cell>
          <cell r="C887" t="str">
            <v>AK</v>
          </cell>
          <cell r="G887">
            <v>131366000</v>
          </cell>
          <cell r="V887">
            <v>140152992</v>
          </cell>
        </row>
        <row r="888">
          <cell r="A888">
            <v>1993</v>
          </cell>
          <cell r="C888" t="str">
            <v>AZ</v>
          </cell>
          <cell r="G888">
            <v>572229000</v>
          </cell>
          <cell r="V888">
            <v>605201024</v>
          </cell>
        </row>
        <row r="889">
          <cell r="A889">
            <v>1993</v>
          </cell>
          <cell r="C889" t="str">
            <v>AR</v>
          </cell>
          <cell r="G889">
            <v>175144000</v>
          </cell>
          <cell r="V889">
            <v>184235008</v>
          </cell>
        </row>
        <row r="890">
          <cell r="A890">
            <v>1993</v>
          </cell>
          <cell r="C890" t="str">
            <v>CA</v>
          </cell>
          <cell r="G890">
            <v>5844101000</v>
          </cell>
          <cell r="V890">
            <v>6059136000</v>
          </cell>
        </row>
        <row r="891">
          <cell r="A891">
            <v>1993</v>
          </cell>
          <cell r="C891" t="str">
            <v>CO</v>
          </cell>
          <cell r="G891">
            <v>453966000</v>
          </cell>
          <cell r="V891">
            <v>494390016</v>
          </cell>
        </row>
        <row r="892">
          <cell r="A892">
            <v>1993</v>
          </cell>
          <cell r="C892" t="str">
            <v>CT</v>
          </cell>
          <cell r="G892">
            <v>450523000</v>
          </cell>
          <cell r="V892">
            <v>471812000</v>
          </cell>
        </row>
        <row r="893">
          <cell r="A893">
            <v>1993</v>
          </cell>
          <cell r="C893" t="str">
            <v>DE</v>
          </cell>
          <cell r="G893">
            <v>95377000</v>
          </cell>
          <cell r="V893">
            <v>101327000</v>
          </cell>
        </row>
        <row r="894">
          <cell r="A894">
            <v>1993</v>
          </cell>
          <cell r="C894" t="str">
            <v>DC</v>
          </cell>
          <cell r="G894">
            <v>252355000</v>
          </cell>
          <cell r="V894">
            <v>266800000</v>
          </cell>
        </row>
        <row r="895">
          <cell r="A895">
            <v>1993</v>
          </cell>
          <cell r="C895" t="str">
            <v>FL</v>
          </cell>
          <cell r="G895">
            <v>2399724000</v>
          </cell>
          <cell r="V895">
            <v>2589217024</v>
          </cell>
        </row>
        <row r="896">
          <cell r="A896">
            <v>1993</v>
          </cell>
          <cell r="C896" t="str">
            <v>GA</v>
          </cell>
          <cell r="G896">
            <v>759303000</v>
          </cell>
          <cell r="V896">
            <v>814779008</v>
          </cell>
        </row>
        <row r="897">
          <cell r="A897">
            <v>1993</v>
          </cell>
          <cell r="C897" t="str">
            <v>HI</v>
          </cell>
          <cell r="G897">
            <v>172640000</v>
          </cell>
          <cell r="V897">
            <v>183506000</v>
          </cell>
        </row>
        <row r="898">
          <cell r="A898">
            <v>1993</v>
          </cell>
          <cell r="C898" t="str">
            <v>ID</v>
          </cell>
          <cell r="G898">
            <v>110347000</v>
          </cell>
          <cell r="V898">
            <v>124592000</v>
          </cell>
        </row>
        <row r="899">
          <cell r="A899">
            <v>1993</v>
          </cell>
          <cell r="C899" t="str">
            <v>IL</v>
          </cell>
          <cell r="G899">
            <v>1771430000</v>
          </cell>
          <cell r="V899">
            <v>1835363968</v>
          </cell>
        </row>
        <row r="900">
          <cell r="A900">
            <v>1993</v>
          </cell>
          <cell r="C900" t="str">
            <v>IN</v>
          </cell>
          <cell r="G900">
            <v>462580000</v>
          </cell>
          <cell r="V900">
            <v>488327008</v>
          </cell>
        </row>
        <row r="901">
          <cell r="A901">
            <v>1993</v>
          </cell>
          <cell r="C901" t="str">
            <v>IA</v>
          </cell>
          <cell r="G901">
            <v>271753000</v>
          </cell>
          <cell r="V901">
            <v>283075008</v>
          </cell>
        </row>
        <row r="902">
          <cell r="A902">
            <v>1993</v>
          </cell>
          <cell r="C902" t="str">
            <v>KS</v>
          </cell>
          <cell r="G902">
            <v>277991000</v>
          </cell>
          <cell r="V902">
            <v>292303008</v>
          </cell>
        </row>
        <row r="903">
          <cell r="A903">
            <v>1993</v>
          </cell>
          <cell r="C903" t="str">
            <v>KY</v>
          </cell>
          <cell r="G903">
            <v>299276000</v>
          </cell>
          <cell r="V903">
            <v>315313984</v>
          </cell>
        </row>
        <row r="904">
          <cell r="A904">
            <v>1993</v>
          </cell>
          <cell r="C904" t="str">
            <v>LA</v>
          </cell>
          <cell r="G904">
            <v>566450000</v>
          </cell>
          <cell r="V904">
            <v>593396992</v>
          </cell>
        </row>
        <row r="905">
          <cell r="A905">
            <v>1993</v>
          </cell>
          <cell r="C905" t="str">
            <v>ME</v>
          </cell>
          <cell r="G905">
            <v>97604000</v>
          </cell>
          <cell r="V905">
            <v>101778000</v>
          </cell>
        </row>
        <row r="906">
          <cell r="A906">
            <v>1993</v>
          </cell>
          <cell r="C906" t="str">
            <v>MD</v>
          </cell>
          <cell r="G906">
            <v>691082000</v>
          </cell>
          <cell r="V906">
            <v>713308992</v>
          </cell>
        </row>
        <row r="907">
          <cell r="A907">
            <v>1993</v>
          </cell>
          <cell r="C907" t="str">
            <v>MA</v>
          </cell>
          <cell r="G907">
            <v>800094000</v>
          </cell>
          <cell r="V907">
            <v>848048000</v>
          </cell>
        </row>
        <row r="908">
          <cell r="A908">
            <v>1993</v>
          </cell>
          <cell r="C908" t="str">
            <v>MI</v>
          </cell>
          <cell r="G908">
            <v>1217369000</v>
          </cell>
          <cell r="V908">
            <v>1253918976</v>
          </cell>
        </row>
        <row r="909">
          <cell r="A909">
            <v>1993</v>
          </cell>
          <cell r="C909" t="str">
            <v>MN</v>
          </cell>
          <cell r="G909">
            <v>520059000</v>
          </cell>
          <cell r="V909">
            <v>585230016</v>
          </cell>
        </row>
        <row r="910">
          <cell r="A910">
            <v>1993</v>
          </cell>
          <cell r="C910" t="str">
            <v>MS</v>
          </cell>
          <cell r="G910">
            <v>183492000</v>
          </cell>
          <cell r="V910">
            <v>192210000</v>
          </cell>
        </row>
        <row r="911">
          <cell r="A911">
            <v>1993</v>
          </cell>
          <cell r="C911" t="str">
            <v>MO</v>
          </cell>
          <cell r="G911">
            <v>547082000</v>
          </cell>
          <cell r="V911">
            <v>573320000</v>
          </cell>
        </row>
        <row r="912">
          <cell r="A912">
            <v>1993</v>
          </cell>
          <cell r="C912" t="str">
            <v>MT</v>
          </cell>
          <cell r="G912">
            <v>78383000</v>
          </cell>
          <cell r="V912">
            <v>81271000</v>
          </cell>
        </row>
        <row r="913">
          <cell r="A913">
            <v>1993</v>
          </cell>
          <cell r="C913" t="str">
            <v>NE</v>
          </cell>
          <cell r="G913">
            <v>147053000</v>
          </cell>
          <cell r="V913">
            <v>160548000</v>
          </cell>
        </row>
        <row r="914">
          <cell r="A914">
            <v>1993</v>
          </cell>
          <cell r="C914" t="str">
            <v>NV</v>
          </cell>
          <cell r="G914">
            <v>251077000</v>
          </cell>
          <cell r="V914">
            <v>270516992</v>
          </cell>
        </row>
        <row r="915">
          <cell r="A915">
            <v>1993</v>
          </cell>
          <cell r="C915" t="str">
            <v>NH</v>
          </cell>
          <cell r="G915">
            <v>128146000</v>
          </cell>
          <cell r="V915">
            <v>134722000</v>
          </cell>
        </row>
        <row r="916">
          <cell r="A916">
            <v>1993</v>
          </cell>
          <cell r="C916" t="str">
            <v>NJ</v>
          </cell>
          <cell r="G916">
            <v>1373669000</v>
          </cell>
          <cell r="V916">
            <v>1416044032</v>
          </cell>
        </row>
        <row r="917">
          <cell r="A917">
            <v>1993</v>
          </cell>
          <cell r="C917" t="str">
            <v>NM</v>
          </cell>
          <cell r="G917">
            <v>213595000</v>
          </cell>
          <cell r="V917">
            <v>227772000</v>
          </cell>
        </row>
        <row r="918">
          <cell r="A918">
            <v>1993</v>
          </cell>
          <cell r="C918" t="str">
            <v>NY</v>
          </cell>
          <cell r="G918">
            <v>3677320000</v>
          </cell>
          <cell r="V918">
            <v>3907571968</v>
          </cell>
        </row>
        <row r="919">
          <cell r="A919">
            <v>1993</v>
          </cell>
          <cell r="C919" t="str">
            <v>NC</v>
          </cell>
          <cell r="G919">
            <v>710401000</v>
          </cell>
          <cell r="V919">
            <v>765977024</v>
          </cell>
        </row>
        <row r="920">
          <cell r="A920">
            <v>1993</v>
          </cell>
          <cell r="C920" t="str">
            <v>ND</v>
          </cell>
          <cell r="G920">
            <v>43410000</v>
          </cell>
          <cell r="V920">
            <v>44877000</v>
          </cell>
        </row>
        <row r="921">
          <cell r="A921">
            <v>1993</v>
          </cell>
          <cell r="C921" t="str">
            <v>OH</v>
          </cell>
          <cell r="G921">
            <v>1301208000</v>
          </cell>
          <cell r="V921">
            <v>1373619968</v>
          </cell>
        </row>
        <row r="922">
          <cell r="A922">
            <v>1993</v>
          </cell>
          <cell r="C922" t="str">
            <v>OK</v>
          </cell>
          <cell r="G922">
            <v>294499000</v>
          </cell>
          <cell r="V922">
            <v>316798016</v>
          </cell>
        </row>
        <row r="923">
          <cell r="A923">
            <v>1993</v>
          </cell>
          <cell r="C923" t="str">
            <v>OR</v>
          </cell>
          <cell r="G923">
            <v>374371000</v>
          </cell>
          <cell r="V923">
            <v>388310016</v>
          </cell>
        </row>
        <row r="924">
          <cell r="A924">
            <v>1993</v>
          </cell>
          <cell r="C924" t="str">
            <v>PA</v>
          </cell>
          <cell r="G924">
            <v>1222155000</v>
          </cell>
          <cell r="V924">
            <v>1273307008</v>
          </cell>
        </row>
        <row r="925">
          <cell r="A925">
            <v>1993</v>
          </cell>
          <cell r="C925" t="str">
            <v>RI</v>
          </cell>
          <cell r="G925">
            <v>134769000</v>
          </cell>
          <cell r="V925">
            <v>136167008</v>
          </cell>
        </row>
        <row r="926">
          <cell r="A926">
            <v>1993</v>
          </cell>
          <cell r="C926" t="str">
            <v>SC</v>
          </cell>
          <cell r="G926">
            <v>320532000</v>
          </cell>
          <cell r="V926">
            <v>342451008</v>
          </cell>
        </row>
        <row r="927">
          <cell r="A927">
            <v>1993</v>
          </cell>
          <cell r="C927" t="str">
            <v>SD</v>
          </cell>
          <cell r="G927">
            <v>57181000</v>
          </cell>
          <cell r="V927">
            <v>60238000</v>
          </cell>
        </row>
        <row r="928">
          <cell r="A928">
            <v>1993</v>
          </cell>
          <cell r="C928" t="str">
            <v>TN</v>
          </cell>
          <cell r="G928">
            <v>461132000</v>
          </cell>
          <cell r="V928">
            <v>482894016</v>
          </cell>
        </row>
        <row r="929">
          <cell r="A929">
            <v>1993</v>
          </cell>
          <cell r="C929" t="str">
            <v>TX</v>
          </cell>
          <cell r="G929">
            <v>2028839000</v>
          </cell>
          <cell r="V929">
            <v>2203646976</v>
          </cell>
        </row>
        <row r="930">
          <cell r="A930">
            <v>1993</v>
          </cell>
          <cell r="C930" t="str">
            <v>US</v>
          </cell>
          <cell r="G930">
            <v>34876749000</v>
          </cell>
          <cell r="V930">
            <v>36839309312</v>
          </cell>
        </row>
        <row r="931">
          <cell r="A931">
            <v>1993</v>
          </cell>
          <cell r="C931" t="str">
            <v>UT</v>
          </cell>
          <cell r="G931">
            <v>182592000</v>
          </cell>
          <cell r="V931">
            <v>194356000</v>
          </cell>
        </row>
        <row r="932">
          <cell r="A932">
            <v>1993</v>
          </cell>
          <cell r="C932" t="str">
            <v>VT</v>
          </cell>
          <cell r="G932">
            <v>52025000</v>
          </cell>
          <cell r="V932">
            <v>55205000</v>
          </cell>
        </row>
        <row r="933">
          <cell r="A933">
            <v>1993</v>
          </cell>
          <cell r="C933" t="str">
            <v>VA</v>
          </cell>
          <cell r="G933">
            <v>759898000</v>
          </cell>
          <cell r="V933">
            <v>834211968</v>
          </cell>
        </row>
        <row r="934">
          <cell r="A934">
            <v>1993</v>
          </cell>
          <cell r="C934" t="str">
            <v>WA</v>
          </cell>
          <cell r="G934">
            <v>673544000</v>
          </cell>
          <cell r="V934">
            <v>726531008</v>
          </cell>
        </row>
        <row r="935">
          <cell r="A935">
            <v>1993</v>
          </cell>
          <cell r="C935" t="str">
            <v>WV</v>
          </cell>
          <cell r="G935">
            <v>92760000</v>
          </cell>
          <cell r="V935">
            <v>96331000</v>
          </cell>
        </row>
        <row r="936">
          <cell r="A936">
            <v>1993</v>
          </cell>
          <cell r="C936" t="str">
            <v>WI</v>
          </cell>
          <cell r="G936">
            <v>719292000</v>
          </cell>
          <cell r="V936">
            <v>753539968</v>
          </cell>
        </row>
        <row r="937">
          <cell r="A937">
            <v>1993</v>
          </cell>
          <cell r="C937" t="str">
            <v>WY</v>
          </cell>
          <cell r="G937">
            <v>63484000</v>
          </cell>
          <cell r="V937">
            <v>67673000</v>
          </cell>
        </row>
        <row r="938">
          <cell r="A938">
            <v>1994</v>
          </cell>
          <cell r="C938" t="str">
            <v>AL</v>
          </cell>
          <cell r="G938">
            <v>442150000</v>
          </cell>
          <cell r="V938">
            <v>471284992</v>
          </cell>
        </row>
        <row r="939">
          <cell r="A939">
            <v>1994</v>
          </cell>
          <cell r="C939" t="str">
            <v>AK</v>
          </cell>
          <cell r="G939">
            <v>139523000</v>
          </cell>
          <cell r="V939">
            <v>147832992</v>
          </cell>
        </row>
        <row r="940">
          <cell r="A940">
            <v>1994</v>
          </cell>
          <cell r="C940" t="str">
            <v>AZ</v>
          </cell>
          <cell r="G940">
            <v>631725000</v>
          </cell>
          <cell r="V940">
            <v>663372992</v>
          </cell>
        </row>
        <row r="941">
          <cell r="A941">
            <v>1994</v>
          </cell>
          <cell r="C941" t="str">
            <v>AR</v>
          </cell>
          <cell r="G941">
            <v>195204000</v>
          </cell>
          <cell r="V941">
            <v>206188000</v>
          </cell>
        </row>
        <row r="942">
          <cell r="A942">
            <v>1994</v>
          </cell>
          <cell r="C942" t="str">
            <v>CA</v>
          </cell>
          <cell r="G942">
            <v>5990801000</v>
          </cell>
          <cell r="V942">
            <v>6341256192</v>
          </cell>
        </row>
        <row r="943">
          <cell r="A943">
            <v>1994</v>
          </cell>
          <cell r="C943" t="str">
            <v>CO</v>
          </cell>
          <cell r="G943">
            <v>514157000</v>
          </cell>
          <cell r="V943">
            <v>561057984</v>
          </cell>
        </row>
        <row r="944">
          <cell r="A944">
            <v>1994</v>
          </cell>
          <cell r="C944" t="str">
            <v>CT</v>
          </cell>
          <cell r="G944">
            <v>483954000</v>
          </cell>
          <cell r="V944">
            <v>513001984</v>
          </cell>
        </row>
        <row r="945">
          <cell r="A945">
            <v>1994</v>
          </cell>
          <cell r="C945" t="str">
            <v>DE</v>
          </cell>
          <cell r="G945">
            <v>99503000</v>
          </cell>
          <cell r="V945">
            <v>102807000</v>
          </cell>
        </row>
        <row r="946">
          <cell r="A946">
            <v>1994</v>
          </cell>
          <cell r="C946" t="str">
            <v>DC</v>
          </cell>
          <cell r="G946">
            <v>270946000</v>
          </cell>
          <cell r="V946">
            <v>281368000</v>
          </cell>
        </row>
        <row r="947">
          <cell r="A947">
            <v>1994</v>
          </cell>
          <cell r="C947" t="str">
            <v>FL</v>
          </cell>
          <cell r="G947">
            <v>2504241000</v>
          </cell>
          <cell r="V947">
            <v>2724495104</v>
          </cell>
        </row>
        <row r="948">
          <cell r="A948">
            <v>1994</v>
          </cell>
          <cell r="C948" t="str">
            <v>GA</v>
          </cell>
          <cell r="G948">
            <v>795113000</v>
          </cell>
          <cell r="V948">
            <v>835241024</v>
          </cell>
        </row>
        <row r="949">
          <cell r="A949">
            <v>1994</v>
          </cell>
          <cell r="C949" t="str">
            <v>HI</v>
          </cell>
          <cell r="G949">
            <v>173794000</v>
          </cell>
          <cell r="V949">
            <v>184708000</v>
          </cell>
        </row>
        <row r="950">
          <cell r="A950">
            <v>1994</v>
          </cell>
          <cell r="C950" t="str">
            <v>ID</v>
          </cell>
          <cell r="G950">
            <v>118388000</v>
          </cell>
          <cell r="V950">
            <v>141132000</v>
          </cell>
        </row>
        <row r="951">
          <cell r="A951">
            <v>1994</v>
          </cell>
          <cell r="C951" t="str">
            <v>IL</v>
          </cell>
          <cell r="G951">
            <v>1931836000</v>
          </cell>
          <cell r="V951">
            <v>1996657024</v>
          </cell>
        </row>
        <row r="952">
          <cell r="A952">
            <v>1994</v>
          </cell>
          <cell r="C952" t="str">
            <v>IN</v>
          </cell>
          <cell r="G952">
            <v>499233000</v>
          </cell>
          <cell r="V952">
            <v>526744000</v>
          </cell>
        </row>
        <row r="953">
          <cell r="A953">
            <v>1994</v>
          </cell>
          <cell r="C953" t="str">
            <v>IA</v>
          </cell>
          <cell r="G953">
            <v>290204000</v>
          </cell>
          <cell r="V953">
            <v>301283008</v>
          </cell>
        </row>
        <row r="954">
          <cell r="A954">
            <v>1994</v>
          </cell>
          <cell r="C954" t="str">
            <v>KS</v>
          </cell>
          <cell r="G954">
            <v>303489000</v>
          </cell>
          <cell r="V954">
            <v>324584992</v>
          </cell>
        </row>
        <row r="955">
          <cell r="A955">
            <v>1994</v>
          </cell>
          <cell r="C955" t="str">
            <v>KY</v>
          </cell>
          <cell r="G955">
            <v>304054000</v>
          </cell>
          <cell r="V955">
            <v>316595008</v>
          </cell>
        </row>
        <row r="956">
          <cell r="A956">
            <v>1994</v>
          </cell>
          <cell r="C956" t="str">
            <v>LA</v>
          </cell>
          <cell r="G956">
            <v>591543000</v>
          </cell>
          <cell r="V956">
            <v>616385984</v>
          </cell>
        </row>
        <row r="957">
          <cell r="A957">
            <v>1994</v>
          </cell>
          <cell r="C957" t="str">
            <v>ME</v>
          </cell>
          <cell r="G957">
            <v>105291000</v>
          </cell>
          <cell r="V957">
            <v>108942000</v>
          </cell>
        </row>
        <row r="958">
          <cell r="A958">
            <v>1994</v>
          </cell>
          <cell r="C958" t="str">
            <v>MD</v>
          </cell>
          <cell r="G958">
            <v>733086000</v>
          </cell>
          <cell r="V958">
            <v>754385984</v>
          </cell>
        </row>
        <row r="959">
          <cell r="A959">
            <v>1994</v>
          </cell>
          <cell r="C959" t="str">
            <v>MA</v>
          </cell>
          <cell r="G959">
            <v>867943000</v>
          </cell>
          <cell r="V959">
            <v>925166976</v>
          </cell>
        </row>
        <row r="960">
          <cell r="A960">
            <v>1994</v>
          </cell>
          <cell r="C960" t="str">
            <v>MI</v>
          </cell>
          <cell r="G960">
            <v>1322255000</v>
          </cell>
          <cell r="V960">
            <v>1373048064</v>
          </cell>
        </row>
        <row r="961">
          <cell r="A961">
            <v>1994</v>
          </cell>
          <cell r="C961" t="str">
            <v>MN</v>
          </cell>
          <cell r="G961">
            <v>556156000</v>
          </cell>
          <cell r="V961">
            <v>596550976</v>
          </cell>
        </row>
        <row r="962">
          <cell r="A962">
            <v>1994</v>
          </cell>
          <cell r="C962" t="str">
            <v>MS</v>
          </cell>
          <cell r="G962">
            <v>205511000</v>
          </cell>
          <cell r="V962">
            <v>219188000</v>
          </cell>
        </row>
        <row r="963">
          <cell r="A963">
            <v>1994</v>
          </cell>
          <cell r="C963" t="str">
            <v>MO</v>
          </cell>
          <cell r="G963">
            <v>588144000</v>
          </cell>
          <cell r="V963">
            <v>623553984</v>
          </cell>
        </row>
        <row r="964">
          <cell r="A964">
            <v>1994</v>
          </cell>
          <cell r="C964" t="str">
            <v>MT</v>
          </cell>
          <cell r="G964">
            <v>85544000</v>
          </cell>
          <cell r="V964">
            <v>88727000</v>
          </cell>
        </row>
        <row r="965">
          <cell r="A965">
            <v>1994</v>
          </cell>
          <cell r="C965" t="str">
            <v>NE</v>
          </cell>
          <cell r="G965">
            <v>153060000</v>
          </cell>
          <cell r="V965">
            <v>162052992</v>
          </cell>
        </row>
        <row r="966">
          <cell r="A966">
            <v>1994</v>
          </cell>
          <cell r="C966" t="str">
            <v>NV</v>
          </cell>
          <cell r="G966">
            <v>275785000</v>
          </cell>
          <cell r="V966">
            <v>284681984</v>
          </cell>
        </row>
        <row r="967">
          <cell r="A967">
            <v>1994</v>
          </cell>
          <cell r="C967" t="str">
            <v>NH</v>
          </cell>
          <cell r="G967">
            <v>131696000</v>
          </cell>
          <cell r="V967">
            <v>135418000</v>
          </cell>
        </row>
        <row r="968">
          <cell r="A968">
            <v>1994</v>
          </cell>
          <cell r="C968" t="str">
            <v>NJ</v>
          </cell>
          <cell r="G968">
            <v>1592320000</v>
          </cell>
          <cell r="V968">
            <v>1628969984</v>
          </cell>
        </row>
        <row r="969">
          <cell r="A969">
            <v>1994</v>
          </cell>
          <cell r="C969" t="str">
            <v>NM</v>
          </cell>
          <cell r="G969">
            <v>233663000</v>
          </cell>
          <cell r="V969">
            <v>247654000</v>
          </cell>
        </row>
        <row r="970">
          <cell r="A970">
            <v>1994</v>
          </cell>
          <cell r="C970" t="str">
            <v>NY</v>
          </cell>
          <cell r="G970">
            <v>3826098000</v>
          </cell>
          <cell r="V970">
            <v>4015078912</v>
          </cell>
        </row>
        <row r="971">
          <cell r="A971">
            <v>1994</v>
          </cell>
          <cell r="C971" t="str">
            <v>NC</v>
          </cell>
          <cell r="G971">
            <v>788453000</v>
          </cell>
          <cell r="V971">
            <v>854892032</v>
          </cell>
        </row>
        <row r="972">
          <cell r="A972">
            <v>1994</v>
          </cell>
          <cell r="C972" t="str">
            <v>ND</v>
          </cell>
          <cell r="G972">
            <v>44908000</v>
          </cell>
          <cell r="V972">
            <v>46112000</v>
          </cell>
        </row>
        <row r="973">
          <cell r="A973">
            <v>1994</v>
          </cell>
          <cell r="C973" t="str">
            <v>OH</v>
          </cell>
          <cell r="G973">
            <v>1374388000</v>
          </cell>
          <cell r="V973">
            <v>1443584000</v>
          </cell>
        </row>
        <row r="974">
          <cell r="A974">
            <v>1994</v>
          </cell>
          <cell r="C974" t="str">
            <v>OK</v>
          </cell>
          <cell r="G974">
            <v>304963000</v>
          </cell>
          <cell r="V974">
            <v>334280992</v>
          </cell>
        </row>
        <row r="975">
          <cell r="A975">
            <v>1994</v>
          </cell>
          <cell r="C975" t="str">
            <v>OR</v>
          </cell>
          <cell r="G975">
            <v>419307000</v>
          </cell>
          <cell r="V975">
            <v>439524000</v>
          </cell>
        </row>
        <row r="976">
          <cell r="A976">
            <v>1994</v>
          </cell>
          <cell r="C976" t="str">
            <v>PA</v>
          </cell>
          <cell r="G976">
            <v>1283678000</v>
          </cell>
          <cell r="V976">
            <v>1322930944</v>
          </cell>
        </row>
        <row r="977">
          <cell r="A977">
            <v>1994</v>
          </cell>
          <cell r="C977" t="str">
            <v>RI</v>
          </cell>
          <cell r="G977">
            <v>145124000</v>
          </cell>
          <cell r="V977">
            <v>146896000</v>
          </cell>
        </row>
        <row r="978">
          <cell r="A978">
            <v>1994</v>
          </cell>
          <cell r="C978" t="str">
            <v>SC</v>
          </cell>
          <cell r="G978">
            <v>344419000</v>
          </cell>
          <cell r="V978">
            <v>383625984</v>
          </cell>
        </row>
        <row r="979">
          <cell r="A979">
            <v>1994</v>
          </cell>
          <cell r="C979" t="str">
            <v>SD</v>
          </cell>
          <cell r="G979">
            <v>64402000</v>
          </cell>
          <cell r="V979">
            <v>68056000</v>
          </cell>
        </row>
        <row r="980">
          <cell r="A980">
            <v>1994</v>
          </cell>
          <cell r="C980" t="str">
            <v>TN</v>
          </cell>
          <cell r="G980">
            <v>509564000</v>
          </cell>
          <cell r="V980">
            <v>543204992</v>
          </cell>
        </row>
        <row r="981">
          <cell r="A981">
            <v>1994</v>
          </cell>
          <cell r="C981" t="str">
            <v>TX</v>
          </cell>
          <cell r="G981">
            <v>2108263000</v>
          </cell>
          <cell r="V981">
            <v>2251433984</v>
          </cell>
        </row>
        <row r="982">
          <cell r="A982">
            <v>1994</v>
          </cell>
          <cell r="C982" t="str">
            <v>US</v>
          </cell>
          <cell r="G982">
            <v>36998096000</v>
          </cell>
          <cell r="V982">
            <v>39091806208</v>
          </cell>
        </row>
        <row r="983">
          <cell r="A983">
            <v>1994</v>
          </cell>
          <cell r="C983" t="str">
            <v>UT</v>
          </cell>
          <cell r="G983">
            <v>205520000</v>
          </cell>
          <cell r="V983">
            <v>216975008</v>
          </cell>
        </row>
        <row r="984">
          <cell r="A984">
            <v>1994</v>
          </cell>
          <cell r="C984" t="str">
            <v>VT</v>
          </cell>
          <cell r="G984">
            <v>53221000</v>
          </cell>
          <cell r="V984">
            <v>55491000</v>
          </cell>
        </row>
        <row r="985">
          <cell r="A985">
            <v>1994</v>
          </cell>
          <cell r="C985" t="str">
            <v>VA</v>
          </cell>
          <cell r="G985">
            <v>772546000</v>
          </cell>
          <cell r="V985">
            <v>848584000</v>
          </cell>
        </row>
        <row r="986">
          <cell r="A986">
            <v>1994</v>
          </cell>
          <cell r="C986" t="str">
            <v>WA</v>
          </cell>
          <cell r="G986">
            <v>696138000</v>
          </cell>
          <cell r="V986">
            <v>739052032</v>
          </cell>
        </row>
        <row r="987">
          <cell r="A987">
            <v>1994</v>
          </cell>
          <cell r="C987" t="str">
            <v>WV</v>
          </cell>
          <cell r="G987">
            <v>111149000</v>
          </cell>
          <cell r="V987">
            <v>115902000</v>
          </cell>
        </row>
        <row r="988">
          <cell r="A988">
            <v>1994</v>
          </cell>
          <cell r="C988" t="str">
            <v>WI</v>
          </cell>
          <cell r="G988">
            <v>751484000</v>
          </cell>
          <cell r="V988">
            <v>793587968</v>
          </cell>
        </row>
        <row r="989">
          <cell r="A989">
            <v>1994</v>
          </cell>
          <cell r="C989" t="str">
            <v>WY</v>
          </cell>
          <cell r="G989">
            <v>64159000</v>
          </cell>
          <cell r="V989">
            <v>68259000</v>
          </cell>
        </row>
        <row r="990">
          <cell r="A990">
            <v>1995</v>
          </cell>
          <cell r="C990" t="str">
            <v>AL</v>
          </cell>
          <cell r="G990">
            <v>460561000</v>
          </cell>
          <cell r="V990">
            <v>481131008</v>
          </cell>
        </row>
        <row r="991">
          <cell r="A991">
            <v>1995</v>
          </cell>
          <cell r="C991" t="str">
            <v>AK</v>
          </cell>
          <cell r="G991">
            <v>135097000</v>
          </cell>
          <cell r="V991">
            <v>161112992</v>
          </cell>
        </row>
        <row r="992">
          <cell r="A992">
            <v>1995</v>
          </cell>
          <cell r="C992" t="str">
            <v>AZ</v>
          </cell>
          <cell r="G992">
            <v>681328000</v>
          </cell>
          <cell r="V992">
            <v>718323008</v>
          </cell>
        </row>
        <row r="993">
          <cell r="A993">
            <v>1995</v>
          </cell>
          <cell r="C993" t="str">
            <v>AR</v>
          </cell>
          <cell r="G993">
            <v>215672000</v>
          </cell>
          <cell r="V993">
            <v>235082000</v>
          </cell>
        </row>
        <row r="994">
          <cell r="A994">
            <v>1995</v>
          </cell>
          <cell r="C994" t="str">
            <v>CA</v>
          </cell>
          <cell r="G994">
            <v>6128298000</v>
          </cell>
          <cell r="V994">
            <v>6463890944</v>
          </cell>
        </row>
        <row r="995">
          <cell r="A995">
            <v>1995</v>
          </cell>
          <cell r="C995" t="str">
            <v>CO</v>
          </cell>
          <cell r="G995">
            <v>541643000</v>
          </cell>
          <cell r="V995">
            <v>575702016</v>
          </cell>
        </row>
        <row r="996">
          <cell r="A996">
            <v>1995</v>
          </cell>
          <cell r="C996" t="str">
            <v>CT</v>
          </cell>
          <cell r="G996">
            <v>497116000</v>
          </cell>
          <cell r="V996">
            <v>530134016</v>
          </cell>
        </row>
        <row r="997">
          <cell r="A997">
            <v>1995</v>
          </cell>
          <cell r="C997" t="str">
            <v>DE</v>
          </cell>
          <cell r="G997">
            <v>112384000</v>
          </cell>
          <cell r="V997">
            <v>116489000</v>
          </cell>
        </row>
        <row r="998">
          <cell r="A998">
            <v>1995</v>
          </cell>
          <cell r="C998" t="str">
            <v>DC</v>
          </cell>
          <cell r="G998">
            <v>235766000</v>
          </cell>
          <cell r="V998">
            <v>238408000</v>
          </cell>
        </row>
        <row r="999">
          <cell r="A999">
            <v>1995</v>
          </cell>
          <cell r="C999" t="str">
            <v>FL</v>
          </cell>
          <cell r="G999">
            <v>2737564000</v>
          </cell>
          <cell r="V999">
            <v>2905992960</v>
          </cell>
        </row>
        <row r="1000">
          <cell r="A1000">
            <v>1995</v>
          </cell>
          <cell r="C1000" t="str">
            <v>GA</v>
          </cell>
          <cell r="G1000">
            <v>851533000</v>
          </cell>
          <cell r="V1000">
            <v>906521024</v>
          </cell>
        </row>
        <row r="1001">
          <cell r="A1001">
            <v>1995</v>
          </cell>
          <cell r="C1001" t="str">
            <v>HI</v>
          </cell>
          <cell r="G1001">
            <v>179370000</v>
          </cell>
          <cell r="V1001">
            <v>203004000</v>
          </cell>
        </row>
        <row r="1002">
          <cell r="A1002">
            <v>1995</v>
          </cell>
          <cell r="C1002" t="str">
            <v>ID</v>
          </cell>
          <cell r="G1002">
            <v>128752000</v>
          </cell>
          <cell r="V1002">
            <v>145471008</v>
          </cell>
        </row>
        <row r="1003">
          <cell r="A1003">
            <v>1995</v>
          </cell>
          <cell r="C1003" t="str">
            <v>IL</v>
          </cell>
          <cell r="G1003">
            <v>2028286000</v>
          </cell>
          <cell r="V1003">
            <v>2125005952</v>
          </cell>
        </row>
        <row r="1004">
          <cell r="A1004">
            <v>1995</v>
          </cell>
          <cell r="C1004" t="str">
            <v>IN</v>
          </cell>
          <cell r="G1004">
            <v>525315000</v>
          </cell>
          <cell r="V1004">
            <v>555150976</v>
          </cell>
        </row>
        <row r="1005">
          <cell r="A1005">
            <v>1995</v>
          </cell>
          <cell r="C1005" t="str">
            <v>IA</v>
          </cell>
          <cell r="G1005">
            <v>334997000</v>
          </cell>
          <cell r="V1005">
            <v>351608000</v>
          </cell>
        </row>
        <row r="1006">
          <cell r="A1006">
            <v>1995</v>
          </cell>
          <cell r="C1006" t="str">
            <v>KS</v>
          </cell>
          <cell r="G1006">
            <v>325393000</v>
          </cell>
          <cell r="V1006">
            <v>345163008</v>
          </cell>
        </row>
        <row r="1007">
          <cell r="A1007">
            <v>1995</v>
          </cell>
          <cell r="C1007" t="str">
            <v>KY</v>
          </cell>
          <cell r="G1007">
            <v>331396000</v>
          </cell>
          <cell r="V1007">
            <v>357116992</v>
          </cell>
        </row>
        <row r="1008">
          <cell r="A1008">
            <v>1995</v>
          </cell>
          <cell r="C1008" t="str">
            <v>LA</v>
          </cell>
          <cell r="G1008">
            <v>595471000</v>
          </cell>
          <cell r="V1008">
            <v>635800000</v>
          </cell>
        </row>
        <row r="1009">
          <cell r="A1009">
            <v>1995</v>
          </cell>
          <cell r="C1009" t="str">
            <v>ME</v>
          </cell>
          <cell r="G1009">
            <v>117141000</v>
          </cell>
          <cell r="V1009">
            <v>119891000</v>
          </cell>
        </row>
        <row r="1010">
          <cell r="A1010">
            <v>1995</v>
          </cell>
          <cell r="C1010" t="str">
            <v>MD</v>
          </cell>
          <cell r="G1010">
            <v>794128000</v>
          </cell>
          <cell r="V1010">
            <v>820657984</v>
          </cell>
        </row>
        <row r="1011">
          <cell r="A1011">
            <v>1995</v>
          </cell>
          <cell r="C1011" t="str">
            <v>MA</v>
          </cell>
          <cell r="G1011">
            <v>945604000</v>
          </cell>
          <cell r="V1011">
            <v>1030209024</v>
          </cell>
        </row>
        <row r="1012">
          <cell r="A1012">
            <v>1995</v>
          </cell>
          <cell r="C1012" t="str">
            <v>MI</v>
          </cell>
          <cell r="G1012">
            <v>1365559000</v>
          </cell>
          <cell r="V1012">
            <v>1400455040</v>
          </cell>
        </row>
        <row r="1013">
          <cell r="A1013">
            <v>1995</v>
          </cell>
          <cell r="C1013" t="str">
            <v>MN</v>
          </cell>
          <cell r="G1013">
            <v>583604000</v>
          </cell>
          <cell r="V1013">
            <v>615145024</v>
          </cell>
        </row>
        <row r="1014">
          <cell r="A1014">
            <v>1995</v>
          </cell>
          <cell r="C1014" t="str">
            <v>MS</v>
          </cell>
          <cell r="G1014">
            <v>247076000</v>
          </cell>
          <cell r="V1014">
            <v>269440992</v>
          </cell>
        </row>
        <row r="1015">
          <cell r="A1015">
            <v>1995</v>
          </cell>
          <cell r="C1015" t="str">
            <v>MO</v>
          </cell>
          <cell r="G1015">
            <v>630426000</v>
          </cell>
          <cell r="V1015">
            <v>667641984</v>
          </cell>
        </row>
        <row r="1016">
          <cell r="A1016">
            <v>1995</v>
          </cell>
          <cell r="C1016" t="str">
            <v>MT</v>
          </cell>
          <cell r="G1016">
            <v>84402000</v>
          </cell>
          <cell r="V1016">
            <v>88016000</v>
          </cell>
        </row>
        <row r="1017">
          <cell r="A1017">
            <v>1995</v>
          </cell>
          <cell r="C1017" t="str">
            <v>NE</v>
          </cell>
          <cell r="G1017">
            <v>163585000</v>
          </cell>
          <cell r="V1017">
            <v>173200000</v>
          </cell>
        </row>
        <row r="1018">
          <cell r="A1018">
            <v>1995</v>
          </cell>
          <cell r="C1018" t="str">
            <v>NV</v>
          </cell>
          <cell r="G1018">
            <v>296368000</v>
          </cell>
          <cell r="V1018">
            <v>305360992</v>
          </cell>
        </row>
        <row r="1019">
          <cell r="A1019">
            <v>1995</v>
          </cell>
          <cell r="C1019" t="str">
            <v>NH</v>
          </cell>
          <cell r="G1019">
            <v>136861000</v>
          </cell>
          <cell r="V1019">
            <v>139986000</v>
          </cell>
        </row>
        <row r="1020">
          <cell r="A1020">
            <v>1995</v>
          </cell>
          <cell r="C1020" t="str">
            <v>NJ</v>
          </cell>
          <cell r="G1020">
            <v>1710285000</v>
          </cell>
          <cell r="V1020">
            <v>1772135936</v>
          </cell>
        </row>
        <row r="1021">
          <cell r="A1021">
            <v>1995</v>
          </cell>
          <cell r="C1021" t="str">
            <v>NM</v>
          </cell>
          <cell r="G1021">
            <v>246223000</v>
          </cell>
          <cell r="V1021">
            <v>256016992</v>
          </cell>
        </row>
        <row r="1022">
          <cell r="A1022">
            <v>1995</v>
          </cell>
          <cell r="C1022" t="str">
            <v>NY</v>
          </cell>
          <cell r="G1022">
            <v>4027617000</v>
          </cell>
          <cell r="V1022">
            <v>4436615168</v>
          </cell>
        </row>
        <row r="1023">
          <cell r="A1023">
            <v>1995</v>
          </cell>
          <cell r="C1023" t="str">
            <v>NC</v>
          </cell>
          <cell r="G1023">
            <v>819500000</v>
          </cell>
          <cell r="V1023">
            <v>947840000</v>
          </cell>
        </row>
        <row r="1024">
          <cell r="A1024">
            <v>1995</v>
          </cell>
          <cell r="C1024" t="str">
            <v>ND</v>
          </cell>
          <cell r="G1024">
            <v>48749000</v>
          </cell>
          <cell r="V1024">
            <v>50314000</v>
          </cell>
        </row>
        <row r="1025">
          <cell r="A1025">
            <v>1995</v>
          </cell>
          <cell r="C1025" t="str">
            <v>OH</v>
          </cell>
          <cell r="G1025">
            <v>1510572000</v>
          </cell>
          <cell r="V1025">
            <v>1619288064</v>
          </cell>
        </row>
        <row r="1026">
          <cell r="A1026">
            <v>1995</v>
          </cell>
          <cell r="C1026" t="str">
            <v>OK</v>
          </cell>
          <cell r="G1026">
            <v>345363000</v>
          </cell>
          <cell r="V1026">
            <v>378297984</v>
          </cell>
        </row>
        <row r="1027">
          <cell r="A1027">
            <v>1995</v>
          </cell>
          <cell r="C1027" t="str">
            <v>OR</v>
          </cell>
          <cell r="G1027">
            <v>454601000</v>
          </cell>
          <cell r="V1027">
            <v>468439008</v>
          </cell>
        </row>
        <row r="1028">
          <cell r="A1028">
            <v>1995</v>
          </cell>
          <cell r="C1028" t="str">
            <v>PA</v>
          </cell>
          <cell r="G1028">
            <v>1353608000</v>
          </cell>
          <cell r="V1028">
            <v>1398608000</v>
          </cell>
        </row>
        <row r="1029">
          <cell r="A1029">
            <v>1995</v>
          </cell>
          <cell r="C1029" t="str">
            <v>RI</v>
          </cell>
          <cell r="G1029">
            <v>153395000</v>
          </cell>
          <cell r="V1029">
            <v>155964992</v>
          </cell>
        </row>
        <row r="1030">
          <cell r="A1030">
            <v>1995</v>
          </cell>
          <cell r="C1030" t="str">
            <v>SC</v>
          </cell>
          <cell r="G1030">
            <v>370053000</v>
          </cell>
          <cell r="V1030">
            <v>407368000</v>
          </cell>
        </row>
        <row r="1031">
          <cell r="A1031">
            <v>1995</v>
          </cell>
          <cell r="C1031" t="str">
            <v>SD</v>
          </cell>
          <cell r="G1031">
            <v>69979000</v>
          </cell>
          <cell r="V1031">
            <v>73575000</v>
          </cell>
        </row>
        <row r="1032">
          <cell r="A1032">
            <v>1995</v>
          </cell>
          <cell r="C1032" t="str">
            <v>TN</v>
          </cell>
          <cell r="G1032">
            <v>560832000</v>
          </cell>
          <cell r="V1032">
            <v>597059008</v>
          </cell>
        </row>
        <row r="1033">
          <cell r="A1033">
            <v>1995</v>
          </cell>
          <cell r="C1033" t="str">
            <v>TX</v>
          </cell>
          <cell r="G1033">
            <v>2239129000</v>
          </cell>
          <cell r="V1033">
            <v>2393383936</v>
          </cell>
        </row>
        <row r="1034">
          <cell r="A1034">
            <v>1995</v>
          </cell>
          <cell r="C1034" t="str">
            <v>US</v>
          </cell>
          <cell r="G1034">
            <v>39111349000</v>
          </cell>
          <cell r="V1034">
            <v>41589088256</v>
          </cell>
        </row>
        <row r="1035">
          <cell r="A1035">
            <v>1995</v>
          </cell>
          <cell r="C1035" t="str">
            <v>UT</v>
          </cell>
          <cell r="G1035">
            <v>225816000</v>
          </cell>
          <cell r="V1035">
            <v>237870000</v>
          </cell>
        </row>
        <row r="1036">
          <cell r="A1036">
            <v>1995</v>
          </cell>
          <cell r="C1036" t="str">
            <v>VT</v>
          </cell>
          <cell r="G1036">
            <v>57635000</v>
          </cell>
          <cell r="V1036">
            <v>60497000</v>
          </cell>
        </row>
        <row r="1037">
          <cell r="A1037">
            <v>1995</v>
          </cell>
          <cell r="C1037" t="str">
            <v>VA</v>
          </cell>
          <cell r="G1037">
            <v>820403000</v>
          </cell>
          <cell r="V1037">
            <v>859808000</v>
          </cell>
        </row>
        <row r="1038">
          <cell r="A1038">
            <v>1995</v>
          </cell>
          <cell r="C1038" t="str">
            <v>WA</v>
          </cell>
          <cell r="G1038">
            <v>724771000</v>
          </cell>
          <cell r="V1038">
            <v>768883008</v>
          </cell>
        </row>
        <row r="1039">
          <cell r="A1039">
            <v>1995</v>
          </cell>
          <cell r="C1039" t="str">
            <v>WV</v>
          </cell>
          <cell r="G1039">
            <v>113635000</v>
          </cell>
          <cell r="V1039">
            <v>123694000</v>
          </cell>
        </row>
        <row r="1040">
          <cell r="A1040">
            <v>1995</v>
          </cell>
          <cell r="C1040" t="str">
            <v>WI</v>
          </cell>
          <cell r="G1040">
            <v>782308000</v>
          </cell>
          <cell r="V1040">
            <v>830328000</v>
          </cell>
        </row>
        <row r="1041">
          <cell r="A1041">
            <v>1995</v>
          </cell>
          <cell r="C1041" t="str">
            <v>WY</v>
          </cell>
          <cell r="G1041">
            <v>66179000</v>
          </cell>
          <cell r="V1041">
            <v>71992000</v>
          </cell>
        </row>
        <row r="1042">
          <cell r="A1042">
            <v>1996</v>
          </cell>
          <cell r="C1042" t="str">
            <v>AL</v>
          </cell>
          <cell r="G1042">
            <v>478951000</v>
          </cell>
          <cell r="V1042">
            <v>504112000</v>
          </cell>
        </row>
        <row r="1043">
          <cell r="A1043">
            <v>1996</v>
          </cell>
          <cell r="C1043" t="str">
            <v>AK</v>
          </cell>
          <cell r="G1043">
            <v>138429000</v>
          </cell>
          <cell r="V1043">
            <v>151424000</v>
          </cell>
        </row>
        <row r="1044">
          <cell r="A1044">
            <v>1996</v>
          </cell>
          <cell r="C1044" t="str">
            <v>AZ</v>
          </cell>
          <cell r="G1044">
            <v>736383000</v>
          </cell>
          <cell r="V1044">
            <v>787758976</v>
          </cell>
        </row>
        <row r="1045">
          <cell r="A1045">
            <v>1996</v>
          </cell>
          <cell r="C1045" t="str">
            <v>AR</v>
          </cell>
          <cell r="G1045">
            <v>235853000</v>
          </cell>
          <cell r="V1045">
            <v>256219008</v>
          </cell>
        </row>
        <row r="1046">
          <cell r="A1046">
            <v>1996</v>
          </cell>
          <cell r="C1046" t="str">
            <v>CA</v>
          </cell>
          <cell r="G1046">
            <v>6882416000</v>
          </cell>
          <cell r="V1046">
            <v>7287042048</v>
          </cell>
        </row>
        <row r="1047">
          <cell r="A1047">
            <v>1996</v>
          </cell>
          <cell r="C1047" t="str">
            <v>CO</v>
          </cell>
          <cell r="G1047">
            <v>579041000</v>
          </cell>
          <cell r="V1047">
            <v>601558016</v>
          </cell>
        </row>
        <row r="1048">
          <cell r="A1048">
            <v>1996</v>
          </cell>
          <cell r="C1048" t="str">
            <v>CT</v>
          </cell>
          <cell r="G1048">
            <v>539609000</v>
          </cell>
          <cell r="V1048">
            <v>568305984</v>
          </cell>
        </row>
        <row r="1049">
          <cell r="A1049">
            <v>1996</v>
          </cell>
          <cell r="C1049" t="str">
            <v>DE</v>
          </cell>
          <cell r="G1049">
            <v>117558000</v>
          </cell>
          <cell r="V1049">
            <v>133293000</v>
          </cell>
        </row>
        <row r="1050">
          <cell r="A1050">
            <v>1996</v>
          </cell>
          <cell r="C1050" t="str">
            <v>DC</v>
          </cell>
          <cell r="G1050">
            <v>240093000</v>
          </cell>
          <cell r="V1050">
            <v>248423008</v>
          </cell>
        </row>
        <row r="1051">
          <cell r="A1051">
            <v>1996</v>
          </cell>
          <cell r="C1051" t="str">
            <v>FL</v>
          </cell>
          <cell r="G1051">
            <v>2866527000</v>
          </cell>
          <cell r="V1051">
            <v>3092275968</v>
          </cell>
        </row>
        <row r="1052">
          <cell r="A1052">
            <v>1996</v>
          </cell>
          <cell r="C1052" t="str">
            <v>GA</v>
          </cell>
          <cell r="G1052">
            <v>919584000</v>
          </cell>
          <cell r="V1052">
            <v>1034009984</v>
          </cell>
        </row>
        <row r="1053">
          <cell r="A1053">
            <v>1996</v>
          </cell>
          <cell r="C1053" t="str">
            <v>HI</v>
          </cell>
          <cell r="G1053">
            <v>173571000</v>
          </cell>
          <cell r="V1053">
            <v>184120000</v>
          </cell>
        </row>
        <row r="1054">
          <cell r="A1054">
            <v>1996</v>
          </cell>
          <cell r="C1054" t="str">
            <v>ID</v>
          </cell>
          <cell r="G1054">
            <v>141049000</v>
          </cell>
          <cell r="V1054">
            <v>157312000</v>
          </cell>
        </row>
        <row r="1055">
          <cell r="A1055">
            <v>1996</v>
          </cell>
          <cell r="C1055" t="str">
            <v>IL</v>
          </cell>
          <cell r="G1055">
            <v>2168840000</v>
          </cell>
          <cell r="V1055">
            <v>2316445952</v>
          </cell>
        </row>
        <row r="1056">
          <cell r="A1056">
            <v>1996</v>
          </cell>
          <cell r="C1056" t="str">
            <v>IN</v>
          </cell>
          <cell r="G1056">
            <v>579170000</v>
          </cell>
          <cell r="V1056">
            <v>626905024</v>
          </cell>
        </row>
        <row r="1057">
          <cell r="A1057">
            <v>1996</v>
          </cell>
          <cell r="C1057" t="str">
            <v>IA</v>
          </cell>
          <cell r="G1057">
            <v>311880000</v>
          </cell>
          <cell r="V1057">
            <v>344120992</v>
          </cell>
        </row>
        <row r="1058">
          <cell r="A1058">
            <v>1996</v>
          </cell>
          <cell r="C1058" t="str">
            <v>KS</v>
          </cell>
          <cell r="G1058">
            <v>345135000</v>
          </cell>
          <cell r="V1058">
            <v>367348992</v>
          </cell>
        </row>
        <row r="1059">
          <cell r="A1059">
            <v>1996</v>
          </cell>
          <cell r="C1059" t="str">
            <v>KY</v>
          </cell>
          <cell r="G1059">
            <v>350333000</v>
          </cell>
          <cell r="V1059">
            <v>373807008</v>
          </cell>
        </row>
        <row r="1060">
          <cell r="A1060">
            <v>1996</v>
          </cell>
          <cell r="C1060" t="str">
            <v>LA</v>
          </cell>
          <cell r="G1060">
            <v>631739000</v>
          </cell>
          <cell r="V1060">
            <v>688764032</v>
          </cell>
        </row>
        <row r="1061">
          <cell r="A1061">
            <v>1996</v>
          </cell>
          <cell r="C1061" t="str">
            <v>ME</v>
          </cell>
          <cell r="G1061">
            <v>123591000</v>
          </cell>
          <cell r="V1061">
            <v>128912000</v>
          </cell>
        </row>
        <row r="1062">
          <cell r="A1062">
            <v>1996</v>
          </cell>
          <cell r="C1062" t="str">
            <v>MD</v>
          </cell>
          <cell r="G1062">
            <v>824225000</v>
          </cell>
          <cell r="V1062">
            <v>952875008</v>
          </cell>
        </row>
        <row r="1063">
          <cell r="A1063">
            <v>1996</v>
          </cell>
          <cell r="C1063" t="str">
            <v>MA</v>
          </cell>
          <cell r="G1063">
            <v>1026145000</v>
          </cell>
          <cell r="V1063">
            <v>1164440064</v>
          </cell>
        </row>
        <row r="1064">
          <cell r="A1064">
            <v>1996</v>
          </cell>
          <cell r="C1064" t="str">
            <v>MI</v>
          </cell>
          <cell r="G1064">
            <v>1423207000</v>
          </cell>
          <cell r="V1064">
            <v>1463710976</v>
          </cell>
        </row>
        <row r="1065">
          <cell r="A1065">
            <v>1996</v>
          </cell>
          <cell r="C1065" t="str">
            <v>MN</v>
          </cell>
          <cell r="G1065">
            <v>622321000</v>
          </cell>
          <cell r="V1065">
            <v>654833024</v>
          </cell>
        </row>
        <row r="1066">
          <cell r="A1066">
            <v>1996</v>
          </cell>
          <cell r="C1066" t="str">
            <v>MS</v>
          </cell>
          <cell r="G1066">
            <v>262366000</v>
          </cell>
          <cell r="V1066">
            <v>292385984</v>
          </cell>
        </row>
        <row r="1067">
          <cell r="A1067">
            <v>1996</v>
          </cell>
          <cell r="C1067" t="str">
            <v>MO</v>
          </cell>
          <cell r="G1067">
            <v>674648000</v>
          </cell>
          <cell r="V1067">
            <v>732129984</v>
          </cell>
        </row>
        <row r="1068">
          <cell r="A1068">
            <v>1996</v>
          </cell>
          <cell r="C1068" t="str">
            <v>MT</v>
          </cell>
          <cell r="G1068">
            <v>97651000</v>
          </cell>
          <cell r="V1068">
            <v>101651000</v>
          </cell>
        </row>
        <row r="1069">
          <cell r="A1069">
            <v>1996</v>
          </cell>
          <cell r="C1069" t="str">
            <v>NE</v>
          </cell>
          <cell r="G1069">
            <v>168490000</v>
          </cell>
          <cell r="V1069">
            <v>177628992</v>
          </cell>
        </row>
        <row r="1070">
          <cell r="A1070">
            <v>1996</v>
          </cell>
          <cell r="C1070" t="str">
            <v>NV</v>
          </cell>
          <cell r="G1070">
            <v>324336000</v>
          </cell>
          <cell r="V1070">
            <v>343996000</v>
          </cell>
        </row>
        <row r="1071">
          <cell r="A1071">
            <v>1996</v>
          </cell>
          <cell r="C1071" t="str">
            <v>NH</v>
          </cell>
          <cell r="G1071">
            <v>142422000</v>
          </cell>
          <cell r="V1071">
            <v>146154000</v>
          </cell>
        </row>
        <row r="1072">
          <cell r="A1072">
            <v>1996</v>
          </cell>
          <cell r="C1072" t="str">
            <v>NJ</v>
          </cell>
          <cell r="G1072">
            <v>1736550000</v>
          </cell>
          <cell r="V1072">
            <v>1800470016</v>
          </cell>
        </row>
        <row r="1073">
          <cell r="A1073">
            <v>1996</v>
          </cell>
          <cell r="C1073" t="str">
            <v>NM</v>
          </cell>
          <cell r="G1073">
            <v>265384000</v>
          </cell>
          <cell r="V1073">
            <v>287863008</v>
          </cell>
        </row>
        <row r="1074">
          <cell r="A1074">
            <v>1996</v>
          </cell>
          <cell r="C1074" t="str">
            <v>NY</v>
          </cell>
          <cell r="G1074">
            <v>4386431000</v>
          </cell>
          <cell r="V1074">
            <v>4772734976</v>
          </cell>
        </row>
        <row r="1075">
          <cell r="A1075">
            <v>1996</v>
          </cell>
          <cell r="C1075" t="str">
            <v>NC</v>
          </cell>
          <cell r="G1075">
            <v>876040000</v>
          </cell>
          <cell r="V1075">
            <v>1040915008</v>
          </cell>
        </row>
        <row r="1076">
          <cell r="A1076">
            <v>1996</v>
          </cell>
          <cell r="C1076" t="str">
            <v>ND</v>
          </cell>
          <cell r="G1076">
            <v>50876000</v>
          </cell>
          <cell r="V1076">
            <v>53592000</v>
          </cell>
        </row>
        <row r="1077">
          <cell r="A1077">
            <v>1996</v>
          </cell>
          <cell r="C1077" t="str">
            <v>OH</v>
          </cell>
          <cell r="G1077">
            <v>1633397000</v>
          </cell>
          <cell r="V1077">
            <v>1746902016</v>
          </cell>
        </row>
        <row r="1078">
          <cell r="A1078">
            <v>1996</v>
          </cell>
          <cell r="C1078" t="str">
            <v>OK</v>
          </cell>
          <cell r="G1078">
            <v>366227000</v>
          </cell>
          <cell r="V1078">
            <v>404495008</v>
          </cell>
        </row>
        <row r="1079">
          <cell r="A1079">
            <v>1996</v>
          </cell>
          <cell r="C1079" t="str">
            <v>OR</v>
          </cell>
          <cell r="G1079">
            <v>508878000</v>
          </cell>
          <cell r="V1079">
            <v>537980032</v>
          </cell>
        </row>
        <row r="1080">
          <cell r="A1080">
            <v>1996</v>
          </cell>
          <cell r="C1080" t="str">
            <v>PA</v>
          </cell>
          <cell r="G1080">
            <v>1675439000</v>
          </cell>
          <cell r="V1080">
            <v>1743736960</v>
          </cell>
        </row>
        <row r="1081">
          <cell r="A1081">
            <v>1996</v>
          </cell>
          <cell r="C1081" t="str">
            <v>RI</v>
          </cell>
          <cell r="G1081">
            <v>160938000</v>
          </cell>
          <cell r="V1081">
            <v>164528992</v>
          </cell>
        </row>
        <row r="1082">
          <cell r="A1082">
            <v>1996</v>
          </cell>
          <cell r="C1082" t="str">
            <v>SC</v>
          </cell>
          <cell r="G1082">
            <v>416568000</v>
          </cell>
          <cell r="V1082">
            <v>451100992</v>
          </cell>
        </row>
        <row r="1083">
          <cell r="A1083">
            <v>1996</v>
          </cell>
          <cell r="C1083" t="str">
            <v>SD</v>
          </cell>
          <cell r="G1083">
            <v>72886000</v>
          </cell>
          <cell r="V1083">
            <v>80210000</v>
          </cell>
        </row>
        <row r="1084">
          <cell r="A1084">
            <v>1996</v>
          </cell>
          <cell r="C1084" t="str">
            <v>TN</v>
          </cell>
          <cell r="G1084">
            <v>595691000</v>
          </cell>
          <cell r="V1084">
            <v>694552000</v>
          </cell>
        </row>
        <row r="1085">
          <cell r="A1085">
            <v>1996</v>
          </cell>
          <cell r="C1085" t="str">
            <v>TX</v>
          </cell>
          <cell r="G1085">
            <v>2433391000</v>
          </cell>
          <cell r="V1085">
            <v>2621380096</v>
          </cell>
        </row>
        <row r="1086">
          <cell r="A1086">
            <v>1996</v>
          </cell>
          <cell r="C1086" t="str">
            <v>US</v>
          </cell>
          <cell r="G1086">
            <v>42272171000</v>
          </cell>
          <cell r="V1086">
            <v>45451264000</v>
          </cell>
        </row>
        <row r="1087">
          <cell r="A1087">
            <v>1996</v>
          </cell>
          <cell r="C1087" t="str">
            <v>UT</v>
          </cell>
          <cell r="G1087">
            <v>249138000</v>
          </cell>
          <cell r="V1087">
            <v>267824000</v>
          </cell>
        </row>
        <row r="1088">
          <cell r="A1088">
            <v>1996</v>
          </cell>
          <cell r="C1088" t="str">
            <v>VT</v>
          </cell>
          <cell r="G1088">
            <v>65251000</v>
          </cell>
          <cell r="V1088">
            <v>67446000</v>
          </cell>
        </row>
        <row r="1089">
          <cell r="A1089">
            <v>1996</v>
          </cell>
          <cell r="C1089" t="str">
            <v>VA</v>
          </cell>
          <cell r="G1089">
            <v>864050000</v>
          </cell>
          <cell r="V1089">
            <v>923806976</v>
          </cell>
        </row>
        <row r="1090">
          <cell r="A1090">
            <v>1996</v>
          </cell>
          <cell r="C1090" t="str">
            <v>WA</v>
          </cell>
          <cell r="G1090">
            <v>763564000</v>
          </cell>
          <cell r="V1090">
            <v>822251008</v>
          </cell>
        </row>
        <row r="1091">
          <cell r="A1091">
            <v>1996</v>
          </cell>
          <cell r="C1091" t="str">
            <v>WV</v>
          </cell>
          <cell r="G1091">
            <v>121526000</v>
          </cell>
          <cell r="V1091">
            <v>132767000</v>
          </cell>
        </row>
        <row r="1092">
          <cell r="A1092">
            <v>1996</v>
          </cell>
          <cell r="C1092" t="str">
            <v>WI</v>
          </cell>
          <cell r="G1092">
            <v>833838000</v>
          </cell>
          <cell r="V1092">
            <v>874294016</v>
          </cell>
        </row>
        <row r="1093">
          <cell r="A1093">
            <v>1996</v>
          </cell>
          <cell r="C1093" t="str">
            <v>WY</v>
          </cell>
          <cell r="G1093">
            <v>70545000</v>
          </cell>
          <cell r="V1093">
            <v>80452000</v>
          </cell>
        </row>
        <row r="1094">
          <cell r="A1094">
            <v>1997</v>
          </cell>
          <cell r="C1094" t="str">
            <v>AL</v>
          </cell>
          <cell r="G1094">
            <v>516621000</v>
          </cell>
          <cell r="V1094">
            <v>544256000</v>
          </cell>
        </row>
        <row r="1095">
          <cell r="A1095">
            <v>1997</v>
          </cell>
          <cell r="C1095" t="str">
            <v>AK</v>
          </cell>
          <cell r="G1095">
            <v>140006000</v>
          </cell>
          <cell r="V1095">
            <v>160996000</v>
          </cell>
        </row>
        <row r="1096">
          <cell r="A1096">
            <v>1997</v>
          </cell>
          <cell r="C1096" t="str">
            <v>AZ</v>
          </cell>
          <cell r="G1096">
            <v>814650000</v>
          </cell>
          <cell r="V1096">
            <v>885345984</v>
          </cell>
        </row>
        <row r="1097">
          <cell r="A1097">
            <v>1997</v>
          </cell>
          <cell r="C1097" t="str">
            <v>AR</v>
          </cell>
          <cell r="G1097">
            <v>266808000</v>
          </cell>
          <cell r="V1097">
            <v>298100992</v>
          </cell>
        </row>
        <row r="1098">
          <cell r="A1098">
            <v>1997</v>
          </cell>
          <cell r="C1098" t="str">
            <v>CA</v>
          </cell>
          <cell r="G1098">
            <v>7352751000</v>
          </cell>
          <cell r="V1098">
            <v>7893176832</v>
          </cell>
        </row>
        <row r="1099">
          <cell r="A1099">
            <v>1997</v>
          </cell>
          <cell r="C1099" t="str">
            <v>CO</v>
          </cell>
          <cell r="G1099">
            <v>623960000</v>
          </cell>
          <cell r="V1099">
            <v>654865024</v>
          </cell>
        </row>
        <row r="1100">
          <cell r="A1100">
            <v>1997</v>
          </cell>
          <cell r="C1100" t="str">
            <v>CT</v>
          </cell>
          <cell r="G1100">
            <v>572996000</v>
          </cell>
          <cell r="V1100">
            <v>603875008</v>
          </cell>
        </row>
        <row r="1101">
          <cell r="A1101">
            <v>1997</v>
          </cell>
          <cell r="C1101" t="str">
            <v>DE</v>
          </cell>
          <cell r="G1101">
            <v>122709000</v>
          </cell>
          <cell r="V1101">
            <v>134715008</v>
          </cell>
        </row>
        <row r="1102">
          <cell r="A1102">
            <v>1997</v>
          </cell>
          <cell r="C1102" t="str">
            <v>DC</v>
          </cell>
          <cell r="G1102">
            <v>260400000</v>
          </cell>
          <cell r="V1102">
            <v>279827008</v>
          </cell>
        </row>
        <row r="1103">
          <cell r="A1103">
            <v>1997</v>
          </cell>
          <cell r="C1103" t="str">
            <v>FL</v>
          </cell>
          <cell r="G1103">
            <v>3051786000</v>
          </cell>
          <cell r="V1103">
            <v>3275934976</v>
          </cell>
        </row>
        <row r="1104">
          <cell r="A1104">
            <v>1997</v>
          </cell>
          <cell r="C1104" t="str">
            <v>GA</v>
          </cell>
          <cell r="G1104">
            <v>959543000</v>
          </cell>
          <cell r="V1104">
            <v>1086711040</v>
          </cell>
        </row>
        <row r="1105">
          <cell r="A1105">
            <v>1997</v>
          </cell>
          <cell r="C1105" t="str">
            <v>HI</v>
          </cell>
          <cell r="G1105">
            <v>184965000</v>
          </cell>
          <cell r="V1105">
            <v>194358000</v>
          </cell>
        </row>
        <row r="1106">
          <cell r="A1106">
            <v>1997</v>
          </cell>
          <cell r="C1106" t="str">
            <v>ID</v>
          </cell>
          <cell r="G1106">
            <v>154661000</v>
          </cell>
          <cell r="V1106">
            <v>171212000</v>
          </cell>
        </row>
        <row r="1107">
          <cell r="A1107">
            <v>1997</v>
          </cell>
          <cell r="C1107" t="str">
            <v>IL</v>
          </cell>
          <cell r="G1107">
            <v>2325757000</v>
          </cell>
          <cell r="V1107">
            <v>2420048896</v>
          </cell>
        </row>
        <row r="1108">
          <cell r="A1108">
            <v>1997</v>
          </cell>
          <cell r="C1108" t="str">
            <v>IN</v>
          </cell>
          <cell r="G1108">
            <v>611839000</v>
          </cell>
          <cell r="V1108">
            <v>648140992</v>
          </cell>
        </row>
        <row r="1109">
          <cell r="A1109">
            <v>1997</v>
          </cell>
          <cell r="C1109" t="str">
            <v>IA</v>
          </cell>
          <cell r="G1109">
            <v>332307000</v>
          </cell>
          <cell r="V1109">
            <v>357774016</v>
          </cell>
        </row>
        <row r="1110">
          <cell r="A1110">
            <v>1997</v>
          </cell>
          <cell r="C1110" t="str">
            <v>KS</v>
          </cell>
          <cell r="G1110">
            <v>357222000</v>
          </cell>
          <cell r="V1110">
            <v>379396992</v>
          </cell>
        </row>
        <row r="1111">
          <cell r="A1111">
            <v>1997</v>
          </cell>
          <cell r="C1111" t="str">
            <v>KY</v>
          </cell>
          <cell r="G1111">
            <v>369738000</v>
          </cell>
          <cell r="V1111">
            <v>394134016</v>
          </cell>
        </row>
        <row r="1112">
          <cell r="A1112">
            <v>1997</v>
          </cell>
          <cell r="C1112" t="str">
            <v>LA</v>
          </cell>
          <cell r="G1112">
            <v>711433000</v>
          </cell>
          <cell r="V1112">
            <v>762710976</v>
          </cell>
        </row>
        <row r="1113">
          <cell r="A1113">
            <v>1997</v>
          </cell>
          <cell r="C1113" t="str">
            <v>ME</v>
          </cell>
          <cell r="G1113">
            <v>133029000</v>
          </cell>
          <cell r="V1113">
            <v>138216000</v>
          </cell>
        </row>
        <row r="1114">
          <cell r="A1114">
            <v>1997</v>
          </cell>
          <cell r="C1114" t="str">
            <v>MD</v>
          </cell>
          <cell r="G1114">
            <v>846545000</v>
          </cell>
          <cell r="V1114">
            <v>908523008</v>
          </cell>
        </row>
        <row r="1115">
          <cell r="A1115">
            <v>1997</v>
          </cell>
          <cell r="C1115" t="str">
            <v>MA</v>
          </cell>
          <cell r="G1115">
            <v>1011059000</v>
          </cell>
          <cell r="V1115">
            <v>1184542976</v>
          </cell>
        </row>
        <row r="1116">
          <cell r="A1116">
            <v>1997</v>
          </cell>
          <cell r="C1116" t="str">
            <v>MI</v>
          </cell>
          <cell r="G1116">
            <v>1512691000</v>
          </cell>
          <cell r="V1116">
            <v>1565764992</v>
          </cell>
        </row>
        <row r="1117">
          <cell r="A1117">
            <v>1997</v>
          </cell>
          <cell r="C1117" t="str">
            <v>MN</v>
          </cell>
          <cell r="G1117">
            <v>669088000</v>
          </cell>
          <cell r="V1117">
            <v>710227968</v>
          </cell>
        </row>
        <row r="1118">
          <cell r="A1118">
            <v>1997</v>
          </cell>
          <cell r="C1118" t="str">
            <v>MS</v>
          </cell>
          <cell r="G1118">
            <v>301755000</v>
          </cell>
          <cell r="V1118">
            <v>321278016</v>
          </cell>
        </row>
        <row r="1119">
          <cell r="A1119">
            <v>1997</v>
          </cell>
          <cell r="C1119" t="str">
            <v>MO</v>
          </cell>
          <cell r="G1119">
            <v>724187000</v>
          </cell>
          <cell r="V1119">
            <v>768360000</v>
          </cell>
        </row>
        <row r="1120">
          <cell r="A1120">
            <v>1997</v>
          </cell>
          <cell r="C1120" t="str">
            <v>MT</v>
          </cell>
          <cell r="G1120">
            <v>106475000</v>
          </cell>
          <cell r="V1120">
            <v>111796000</v>
          </cell>
        </row>
        <row r="1121">
          <cell r="A1121">
            <v>1997</v>
          </cell>
          <cell r="C1121" t="str">
            <v>NE</v>
          </cell>
          <cell r="G1121">
            <v>181370000</v>
          </cell>
          <cell r="V1121">
            <v>198986000</v>
          </cell>
        </row>
        <row r="1122">
          <cell r="A1122">
            <v>1997</v>
          </cell>
          <cell r="C1122" t="str">
            <v>NV</v>
          </cell>
          <cell r="G1122">
            <v>357064000</v>
          </cell>
          <cell r="V1122">
            <v>374396000</v>
          </cell>
        </row>
        <row r="1123">
          <cell r="A1123">
            <v>1997</v>
          </cell>
          <cell r="C1123" t="str">
            <v>NH</v>
          </cell>
          <cell r="G1123">
            <v>146687000</v>
          </cell>
          <cell r="V1123">
            <v>151708000</v>
          </cell>
        </row>
        <row r="1124">
          <cell r="A1124">
            <v>1997</v>
          </cell>
          <cell r="C1124" t="str">
            <v>NJ</v>
          </cell>
          <cell r="G1124">
            <v>1736908000</v>
          </cell>
          <cell r="V1124">
            <v>1767943040</v>
          </cell>
        </row>
        <row r="1125">
          <cell r="A1125">
            <v>1997</v>
          </cell>
          <cell r="C1125" t="str">
            <v>NM</v>
          </cell>
          <cell r="G1125">
            <v>281790000</v>
          </cell>
          <cell r="V1125">
            <v>302401984</v>
          </cell>
        </row>
        <row r="1126">
          <cell r="A1126">
            <v>1997</v>
          </cell>
          <cell r="C1126" t="str">
            <v>NY</v>
          </cell>
          <cell r="G1126">
            <v>4645075000</v>
          </cell>
          <cell r="V1126">
            <v>5043115008</v>
          </cell>
        </row>
        <row r="1127">
          <cell r="A1127">
            <v>1997</v>
          </cell>
          <cell r="C1127" t="str">
            <v>NC</v>
          </cell>
          <cell r="G1127">
            <v>936397000</v>
          </cell>
          <cell r="V1127">
            <v>1053396992</v>
          </cell>
        </row>
        <row r="1128">
          <cell r="A1128">
            <v>1997</v>
          </cell>
          <cell r="C1128" t="str">
            <v>ND</v>
          </cell>
          <cell r="G1128">
            <v>54853000</v>
          </cell>
          <cell r="V1128">
            <v>56532000</v>
          </cell>
        </row>
        <row r="1129">
          <cell r="A1129">
            <v>1997</v>
          </cell>
          <cell r="C1129" t="str">
            <v>OH</v>
          </cell>
          <cell r="G1129">
            <v>1725017000</v>
          </cell>
          <cell r="V1129">
            <v>1833163008</v>
          </cell>
        </row>
        <row r="1130">
          <cell r="A1130">
            <v>1997</v>
          </cell>
          <cell r="C1130" t="str">
            <v>OK</v>
          </cell>
          <cell r="G1130">
            <v>377702000</v>
          </cell>
          <cell r="V1130">
            <v>403352000</v>
          </cell>
        </row>
        <row r="1131">
          <cell r="A1131">
            <v>1997</v>
          </cell>
          <cell r="C1131" t="str">
            <v>OR</v>
          </cell>
          <cell r="G1131">
            <v>563775000</v>
          </cell>
          <cell r="V1131">
            <v>589104000</v>
          </cell>
        </row>
        <row r="1132">
          <cell r="A1132">
            <v>1997</v>
          </cell>
          <cell r="C1132" t="str">
            <v>PA</v>
          </cell>
          <cell r="G1132">
            <v>1793769000</v>
          </cell>
          <cell r="V1132">
            <v>1849213056</v>
          </cell>
        </row>
        <row r="1133">
          <cell r="A1133">
            <v>1997</v>
          </cell>
          <cell r="C1133" t="str">
            <v>RI</v>
          </cell>
          <cell r="G1133">
            <v>169943000</v>
          </cell>
          <cell r="V1133">
            <v>177752992</v>
          </cell>
        </row>
        <row r="1134">
          <cell r="A1134">
            <v>1997</v>
          </cell>
          <cell r="C1134" t="str">
            <v>SC</v>
          </cell>
          <cell r="G1134">
            <v>460521000</v>
          </cell>
          <cell r="V1134">
            <v>497683008</v>
          </cell>
        </row>
        <row r="1135">
          <cell r="A1135">
            <v>1997</v>
          </cell>
          <cell r="C1135" t="str">
            <v>SD</v>
          </cell>
          <cell r="G1135">
            <v>72686000</v>
          </cell>
          <cell r="V1135">
            <v>75893000</v>
          </cell>
        </row>
        <row r="1136">
          <cell r="A1136">
            <v>1997</v>
          </cell>
          <cell r="C1136" t="str">
            <v>TN</v>
          </cell>
          <cell r="G1136">
            <v>661616000</v>
          </cell>
          <cell r="V1136">
            <v>806569024</v>
          </cell>
        </row>
        <row r="1137">
          <cell r="A1137">
            <v>1997</v>
          </cell>
          <cell r="C1137" t="str">
            <v>TX</v>
          </cell>
          <cell r="G1137">
            <v>2614935000</v>
          </cell>
          <cell r="V1137">
            <v>2809473024</v>
          </cell>
        </row>
        <row r="1138">
          <cell r="A1138">
            <v>1997</v>
          </cell>
          <cell r="C1138" t="str">
            <v>US</v>
          </cell>
          <cell r="G1138">
            <v>44973342000</v>
          </cell>
          <cell r="V1138">
            <v>48250216448</v>
          </cell>
        </row>
        <row r="1139">
          <cell r="A1139">
            <v>1997</v>
          </cell>
          <cell r="C1139" t="str">
            <v>UT</v>
          </cell>
          <cell r="G1139">
            <v>284941000</v>
          </cell>
          <cell r="V1139">
            <v>311705984</v>
          </cell>
        </row>
        <row r="1140">
          <cell r="A1140">
            <v>1997</v>
          </cell>
          <cell r="C1140" t="str">
            <v>VT</v>
          </cell>
          <cell r="G1140">
            <v>62218000</v>
          </cell>
          <cell r="V1140">
            <v>65119000</v>
          </cell>
        </row>
        <row r="1141">
          <cell r="A1141">
            <v>1997</v>
          </cell>
          <cell r="C1141" t="str">
            <v>VA</v>
          </cell>
          <cell r="G1141">
            <v>921557000</v>
          </cell>
          <cell r="V1141">
            <v>997907008</v>
          </cell>
        </row>
        <row r="1142">
          <cell r="A1142">
            <v>1997</v>
          </cell>
          <cell r="C1142" t="str">
            <v>WA</v>
          </cell>
          <cell r="G1142">
            <v>810119000</v>
          </cell>
          <cell r="V1142">
            <v>894454016</v>
          </cell>
        </row>
        <row r="1143">
          <cell r="A1143">
            <v>1997</v>
          </cell>
          <cell r="C1143" t="str">
            <v>WV</v>
          </cell>
          <cell r="G1143">
            <v>128712000</v>
          </cell>
          <cell r="V1143">
            <v>140758000</v>
          </cell>
        </row>
        <row r="1144">
          <cell r="A1144">
            <v>1997</v>
          </cell>
          <cell r="C1144" t="str">
            <v>WI</v>
          </cell>
          <cell r="G1144">
            <v>876761000</v>
          </cell>
          <cell r="V1144">
            <v>916188992</v>
          </cell>
        </row>
        <row r="1145">
          <cell r="A1145">
            <v>1997</v>
          </cell>
          <cell r="C1145" t="str">
            <v>WY</v>
          </cell>
          <cell r="G1145">
            <v>73945000</v>
          </cell>
          <cell r="V1145">
            <v>79114000</v>
          </cell>
        </row>
        <row r="1146">
          <cell r="A1146">
            <v>1998</v>
          </cell>
          <cell r="C1146" t="str">
            <v>AL</v>
          </cell>
          <cell r="G1146">
            <v>578694000</v>
          </cell>
          <cell r="V1146">
            <v>614038016</v>
          </cell>
        </row>
        <row r="1147">
          <cell r="A1147">
            <v>1998</v>
          </cell>
          <cell r="C1147" t="str">
            <v>AK</v>
          </cell>
          <cell r="G1147">
            <v>150933000</v>
          </cell>
          <cell r="V1147">
            <v>175014000</v>
          </cell>
        </row>
        <row r="1148">
          <cell r="A1148">
            <v>1998</v>
          </cell>
          <cell r="C1148" t="str">
            <v>AZ</v>
          </cell>
          <cell r="G1148">
            <v>880423000</v>
          </cell>
          <cell r="V1148">
            <v>953699008</v>
          </cell>
        </row>
        <row r="1149">
          <cell r="A1149">
            <v>1998</v>
          </cell>
          <cell r="C1149" t="str">
            <v>AR</v>
          </cell>
          <cell r="G1149">
            <v>293736000</v>
          </cell>
          <cell r="V1149">
            <v>317808992</v>
          </cell>
        </row>
        <row r="1150">
          <cell r="A1150">
            <v>1998</v>
          </cell>
          <cell r="C1150" t="str">
            <v>CA</v>
          </cell>
          <cell r="G1150">
            <v>7876910000</v>
          </cell>
          <cell r="V1150">
            <v>8499312128</v>
          </cell>
        </row>
        <row r="1151">
          <cell r="A1151">
            <v>1998</v>
          </cell>
          <cell r="C1151" t="str">
            <v>CO</v>
          </cell>
          <cell r="G1151">
            <v>676542000</v>
          </cell>
          <cell r="V1151">
            <v>801990016</v>
          </cell>
        </row>
        <row r="1152">
          <cell r="A1152">
            <v>1998</v>
          </cell>
          <cell r="C1152" t="str">
            <v>CT</v>
          </cell>
          <cell r="G1152">
            <v>593261000</v>
          </cell>
          <cell r="V1152">
            <v>635302976</v>
          </cell>
        </row>
        <row r="1153">
          <cell r="A1153">
            <v>1998</v>
          </cell>
          <cell r="C1153" t="str">
            <v>DE</v>
          </cell>
          <cell r="G1153">
            <v>131460000</v>
          </cell>
          <cell r="V1153">
            <v>141171008</v>
          </cell>
        </row>
        <row r="1154">
          <cell r="A1154">
            <v>1998</v>
          </cell>
          <cell r="C1154" t="str">
            <v>DC</v>
          </cell>
          <cell r="G1154">
            <v>270932000</v>
          </cell>
          <cell r="V1154">
            <v>282952000</v>
          </cell>
        </row>
        <row r="1155">
          <cell r="A1155">
            <v>1998</v>
          </cell>
          <cell r="C1155" t="str">
            <v>FL</v>
          </cell>
          <cell r="G1155">
            <v>3169889000</v>
          </cell>
          <cell r="V1155">
            <v>3379773952</v>
          </cell>
        </row>
        <row r="1156">
          <cell r="A1156">
            <v>1998</v>
          </cell>
          <cell r="C1156" t="str">
            <v>GA</v>
          </cell>
          <cell r="G1156">
            <v>1003986000</v>
          </cell>
          <cell r="V1156">
            <v>1092632960</v>
          </cell>
        </row>
        <row r="1157">
          <cell r="A1157">
            <v>1998</v>
          </cell>
          <cell r="C1157" t="str">
            <v>HI</v>
          </cell>
          <cell r="G1157">
            <v>198990000</v>
          </cell>
          <cell r="V1157">
            <v>209158000</v>
          </cell>
        </row>
        <row r="1158">
          <cell r="A1158">
            <v>1998</v>
          </cell>
          <cell r="C1158" t="str">
            <v>ID</v>
          </cell>
          <cell r="G1158">
            <v>167100000</v>
          </cell>
          <cell r="V1158">
            <v>179674000</v>
          </cell>
        </row>
        <row r="1159">
          <cell r="A1159">
            <v>1998</v>
          </cell>
          <cell r="C1159" t="str">
            <v>IL</v>
          </cell>
          <cell r="G1159">
            <v>2540876000</v>
          </cell>
          <cell r="V1159">
            <v>2703003904</v>
          </cell>
        </row>
        <row r="1160">
          <cell r="A1160">
            <v>1998</v>
          </cell>
          <cell r="C1160" t="str">
            <v>IN</v>
          </cell>
          <cell r="G1160">
            <v>674743000</v>
          </cell>
          <cell r="V1160">
            <v>711515008</v>
          </cell>
        </row>
        <row r="1161">
          <cell r="A1161">
            <v>1998</v>
          </cell>
          <cell r="C1161" t="str">
            <v>IA</v>
          </cell>
          <cell r="G1161">
            <v>354507000</v>
          </cell>
          <cell r="V1161">
            <v>368910016</v>
          </cell>
        </row>
        <row r="1162">
          <cell r="A1162">
            <v>1998</v>
          </cell>
          <cell r="C1162" t="str">
            <v>KS</v>
          </cell>
          <cell r="G1162">
            <v>395122000</v>
          </cell>
          <cell r="V1162">
            <v>420056000</v>
          </cell>
        </row>
        <row r="1163">
          <cell r="A1163">
            <v>1998</v>
          </cell>
          <cell r="C1163" t="str">
            <v>KY</v>
          </cell>
          <cell r="G1163">
            <v>391474000</v>
          </cell>
          <cell r="V1163">
            <v>417395008</v>
          </cell>
        </row>
        <row r="1164">
          <cell r="A1164">
            <v>1998</v>
          </cell>
          <cell r="C1164" t="str">
            <v>LA</v>
          </cell>
          <cell r="G1164">
            <v>721713000</v>
          </cell>
          <cell r="V1164">
            <v>776142976</v>
          </cell>
        </row>
        <row r="1165">
          <cell r="A1165">
            <v>1998</v>
          </cell>
          <cell r="C1165" t="str">
            <v>ME</v>
          </cell>
          <cell r="G1165">
            <v>144566000</v>
          </cell>
          <cell r="V1165">
            <v>149544992</v>
          </cell>
        </row>
        <row r="1166">
          <cell r="A1166">
            <v>1998</v>
          </cell>
          <cell r="C1166" t="str">
            <v>MD</v>
          </cell>
          <cell r="G1166">
            <v>893038000</v>
          </cell>
          <cell r="V1166">
            <v>982291968</v>
          </cell>
        </row>
        <row r="1167">
          <cell r="A1167">
            <v>1998</v>
          </cell>
          <cell r="C1167" t="str">
            <v>MA</v>
          </cell>
          <cell r="G1167">
            <v>1108773000</v>
          </cell>
          <cell r="V1167">
            <v>1232449024</v>
          </cell>
        </row>
        <row r="1168">
          <cell r="A1168">
            <v>1998</v>
          </cell>
          <cell r="C1168" t="str">
            <v>MI</v>
          </cell>
          <cell r="G1168">
            <v>1587453000</v>
          </cell>
          <cell r="V1168">
            <v>1636374016</v>
          </cell>
        </row>
        <row r="1169">
          <cell r="A1169">
            <v>1998</v>
          </cell>
          <cell r="C1169" t="str">
            <v>MN</v>
          </cell>
          <cell r="G1169">
            <v>746595000</v>
          </cell>
          <cell r="V1169">
            <v>800275008</v>
          </cell>
        </row>
        <row r="1170">
          <cell r="A1170">
            <v>1998</v>
          </cell>
          <cell r="C1170" t="str">
            <v>MS</v>
          </cell>
          <cell r="G1170">
            <v>327005000</v>
          </cell>
          <cell r="V1170">
            <v>341864992</v>
          </cell>
        </row>
        <row r="1171">
          <cell r="A1171">
            <v>1998</v>
          </cell>
          <cell r="C1171" t="str">
            <v>MO</v>
          </cell>
          <cell r="G1171">
            <v>750807000</v>
          </cell>
          <cell r="V1171">
            <v>835955008</v>
          </cell>
        </row>
        <row r="1172">
          <cell r="A1172">
            <v>1998</v>
          </cell>
          <cell r="C1172" t="str">
            <v>MT</v>
          </cell>
          <cell r="G1172">
            <v>97322000</v>
          </cell>
          <cell r="V1172">
            <v>102055000</v>
          </cell>
        </row>
        <row r="1173">
          <cell r="A1173">
            <v>1998</v>
          </cell>
          <cell r="C1173" t="str">
            <v>NE</v>
          </cell>
          <cell r="G1173">
            <v>180146000</v>
          </cell>
          <cell r="V1173">
            <v>193003008</v>
          </cell>
        </row>
        <row r="1174">
          <cell r="A1174">
            <v>1998</v>
          </cell>
          <cell r="C1174" t="str">
            <v>NV</v>
          </cell>
          <cell r="G1174">
            <v>387109000</v>
          </cell>
          <cell r="V1174">
            <v>420851008</v>
          </cell>
        </row>
        <row r="1175">
          <cell r="A1175">
            <v>1998</v>
          </cell>
          <cell r="C1175" t="str">
            <v>NH</v>
          </cell>
          <cell r="G1175">
            <v>158349000</v>
          </cell>
          <cell r="V1175">
            <v>166079008</v>
          </cell>
        </row>
        <row r="1176">
          <cell r="A1176">
            <v>1998</v>
          </cell>
          <cell r="C1176" t="str">
            <v>NJ</v>
          </cell>
          <cell r="G1176">
            <v>1870238000</v>
          </cell>
          <cell r="V1176">
            <v>1933326976</v>
          </cell>
        </row>
        <row r="1177">
          <cell r="A1177">
            <v>1998</v>
          </cell>
          <cell r="C1177" t="str">
            <v>NM</v>
          </cell>
          <cell r="G1177">
            <v>289791000</v>
          </cell>
          <cell r="V1177">
            <v>305414016</v>
          </cell>
        </row>
        <row r="1178">
          <cell r="A1178">
            <v>1998</v>
          </cell>
          <cell r="C1178" t="str">
            <v>NY</v>
          </cell>
          <cell r="G1178">
            <v>4952172000</v>
          </cell>
          <cell r="V1178">
            <v>5216155136</v>
          </cell>
        </row>
        <row r="1179">
          <cell r="A1179">
            <v>1998</v>
          </cell>
          <cell r="C1179" t="str">
            <v>NC</v>
          </cell>
          <cell r="G1179">
            <v>1019955000</v>
          </cell>
          <cell r="V1179">
            <v>1144984960</v>
          </cell>
        </row>
        <row r="1180">
          <cell r="A1180">
            <v>1998</v>
          </cell>
          <cell r="C1180" t="str">
            <v>ND</v>
          </cell>
          <cell r="G1180">
            <v>60560000</v>
          </cell>
          <cell r="V1180">
            <v>61909000</v>
          </cell>
        </row>
        <row r="1181">
          <cell r="A1181">
            <v>1998</v>
          </cell>
          <cell r="C1181" t="str">
            <v>OH</v>
          </cell>
          <cell r="G1181">
            <v>1841277000</v>
          </cell>
          <cell r="V1181">
            <v>1946770048</v>
          </cell>
        </row>
        <row r="1182">
          <cell r="A1182">
            <v>1998</v>
          </cell>
          <cell r="C1182" t="str">
            <v>OK</v>
          </cell>
          <cell r="G1182">
            <v>365003000</v>
          </cell>
          <cell r="V1182">
            <v>398267008</v>
          </cell>
        </row>
        <row r="1183">
          <cell r="A1183">
            <v>1998</v>
          </cell>
          <cell r="C1183" t="str">
            <v>OR</v>
          </cell>
          <cell r="G1183">
            <v>556232000</v>
          </cell>
          <cell r="V1183">
            <v>604230016</v>
          </cell>
        </row>
        <row r="1184">
          <cell r="A1184">
            <v>1998</v>
          </cell>
          <cell r="C1184" t="str">
            <v>PA</v>
          </cell>
          <cell r="G1184">
            <v>1900920000</v>
          </cell>
          <cell r="V1184">
            <v>1985299968</v>
          </cell>
        </row>
        <row r="1185">
          <cell r="A1185">
            <v>1998</v>
          </cell>
          <cell r="C1185" t="str">
            <v>RI</v>
          </cell>
          <cell r="G1185">
            <v>166893000</v>
          </cell>
          <cell r="V1185">
            <v>177148000</v>
          </cell>
        </row>
        <row r="1186">
          <cell r="A1186">
            <v>1998</v>
          </cell>
          <cell r="C1186" t="str">
            <v>SC</v>
          </cell>
          <cell r="G1186">
            <v>497640000</v>
          </cell>
          <cell r="V1186">
            <v>542438016</v>
          </cell>
        </row>
        <row r="1187">
          <cell r="A1187">
            <v>1998</v>
          </cell>
          <cell r="C1187" t="str">
            <v>SD</v>
          </cell>
          <cell r="G1187">
            <v>79040000</v>
          </cell>
          <cell r="V1187">
            <v>81496000</v>
          </cell>
        </row>
        <row r="1188">
          <cell r="A1188">
            <v>1998</v>
          </cell>
          <cell r="C1188" t="str">
            <v>TN</v>
          </cell>
          <cell r="G1188">
            <v>723570000</v>
          </cell>
          <cell r="V1188">
            <v>857374016</v>
          </cell>
        </row>
        <row r="1189">
          <cell r="A1189">
            <v>1998</v>
          </cell>
          <cell r="C1189" t="str">
            <v>TX</v>
          </cell>
          <cell r="G1189">
            <v>2767580000</v>
          </cell>
          <cell r="V1189">
            <v>2956880896</v>
          </cell>
        </row>
        <row r="1190">
          <cell r="A1190">
            <v>1998</v>
          </cell>
          <cell r="C1190" t="str">
            <v>US</v>
          </cell>
          <cell r="G1190">
            <v>47889915000</v>
          </cell>
          <cell r="V1190">
            <v>51331231744</v>
          </cell>
        </row>
        <row r="1191">
          <cell r="A1191">
            <v>1998</v>
          </cell>
          <cell r="C1191" t="str">
            <v>UT</v>
          </cell>
          <cell r="G1191">
            <v>312810000</v>
          </cell>
          <cell r="V1191">
            <v>334399008</v>
          </cell>
        </row>
        <row r="1192">
          <cell r="A1192">
            <v>1998</v>
          </cell>
          <cell r="C1192" t="str">
            <v>VT</v>
          </cell>
          <cell r="G1192">
            <v>66377000</v>
          </cell>
          <cell r="V1192">
            <v>70574000</v>
          </cell>
        </row>
        <row r="1193">
          <cell r="A1193">
            <v>1998</v>
          </cell>
          <cell r="C1193" t="str">
            <v>VA</v>
          </cell>
          <cell r="G1193">
            <v>986705000</v>
          </cell>
          <cell r="V1193">
            <v>1074818944</v>
          </cell>
        </row>
        <row r="1194">
          <cell r="A1194">
            <v>1998</v>
          </cell>
          <cell r="C1194" t="str">
            <v>WA</v>
          </cell>
          <cell r="G1194">
            <v>853946000</v>
          </cell>
          <cell r="V1194">
            <v>911753024</v>
          </cell>
        </row>
        <row r="1195">
          <cell r="A1195">
            <v>1998</v>
          </cell>
          <cell r="C1195" t="str">
            <v>WV</v>
          </cell>
          <cell r="G1195">
            <v>134116000</v>
          </cell>
          <cell r="V1195">
            <v>144474000</v>
          </cell>
        </row>
        <row r="1196">
          <cell r="A1196">
            <v>1998</v>
          </cell>
          <cell r="C1196" t="str">
            <v>WI</v>
          </cell>
          <cell r="G1196">
            <v>915653000</v>
          </cell>
          <cell r="V1196">
            <v>961072000</v>
          </cell>
        </row>
        <row r="1197">
          <cell r="A1197">
            <v>1998</v>
          </cell>
          <cell r="C1197" t="str">
            <v>WY</v>
          </cell>
          <cell r="G1197">
            <v>76983000</v>
          </cell>
          <cell r="V1197">
            <v>82154000</v>
          </cell>
        </row>
        <row r="1198">
          <cell r="A1198">
            <v>1999</v>
          </cell>
          <cell r="C1198" t="str">
            <v>AL</v>
          </cell>
          <cell r="G1198">
            <v>613389000</v>
          </cell>
          <cell r="V1198">
            <v>648923008</v>
          </cell>
        </row>
        <row r="1199">
          <cell r="A1199">
            <v>1999</v>
          </cell>
          <cell r="C1199" t="str">
            <v>AK</v>
          </cell>
          <cell r="G1199">
            <v>159546000</v>
          </cell>
          <cell r="V1199">
            <v>193899008</v>
          </cell>
        </row>
        <row r="1200">
          <cell r="A1200">
            <v>1999</v>
          </cell>
          <cell r="C1200" t="str">
            <v>AZ</v>
          </cell>
          <cell r="G1200">
            <v>960793000</v>
          </cell>
          <cell r="V1200">
            <v>1062515008</v>
          </cell>
        </row>
        <row r="1201">
          <cell r="A1201">
            <v>1999</v>
          </cell>
          <cell r="C1201" t="str">
            <v>AR</v>
          </cell>
          <cell r="G1201">
            <v>318818000</v>
          </cell>
          <cell r="V1201">
            <v>339259008</v>
          </cell>
        </row>
        <row r="1202">
          <cell r="A1202">
            <v>1999</v>
          </cell>
          <cell r="C1202" t="str">
            <v>CA</v>
          </cell>
          <cell r="G1202">
            <v>7792084000</v>
          </cell>
          <cell r="V1202">
            <v>8303739904</v>
          </cell>
        </row>
        <row r="1203">
          <cell r="A1203">
            <v>1999</v>
          </cell>
          <cell r="C1203" t="str">
            <v>CO</v>
          </cell>
          <cell r="G1203">
            <v>722472000</v>
          </cell>
          <cell r="V1203">
            <v>792865984</v>
          </cell>
        </row>
        <row r="1204">
          <cell r="A1204">
            <v>1999</v>
          </cell>
          <cell r="C1204" t="str">
            <v>CT</v>
          </cell>
          <cell r="G1204">
            <v>634425000</v>
          </cell>
          <cell r="V1204">
            <v>663851008</v>
          </cell>
        </row>
        <row r="1205">
          <cell r="A1205">
            <v>1999</v>
          </cell>
          <cell r="C1205" t="str">
            <v>DE</v>
          </cell>
          <cell r="G1205">
            <v>142122000</v>
          </cell>
          <cell r="V1205">
            <v>152208000</v>
          </cell>
        </row>
        <row r="1206">
          <cell r="A1206">
            <v>1999</v>
          </cell>
          <cell r="C1206" t="str">
            <v>DC</v>
          </cell>
          <cell r="G1206">
            <v>301266000</v>
          </cell>
          <cell r="V1206">
            <v>318932992</v>
          </cell>
        </row>
        <row r="1207">
          <cell r="A1207">
            <v>1999</v>
          </cell>
          <cell r="C1207" t="str">
            <v>FL</v>
          </cell>
          <cell r="G1207">
            <v>3390282000</v>
          </cell>
          <cell r="V1207">
            <v>3622191104</v>
          </cell>
        </row>
        <row r="1208">
          <cell r="A1208">
            <v>1999</v>
          </cell>
          <cell r="C1208" t="str">
            <v>GA</v>
          </cell>
          <cell r="G1208">
            <v>1094373000</v>
          </cell>
          <cell r="V1208">
            <v>1193566976</v>
          </cell>
        </row>
        <row r="1209">
          <cell r="A1209">
            <v>1999</v>
          </cell>
          <cell r="C1209" t="str">
            <v>HI</v>
          </cell>
          <cell r="G1209">
            <v>198665000</v>
          </cell>
          <cell r="V1209">
            <v>231624000</v>
          </cell>
        </row>
        <row r="1210">
          <cell r="A1210">
            <v>1999</v>
          </cell>
          <cell r="C1210" t="str">
            <v>ID</v>
          </cell>
          <cell r="G1210">
            <v>180233000</v>
          </cell>
          <cell r="V1210">
            <v>192986000</v>
          </cell>
        </row>
        <row r="1211">
          <cell r="A1211">
            <v>1999</v>
          </cell>
          <cell r="C1211" t="str">
            <v>IL</v>
          </cell>
          <cell r="G1211">
            <v>2684240000</v>
          </cell>
          <cell r="V1211">
            <v>2810631936</v>
          </cell>
        </row>
        <row r="1212">
          <cell r="A1212">
            <v>1999</v>
          </cell>
          <cell r="C1212" t="str">
            <v>IN</v>
          </cell>
          <cell r="G1212">
            <v>722423000</v>
          </cell>
          <cell r="V1212">
            <v>763177024</v>
          </cell>
        </row>
        <row r="1213">
          <cell r="A1213">
            <v>1999</v>
          </cell>
          <cell r="C1213" t="str">
            <v>IA</v>
          </cell>
          <cell r="G1213">
            <v>379261000</v>
          </cell>
          <cell r="V1213">
            <v>401200000</v>
          </cell>
        </row>
        <row r="1214">
          <cell r="A1214">
            <v>1999</v>
          </cell>
          <cell r="C1214" t="str">
            <v>KS</v>
          </cell>
          <cell r="G1214">
            <v>409454000</v>
          </cell>
          <cell r="V1214">
            <v>430483008</v>
          </cell>
        </row>
        <row r="1215">
          <cell r="A1215">
            <v>1999</v>
          </cell>
          <cell r="C1215" t="str">
            <v>KY</v>
          </cell>
          <cell r="G1215">
            <v>414914000</v>
          </cell>
          <cell r="V1215">
            <v>445014016</v>
          </cell>
        </row>
        <row r="1216">
          <cell r="A1216">
            <v>1999</v>
          </cell>
          <cell r="C1216" t="str">
            <v>LA</v>
          </cell>
          <cell r="G1216">
            <v>746790000</v>
          </cell>
          <cell r="V1216">
            <v>842684032</v>
          </cell>
        </row>
        <row r="1217">
          <cell r="A1217">
            <v>1999</v>
          </cell>
          <cell r="C1217" t="str">
            <v>ME</v>
          </cell>
          <cell r="G1217">
            <v>150256000</v>
          </cell>
          <cell r="V1217">
            <v>156526000</v>
          </cell>
        </row>
        <row r="1218">
          <cell r="A1218">
            <v>1999</v>
          </cell>
          <cell r="C1218" t="str">
            <v>MD</v>
          </cell>
          <cell r="G1218">
            <v>959529000</v>
          </cell>
          <cell r="V1218">
            <v>1044558016</v>
          </cell>
        </row>
        <row r="1219">
          <cell r="A1219">
            <v>1999</v>
          </cell>
          <cell r="C1219" t="str">
            <v>MA</v>
          </cell>
          <cell r="G1219">
            <v>1326814000</v>
          </cell>
          <cell r="V1219">
            <v>1421341952</v>
          </cell>
        </row>
        <row r="1220">
          <cell r="A1220">
            <v>1999</v>
          </cell>
          <cell r="C1220" t="str">
            <v>MI</v>
          </cell>
          <cell r="G1220">
            <v>1649883000</v>
          </cell>
          <cell r="V1220">
            <v>1724893056</v>
          </cell>
        </row>
        <row r="1221">
          <cell r="A1221">
            <v>1999</v>
          </cell>
          <cell r="C1221" t="str">
            <v>MN</v>
          </cell>
          <cell r="G1221">
            <v>783795000</v>
          </cell>
          <cell r="V1221">
            <v>824915968</v>
          </cell>
        </row>
        <row r="1222">
          <cell r="A1222">
            <v>1999</v>
          </cell>
          <cell r="C1222" t="str">
            <v>MS</v>
          </cell>
          <cell r="G1222">
            <v>375572000</v>
          </cell>
          <cell r="V1222">
            <v>396928992</v>
          </cell>
        </row>
        <row r="1223">
          <cell r="A1223">
            <v>1999</v>
          </cell>
          <cell r="C1223" t="str">
            <v>MO</v>
          </cell>
          <cell r="G1223">
            <v>817691000</v>
          </cell>
          <cell r="V1223">
            <v>870726976</v>
          </cell>
        </row>
        <row r="1224">
          <cell r="A1224">
            <v>1999</v>
          </cell>
          <cell r="C1224" t="str">
            <v>MT</v>
          </cell>
          <cell r="G1224">
            <v>112321000</v>
          </cell>
          <cell r="V1224">
            <v>122814000</v>
          </cell>
        </row>
        <row r="1225">
          <cell r="A1225">
            <v>1999</v>
          </cell>
          <cell r="C1225" t="str">
            <v>NE</v>
          </cell>
          <cell r="G1225">
            <v>212151000</v>
          </cell>
          <cell r="V1225">
            <v>222908992</v>
          </cell>
        </row>
        <row r="1226">
          <cell r="A1226">
            <v>1999</v>
          </cell>
          <cell r="C1226" t="str">
            <v>NV</v>
          </cell>
          <cell r="G1226">
            <v>427786000</v>
          </cell>
          <cell r="V1226">
            <v>470640992</v>
          </cell>
        </row>
        <row r="1227">
          <cell r="A1227">
            <v>1999</v>
          </cell>
          <cell r="C1227" t="str">
            <v>NH</v>
          </cell>
          <cell r="G1227">
            <v>167760000</v>
          </cell>
          <cell r="V1227">
            <v>175964000</v>
          </cell>
        </row>
        <row r="1228">
          <cell r="A1228">
            <v>1999</v>
          </cell>
          <cell r="C1228" t="str">
            <v>NJ</v>
          </cell>
          <cell r="G1228">
            <v>1947165000</v>
          </cell>
          <cell r="V1228">
            <v>2000467968</v>
          </cell>
        </row>
        <row r="1229">
          <cell r="A1229">
            <v>1999</v>
          </cell>
          <cell r="C1229" t="str">
            <v>NM</v>
          </cell>
          <cell r="G1229">
            <v>318504000</v>
          </cell>
          <cell r="V1229">
            <v>366832000</v>
          </cell>
        </row>
        <row r="1230">
          <cell r="A1230">
            <v>1999</v>
          </cell>
          <cell r="C1230" t="str">
            <v>NY</v>
          </cell>
          <cell r="G1230">
            <v>5268831000</v>
          </cell>
          <cell r="V1230">
            <v>5703799808</v>
          </cell>
        </row>
        <row r="1231">
          <cell r="A1231">
            <v>1999</v>
          </cell>
          <cell r="C1231" t="str">
            <v>NC</v>
          </cell>
          <cell r="G1231">
            <v>1151918000</v>
          </cell>
          <cell r="V1231">
            <v>1271204992</v>
          </cell>
        </row>
        <row r="1232">
          <cell r="A1232">
            <v>1999</v>
          </cell>
          <cell r="C1232" t="str">
            <v>ND</v>
          </cell>
          <cell r="G1232">
            <v>64278000</v>
          </cell>
          <cell r="V1232">
            <v>66157000</v>
          </cell>
        </row>
        <row r="1233">
          <cell r="A1233">
            <v>1999</v>
          </cell>
          <cell r="C1233" t="str">
            <v>OH</v>
          </cell>
          <cell r="G1233">
            <v>1916035000</v>
          </cell>
          <cell r="V1233">
            <v>2063240960</v>
          </cell>
        </row>
        <row r="1234">
          <cell r="A1234">
            <v>1999</v>
          </cell>
          <cell r="C1234" t="str">
            <v>OK</v>
          </cell>
          <cell r="G1234">
            <v>386207000</v>
          </cell>
          <cell r="V1234">
            <v>415735008</v>
          </cell>
        </row>
        <row r="1235">
          <cell r="A1235">
            <v>1999</v>
          </cell>
          <cell r="C1235" t="str">
            <v>OR</v>
          </cell>
          <cell r="G1235">
            <v>613407000</v>
          </cell>
          <cell r="V1235">
            <v>634939008</v>
          </cell>
        </row>
        <row r="1236">
          <cell r="A1236">
            <v>1999</v>
          </cell>
          <cell r="C1236" t="str">
            <v>PA</v>
          </cell>
          <cell r="G1236">
            <v>2019844000</v>
          </cell>
          <cell r="V1236">
            <v>2107174016</v>
          </cell>
        </row>
        <row r="1237">
          <cell r="A1237">
            <v>1999</v>
          </cell>
          <cell r="C1237" t="str">
            <v>RI</v>
          </cell>
          <cell r="G1237">
            <v>182605000</v>
          </cell>
          <cell r="V1237">
            <v>188291008</v>
          </cell>
        </row>
        <row r="1238">
          <cell r="A1238">
            <v>1999</v>
          </cell>
          <cell r="C1238" t="str">
            <v>SC</v>
          </cell>
          <cell r="G1238">
            <v>537913000</v>
          </cell>
          <cell r="V1238">
            <v>599438016</v>
          </cell>
        </row>
        <row r="1239">
          <cell r="A1239">
            <v>1999</v>
          </cell>
          <cell r="C1239" t="str">
            <v>SD</v>
          </cell>
          <cell r="G1239">
            <v>83578000</v>
          </cell>
          <cell r="V1239">
            <v>87785000</v>
          </cell>
        </row>
        <row r="1240">
          <cell r="A1240">
            <v>1999</v>
          </cell>
          <cell r="C1240" t="str">
            <v>TN</v>
          </cell>
          <cell r="G1240">
            <v>795067000</v>
          </cell>
          <cell r="V1240">
            <v>880246016</v>
          </cell>
        </row>
        <row r="1241">
          <cell r="A1241">
            <v>1999</v>
          </cell>
          <cell r="C1241" t="str">
            <v>TX</v>
          </cell>
          <cell r="G1241">
            <v>2953396000</v>
          </cell>
          <cell r="V1241">
            <v>3137534976</v>
          </cell>
        </row>
        <row r="1242">
          <cell r="A1242">
            <v>1999</v>
          </cell>
          <cell r="C1242" t="str">
            <v>US</v>
          </cell>
          <cell r="G1242">
            <v>50670136000</v>
          </cell>
          <cell r="V1242">
            <v>54208761856</v>
          </cell>
        </row>
        <row r="1243">
          <cell r="A1243">
            <v>1999</v>
          </cell>
          <cell r="C1243" t="str">
            <v>UT</v>
          </cell>
          <cell r="G1243">
            <v>338697000</v>
          </cell>
          <cell r="V1243">
            <v>361024992</v>
          </cell>
        </row>
        <row r="1244">
          <cell r="A1244">
            <v>1999</v>
          </cell>
          <cell r="C1244" t="str">
            <v>VT</v>
          </cell>
          <cell r="G1244">
            <v>58478000</v>
          </cell>
          <cell r="V1244">
            <v>62746000</v>
          </cell>
        </row>
        <row r="1245">
          <cell r="A1245">
            <v>1999</v>
          </cell>
          <cell r="C1245" t="str">
            <v>VA</v>
          </cell>
          <cell r="G1245">
            <v>1059634000</v>
          </cell>
          <cell r="V1245">
            <v>1123032064</v>
          </cell>
        </row>
        <row r="1246">
          <cell r="A1246">
            <v>1999</v>
          </cell>
          <cell r="C1246" t="str">
            <v>WA</v>
          </cell>
          <cell r="G1246">
            <v>892356000</v>
          </cell>
          <cell r="V1246">
            <v>983108992</v>
          </cell>
        </row>
        <row r="1247">
          <cell r="A1247">
            <v>1999</v>
          </cell>
          <cell r="C1247" t="str">
            <v>WV</v>
          </cell>
          <cell r="G1247">
            <v>148305000</v>
          </cell>
          <cell r="V1247">
            <v>158024000</v>
          </cell>
        </row>
        <row r="1248">
          <cell r="A1248">
            <v>1999</v>
          </cell>
          <cell r="C1248" t="str">
            <v>WI</v>
          </cell>
          <cell r="G1248">
            <v>996867000</v>
          </cell>
          <cell r="V1248">
            <v>1062529984</v>
          </cell>
        </row>
        <row r="1249">
          <cell r="A1249">
            <v>1999</v>
          </cell>
          <cell r="C1249" t="str">
            <v>WY</v>
          </cell>
          <cell r="G1249">
            <v>87943000</v>
          </cell>
          <cell r="V1249">
            <v>93477000</v>
          </cell>
        </row>
        <row r="1250">
          <cell r="A1250">
            <v>2000</v>
          </cell>
          <cell r="C1250" t="str">
            <v>AL</v>
          </cell>
          <cell r="G1250">
            <v>620359000</v>
          </cell>
          <cell r="V1250">
            <v>662984000</v>
          </cell>
        </row>
        <row r="1251">
          <cell r="A1251">
            <v>2000</v>
          </cell>
          <cell r="C1251" t="str">
            <v>AK</v>
          </cell>
          <cell r="G1251">
            <v>159238000</v>
          </cell>
          <cell r="V1251">
            <v>191987008</v>
          </cell>
        </row>
        <row r="1252">
          <cell r="A1252">
            <v>2000</v>
          </cell>
          <cell r="C1252" t="str">
            <v>AZ</v>
          </cell>
          <cell r="G1252">
            <v>1026985000</v>
          </cell>
          <cell r="V1252">
            <v>1116487936</v>
          </cell>
        </row>
        <row r="1253">
          <cell r="A1253">
            <v>2000</v>
          </cell>
          <cell r="C1253" t="str">
            <v>AR</v>
          </cell>
          <cell r="G1253">
            <v>332992000</v>
          </cell>
          <cell r="V1253">
            <v>357331008</v>
          </cell>
        </row>
        <row r="1254">
          <cell r="A1254">
            <v>2000</v>
          </cell>
          <cell r="C1254" t="str">
            <v>CA</v>
          </cell>
          <cell r="G1254">
            <v>8427922000</v>
          </cell>
          <cell r="V1254">
            <v>8878316544</v>
          </cell>
        </row>
        <row r="1255">
          <cell r="A1255">
            <v>2000</v>
          </cell>
          <cell r="C1255" t="str">
            <v>CO</v>
          </cell>
          <cell r="G1255">
            <v>792808000</v>
          </cell>
          <cell r="V1255">
            <v>842214976</v>
          </cell>
        </row>
        <row r="1256">
          <cell r="A1256">
            <v>2000</v>
          </cell>
          <cell r="C1256" t="str">
            <v>CT</v>
          </cell>
          <cell r="G1256">
            <v>659624000</v>
          </cell>
          <cell r="V1256">
            <v>689280000</v>
          </cell>
        </row>
        <row r="1257">
          <cell r="A1257">
            <v>2000</v>
          </cell>
          <cell r="C1257" t="str">
            <v>DE</v>
          </cell>
          <cell r="G1257">
            <v>158662000</v>
          </cell>
          <cell r="V1257">
            <v>166302000</v>
          </cell>
        </row>
        <row r="1258">
          <cell r="A1258">
            <v>2000</v>
          </cell>
          <cell r="C1258" t="str">
            <v>DC</v>
          </cell>
          <cell r="G1258">
            <v>322470000</v>
          </cell>
          <cell r="V1258">
            <v>330728000</v>
          </cell>
        </row>
        <row r="1259">
          <cell r="A1259">
            <v>2000</v>
          </cell>
          <cell r="C1259" t="str">
            <v>FL</v>
          </cell>
          <cell r="G1259">
            <v>3588162000</v>
          </cell>
          <cell r="V1259">
            <v>3765561088</v>
          </cell>
        </row>
        <row r="1260">
          <cell r="A1260">
            <v>2000</v>
          </cell>
          <cell r="C1260" t="str">
            <v>GA</v>
          </cell>
          <cell r="G1260">
            <v>1169371000</v>
          </cell>
          <cell r="V1260">
            <v>1308647936</v>
          </cell>
        </row>
        <row r="1261">
          <cell r="A1261">
            <v>2000</v>
          </cell>
          <cell r="C1261" t="str">
            <v>HI</v>
          </cell>
          <cell r="G1261">
            <v>207154000</v>
          </cell>
          <cell r="V1261">
            <v>226336000</v>
          </cell>
        </row>
        <row r="1262">
          <cell r="A1262">
            <v>2000</v>
          </cell>
          <cell r="C1262" t="str">
            <v>ID</v>
          </cell>
          <cell r="G1262">
            <v>192752000</v>
          </cell>
          <cell r="V1262">
            <v>210168992</v>
          </cell>
        </row>
        <row r="1263">
          <cell r="A1263">
            <v>2000</v>
          </cell>
          <cell r="C1263" t="str">
            <v>IL</v>
          </cell>
          <cell r="G1263">
            <v>2906762000</v>
          </cell>
          <cell r="V1263">
            <v>3110800896</v>
          </cell>
        </row>
        <row r="1264">
          <cell r="A1264">
            <v>2000</v>
          </cell>
          <cell r="C1264" t="str">
            <v>IN</v>
          </cell>
          <cell r="G1264">
            <v>775085000</v>
          </cell>
          <cell r="V1264">
            <v>846145024</v>
          </cell>
        </row>
        <row r="1265">
          <cell r="A1265">
            <v>2000</v>
          </cell>
          <cell r="C1265" t="str">
            <v>IA</v>
          </cell>
          <cell r="G1265">
            <v>404191000</v>
          </cell>
          <cell r="V1265">
            <v>432948000</v>
          </cell>
        </row>
        <row r="1266">
          <cell r="A1266">
            <v>2000</v>
          </cell>
          <cell r="C1266" t="str">
            <v>KS</v>
          </cell>
          <cell r="G1266">
            <v>403415000</v>
          </cell>
          <cell r="V1266">
            <v>431440992</v>
          </cell>
        </row>
        <row r="1267">
          <cell r="A1267">
            <v>2000</v>
          </cell>
          <cell r="C1267" t="str">
            <v>KY</v>
          </cell>
          <cell r="G1267">
            <v>442775000</v>
          </cell>
          <cell r="V1267">
            <v>504809984</v>
          </cell>
        </row>
        <row r="1268">
          <cell r="A1268">
            <v>2000</v>
          </cell>
          <cell r="C1268" t="str">
            <v>LA</v>
          </cell>
          <cell r="G1268">
            <v>771659000</v>
          </cell>
          <cell r="V1268">
            <v>850416000</v>
          </cell>
        </row>
        <row r="1269">
          <cell r="A1269">
            <v>2000</v>
          </cell>
          <cell r="C1269" t="str">
            <v>ME</v>
          </cell>
          <cell r="G1269">
            <v>156407000</v>
          </cell>
          <cell r="V1269">
            <v>164926000</v>
          </cell>
        </row>
        <row r="1270">
          <cell r="A1270">
            <v>2000</v>
          </cell>
          <cell r="C1270" t="str">
            <v>MD</v>
          </cell>
          <cell r="G1270">
            <v>1058257000</v>
          </cell>
          <cell r="V1270">
            <v>1161026048</v>
          </cell>
        </row>
        <row r="1271">
          <cell r="A1271">
            <v>2000</v>
          </cell>
          <cell r="C1271" t="str">
            <v>MA</v>
          </cell>
          <cell r="G1271">
            <v>1404546000</v>
          </cell>
          <cell r="V1271">
            <v>1525339008</v>
          </cell>
        </row>
        <row r="1272">
          <cell r="A1272">
            <v>2000</v>
          </cell>
          <cell r="C1272" t="str">
            <v>MI</v>
          </cell>
          <cell r="G1272">
            <v>1705370000</v>
          </cell>
          <cell r="V1272">
            <v>1819448960</v>
          </cell>
        </row>
        <row r="1273">
          <cell r="A1273">
            <v>2000</v>
          </cell>
          <cell r="C1273" t="str">
            <v>MN</v>
          </cell>
          <cell r="G1273">
            <v>830365000</v>
          </cell>
          <cell r="V1273">
            <v>883195008</v>
          </cell>
        </row>
        <row r="1274">
          <cell r="A1274">
            <v>2000</v>
          </cell>
          <cell r="C1274" t="str">
            <v>MS</v>
          </cell>
          <cell r="G1274">
            <v>382663000</v>
          </cell>
          <cell r="V1274">
            <v>405468000</v>
          </cell>
        </row>
        <row r="1275">
          <cell r="A1275">
            <v>2000</v>
          </cell>
          <cell r="C1275" t="str">
            <v>MO</v>
          </cell>
          <cell r="G1275">
            <v>842907000</v>
          </cell>
          <cell r="V1275">
            <v>890219008</v>
          </cell>
        </row>
        <row r="1276">
          <cell r="A1276">
            <v>2000</v>
          </cell>
          <cell r="C1276" t="str">
            <v>MT</v>
          </cell>
          <cell r="G1276">
            <v>129488000</v>
          </cell>
          <cell r="V1276">
            <v>137607008</v>
          </cell>
        </row>
        <row r="1277">
          <cell r="A1277">
            <v>2000</v>
          </cell>
          <cell r="C1277" t="str">
            <v>NE</v>
          </cell>
          <cell r="G1277">
            <v>223150000</v>
          </cell>
          <cell r="V1277">
            <v>237679008</v>
          </cell>
        </row>
        <row r="1278">
          <cell r="A1278">
            <v>2000</v>
          </cell>
          <cell r="C1278" t="str">
            <v>NV</v>
          </cell>
          <cell r="G1278">
            <v>487758000</v>
          </cell>
          <cell r="V1278">
            <v>553553024</v>
          </cell>
        </row>
        <row r="1279">
          <cell r="A1279">
            <v>2000</v>
          </cell>
          <cell r="C1279" t="str">
            <v>NH</v>
          </cell>
          <cell r="G1279">
            <v>178520000</v>
          </cell>
          <cell r="V1279">
            <v>188040000</v>
          </cell>
        </row>
        <row r="1280">
          <cell r="A1280">
            <v>2000</v>
          </cell>
          <cell r="C1280" t="str">
            <v>NJ</v>
          </cell>
          <cell r="G1280">
            <v>2195893000</v>
          </cell>
          <cell r="V1280">
            <v>2244902912</v>
          </cell>
        </row>
        <row r="1281">
          <cell r="A1281">
            <v>2000</v>
          </cell>
          <cell r="C1281" t="str">
            <v>NM</v>
          </cell>
          <cell r="G1281">
            <v>349646000</v>
          </cell>
          <cell r="V1281">
            <v>388188000</v>
          </cell>
        </row>
        <row r="1282">
          <cell r="A1282">
            <v>2000</v>
          </cell>
          <cell r="C1282" t="str">
            <v>NY</v>
          </cell>
          <cell r="G1282">
            <v>5482505000</v>
          </cell>
          <cell r="V1282">
            <v>5804561920</v>
          </cell>
        </row>
        <row r="1283">
          <cell r="A1283">
            <v>2000</v>
          </cell>
          <cell r="C1283" t="str">
            <v>NC</v>
          </cell>
          <cell r="G1283">
            <v>1259915000</v>
          </cell>
          <cell r="V1283">
            <v>1400692992</v>
          </cell>
        </row>
        <row r="1284">
          <cell r="A1284">
            <v>2000</v>
          </cell>
          <cell r="C1284" t="str">
            <v>ND</v>
          </cell>
          <cell r="G1284">
            <v>66330000</v>
          </cell>
          <cell r="V1284">
            <v>68205000</v>
          </cell>
        </row>
        <row r="1285">
          <cell r="A1285">
            <v>2000</v>
          </cell>
          <cell r="C1285" t="str">
            <v>OH</v>
          </cell>
          <cell r="G1285">
            <v>2002351000</v>
          </cell>
          <cell r="V1285">
            <v>2153800960</v>
          </cell>
        </row>
        <row r="1286">
          <cell r="A1286">
            <v>2000</v>
          </cell>
          <cell r="C1286" t="str">
            <v>OK</v>
          </cell>
          <cell r="G1286">
            <v>482679000</v>
          </cell>
          <cell r="V1286">
            <v>521884000</v>
          </cell>
        </row>
        <row r="1287">
          <cell r="A1287">
            <v>2000</v>
          </cell>
          <cell r="C1287" t="str">
            <v>OR</v>
          </cell>
          <cell r="G1287">
            <v>668808000</v>
          </cell>
          <cell r="V1287">
            <v>706310016</v>
          </cell>
        </row>
        <row r="1288">
          <cell r="A1288">
            <v>2000</v>
          </cell>
          <cell r="C1288" t="str">
            <v>PA</v>
          </cell>
          <cell r="G1288">
            <v>2149516000</v>
          </cell>
          <cell r="V1288">
            <v>2225498880</v>
          </cell>
        </row>
        <row r="1289">
          <cell r="A1289">
            <v>2000</v>
          </cell>
          <cell r="C1289" t="str">
            <v>RI</v>
          </cell>
          <cell r="G1289">
            <v>191676000</v>
          </cell>
          <cell r="V1289">
            <v>225012992</v>
          </cell>
        </row>
        <row r="1290">
          <cell r="A1290">
            <v>2000</v>
          </cell>
          <cell r="C1290" t="str">
            <v>SC</v>
          </cell>
          <cell r="G1290">
            <v>594359000</v>
          </cell>
          <cell r="V1290">
            <v>659862976</v>
          </cell>
        </row>
        <row r="1291">
          <cell r="A1291">
            <v>2000</v>
          </cell>
          <cell r="C1291" t="str">
            <v>SD</v>
          </cell>
          <cell r="G1291">
            <v>85551000</v>
          </cell>
          <cell r="V1291">
            <v>88263000</v>
          </cell>
        </row>
        <row r="1292">
          <cell r="A1292">
            <v>2000</v>
          </cell>
          <cell r="C1292" t="str">
            <v>TN</v>
          </cell>
          <cell r="G1292">
            <v>840435000</v>
          </cell>
          <cell r="V1292">
            <v>995440000</v>
          </cell>
        </row>
        <row r="1293">
          <cell r="A1293">
            <v>2000</v>
          </cell>
          <cell r="C1293" t="str">
            <v>TX</v>
          </cell>
          <cell r="G1293">
            <v>3049921000</v>
          </cell>
          <cell r="V1293">
            <v>3237678080</v>
          </cell>
        </row>
        <row r="1294">
          <cell r="A1294">
            <v>2000</v>
          </cell>
          <cell r="C1294" t="str">
            <v>US</v>
          </cell>
          <cell r="G1294">
            <v>53990068000</v>
          </cell>
          <cell r="V1294">
            <v>57703112704</v>
          </cell>
        </row>
        <row r="1295">
          <cell r="A1295">
            <v>2000</v>
          </cell>
          <cell r="C1295" t="str">
            <v>UT</v>
          </cell>
          <cell r="G1295">
            <v>358051000</v>
          </cell>
          <cell r="V1295">
            <v>382280000</v>
          </cell>
        </row>
        <row r="1296">
          <cell r="A1296">
            <v>2000</v>
          </cell>
          <cell r="C1296" t="str">
            <v>VT</v>
          </cell>
          <cell r="G1296">
            <v>72898000</v>
          </cell>
          <cell r="V1296">
            <v>79265000</v>
          </cell>
        </row>
        <row r="1297">
          <cell r="A1297">
            <v>2000</v>
          </cell>
          <cell r="C1297" t="str">
            <v>VA</v>
          </cell>
          <cell r="G1297">
            <v>1126753000</v>
          </cell>
          <cell r="V1297">
            <v>1189980032</v>
          </cell>
        </row>
        <row r="1298">
          <cell r="A1298">
            <v>2000</v>
          </cell>
          <cell r="C1298" t="str">
            <v>WA</v>
          </cell>
          <cell r="G1298">
            <v>953938000</v>
          </cell>
          <cell r="V1298">
            <v>1037068992</v>
          </cell>
        </row>
        <row r="1299">
          <cell r="A1299">
            <v>2000</v>
          </cell>
          <cell r="C1299" t="str">
            <v>WV</v>
          </cell>
          <cell r="G1299">
            <v>159495000</v>
          </cell>
          <cell r="V1299">
            <v>171663008</v>
          </cell>
        </row>
        <row r="1300">
          <cell r="A1300">
            <v>2000</v>
          </cell>
          <cell r="C1300" t="str">
            <v>WI</v>
          </cell>
          <cell r="G1300">
            <v>1044849000</v>
          </cell>
          <cell r="V1300">
            <v>1133884032</v>
          </cell>
        </row>
        <row r="1301">
          <cell r="A1301">
            <v>2000</v>
          </cell>
          <cell r="C1301" t="str">
            <v>WY</v>
          </cell>
          <cell r="G1301">
            <v>92682000</v>
          </cell>
          <cell r="V1301">
            <v>99263000</v>
          </cell>
        </row>
        <row r="1302">
          <cell r="A1302">
            <v>2001</v>
          </cell>
          <cell r="C1302" t="str">
            <v>US</v>
          </cell>
          <cell r="G1302">
            <v>56934385000</v>
          </cell>
          <cell r="V1302">
            <v>60349136896</v>
          </cell>
        </row>
        <row r="1303">
          <cell r="A1303">
            <v>2002</v>
          </cell>
          <cell r="C1303" t="str">
            <v>AL</v>
          </cell>
          <cell r="G1303">
            <v>682413000</v>
          </cell>
          <cell r="V1303">
            <v>714764992</v>
          </cell>
        </row>
        <row r="1304">
          <cell r="A1304">
            <v>2002</v>
          </cell>
          <cell r="C1304" t="str">
            <v>AK</v>
          </cell>
          <cell r="G1304">
            <v>174388000</v>
          </cell>
          <cell r="V1304">
            <v>351600992</v>
          </cell>
        </row>
        <row r="1305">
          <cell r="A1305">
            <v>2002</v>
          </cell>
          <cell r="C1305" t="str">
            <v>AZ</v>
          </cell>
          <cell r="G1305">
            <v>1192896000</v>
          </cell>
          <cell r="V1305">
            <v>1290436992</v>
          </cell>
        </row>
        <row r="1306">
          <cell r="A1306">
            <v>2002</v>
          </cell>
          <cell r="C1306" t="str">
            <v>AR</v>
          </cell>
          <cell r="G1306">
            <v>389683000</v>
          </cell>
          <cell r="V1306">
            <v>404659008</v>
          </cell>
        </row>
        <row r="1307">
          <cell r="A1307">
            <v>2002</v>
          </cell>
          <cell r="C1307" t="str">
            <v>CA</v>
          </cell>
          <cell r="G1307">
            <v>9743025000</v>
          </cell>
          <cell r="V1307">
            <v>10315080704</v>
          </cell>
        </row>
        <row r="1308">
          <cell r="A1308">
            <v>2002</v>
          </cell>
          <cell r="C1308" t="str">
            <v>CO</v>
          </cell>
          <cell r="G1308">
            <v>929069000</v>
          </cell>
          <cell r="V1308">
            <v>1184496000</v>
          </cell>
        </row>
        <row r="1309">
          <cell r="A1309">
            <v>2002</v>
          </cell>
          <cell r="C1309" t="str">
            <v>CT</v>
          </cell>
          <cell r="G1309">
            <v>760033000</v>
          </cell>
          <cell r="V1309">
            <v>784574016</v>
          </cell>
        </row>
        <row r="1310">
          <cell r="A1310">
            <v>2002</v>
          </cell>
          <cell r="C1310" t="str">
            <v>DE</v>
          </cell>
          <cell r="G1310">
            <v>185000000</v>
          </cell>
          <cell r="V1310">
            <v>190866000</v>
          </cell>
        </row>
        <row r="1311">
          <cell r="A1311">
            <v>2002</v>
          </cell>
          <cell r="C1311" t="str">
            <v>DC</v>
          </cell>
          <cell r="G1311">
            <v>372265000</v>
          </cell>
          <cell r="V1311">
            <v>393444992</v>
          </cell>
        </row>
        <row r="1312">
          <cell r="A1312">
            <v>2002</v>
          </cell>
          <cell r="C1312" t="str">
            <v>FL</v>
          </cell>
          <cell r="G1312">
            <v>4156840000</v>
          </cell>
          <cell r="V1312">
            <v>4480324096</v>
          </cell>
        </row>
        <row r="1313">
          <cell r="A1313">
            <v>2002</v>
          </cell>
          <cell r="C1313" t="str">
            <v>GA</v>
          </cell>
          <cell r="G1313">
            <v>1423058000</v>
          </cell>
          <cell r="V1313">
            <v>1595665024</v>
          </cell>
        </row>
        <row r="1314">
          <cell r="A1314">
            <v>2002</v>
          </cell>
          <cell r="C1314" t="str">
            <v>HI</v>
          </cell>
          <cell r="G1314">
            <v>224370000</v>
          </cell>
          <cell r="V1314">
            <v>264963008</v>
          </cell>
        </row>
        <row r="1315">
          <cell r="A1315">
            <v>2002</v>
          </cell>
          <cell r="C1315" t="str">
            <v>ID</v>
          </cell>
          <cell r="G1315">
            <v>223803000</v>
          </cell>
          <cell r="V1315">
            <v>244451008</v>
          </cell>
        </row>
        <row r="1316">
          <cell r="A1316">
            <v>2002</v>
          </cell>
          <cell r="C1316" t="str">
            <v>IL</v>
          </cell>
          <cell r="G1316">
            <v>3126075000</v>
          </cell>
          <cell r="V1316">
            <v>3265148928</v>
          </cell>
        </row>
        <row r="1317">
          <cell r="A1317">
            <v>2002</v>
          </cell>
          <cell r="C1317" t="str">
            <v>IN</v>
          </cell>
          <cell r="G1317">
            <v>853220000</v>
          </cell>
          <cell r="V1317">
            <v>902595008</v>
          </cell>
        </row>
        <row r="1318">
          <cell r="A1318">
            <v>2002</v>
          </cell>
          <cell r="C1318" t="str">
            <v>IA</v>
          </cell>
          <cell r="G1318">
            <v>443198000</v>
          </cell>
          <cell r="V1318">
            <v>462643008</v>
          </cell>
        </row>
        <row r="1319">
          <cell r="A1319">
            <v>2002</v>
          </cell>
          <cell r="C1319" t="str">
            <v>KS</v>
          </cell>
          <cell r="G1319">
            <v>460959000</v>
          </cell>
          <cell r="V1319">
            <v>477856992</v>
          </cell>
        </row>
        <row r="1320">
          <cell r="A1320">
            <v>2002</v>
          </cell>
          <cell r="C1320" t="str">
            <v>KY</v>
          </cell>
          <cell r="G1320">
            <v>509644000</v>
          </cell>
          <cell r="V1320">
            <v>546774016</v>
          </cell>
        </row>
        <row r="1321">
          <cell r="A1321">
            <v>2002</v>
          </cell>
          <cell r="C1321" t="str">
            <v>LA</v>
          </cell>
          <cell r="G1321">
            <v>837088000</v>
          </cell>
          <cell r="V1321">
            <v>900308992</v>
          </cell>
        </row>
        <row r="1322">
          <cell r="A1322">
            <v>2002</v>
          </cell>
          <cell r="C1322" t="str">
            <v>ME</v>
          </cell>
          <cell r="G1322">
            <v>172261000</v>
          </cell>
          <cell r="V1322">
            <v>181878000</v>
          </cell>
        </row>
        <row r="1323">
          <cell r="A1323">
            <v>2002</v>
          </cell>
          <cell r="C1323" t="str">
            <v>MD</v>
          </cell>
          <cell r="G1323">
            <v>1252565000</v>
          </cell>
          <cell r="V1323">
            <v>1395860992</v>
          </cell>
        </row>
        <row r="1324">
          <cell r="A1324">
            <v>2002</v>
          </cell>
          <cell r="C1324" t="str">
            <v>MA</v>
          </cell>
          <cell r="G1324">
            <v>1403793000</v>
          </cell>
          <cell r="V1324">
            <v>1445648000</v>
          </cell>
        </row>
        <row r="1325">
          <cell r="A1325">
            <v>2002</v>
          </cell>
          <cell r="C1325" t="str">
            <v>MI</v>
          </cell>
          <cell r="G1325">
            <v>1907986000</v>
          </cell>
          <cell r="V1325">
            <v>2040256000</v>
          </cell>
        </row>
        <row r="1326">
          <cell r="A1326">
            <v>2002</v>
          </cell>
          <cell r="C1326" t="str">
            <v>MN</v>
          </cell>
          <cell r="G1326">
            <v>973720000</v>
          </cell>
          <cell r="V1326">
            <v>1021689024</v>
          </cell>
        </row>
        <row r="1327">
          <cell r="A1327">
            <v>2002</v>
          </cell>
          <cell r="C1327" t="str">
            <v>MS</v>
          </cell>
          <cell r="G1327">
            <v>436767000</v>
          </cell>
          <cell r="V1327">
            <v>461508992</v>
          </cell>
        </row>
        <row r="1328">
          <cell r="A1328">
            <v>2002</v>
          </cell>
          <cell r="C1328" t="str">
            <v>MO</v>
          </cell>
          <cell r="G1328">
            <v>954714000</v>
          </cell>
          <cell r="V1328">
            <v>1033118976</v>
          </cell>
        </row>
        <row r="1329">
          <cell r="A1329">
            <v>2002</v>
          </cell>
          <cell r="C1329" t="str">
            <v>MT</v>
          </cell>
          <cell r="G1329">
            <v>163775000</v>
          </cell>
          <cell r="V1329">
            <v>170136000</v>
          </cell>
        </row>
        <row r="1330">
          <cell r="A1330">
            <v>2002</v>
          </cell>
          <cell r="C1330" t="str">
            <v>NE</v>
          </cell>
          <cell r="G1330">
            <v>249694000</v>
          </cell>
          <cell r="V1330">
            <v>273040992</v>
          </cell>
        </row>
        <row r="1331">
          <cell r="A1331">
            <v>2002</v>
          </cell>
          <cell r="C1331" t="str">
            <v>NV</v>
          </cell>
          <cell r="G1331">
            <v>597403000</v>
          </cell>
          <cell r="V1331">
            <v>661764992</v>
          </cell>
        </row>
        <row r="1332">
          <cell r="A1332">
            <v>2002</v>
          </cell>
          <cell r="C1332" t="str">
            <v>NH</v>
          </cell>
          <cell r="G1332">
            <v>203581000</v>
          </cell>
          <cell r="V1332">
            <v>213100992</v>
          </cell>
        </row>
        <row r="1333">
          <cell r="A1333">
            <v>2002</v>
          </cell>
          <cell r="C1333" t="str">
            <v>NJ</v>
          </cell>
          <cell r="G1333">
            <v>2391429000</v>
          </cell>
          <cell r="V1333">
            <v>2433531904</v>
          </cell>
        </row>
        <row r="1334">
          <cell r="A1334">
            <v>2002</v>
          </cell>
          <cell r="C1334" t="str">
            <v>NM</v>
          </cell>
          <cell r="G1334">
            <v>376956000</v>
          </cell>
          <cell r="V1334">
            <v>428291008</v>
          </cell>
        </row>
        <row r="1335">
          <cell r="A1335">
            <v>2002</v>
          </cell>
          <cell r="C1335" t="str">
            <v>NY</v>
          </cell>
          <cell r="G1335">
            <v>6484881000</v>
          </cell>
          <cell r="V1335">
            <v>6813870080</v>
          </cell>
        </row>
        <row r="1336">
          <cell r="A1336">
            <v>2002</v>
          </cell>
          <cell r="C1336" t="str">
            <v>NC</v>
          </cell>
          <cell r="G1336">
            <v>1369514000</v>
          </cell>
          <cell r="V1336">
            <v>1559352960</v>
          </cell>
        </row>
        <row r="1337">
          <cell r="A1337">
            <v>2002</v>
          </cell>
          <cell r="C1337" t="str">
            <v>ND</v>
          </cell>
          <cell r="G1337">
            <v>73807000</v>
          </cell>
          <cell r="V1337">
            <v>77200000</v>
          </cell>
        </row>
        <row r="1338">
          <cell r="A1338">
            <v>2002</v>
          </cell>
          <cell r="C1338" t="str">
            <v>OH</v>
          </cell>
          <cell r="G1338">
            <v>2329561000</v>
          </cell>
          <cell r="V1338">
            <v>2436414976</v>
          </cell>
        </row>
        <row r="1339">
          <cell r="A1339">
            <v>2002</v>
          </cell>
          <cell r="C1339" t="str">
            <v>OK</v>
          </cell>
          <cell r="G1339">
            <v>527515000</v>
          </cell>
          <cell r="V1339">
            <v>571569984</v>
          </cell>
        </row>
        <row r="1340">
          <cell r="A1340">
            <v>2002</v>
          </cell>
          <cell r="C1340" t="str">
            <v>OR</v>
          </cell>
          <cell r="G1340">
            <v>754932000</v>
          </cell>
          <cell r="V1340">
            <v>775619008</v>
          </cell>
        </row>
        <row r="1341">
          <cell r="A1341">
            <v>2002</v>
          </cell>
          <cell r="C1341" t="str">
            <v>PA</v>
          </cell>
          <cell r="G1341">
            <v>2380765000</v>
          </cell>
          <cell r="V1341">
            <v>2461061120</v>
          </cell>
        </row>
        <row r="1342">
          <cell r="A1342">
            <v>2002</v>
          </cell>
          <cell r="C1342" t="str">
            <v>RI</v>
          </cell>
          <cell r="G1342">
            <v>235010000</v>
          </cell>
          <cell r="V1342">
            <v>239452000</v>
          </cell>
        </row>
        <row r="1343">
          <cell r="A1343">
            <v>2002</v>
          </cell>
          <cell r="C1343" t="str">
            <v>SC</v>
          </cell>
          <cell r="G1343">
            <v>673136000</v>
          </cell>
          <cell r="V1343">
            <v>728139008</v>
          </cell>
        </row>
        <row r="1344">
          <cell r="A1344">
            <v>2002</v>
          </cell>
          <cell r="C1344" t="str">
            <v>SD</v>
          </cell>
          <cell r="G1344">
            <v>96900000</v>
          </cell>
          <cell r="V1344">
            <v>106769000</v>
          </cell>
        </row>
        <row r="1345">
          <cell r="A1345">
            <v>2002</v>
          </cell>
          <cell r="C1345" t="str">
            <v>TN</v>
          </cell>
          <cell r="G1345">
            <v>945384000</v>
          </cell>
          <cell r="V1345">
            <v>979417024</v>
          </cell>
        </row>
        <row r="1346">
          <cell r="A1346">
            <v>2002</v>
          </cell>
          <cell r="C1346" t="str">
            <v>TX</v>
          </cell>
          <cell r="G1346">
            <v>3578026000</v>
          </cell>
          <cell r="V1346">
            <v>3759760896</v>
          </cell>
        </row>
        <row r="1347">
          <cell r="A1347">
            <v>2002</v>
          </cell>
          <cell r="C1347" t="str">
            <v>US</v>
          </cell>
          <cell r="G1347">
            <v>61474298000</v>
          </cell>
          <cell r="V1347">
            <v>65631383552</v>
          </cell>
        </row>
        <row r="1348">
          <cell r="A1348">
            <v>2002</v>
          </cell>
          <cell r="C1348" t="str">
            <v>UT</v>
          </cell>
          <cell r="G1348">
            <v>413210000</v>
          </cell>
          <cell r="V1348">
            <v>450878016</v>
          </cell>
        </row>
        <row r="1349">
          <cell r="A1349">
            <v>2002</v>
          </cell>
          <cell r="C1349" t="str">
            <v>VT</v>
          </cell>
          <cell r="G1349">
            <v>88861000</v>
          </cell>
          <cell r="V1349">
            <v>92003000</v>
          </cell>
        </row>
        <row r="1350">
          <cell r="A1350">
            <v>2002</v>
          </cell>
          <cell r="C1350" t="str">
            <v>VA</v>
          </cell>
          <cell r="G1350">
            <v>1247455000</v>
          </cell>
          <cell r="V1350">
            <v>1340584960</v>
          </cell>
        </row>
        <row r="1351">
          <cell r="A1351">
            <v>2002</v>
          </cell>
          <cell r="C1351" t="str">
            <v>WA</v>
          </cell>
          <cell r="G1351">
            <v>1039775000</v>
          </cell>
          <cell r="V1351">
            <v>1114150016</v>
          </cell>
        </row>
        <row r="1352">
          <cell r="A1352">
            <v>2002</v>
          </cell>
          <cell r="C1352" t="str">
            <v>WV</v>
          </cell>
          <cell r="G1352">
            <v>184875000</v>
          </cell>
          <cell r="V1352">
            <v>192706000</v>
          </cell>
        </row>
        <row r="1353">
          <cell r="A1353">
            <v>2002</v>
          </cell>
          <cell r="C1353" t="str">
            <v>WI</v>
          </cell>
          <cell r="G1353">
            <v>1167020000</v>
          </cell>
          <cell r="V1353">
            <v>1280339968</v>
          </cell>
        </row>
        <row r="1354">
          <cell r="A1354">
            <v>2002</v>
          </cell>
          <cell r="C1354" t="str">
            <v>WY</v>
          </cell>
          <cell r="G1354">
            <v>112000000</v>
          </cell>
          <cell r="V1354">
            <v>121615000</v>
          </cell>
        </row>
        <row r="1355">
          <cell r="A1355">
            <v>2003</v>
          </cell>
          <cell r="C1355" t="str">
            <v>US</v>
          </cell>
          <cell r="G1355">
            <v>64532234000</v>
          </cell>
          <cell r="V1355">
            <v>68411342848</v>
          </cell>
        </row>
        <row r="1356">
          <cell r="A1356">
            <v>2004</v>
          </cell>
          <cell r="C1356" t="str">
            <v>AL</v>
          </cell>
          <cell r="G1356">
            <v>742244000</v>
          </cell>
          <cell r="V1356">
            <v>776092992</v>
          </cell>
        </row>
        <row r="1357">
          <cell r="A1357">
            <v>2004</v>
          </cell>
          <cell r="C1357" t="str">
            <v>AK</v>
          </cell>
          <cell r="G1357">
            <v>176802000</v>
          </cell>
          <cell r="V1357">
            <v>195235008</v>
          </cell>
        </row>
        <row r="1358">
          <cell r="A1358">
            <v>2004</v>
          </cell>
          <cell r="C1358" t="str">
            <v>AZ</v>
          </cell>
          <cell r="G1358">
            <v>1349378000</v>
          </cell>
          <cell r="V1358">
            <v>1448935040</v>
          </cell>
        </row>
        <row r="1359">
          <cell r="A1359">
            <v>2004</v>
          </cell>
          <cell r="C1359" t="str">
            <v>AR</v>
          </cell>
          <cell r="G1359">
            <v>431230000</v>
          </cell>
          <cell r="V1359">
            <v>441964992</v>
          </cell>
        </row>
        <row r="1360">
          <cell r="A1360">
            <v>2004</v>
          </cell>
          <cell r="C1360" t="str">
            <v>CA</v>
          </cell>
          <cell r="G1360">
            <v>11114360000</v>
          </cell>
          <cell r="V1360">
            <v>11805385728</v>
          </cell>
        </row>
        <row r="1361">
          <cell r="A1361">
            <v>2004</v>
          </cell>
          <cell r="C1361" t="str">
            <v>CO</v>
          </cell>
          <cell r="G1361">
            <v>1071233000</v>
          </cell>
          <cell r="V1361">
            <v>1104584960</v>
          </cell>
        </row>
        <row r="1362">
          <cell r="A1362">
            <v>2004</v>
          </cell>
          <cell r="C1362" t="str">
            <v>CT</v>
          </cell>
          <cell r="G1362">
            <v>781168000</v>
          </cell>
          <cell r="V1362">
            <v>824300992</v>
          </cell>
        </row>
        <row r="1363">
          <cell r="A1363">
            <v>2004</v>
          </cell>
          <cell r="C1363" t="str">
            <v>DE</v>
          </cell>
          <cell r="G1363">
            <v>196367000</v>
          </cell>
          <cell r="V1363">
            <v>201788000</v>
          </cell>
        </row>
        <row r="1364">
          <cell r="A1364">
            <v>2004</v>
          </cell>
          <cell r="C1364" t="str">
            <v>DC</v>
          </cell>
          <cell r="G1364">
            <v>406253000</v>
          </cell>
          <cell r="V1364">
            <v>422535008</v>
          </cell>
        </row>
        <row r="1365">
          <cell r="A1365">
            <v>2004</v>
          </cell>
          <cell r="C1365" t="str">
            <v>FL</v>
          </cell>
          <cell r="G1365">
            <v>4769172000</v>
          </cell>
          <cell r="V1365">
            <v>5093334016</v>
          </cell>
        </row>
        <row r="1366">
          <cell r="A1366">
            <v>2004</v>
          </cell>
          <cell r="C1366" t="str">
            <v>GA</v>
          </cell>
          <cell r="G1366">
            <v>1556586000</v>
          </cell>
          <cell r="V1366">
            <v>1688617984</v>
          </cell>
        </row>
        <row r="1367">
          <cell r="A1367">
            <v>2004</v>
          </cell>
          <cell r="C1367" t="str">
            <v>HI</v>
          </cell>
          <cell r="G1367">
            <v>249396000</v>
          </cell>
          <cell r="V1367">
            <v>264284992</v>
          </cell>
        </row>
        <row r="1368">
          <cell r="A1368">
            <v>2004</v>
          </cell>
          <cell r="C1368" t="str">
            <v>ID</v>
          </cell>
          <cell r="G1368">
            <v>240755000</v>
          </cell>
          <cell r="V1368">
            <v>250846000</v>
          </cell>
        </row>
        <row r="1369">
          <cell r="A1369">
            <v>2004</v>
          </cell>
          <cell r="C1369" t="str">
            <v>IL</v>
          </cell>
          <cell r="G1369">
            <v>3401043000</v>
          </cell>
          <cell r="V1369">
            <v>3504378112</v>
          </cell>
        </row>
        <row r="1370">
          <cell r="A1370">
            <v>2004</v>
          </cell>
          <cell r="C1370" t="str">
            <v>IN</v>
          </cell>
          <cell r="G1370">
            <v>883354000</v>
          </cell>
          <cell r="V1370">
            <v>930921024</v>
          </cell>
        </row>
        <row r="1371">
          <cell r="A1371">
            <v>2004</v>
          </cell>
          <cell r="C1371" t="str">
            <v>IA</v>
          </cell>
          <cell r="G1371">
            <v>483819000</v>
          </cell>
          <cell r="V1371">
            <v>492632992</v>
          </cell>
        </row>
        <row r="1372">
          <cell r="A1372">
            <v>2004</v>
          </cell>
          <cell r="C1372" t="str">
            <v>KS</v>
          </cell>
          <cell r="G1372">
            <v>523804000</v>
          </cell>
          <cell r="V1372">
            <v>544462976</v>
          </cell>
        </row>
        <row r="1373">
          <cell r="A1373">
            <v>2004</v>
          </cell>
          <cell r="C1373" t="str">
            <v>KY</v>
          </cell>
          <cell r="G1373">
            <v>570534000</v>
          </cell>
          <cell r="V1373">
            <v>599110016</v>
          </cell>
        </row>
        <row r="1374">
          <cell r="A1374">
            <v>2004</v>
          </cell>
          <cell r="C1374" t="str">
            <v>LA</v>
          </cell>
          <cell r="G1374">
            <v>945086000</v>
          </cell>
          <cell r="V1374">
            <v>997968000</v>
          </cell>
        </row>
        <row r="1375">
          <cell r="A1375">
            <v>2004</v>
          </cell>
          <cell r="C1375" t="str">
            <v>ME</v>
          </cell>
          <cell r="G1375">
            <v>198004000</v>
          </cell>
          <cell r="V1375">
            <v>212459008</v>
          </cell>
        </row>
        <row r="1376">
          <cell r="A1376">
            <v>2004</v>
          </cell>
          <cell r="C1376" t="str">
            <v>MD</v>
          </cell>
          <cell r="G1376">
            <v>1392549000</v>
          </cell>
          <cell r="V1376">
            <v>1449371008</v>
          </cell>
        </row>
        <row r="1377">
          <cell r="A1377">
            <v>2004</v>
          </cell>
          <cell r="C1377" t="str">
            <v>MA</v>
          </cell>
          <cell r="G1377">
            <v>1432625000</v>
          </cell>
          <cell r="V1377">
            <v>1488311040</v>
          </cell>
        </row>
        <row r="1378">
          <cell r="A1378">
            <v>2004</v>
          </cell>
          <cell r="C1378" t="str">
            <v>MI</v>
          </cell>
          <cell r="G1378">
            <v>2171994000</v>
          </cell>
          <cell r="V1378">
            <v>2284972032</v>
          </cell>
        </row>
        <row r="1379">
          <cell r="A1379">
            <v>2004</v>
          </cell>
          <cell r="C1379" t="str">
            <v>MN</v>
          </cell>
          <cell r="G1379">
            <v>1087314000</v>
          </cell>
          <cell r="V1379">
            <v>1203308032</v>
          </cell>
        </row>
        <row r="1380">
          <cell r="A1380">
            <v>2004</v>
          </cell>
          <cell r="C1380" t="str">
            <v>MS</v>
          </cell>
          <cell r="G1380">
            <v>487160000</v>
          </cell>
          <cell r="V1380">
            <v>508480992</v>
          </cell>
        </row>
        <row r="1381">
          <cell r="A1381">
            <v>2004</v>
          </cell>
          <cell r="C1381" t="str">
            <v>MO</v>
          </cell>
          <cell r="G1381">
            <v>1036026000</v>
          </cell>
          <cell r="V1381">
            <v>1091682048</v>
          </cell>
        </row>
        <row r="1382">
          <cell r="A1382">
            <v>2004</v>
          </cell>
          <cell r="C1382" t="str">
            <v>MT</v>
          </cell>
          <cell r="G1382">
            <v>163469000</v>
          </cell>
          <cell r="V1382">
            <v>167350000</v>
          </cell>
        </row>
        <row r="1383">
          <cell r="A1383">
            <v>2004</v>
          </cell>
          <cell r="C1383" t="str">
            <v>NE</v>
          </cell>
          <cell r="G1383">
            <v>271425000</v>
          </cell>
          <cell r="V1383">
            <v>284148000</v>
          </cell>
        </row>
        <row r="1384">
          <cell r="A1384">
            <v>2004</v>
          </cell>
          <cell r="C1384" t="str">
            <v>NV</v>
          </cell>
          <cell r="G1384">
            <v>665474000</v>
          </cell>
          <cell r="V1384">
            <v>709587968</v>
          </cell>
        </row>
        <row r="1385">
          <cell r="A1385">
            <v>2004</v>
          </cell>
          <cell r="C1385" t="str">
            <v>NH</v>
          </cell>
          <cell r="G1385">
            <v>231022000</v>
          </cell>
          <cell r="V1385">
            <v>240326000</v>
          </cell>
        </row>
        <row r="1386">
          <cell r="A1386">
            <v>2004</v>
          </cell>
          <cell r="C1386" t="str">
            <v>NJ</v>
          </cell>
          <cell r="G1386">
            <v>2607297000</v>
          </cell>
          <cell r="V1386">
            <v>2706659072</v>
          </cell>
        </row>
        <row r="1387">
          <cell r="A1387">
            <v>2004</v>
          </cell>
          <cell r="C1387" t="str">
            <v>NM</v>
          </cell>
          <cell r="G1387">
            <v>428033000</v>
          </cell>
          <cell r="V1387">
            <v>448635008</v>
          </cell>
        </row>
        <row r="1388">
          <cell r="A1388">
            <v>2004</v>
          </cell>
          <cell r="C1388" t="str">
            <v>NY</v>
          </cell>
          <cell r="G1388">
            <v>6556062000</v>
          </cell>
          <cell r="V1388">
            <v>6995868160</v>
          </cell>
        </row>
        <row r="1389">
          <cell r="A1389">
            <v>2004</v>
          </cell>
          <cell r="C1389" t="str">
            <v>NC</v>
          </cell>
          <cell r="G1389">
            <v>1523056000</v>
          </cell>
          <cell r="V1389">
            <v>1635292032</v>
          </cell>
        </row>
        <row r="1390">
          <cell r="A1390">
            <v>2004</v>
          </cell>
          <cell r="C1390" t="str">
            <v>ND</v>
          </cell>
          <cell r="G1390">
            <v>83345000</v>
          </cell>
          <cell r="V1390">
            <v>85161000</v>
          </cell>
        </row>
        <row r="1391">
          <cell r="A1391">
            <v>2004</v>
          </cell>
          <cell r="C1391" t="str">
            <v>OH</v>
          </cell>
          <cell r="G1391">
            <v>2453039000</v>
          </cell>
          <cell r="V1391">
            <v>2557798912</v>
          </cell>
        </row>
        <row r="1392">
          <cell r="A1392">
            <v>2004</v>
          </cell>
          <cell r="C1392" t="str">
            <v>OK</v>
          </cell>
          <cell r="G1392">
            <v>555704000</v>
          </cell>
          <cell r="V1392">
            <v>584659008</v>
          </cell>
        </row>
        <row r="1393">
          <cell r="A1393">
            <v>2004</v>
          </cell>
          <cell r="C1393" t="str">
            <v>OR</v>
          </cell>
          <cell r="G1393">
            <v>802907000</v>
          </cell>
          <cell r="V1393">
            <v>833526016</v>
          </cell>
        </row>
        <row r="1394">
          <cell r="A1394">
            <v>2004</v>
          </cell>
          <cell r="C1394" t="str">
            <v>PA</v>
          </cell>
          <cell r="G1394">
            <v>2257580000</v>
          </cell>
          <cell r="V1394">
            <v>2356847104</v>
          </cell>
        </row>
        <row r="1395">
          <cell r="A1395">
            <v>2004</v>
          </cell>
          <cell r="C1395" t="str">
            <v>RI</v>
          </cell>
          <cell r="G1395">
            <v>278509000</v>
          </cell>
          <cell r="V1395">
            <v>284673984</v>
          </cell>
        </row>
        <row r="1396">
          <cell r="A1396">
            <v>2004</v>
          </cell>
          <cell r="C1396" t="str">
            <v>SC</v>
          </cell>
          <cell r="G1396">
            <v>690484000</v>
          </cell>
          <cell r="V1396">
            <v>738691008</v>
          </cell>
        </row>
        <row r="1397">
          <cell r="A1397">
            <v>2004</v>
          </cell>
          <cell r="C1397" t="str">
            <v>SD</v>
          </cell>
          <cell r="G1397">
            <v>110545000</v>
          </cell>
          <cell r="V1397">
            <v>130903000</v>
          </cell>
        </row>
        <row r="1398">
          <cell r="A1398">
            <v>2004</v>
          </cell>
          <cell r="C1398" t="str">
            <v>TN</v>
          </cell>
          <cell r="G1398">
            <v>1064218000</v>
          </cell>
          <cell r="V1398">
            <v>1095531008</v>
          </cell>
        </row>
        <row r="1399">
          <cell r="A1399">
            <v>2004</v>
          </cell>
          <cell r="C1399" t="str">
            <v>TX</v>
          </cell>
          <cell r="G1399">
            <v>4116930000</v>
          </cell>
          <cell r="V1399">
            <v>4345336832</v>
          </cell>
        </row>
        <row r="1400">
          <cell r="A1400">
            <v>2004</v>
          </cell>
          <cell r="C1400" t="str">
            <v>US</v>
          </cell>
          <cell r="G1400">
            <v>67314138000</v>
          </cell>
          <cell r="V1400">
            <v>71132135424</v>
          </cell>
        </row>
        <row r="1401">
          <cell r="A1401">
            <v>2004</v>
          </cell>
          <cell r="C1401" t="str">
            <v>UT</v>
          </cell>
          <cell r="G1401">
            <v>444671000</v>
          </cell>
          <cell r="V1401">
            <v>469987008</v>
          </cell>
        </row>
        <row r="1402">
          <cell r="A1402">
            <v>2004</v>
          </cell>
          <cell r="C1402" t="str">
            <v>VT</v>
          </cell>
          <cell r="G1402">
            <v>107062000</v>
          </cell>
          <cell r="V1402">
            <v>116380000</v>
          </cell>
        </row>
        <row r="1403">
          <cell r="A1403">
            <v>2004</v>
          </cell>
          <cell r="C1403" t="str">
            <v>VA</v>
          </cell>
          <cell r="G1403">
            <v>1424471000</v>
          </cell>
          <cell r="V1403">
            <v>1532182016</v>
          </cell>
        </row>
        <row r="1404">
          <cell r="A1404">
            <v>2004</v>
          </cell>
          <cell r="C1404" t="str">
            <v>WA</v>
          </cell>
          <cell r="G1404">
            <v>1124839000</v>
          </cell>
          <cell r="V1404">
            <v>1230524032</v>
          </cell>
        </row>
        <row r="1405">
          <cell r="A1405">
            <v>2004</v>
          </cell>
          <cell r="C1405" t="str">
            <v>WV</v>
          </cell>
          <cell r="G1405">
            <v>207952000</v>
          </cell>
          <cell r="V1405">
            <v>220534000</v>
          </cell>
        </row>
        <row r="1406">
          <cell r="A1406">
            <v>2004</v>
          </cell>
          <cell r="C1406" t="str">
            <v>WI</v>
          </cell>
          <cell r="G1406">
            <v>1319687000</v>
          </cell>
          <cell r="V1406">
            <v>1394054016</v>
          </cell>
        </row>
        <row r="1407">
          <cell r="A1407">
            <v>2004</v>
          </cell>
          <cell r="C1407" t="str">
            <v>WY</v>
          </cell>
          <cell r="G1407">
            <v>128101000</v>
          </cell>
          <cell r="V1407">
            <v>141520000</v>
          </cell>
        </row>
        <row r="1408">
          <cell r="A1408">
            <v>2005</v>
          </cell>
          <cell r="C1408" t="str">
            <v>AL</v>
          </cell>
          <cell r="G1408">
            <v>796803000</v>
          </cell>
          <cell r="V1408">
            <v>825486976</v>
          </cell>
        </row>
        <row r="1409">
          <cell r="A1409">
            <v>2005</v>
          </cell>
          <cell r="C1409" t="str">
            <v>AK</v>
          </cell>
          <cell r="G1409">
            <v>192711000</v>
          </cell>
          <cell r="V1409">
            <v>214204000</v>
          </cell>
        </row>
        <row r="1410">
          <cell r="A1410">
            <v>2005</v>
          </cell>
          <cell r="C1410" t="str">
            <v>AZ</v>
          </cell>
          <cell r="G1410">
            <v>1428230000</v>
          </cell>
          <cell r="V1410">
            <v>1593645056</v>
          </cell>
        </row>
        <row r="1411">
          <cell r="A1411">
            <v>2005</v>
          </cell>
          <cell r="C1411" t="str">
            <v>AR</v>
          </cell>
          <cell r="G1411">
            <v>432634000</v>
          </cell>
          <cell r="V1411">
            <v>448191008</v>
          </cell>
        </row>
        <row r="1412">
          <cell r="A1412">
            <v>2005</v>
          </cell>
          <cell r="C1412" t="str">
            <v>CA</v>
          </cell>
          <cell r="G1412">
            <v>11632421000</v>
          </cell>
          <cell r="V1412">
            <v>12106256384</v>
          </cell>
        </row>
        <row r="1413">
          <cell r="A1413">
            <v>2005</v>
          </cell>
          <cell r="C1413" t="str">
            <v>CO</v>
          </cell>
          <cell r="G1413">
            <v>1124770000</v>
          </cell>
          <cell r="V1413">
            <v>1240124032</v>
          </cell>
        </row>
        <row r="1414">
          <cell r="A1414">
            <v>2005</v>
          </cell>
          <cell r="C1414" t="str">
            <v>CT</v>
          </cell>
          <cell r="G1414">
            <v>816517000</v>
          </cell>
          <cell r="V1414">
            <v>850536000</v>
          </cell>
        </row>
        <row r="1415">
          <cell r="A1415">
            <v>2005</v>
          </cell>
          <cell r="C1415" t="str">
            <v>DE</v>
          </cell>
          <cell r="G1415">
            <v>230769000</v>
          </cell>
          <cell r="V1415">
            <v>239639008</v>
          </cell>
        </row>
        <row r="1416">
          <cell r="A1416">
            <v>2005</v>
          </cell>
          <cell r="C1416" t="str">
            <v>DC</v>
          </cell>
          <cell r="G1416">
            <v>416558000</v>
          </cell>
          <cell r="V1416">
            <v>445007008</v>
          </cell>
        </row>
        <row r="1417">
          <cell r="A1417">
            <v>2005</v>
          </cell>
          <cell r="C1417" t="str">
            <v>FL</v>
          </cell>
          <cell r="G1417">
            <v>5361444000</v>
          </cell>
          <cell r="V1417">
            <v>5724602880</v>
          </cell>
        </row>
        <row r="1418">
          <cell r="A1418">
            <v>2005</v>
          </cell>
          <cell r="C1418" t="str">
            <v>GA</v>
          </cell>
          <cell r="G1418">
            <v>1601500000</v>
          </cell>
          <cell r="V1418">
            <v>1747121024</v>
          </cell>
        </row>
        <row r="1419">
          <cell r="A1419">
            <v>2005</v>
          </cell>
          <cell r="C1419" t="str">
            <v>HI</v>
          </cell>
          <cell r="G1419">
            <v>262977000</v>
          </cell>
          <cell r="V1419">
            <v>271167008</v>
          </cell>
        </row>
        <row r="1420">
          <cell r="A1420">
            <v>2005</v>
          </cell>
          <cell r="C1420" t="str">
            <v>ID</v>
          </cell>
          <cell r="G1420">
            <v>250869000</v>
          </cell>
          <cell r="V1420">
            <v>260766000</v>
          </cell>
        </row>
        <row r="1421">
          <cell r="A1421">
            <v>2005</v>
          </cell>
          <cell r="C1421" t="str">
            <v>IL</v>
          </cell>
          <cell r="G1421">
            <v>3490145000</v>
          </cell>
          <cell r="V1421">
            <v>3600645120</v>
          </cell>
        </row>
        <row r="1422">
          <cell r="A1422">
            <v>2005</v>
          </cell>
          <cell r="C1422" t="str">
            <v>IN</v>
          </cell>
          <cell r="G1422">
            <v>994798000</v>
          </cell>
          <cell r="V1422">
            <v>1059188992</v>
          </cell>
        </row>
        <row r="1423">
          <cell r="A1423">
            <v>2005</v>
          </cell>
          <cell r="C1423" t="str">
            <v>IA</v>
          </cell>
          <cell r="G1423">
            <v>513358000</v>
          </cell>
          <cell r="V1423">
            <v>544131008</v>
          </cell>
        </row>
        <row r="1424">
          <cell r="A1424">
            <v>2005</v>
          </cell>
          <cell r="C1424" t="str">
            <v>KS</v>
          </cell>
          <cell r="G1424">
            <v>573327000</v>
          </cell>
          <cell r="V1424">
            <v>594550016</v>
          </cell>
        </row>
        <row r="1425">
          <cell r="A1425">
            <v>2005</v>
          </cell>
          <cell r="C1425" t="str">
            <v>KY</v>
          </cell>
          <cell r="G1425">
            <v>576069000</v>
          </cell>
          <cell r="V1425">
            <v>607894016</v>
          </cell>
        </row>
        <row r="1426">
          <cell r="A1426">
            <v>2005</v>
          </cell>
          <cell r="C1426" t="str">
            <v>LA</v>
          </cell>
          <cell r="G1426">
            <v>1014618000</v>
          </cell>
          <cell r="V1426">
            <v>1072348032</v>
          </cell>
        </row>
        <row r="1427">
          <cell r="A1427">
            <v>2005</v>
          </cell>
          <cell r="C1427" t="str">
            <v>ME</v>
          </cell>
          <cell r="G1427">
            <v>205512000</v>
          </cell>
          <cell r="V1427">
            <v>221200000</v>
          </cell>
        </row>
        <row r="1428">
          <cell r="A1428">
            <v>2005</v>
          </cell>
          <cell r="C1428" t="str">
            <v>MD</v>
          </cell>
          <cell r="G1428">
            <v>1462863000</v>
          </cell>
          <cell r="V1428">
            <v>1510141056</v>
          </cell>
        </row>
        <row r="1429">
          <cell r="A1429">
            <v>2005</v>
          </cell>
          <cell r="C1429" t="str">
            <v>MA</v>
          </cell>
          <cell r="G1429">
            <v>1526055000</v>
          </cell>
          <cell r="V1429">
            <v>1580738944</v>
          </cell>
        </row>
        <row r="1430">
          <cell r="A1430">
            <v>2005</v>
          </cell>
          <cell r="C1430" t="str">
            <v>MI</v>
          </cell>
          <cell r="G1430">
            <v>2221451000</v>
          </cell>
          <cell r="V1430">
            <v>2295493120</v>
          </cell>
        </row>
        <row r="1431">
          <cell r="A1431">
            <v>2005</v>
          </cell>
          <cell r="C1431" t="str">
            <v>MN</v>
          </cell>
          <cell r="G1431">
            <v>1104673000</v>
          </cell>
          <cell r="V1431">
            <v>1214493056</v>
          </cell>
        </row>
        <row r="1432">
          <cell r="A1432">
            <v>2005</v>
          </cell>
          <cell r="C1432" t="str">
            <v>MS</v>
          </cell>
          <cell r="G1432">
            <v>496011000</v>
          </cell>
          <cell r="V1432">
            <v>516172992</v>
          </cell>
        </row>
        <row r="1433">
          <cell r="A1433">
            <v>2005</v>
          </cell>
          <cell r="C1433" t="str">
            <v>MO</v>
          </cell>
          <cell r="G1433">
            <v>1091349000</v>
          </cell>
          <cell r="V1433">
            <v>1181554048</v>
          </cell>
        </row>
        <row r="1434">
          <cell r="A1434">
            <v>2005</v>
          </cell>
          <cell r="C1434" t="str">
            <v>MT</v>
          </cell>
          <cell r="G1434">
            <v>172107000</v>
          </cell>
          <cell r="V1434">
            <v>179678000</v>
          </cell>
        </row>
        <row r="1435">
          <cell r="A1435">
            <v>2005</v>
          </cell>
          <cell r="C1435" t="str">
            <v>NE</v>
          </cell>
          <cell r="G1435">
            <v>283010000</v>
          </cell>
          <cell r="V1435">
            <v>303920992</v>
          </cell>
        </row>
        <row r="1436">
          <cell r="A1436">
            <v>2005</v>
          </cell>
          <cell r="C1436" t="str">
            <v>NV</v>
          </cell>
          <cell r="G1436">
            <v>747098000</v>
          </cell>
          <cell r="V1436">
            <v>785478976</v>
          </cell>
        </row>
        <row r="1437">
          <cell r="A1437">
            <v>2005</v>
          </cell>
          <cell r="C1437" t="str">
            <v>NH</v>
          </cell>
          <cell r="G1437">
            <v>247803000</v>
          </cell>
          <cell r="V1437">
            <v>254534000</v>
          </cell>
        </row>
        <row r="1438">
          <cell r="A1438">
            <v>2005</v>
          </cell>
          <cell r="C1438" t="str">
            <v>NJ</v>
          </cell>
          <cell r="G1438">
            <v>2723681000</v>
          </cell>
          <cell r="V1438">
            <v>2868879104</v>
          </cell>
        </row>
        <row r="1439">
          <cell r="A1439">
            <v>2005</v>
          </cell>
          <cell r="C1439" t="str">
            <v>NM</v>
          </cell>
          <cell r="G1439">
            <v>460170000</v>
          </cell>
          <cell r="V1439">
            <v>477055008</v>
          </cell>
        </row>
        <row r="1440">
          <cell r="A1440">
            <v>2005</v>
          </cell>
          <cell r="C1440" t="str">
            <v>NY</v>
          </cell>
          <cell r="G1440">
            <v>7035068000</v>
          </cell>
          <cell r="V1440">
            <v>7487027200</v>
          </cell>
        </row>
        <row r="1441">
          <cell r="A1441">
            <v>2005</v>
          </cell>
          <cell r="C1441" t="str">
            <v>NC</v>
          </cell>
          <cell r="G1441">
            <v>1602998000</v>
          </cell>
          <cell r="V1441">
            <v>1725149056</v>
          </cell>
        </row>
        <row r="1442">
          <cell r="A1442">
            <v>2005</v>
          </cell>
          <cell r="C1442" t="str">
            <v>ND</v>
          </cell>
          <cell r="G1442">
            <v>94307000</v>
          </cell>
          <cell r="V1442">
            <v>101970000</v>
          </cell>
        </row>
        <row r="1443">
          <cell r="A1443">
            <v>2005</v>
          </cell>
          <cell r="C1443" t="str">
            <v>OH</v>
          </cell>
          <cell r="G1443">
            <v>2553676000</v>
          </cell>
          <cell r="V1443">
            <v>2656472064</v>
          </cell>
        </row>
        <row r="1444">
          <cell r="A1444">
            <v>2005</v>
          </cell>
          <cell r="C1444" t="str">
            <v>OK</v>
          </cell>
          <cell r="G1444">
            <v>599669000</v>
          </cell>
          <cell r="V1444">
            <v>629425984</v>
          </cell>
        </row>
        <row r="1445">
          <cell r="A1445">
            <v>2005</v>
          </cell>
          <cell r="C1445" t="str">
            <v>OR</v>
          </cell>
          <cell r="G1445">
            <v>860224000</v>
          </cell>
          <cell r="V1445">
            <v>939472000</v>
          </cell>
        </row>
        <row r="1446">
          <cell r="A1446">
            <v>2005</v>
          </cell>
          <cell r="C1446" t="str">
            <v>PA</v>
          </cell>
          <cell r="G1446">
            <v>2328598000</v>
          </cell>
          <cell r="V1446">
            <v>2400720896</v>
          </cell>
        </row>
        <row r="1447">
          <cell r="A1447">
            <v>2005</v>
          </cell>
          <cell r="C1447" t="str">
            <v>RI</v>
          </cell>
          <cell r="G1447">
            <v>287202000</v>
          </cell>
          <cell r="V1447">
            <v>293372992</v>
          </cell>
        </row>
        <row r="1448">
          <cell r="A1448">
            <v>2005</v>
          </cell>
          <cell r="C1448" t="str">
            <v>SC</v>
          </cell>
          <cell r="G1448">
            <v>694441000</v>
          </cell>
          <cell r="V1448">
            <v>747635008</v>
          </cell>
        </row>
        <row r="1449">
          <cell r="A1449">
            <v>2005</v>
          </cell>
          <cell r="C1449" t="str">
            <v>SD</v>
          </cell>
          <cell r="G1449">
            <v>122099000</v>
          </cell>
          <cell r="V1449">
            <v>129878000</v>
          </cell>
        </row>
        <row r="1450">
          <cell r="A1450">
            <v>2005</v>
          </cell>
          <cell r="C1450" t="str">
            <v>TN</v>
          </cell>
          <cell r="G1450">
            <v>1136042000</v>
          </cell>
          <cell r="V1450">
            <v>1181507968</v>
          </cell>
        </row>
        <row r="1451">
          <cell r="A1451">
            <v>2005</v>
          </cell>
          <cell r="C1451" t="str">
            <v>TX</v>
          </cell>
          <cell r="G1451">
            <v>4411396000</v>
          </cell>
          <cell r="V1451">
            <v>4648146944</v>
          </cell>
        </row>
        <row r="1452">
          <cell r="A1452">
            <v>2005</v>
          </cell>
          <cell r="C1452" t="str">
            <v>US</v>
          </cell>
          <cell r="G1452">
            <v>71152613000</v>
          </cell>
          <cell r="V1452">
            <v>75218927616</v>
          </cell>
        </row>
        <row r="1453">
          <cell r="A1453">
            <v>2005</v>
          </cell>
          <cell r="C1453" t="str">
            <v>UT</v>
          </cell>
          <cell r="G1453">
            <v>495855000</v>
          </cell>
          <cell r="V1453">
            <v>534896000</v>
          </cell>
        </row>
        <row r="1454">
          <cell r="A1454">
            <v>2005</v>
          </cell>
          <cell r="C1454" t="str">
            <v>VT</v>
          </cell>
          <cell r="G1454">
            <v>127313000</v>
          </cell>
          <cell r="V1454">
            <v>135600992</v>
          </cell>
        </row>
        <row r="1455">
          <cell r="A1455">
            <v>2005</v>
          </cell>
          <cell r="C1455" t="str">
            <v>VA</v>
          </cell>
          <cell r="G1455">
            <v>1486606000</v>
          </cell>
          <cell r="V1455">
            <v>1695254016</v>
          </cell>
        </row>
        <row r="1456">
          <cell r="A1456">
            <v>2005</v>
          </cell>
          <cell r="C1456" t="str">
            <v>WA</v>
          </cell>
          <cell r="G1456">
            <v>1206127000</v>
          </cell>
          <cell r="V1456">
            <v>1346592000</v>
          </cell>
        </row>
        <row r="1457">
          <cell r="A1457">
            <v>2005</v>
          </cell>
          <cell r="C1457" t="str">
            <v>WV</v>
          </cell>
          <cell r="G1457">
            <v>215575000</v>
          </cell>
          <cell r="V1457">
            <v>225040000</v>
          </cell>
        </row>
        <row r="1458">
          <cell r="A1458">
            <v>2005</v>
          </cell>
          <cell r="C1458" t="str">
            <v>WI</v>
          </cell>
          <cell r="G1458">
            <v>1307366000</v>
          </cell>
          <cell r="V1458">
            <v>1354993024</v>
          </cell>
        </row>
        <row r="1459">
          <cell r="A1459">
            <v>2005</v>
          </cell>
          <cell r="C1459" t="str">
            <v>WY</v>
          </cell>
          <cell r="G1459">
            <v>135750000</v>
          </cell>
          <cell r="V1459">
            <v>150932000</v>
          </cell>
        </row>
        <row r="1460">
          <cell r="A1460">
            <v>2006</v>
          </cell>
          <cell r="C1460" t="str">
            <v>AL</v>
          </cell>
          <cell r="G1460">
            <v>880177000</v>
          </cell>
          <cell r="V1460">
            <v>926212992</v>
          </cell>
        </row>
        <row r="1461">
          <cell r="A1461">
            <v>2006</v>
          </cell>
          <cell r="C1461" t="str">
            <v>AK</v>
          </cell>
          <cell r="G1461">
            <v>205897000</v>
          </cell>
          <cell r="V1461">
            <v>219284992</v>
          </cell>
        </row>
        <row r="1462">
          <cell r="A1462">
            <v>2006</v>
          </cell>
          <cell r="C1462" t="str">
            <v>AZ</v>
          </cell>
          <cell r="G1462">
            <v>1578975000</v>
          </cell>
          <cell r="V1462">
            <v>1753901056</v>
          </cell>
        </row>
        <row r="1463">
          <cell r="A1463">
            <v>2006</v>
          </cell>
          <cell r="C1463" t="str">
            <v>AR</v>
          </cell>
          <cell r="G1463">
            <v>448734000</v>
          </cell>
          <cell r="V1463">
            <v>474899008</v>
          </cell>
        </row>
        <row r="1464">
          <cell r="A1464">
            <v>2006</v>
          </cell>
          <cell r="C1464" t="str">
            <v>CA</v>
          </cell>
          <cell r="G1464">
            <v>12324717000</v>
          </cell>
          <cell r="V1464">
            <v>12736988160</v>
          </cell>
        </row>
        <row r="1465">
          <cell r="A1465">
            <v>2006</v>
          </cell>
          <cell r="C1465" t="str">
            <v>CO</v>
          </cell>
          <cell r="G1465">
            <v>1174800000</v>
          </cell>
          <cell r="V1465">
            <v>1208253056</v>
          </cell>
        </row>
        <row r="1466">
          <cell r="A1466">
            <v>2006</v>
          </cell>
          <cell r="C1466" t="str">
            <v>CT</v>
          </cell>
          <cell r="G1466">
            <v>857554000</v>
          </cell>
          <cell r="V1466">
            <v>931865024</v>
          </cell>
        </row>
        <row r="1467">
          <cell r="A1467">
            <v>2006</v>
          </cell>
          <cell r="C1467" t="str">
            <v>DE</v>
          </cell>
          <cell r="G1467">
            <v>261739000</v>
          </cell>
          <cell r="V1467">
            <v>303191008</v>
          </cell>
        </row>
        <row r="1468">
          <cell r="A1468">
            <v>2006</v>
          </cell>
          <cell r="C1468" t="str">
            <v>DC</v>
          </cell>
          <cell r="G1468">
            <v>473789000</v>
          </cell>
          <cell r="V1468">
            <v>495524992</v>
          </cell>
        </row>
        <row r="1469">
          <cell r="A1469">
            <v>2006</v>
          </cell>
          <cell r="C1469" t="str">
            <v>FL</v>
          </cell>
          <cell r="G1469">
            <v>5653023000</v>
          </cell>
          <cell r="V1469">
            <v>5951441920</v>
          </cell>
        </row>
        <row r="1470">
          <cell r="A1470">
            <v>2006</v>
          </cell>
          <cell r="C1470" t="str">
            <v>GA</v>
          </cell>
          <cell r="G1470">
            <v>1811212000</v>
          </cell>
          <cell r="V1470">
            <v>2020201984</v>
          </cell>
        </row>
        <row r="1471">
          <cell r="A1471">
            <v>2006</v>
          </cell>
          <cell r="C1471" t="str">
            <v>HI</v>
          </cell>
          <cell r="G1471">
            <v>271752000</v>
          </cell>
          <cell r="V1471">
            <v>280779008</v>
          </cell>
        </row>
        <row r="1472">
          <cell r="A1472">
            <v>2006</v>
          </cell>
          <cell r="C1472" t="str">
            <v>ID</v>
          </cell>
          <cell r="G1472">
            <v>268186000</v>
          </cell>
          <cell r="V1472">
            <v>276404992</v>
          </cell>
        </row>
        <row r="1473">
          <cell r="A1473">
            <v>2006</v>
          </cell>
          <cell r="C1473" t="str">
            <v>IL</v>
          </cell>
          <cell r="G1473">
            <v>3661430000</v>
          </cell>
          <cell r="V1473">
            <v>3819198976</v>
          </cell>
        </row>
        <row r="1474">
          <cell r="A1474">
            <v>2006</v>
          </cell>
          <cell r="C1474" t="str">
            <v>IN</v>
          </cell>
          <cell r="G1474">
            <v>980492000</v>
          </cell>
          <cell r="V1474">
            <v>1046705024</v>
          </cell>
        </row>
        <row r="1475">
          <cell r="A1475">
            <v>2006</v>
          </cell>
          <cell r="C1475" t="str">
            <v>IA</v>
          </cell>
          <cell r="G1475">
            <v>543244000</v>
          </cell>
          <cell r="V1475">
            <v>580902016</v>
          </cell>
        </row>
        <row r="1476">
          <cell r="A1476">
            <v>2006</v>
          </cell>
          <cell r="C1476" t="str">
            <v>KS</v>
          </cell>
          <cell r="G1476">
            <v>612221000</v>
          </cell>
          <cell r="V1476">
            <v>636051008</v>
          </cell>
        </row>
        <row r="1477">
          <cell r="A1477">
            <v>2006</v>
          </cell>
          <cell r="C1477" t="str">
            <v>KY</v>
          </cell>
          <cell r="G1477">
            <v>623909000</v>
          </cell>
          <cell r="V1477">
            <v>663868992</v>
          </cell>
        </row>
        <row r="1478">
          <cell r="A1478">
            <v>2006</v>
          </cell>
          <cell r="C1478" t="str">
            <v>LA</v>
          </cell>
          <cell r="G1478">
            <v>1110592000</v>
          </cell>
          <cell r="V1478">
            <v>1183681024</v>
          </cell>
        </row>
        <row r="1479">
          <cell r="A1479">
            <v>2006</v>
          </cell>
          <cell r="C1479" t="str">
            <v>ME</v>
          </cell>
          <cell r="G1479">
            <v>210797000</v>
          </cell>
          <cell r="V1479">
            <v>226272000</v>
          </cell>
        </row>
        <row r="1480">
          <cell r="A1480">
            <v>2006</v>
          </cell>
          <cell r="C1480" t="str">
            <v>MD</v>
          </cell>
          <cell r="G1480">
            <v>1563967000</v>
          </cell>
          <cell r="V1480">
            <v>1617956992</v>
          </cell>
        </row>
        <row r="1481">
          <cell r="A1481">
            <v>2006</v>
          </cell>
          <cell r="C1481" t="str">
            <v>MA</v>
          </cell>
          <cell r="G1481">
            <v>1607551000</v>
          </cell>
          <cell r="V1481">
            <v>1689544960</v>
          </cell>
        </row>
        <row r="1482">
          <cell r="A1482">
            <v>2006</v>
          </cell>
          <cell r="C1482" t="str">
            <v>MI</v>
          </cell>
          <cell r="G1482">
            <v>2212711000</v>
          </cell>
          <cell r="V1482">
            <v>2291514112</v>
          </cell>
        </row>
        <row r="1483">
          <cell r="A1483">
            <v>2006</v>
          </cell>
          <cell r="C1483" t="str">
            <v>MN</v>
          </cell>
          <cell r="G1483">
            <v>1194584000</v>
          </cell>
          <cell r="V1483">
            <v>1346674048</v>
          </cell>
        </row>
        <row r="1484">
          <cell r="A1484">
            <v>2006</v>
          </cell>
          <cell r="C1484" t="str">
            <v>MS</v>
          </cell>
          <cell r="G1484">
            <v>537270000</v>
          </cell>
          <cell r="V1484">
            <v>563689984</v>
          </cell>
        </row>
        <row r="1485">
          <cell r="A1485">
            <v>2006</v>
          </cell>
          <cell r="C1485" t="str">
            <v>MO</v>
          </cell>
          <cell r="G1485">
            <v>1126691000</v>
          </cell>
          <cell r="V1485">
            <v>1194456960</v>
          </cell>
        </row>
        <row r="1486">
          <cell r="A1486">
            <v>2006</v>
          </cell>
          <cell r="C1486" t="str">
            <v>MT</v>
          </cell>
          <cell r="G1486">
            <v>182746000</v>
          </cell>
          <cell r="V1486">
            <v>192000000</v>
          </cell>
        </row>
        <row r="1487">
          <cell r="A1487">
            <v>2006</v>
          </cell>
          <cell r="C1487" t="str">
            <v>NE</v>
          </cell>
          <cell r="G1487">
            <v>322057000</v>
          </cell>
          <cell r="V1487">
            <v>336769984</v>
          </cell>
        </row>
        <row r="1488">
          <cell r="A1488">
            <v>2006</v>
          </cell>
          <cell r="C1488" t="str">
            <v>NV</v>
          </cell>
          <cell r="G1488">
            <v>846146000</v>
          </cell>
          <cell r="V1488">
            <v>911593024</v>
          </cell>
        </row>
        <row r="1489">
          <cell r="A1489">
            <v>2006</v>
          </cell>
          <cell r="C1489" t="str">
            <v>NH</v>
          </cell>
          <cell r="G1489">
            <v>268564000</v>
          </cell>
          <cell r="V1489">
            <v>274600992</v>
          </cell>
        </row>
        <row r="1490">
          <cell r="A1490">
            <v>2006</v>
          </cell>
          <cell r="C1490" t="str">
            <v>NJ</v>
          </cell>
          <cell r="G1490">
            <v>2921080000</v>
          </cell>
          <cell r="V1490">
            <v>3031397120</v>
          </cell>
        </row>
        <row r="1491">
          <cell r="A1491">
            <v>2006</v>
          </cell>
          <cell r="C1491" t="str">
            <v>NM</v>
          </cell>
          <cell r="G1491">
            <v>488532000</v>
          </cell>
          <cell r="V1491">
            <v>510017984</v>
          </cell>
        </row>
        <row r="1492">
          <cell r="A1492">
            <v>2006</v>
          </cell>
          <cell r="C1492" t="str">
            <v>NY</v>
          </cell>
          <cell r="G1492">
            <v>7287414000</v>
          </cell>
          <cell r="V1492">
            <v>7682289152</v>
          </cell>
        </row>
        <row r="1493">
          <cell r="A1493">
            <v>2006</v>
          </cell>
          <cell r="C1493" t="str">
            <v>NC</v>
          </cell>
          <cell r="G1493">
            <v>1750342000</v>
          </cell>
          <cell r="V1493">
            <v>1963421056</v>
          </cell>
        </row>
        <row r="1494">
          <cell r="A1494">
            <v>2006</v>
          </cell>
          <cell r="C1494" t="str">
            <v>ND</v>
          </cell>
          <cell r="G1494">
            <v>102421000</v>
          </cell>
          <cell r="V1494">
            <v>107359000</v>
          </cell>
        </row>
        <row r="1495">
          <cell r="A1495">
            <v>2006</v>
          </cell>
          <cell r="C1495" t="str">
            <v>OH</v>
          </cell>
          <cell r="G1495">
            <v>2606351000</v>
          </cell>
          <cell r="V1495">
            <v>2714169088</v>
          </cell>
        </row>
        <row r="1496">
          <cell r="A1496">
            <v>2006</v>
          </cell>
          <cell r="C1496" t="str">
            <v>OK</v>
          </cell>
          <cell r="G1496">
            <v>644496000</v>
          </cell>
          <cell r="V1496">
            <v>674840000</v>
          </cell>
        </row>
        <row r="1497">
          <cell r="A1497">
            <v>2006</v>
          </cell>
          <cell r="C1497" t="str">
            <v>OR</v>
          </cell>
          <cell r="G1497">
            <v>879825000</v>
          </cell>
          <cell r="V1497">
            <v>978817984</v>
          </cell>
        </row>
        <row r="1498">
          <cell r="A1498">
            <v>2006</v>
          </cell>
          <cell r="C1498" t="str">
            <v>PA</v>
          </cell>
          <cell r="G1498">
            <v>2428556000</v>
          </cell>
          <cell r="V1498">
            <v>2566360064</v>
          </cell>
        </row>
        <row r="1499">
          <cell r="A1499">
            <v>2006</v>
          </cell>
          <cell r="C1499" t="str">
            <v>RI</v>
          </cell>
          <cell r="G1499">
            <v>279338000</v>
          </cell>
          <cell r="V1499">
            <v>290188000</v>
          </cell>
        </row>
        <row r="1500">
          <cell r="A1500">
            <v>2006</v>
          </cell>
          <cell r="C1500" t="str">
            <v>SC</v>
          </cell>
          <cell r="G1500">
            <v>800821000</v>
          </cell>
          <cell r="V1500">
            <v>865790976</v>
          </cell>
        </row>
        <row r="1501">
          <cell r="A1501">
            <v>2006</v>
          </cell>
          <cell r="C1501" t="str">
            <v>SD</v>
          </cell>
          <cell r="G1501">
            <v>126647000</v>
          </cell>
          <cell r="V1501">
            <v>133338000</v>
          </cell>
        </row>
        <row r="1502">
          <cell r="A1502">
            <v>2006</v>
          </cell>
          <cell r="C1502" t="str">
            <v>TN</v>
          </cell>
          <cell r="G1502">
            <v>1170440000</v>
          </cell>
          <cell r="V1502">
            <v>1214910976</v>
          </cell>
        </row>
        <row r="1503">
          <cell r="A1503">
            <v>2006</v>
          </cell>
          <cell r="C1503" t="str">
            <v>TX</v>
          </cell>
          <cell r="G1503">
            <v>4648362000</v>
          </cell>
          <cell r="V1503">
            <v>4931552256</v>
          </cell>
        </row>
        <row r="1504">
          <cell r="A1504">
            <v>2006</v>
          </cell>
          <cell r="C1504" t="str">
            <v>US</v>
          </cell>
          <cell r="G1504">
            <v>75241430000</v>
          </cell>
          <cell r="V1504">
            <v>79547834368</v>
          </cell>
        </row>
        <row r="1505">
          <cell r="A1505">
            <v>2006</v>
          </cell>
          <cell r="C1505" t="str">
            <v>UT</v>
          </cell>
          <cell r="G1505">
            <v>534000000</v>
          </cell>
          <cell r="V1505">
            <v>562865024</v>
          </cell>
        </row>
        <row r="1506">
          <cell r="A1506">
            <v>2006</v>
          </cell>
          <cell r="C1506" t="str">
            <v>VT</v>
          </cell>
          <cell r="G1506">
            <v>130952000</v>
          </cell>
          <cell r="V1506">
            <v>136307008</v>
          </cell>
        </row>
        <row r="1507">
          <cell r="A1507">
            <v>2006</v>
          </cell>
          <cell r="C1507" t="str">
            <v>VA</v>
          </cell>
          <cell r="G1507">
            <v>1607851000</v>
          </cell>
          <cell r="V1507">
            <v>1816503040</v>
          </cell>
        </row>
        <row r="1508">
          <cell r="A1508">
            <v>2006</v>
          </cell>
          <cell r="C1508" t="str">
            <v>WA</v>
          </cell>
          <cell r="G1508">
            <v>1261812000</v>
          </cell>
          <cell r="V1508">
            <v>1363128960</v>
          </cell>
        </row>
        <row r="1509">
          <cell r="A1509">
            <v>2006</v>
          </cell>
          <cell r="C1509" t="str">
            <v>WV</v>
          </cell>
          <cell r="G1509">
            <v>229971000</v>
          </cell>
          <cell r="V1509">
            <v>238084992</v>
          </cell>
        </row>
        <row r="1510">
          <cell r="A1510">
            <v>2006</v>
          </cell>
          <cell r="C1510" t="str">
            <v>WI</v>
          </cell>
          <cell r="G1510">
            <v>1373052000</v>
          </cell>
          <cell r="V1510">
            <v>1445286016</v>
          </cell>
        </row>
        <row r="1511">
          <cell r="A1511">
            <v>2006</v>
          </cell>
          <cell r="C1511" t="str">
            <v>WY</v>
          </cell>
          <cell r="G1511">
            <v>153640000</v>
          </cell>
          <cell r="V1511">
            <v>166778000</v>
          </cell>
        </row>
        <row r="1512">
          <cell r="A1512">
            <v>2007</v>
          </cell>
          <cell r="C1512" t="str">
            <v>AL</v>
          </cell>
          <cell r="G1512">
            <v>941213000</v>
          </cell>
          <cell r="V1512">
            <v>980721024</v>
          </cell>
        </row>
        <row r="1513">
          <cell r="A1513">
            <v>2007</v>
          </cell>
          <cell r="C1513" t="str">
            <v>AK</v>
          </cell>
          <cell r="G1513">
            <v>227897000</v>
          </cell>
          <cell r="V1513">
            <v>239659008</v>
          </cell>
        </row>
        <row r="1514">
          <cell r="A1514">
            <v>2007</v>
          </cell>
          <cell r="C1514" t="str">
            <v>AZ</v>
          </cell>
          <cell r="G1514">
            <v>1846215000</v>
          </cell>
          <cell r="V1514">
            <v>2155824128</v>
          </cell>
        </row>
        <row r="1515">
          <cell r="A1515">
            <v>2007</v>
          </cell>
          <cell r="C1515" t="str">
            <v>AR</v>
          </cell>
          <cell r="G1515">
            <v>462890000</v>
          </cell>
          <cell r="V1515">
            <v>490927008</v>
          </cell>
        </row>
        <row r="1516">
          <cell r="A1516">
            <v>2007</v>
          </cell>
          <cell r="C1516" t="str">
            <v>CA</v>
          </cell>
          <cell r="G1516">
            <v>13399457000</v>
          </cell>
          <cell r="V1516">
            <v>14158058496</v>
          </cell>
        </row>
        <row r="1517">
          <cell r="A1517">
            <v>2007</v>
          </cell>
          <cell r="C1517" t="str">
            <v>CO</v>
          </cell>
          <cell r="G1517">
            <v>1299234000</v>
          </cell>
          <cell r="V1517">
            <v>1356759040</v>
          </cell>
        </row>
        <row r="1518">
          <cell r="A1518">
            <v>2007</v>
          </cell>
          <cell r="C1518" t="str">
            <v>CT</v>
          </cell>
          <cell r="G1518">
            <v>881153000</v>
          </cell>
          <cell r="V1518">
            <v>917134976</v>
          </cell>
        </row>
        <row r="1519">
          <cell r="A1519">
            <v>2007</v>
          </cell>
          <cell r="C1519" t="str">
            <v>DE</v>
          </cell>
          <cell r="G1519">
            <v>281185000</v>
          </cell>
          <cell r="V1519">
            <v>329916000</v>
          </cell>
        </row>
        <row r="1520">
          <cell r="A1520">
            <v>2007</v>
          </cell>
          <cell r="C1520" t="str">
            <v>DC</v>
          </cell>
          <cell r="G1520">
            <v>484046000</v>
          </cell>
          <cell r="V1520">
            <v>512155008</v>
          </cell>
        </row>
        <row r="1521">
          <cell r="A1521">
            <v>2007</v>
          </cell>
          <cell r="C1521" t="str">
            <v>FL</v>
          </cell>
          <cell r="G1521">
            <v>5932875000</v>
          </cell>
          <cell r="V1521">
            <v>6336416768</v>
          </cell>
        </row>
        <row r="1522">
          <cell r="A1522">
            <v>2007</v>
          </cell>
          <cell r="C1522" t="str">
            <v>GA</v>
          </cell>
          <cell r="G1522">
            <v>1957546000</v>
          </cell>
          <cell r="V1522">
            <v>2203928064</v>
          </cell>
        </row>
        <row r="1523">
          <cell r="A1523">
            <v>2007</v>
          </cell>
          <cell r="C1523" t="str">
            <v>HI</v>
          </cell>
          <cell r="G1523">
            <v>297572000</v>
          </cell>
          <cell r="V1523">
            <v>308940992</v>
          </cell>
        </row>
        <row r="1524">
          <cell r="A1524">
            <v>2007</v>
          </cell>
          <cell r="C1524" t="str">
            <v>ID</v>
          </cell>
          <cell r="G1524">
            <v>287617000</v>
          </cell>
          <cell r="V1524">
            <v>301612000</v>
          </cell>
        </row>
        <row r="1525">
          <cell r="A1525">
            <v>2007</v>
          </cell>
          <cell r="C1525" t="str">
            <v>IL</v>
          </cell>
          <cell r="G1525">
            <v>3946104000</v>
          </cell>
          <cell r="V1525">
            <v>4104361984</v>
          </cell>
        </row>
        <row r="1526">
          <cell r="A1526">
            <v>2007</v>
          </cell>
          <cell r="C1526" t="str">
            <v>IN</v>
          </cell>
          <cell r="G1526">
            <v>1069603000</v>
          </cell>
          <cell r="V1526">
            <v>1125927936</v>
          </cell>
        </row>
        <row r="1527">
          <cell r="A1527">
            <v>2007</v>
          </cell>
          <cell r="C1527" t="str">
            <v>IA</v>
          </cell>
          <cell r="G1527">
            <v>568023000</v>
          </cell>
          <cell r="V1527">
            <v>589758976</v>
          </cell>
        </row>
        <row r="1528">
          <cell r="A1528">
            <v>2007</v>
          </cell>
          <cell r="C1528" t="str">
            <v>KS</v>
          </cell>
          <cell r="G1528">
            <v>649892000</v>
          </cell>
          <cell r="V1528">
            <v>681241984</v>
          </cell>
        </row>
        <row r="1529">
          <cell r="A1529">
            <v>2007</v>
          </cell>
          <cell r="C1529" t="str">
            <v>KY</v>
          </cell>
          <cell r="G1529">
            <v>600772000</v>
          </cell>
          <cell r="V1529">
            <v>629067008</v>
          </cell>
        </row>
        <row r="1530">
          <cell r="A1530">
            <v>2007</v>
          </cell>
          <cell r="C1530" t="str">
            <v>LA</v>
          </cell>
          <cell r="G1530">
            <v>1135987000</v>
          </cell>
          <cell r="V1530">
            <v>1228338944</v>
          </cell>
        </row>
        <row r="1531">
          <cell r="A1531">
            <v>2007</v>
          </cell>
          <cell r="C1531" t="str">
            <v>ME</v>
          </cell>
          <cell r="G1531">
            <v>220744000</v>
          </cell>
          <cell r="V1531">
            <v>233072992</v>
          </cell>
        </row>
        <row r="1532">
          <cell r="A1532">
            <v>2007</v>
          </cell>
          <cell r="C1532" t="str">
            <v>MD</v>
          </cell>
          <cell r="G1532">
            <v>1739883000</v>
          </cell>
          <cell r="V1532">
            <v>1799053952</v>
          </cell>
        </row>
        <row r="1533">
          <cell r="A1533">
            <v>2007</v>
          </cell>
          <cell r="C1533" t="str">
            <v>MA</v>
          </cell>
          <cell r="G1533">
            <v>1776410000</v>
          </cell>
          <cell r="V1533">
            <v>1838286976</v>
          </cell>
        </row>
        <row r="1534">
          <cell r="A1534">
            <v>2007</v>
          </cell>
          <cell r="C1534" t="str">
            <v>MI</v>
          </cell>
          <cell r="G1534">
            <v>2291078000</v>
          </cell>
          <cell r="V1534">
            <v>2346810112</v>
          </cell>
        </row>
        <row r="1535">
          <cell r="A1535">
            <v>2007</v>
          </cell>
          <cell r="C1535" t="str">
            <v>MN</v>
          </cell>
          <cell r="G1535">
            <v>1317015000</v>
          </cell>
          <cell r="V1535">
            <v>1453485952</v>
          </cell>
        </row>
        <row r="1536">
          <cell r="A1536">
            <v>2007</v>
          </cell>
          <cell r="C1536" t="str">
            <v>MS</v>
          </cell>
          <cell r="G1536">
            <v>542234000</v>
          </cell>
          <cell r="V1536">
            <v>575321024</v>
          </cell>
        </row>
        <row r="1537">
          <cell r="A1537">
            <v>2007</v>
          </cell>
          <cell r="C1537" t="str">
            <v>MO</v>
          </cell>
          <cell r="G1537">
            <v>1322798000</v>
          </cell>
          <cell r="V1537">
            <v>1435736064</v>
          </cell>
        </row>
        <row r="1538">
          <cell r="A1538">
            <v>2007</v>
          </cell>
          <cell r="C1538" t="str">
            <v>MT</v>
          </cell>
          <cell r="G1538">
            <v>195374000</v>
          </cell>
          <cell r="V1538">
            <v>207548000</v>
          </cell>
        </row>
        <row r="1539">
          <cell r="A1539">
            <v>2007</v>
          </cell>
          <cell r="C1539" t="str">
            <v>NE</v>
          </cell>
          <cell r="G1539">
            <v>344302000</v>
          </cell>
          <cell r="V1539">
            <v>357688992</v>
          </cell>
        </row>
        <row r="1540">
          <cell r="A1540">
            <v>2007</v>
          </cell>
          <cell r="C1540" t="str">
            <v>NV</v>
          </cell>
          <cell r="G1540">
            <v>935638000</v>
          </cell>
          <cell r="V1540">
            <v>996832000</v>
          </cell>
        </row>
        <row r="1541">
          <cell r="A1541">
            <v>2007</v>
          </cell>
          <cell r="C1541" t="str">
            <v>NH</v>
          </cell>
          <cell r="G1541">
            <v>288379000</v>
          </cell>
          <cell r="V1541">
            <v>296566016</v>
          </cell>
        </row>
        <row r="1542">
          <cell r="A1542">
            <v>2007</v>
          </cell>
          <cell r="C1542" t="str">
            <v>NJ</v>
          </cell>
          <cell r="G1542">
            <v>2996197000</v>
          </cell>
          <cell r="V1542">
            <v>3073545984</v>
          </cell>
        </row>
        <row r="1543">
          <cell r="A1543">
            <v>2007</v>
          </cell>
          <cell r="C1543" t="str">
            <v>NM</v>
          </cell>
          <cell r="G1543">
            <v>566867000</v>
          </cell>
          <cell r="V1543">
            <v>601609984</v>
          </cell>
        </row>
        <row r="1544">
          <cell r="A1544">
            <v>2007</v>
          </cell>
          <cell r="C1544" t="str">
            <v>NY</v>
          </cell>
          <cell r="G1544">
            <v>7315361000</v>
          </cell>
          <cell r="V1544">
            <v>7736331776</v>
          </cell>
        </row>
        <row r="1545">
          <cell r="A1545">
            <v>2007</v>
          </cell>
          <cell r="C1545" t="str">
            <v>NC</v>
          </cell>
          <cell r="G1545">
            <v>1870326000</v>
          </cell>
          <cell r="V1545">
            <v>2080276992</v>
          </cell>
        </row>
        <row r="1546">
          <cell r="A1546">
            <v>2007</v>
          </cell>
          <cell r="C1546" t="str">
            <v>ND</v>
          </cell>
          <cell r="G1546">
            <v>96378000</v>
          </cell>
          <cell r="V1546">
            <v>107529000</v>
          </cell>
        </row>
        <row r="1547">
          <cell r="A1547">
            <v>2007</v>
          </cell>
          <cell r="C1547" t="str">
            <v>OH</v>
          </cell>
          <cell r="G1547">
            <v>2842269000</v>
          </cell>
          <cell r="V1547">
            <v>2978382080</v>
          </cell>
        </row>
        <row r="1548">
          <cell r="A1548">
            <v>2007</v>
          </cell>
          <cell r="C1548" t="str">
            <v>OK</v>
          </cell>
          <cell r="G1548">
            <v>685401000</v>
          </cell>
          <cell r="V1548">
            <v>722387008</v>
          </cell>
        </row>
        <row r="1549">
          <cell r="A1549">
            <v>2007</v>
          </cell>
          <cell r="C1549" t="str">
            <v>OR</v>
          </cell>
          <cell r="G1549">
            <v>934338000</v>
          </cell>
          <cell r="V1549">
            <v>978731008</v>
          </cell>
        </row>
        <row r="1550">
          <cell r="A1550">
            <v>2007</v>
          </cell>
          <cell r="C1550" t="str">
            <v>PA</v>
          </cell>
          <cell r="G1550">
            <v>2595332000</v>
          </cell>
          <cell r="V1550">
            <v>2680414976</v>
          </cell>
        </row>
        <row r="1551">
          <cell r="A1551">
            <v>2007</v>
          </cell>
          <cell r="C1551" t="str">
            <v>RI</v>
          </cell>
          <cell r="G1551">
            <v>315621000</v>
          </cell>
          <cell r="V1551">
            <v>335654016</v>
          </cell>
        </row>
        <row r="1552">
          <cell r="A1552">
            <v>2007</v>
          </cell>
          <cell r="C1552" t="str">
            <v>SC</v>
          </cell>
          <cell r="G1552">
            <v>839194000</v>
          </cell>
          <cell r="V1552">
            <v>912092992</v>
          </cell>
        </row>
        <row r="1553">
          <cell r="A1553">
            <v>2007</v>
          </cell>
          <cell r="C1553" t="str">
            <v>SD</v>
          </cell>
          <cell r="G1553">
            <v>129867000</v>
          </cell>
          <cell r="V1553">
            <v>139686000</v>
          </cell>
        </row>
        <row r="1554">
          <cell r="A1554">
            <v>2007</v>
          </cell>
          <cell r="C1554" t="str">
            <v>TN</v>
          </cell>
          <cell r="G1554">
            <v>1303791000</v>
          </cell>
          <cell r="V1554">
            <v>1369618944</v>
          </cell>
        </row>
        <row r="1555">
          <cell r="A1555">
            <v>2007</v>
          </cell>
          <cell r="C1555" t="str">
            <v>TX</v>
          </cell>
          <cell r="G1555">
            <v>5006394000</v>
          </cell>
          <cell r="V1555">
            <v>5320442880</v>
          </cell>
        </row>
        <row r="1556">
          <cell r="A1556">
            <v>2007</v>
          </cell>
          <cell r="C1556" t="str">
            <v>US</v>
          </cell>
          <cell r="G1556">
            <v>80371904000</v>
          </cell>
          <cell r="V1556">
            <v>85361819648</v>
          </cell>
        </row>
        <row r="1557">
          <cell r="A1557">
            <v>2007</v>
          </cell>
          <cell r="C1557" t="str">
            <v>UT</v>
          </cell>
          <cell r="G1557">
            <v>552671000</v>
          </cell>
          <cell r="V1557">
            <v>590836992</v>
          </cell>
        </row>
        <row r="1558">
          <cell r="A1558">
            <v>2007</v>
          </cell>
          <cell r="C1558" t="str">
            <v>VT</v>
          </cell>
          <cell r="G1558">
            <v>128855000</v>
          </cell>
          <cell r="V1558">
            <v>149012000</v>
          </cell>
        </row>
        <row r="1559">
          <cell r="A1559">
            <v>2007</v>
          </cell>
          <cell r="C1559" t="str">
            <v>VA</v>
          </cell>
          <cell r="G1559">
            <v>1788139000</v>
          </cell>
          <cell r="V1559">
            <v>1976246016</v>
          </cell>
        </row>
        <row r="1560">
          <cell r="A1560">
            <v>2007</v>
          </cell>
          <cell r="C1560" t="str">
            <v>WA</v>
          </cell>
          <cell r="G1560">
            <v>1321778000</v>
          </cell>
          <cell r="V1560">
            <v>1472468992</v>
          </cell>
        </row>
        <row r="1561">
          <cell r="A1561">
            <v>2007</v>
          </cell>
          <cell r="C1561" t="str">
            <v>WV</v>
          </cell>
          <cell r="G1561">
            <v>253349000</v>
          </cell>
          <cell r="V1561">
            <v>271192992</v>
          </cell>
        </row>
        <row r="1562">
          <cell r="A1562">
            <v>2007</v>
          </cell>
          <cell r="C1562" t="str">
            <v>WI</v>
          </cell>
          <cell r="G1562">
            <v>1423542000</v>
          </cell>
          <cell r="V1562">
            <v>1496050048</v>
          </cell>
        </row>
        <row r="1563">
          <cell r="A1563">
            <v>2007</v>
          </cell>
          <cell r="C1563" t="str">
            <v>WY</v>
          </cell>
          <cell r="G1563">
            <v>163098000</v>
          </cell>
          <cell r="V1563">
            <v>178156992</v>
          </cell>
        </row>
        <row r="1564">
          <cell r="A1564">
            <v>2008</v>
          </cell>
          <cell r="C1564" t="str">
            <v>AL</v>
          </cell>
          <cell r="G1564">
            <v>994453000</v>
          </cell>
          <cell r="V1564">
            <v>1044558976</v>
          </cell>
        </row>
        <row r="1565">
          <cell r="A1565">
            <v>2008</v>
          </cell>
          <cell r="C1565" t="str">
            <v>AK</v>
          </cell>
          <cell r="G1565">
            <v>244612000</v>
          </cell>
          <cell r="V1565">
            <v>276115008</v>
          </cell>
        </row>
        <row r="1566">
          <cell r="A1566">
            <v>2008</v>
          </cell>
          <cell r="C1566" t="str">
            <v>AZ</v>
          </cell>
          <cell r="G1566">
            <v>2006175000</v>
          </cell>
          <cell r="V1566">
            <v>2210468096</v>
          </cell>
        </row>
        <row r="1567">
          <cell r="A1567">
            <v>2008</v>
          </cell>
          <cell r="C1567" t="str">
            <v>AR</v>
          </cell>
          <cell r="G1567">
            <v>483472000</v>
          </cell>
          <cell r="V1567">
            <v>495888992</v>
          </cell>
        </row>
        <row r="1568">
          <cell r="A1568">
            <v>2008</v>
          </cell>
          <cell r="C1568" t="str">
            <v>CA</v>
          </cell>
          <cell r="G1568">
            <v>14475263000</v>
          </cell>
          <cell r="V1568">
            <v>15104195584</v>
          </cell>
        </row>
        <row r="1569">
          <cell r="A1569">
            <v>2008</v>
          </cell>
          <cell r="C1569" t="str">
            <v>CO</v>
          </cell>
          <cell r="G1569">
            <v>1366901000</v>
          </cell>
          <cell r="V1569">
            <v>1483211008</v>
          </cell>
        </row>
        <row r="1570">
          <cell r="A1570">
            <v>2008</v>
          </cell>
          <cell r="C1570" t="str">
            <v>CT</v>
          </cell>
          <cell r="G1570">
            <v>971302000</v>
          </cell>
          <cell r="V1570">
            <v>998640000</v>
          </cell>
        </row>
        <row r="1571">
          <cell r="A1571">
            <v>2008</v>
          </cell>
          <cell r="C1571" t="str">
            <v>DE</v>
          </cell>
          <cell r="G1571">
            <v>279550000</v>
          </cell>
          <cell r="V1571">
            <v>293073984</v>
          </cell>
        </row>
        <row r="1572">
          <cell r="A1572">
            <v>2008</v>
          </cell>
          <cell r="C1572" t="str">
            <v>DC</v>
          </cell>
          <cell r="G1572">
            <v>574639000</v>
          </cell>
          <cell r="V1572">
            <v>603764992</v>
          </cell>
        </row>
        <row r="1573">
          <cell r="A1573">
            <v>2008</v>
          </cell>
          <cell r="C1573" t="str">
            <v>FL</v>
          </cell>
          <cell r="G1573">
            <v>6333057000</v>
          </cell>
          <cell r="V1573">
            <v>6835256832</v>
          </cell>
        </row>
        <row r="1574">
          <cell r="A1574">
            <v>2008</v>
          </cell>
          <cell r="C1574" t="str">
            <v>GA</v>
          </cell>
          <cell r="G1574">
            <v>2117864000</v>
          </cell>
          <cell r="V1574">
            <v>2327190016</v>
          </cell>
        </row>
        <row r="1575">
          <cell r="A1575">
            <v>2008</v>
          </cell>
          <cell r="C1575" t="str">
            <v>HI</v>
          </cell>
          <cell r="G1575">
            <v>315449000</v>
          </cell>
          <cell r="V1575">
            <v>344543008</v>
          </cell>
        </row>
        <row r="1576">
          <cell r="A1576">
            <v>2008</v>
          </cell>
          <cell r="C1576" t="str">
            <v>ID</v>
          </cell>
          <cell r="G1576">
            <v>308816000</v>
          </cell>
          <cell r="V1576">
            <v>320776992</v>
          </cell>
        </row>
        <row r="1577">
          <cell r="A1577">
            <v>2008</v>
          </cell>
          <cell r="C1577" t="str">
            <v>IL</v>
          </cell>
          <cell r="G1577">
            <v>4153532000</v>
          </cell>
          <cell r="V1577">
            <v>4258351104</v>
          </cell>
        </row>
        <row r="1578">
          <cell r="A1578">
            <v>2008</v>
          </cell>
          <cell r="C1578" t="str">
            <v>IN</v>
          </cell>
          <cell r="G1578">
            <v>1177581000</v>
          </cell>
          <cell r="V1578">
            <v>1225814016</v>
          </cell>
        </row>
        <row r="1579">
          <cell r="A1579">
            <v>2008</v>
          </cell>
          <cell r="C1579" t="str">
            <v>IA</v>
          </cell>
          <cell r="G1579">
            <v>593207000</v>
          </cell>
          <cell r="V1579">
            <v>621819008</v>
          </cell>
        </row>
        <row r="1580">
          <cell r="A1580">
            <v>2008</v>
          </cell>
          <cell r="C1580" t="str">
            <v>KS</v>
          </cell>
          <cell r="G1580">
            <v>659653000</v>
          </cell>
          <cell r="V1580">
            <v>686827008</v>
          </cell>
        </row>
        <row r="1581">
          <cell r="A1581">
            <v>2008</v>
          </cell>
          <cell r="C1581" t="str">
            <v>KY</v>
          </cell>
          <cell r="G1581">
            <v>667039000</v>
          </cell>
          <cell r="V1581">
            <v>709068992</v>
          </cell>
        </row>
        <row r="1582">
          <cell r="A1582">
            <v>2008</v>
          </cell>
          <cell r="C1582" t="str">
            <v>LA</v>
          </cell>
          <cell r="G1582">
            <v>1241893000</v>
          </cell>
          <cell r="V1582">
            <v>1359499008</v>
          </cell>
        </row>
        <row r="1583">
          <cell r="A1583">
            <v>2008</v>
          </cell>
          <cell r="C1583" t="str">
            <v>ME</v>
          </cell>
          <cell r="G1583">
            <v>226877000</v>
          </cell>
          <cell r="V1583">
            <v>235439008</v>
          </cell>
        </row>
        <row r="1584">
          <cell r="A1584">
            <v>2008</v>
          </cell>
          <cell r="C1584" t="str">
            <v>MD</v>
          </cell>
          <cell r="G1584">
            <v>1816591000</v>
          </cell>
          <cell r="V1584">
            <v>1843662976</v>
          </cell>
        </row>
        <row r="1585">
          <cell r="A1585">
            <v>2008</v>
          </cell>
          <cell r="C1585" t="str">
            <v>MA</v>
          </cell>
          <cell r="G1585">
            <v>1786932000</v>
          </cell>
          <cell r="V1585">
            <v>1865609984</v>
          </cell>
        </row>
        <row r="1586">
          <cell r="A1586">
            <v>2008</v>
          </cell>
          <cell r="C1586" t="str">
            <v>MI</v>
          </cell>
          <cell r="G1586">
            <v>2375084000</v>
          </cell>
          <cell r="V1586">
            <v>2439930112</v>
          </cell>
        </row>
        <row r="1587">
          <cell r="A1587">
            <v>2008</v>
          </cell>
          <cell r="C1587" t="str">
            <v>MN</v>
          </cell>
          <cell r="G1587">
            <v>1419183000</v>
          </cell>
          <cell r="V1587">
            <v>1553227008</v>
          </cell>
        </row>
        <row r="1588">
          <cell r="A1588">
            <v>2008</v>
          </cell>
          <cell r="C1588" t="str">
            <v>MS</v>
          </cell>
          <cell r="G1588">
            <v>571908000</v>
          </cell>
          <cell r="V1588">
            <v>605401984</v>
          </cell>
        </row>
        <row r="1589">
          <cell r="A1589">
            <v>2008</v>
          </cell>
          <cell r="C1589" t="str">
            <v>MO</v>
          </cell>
          <cell r="G1589">
            <v>1536617000</v>
          </cell>
          <cell r="V1589">
            <v>1666844032</v>
          </cell>
        </row>
        <row r="1590">
          <cell r="A1590">
            <v>2008</v>
          </cell>
          <cell r="C1590" t="str">
            <v>MT</v>
          </cell>
          <cell r="G1590">
            <v>214835000</v>
          </cell>
          <cell r="V1590">
            <v>226746000</v>
          </cell>
        </row>
        <row r="1591">
          <cell r="A1591">
            <v>2008</v>
          </cell>
          <cell r="C1591" t="str">
            <v>NE</v>
          </cell>
          <cell r="G1591">
            <v>460105000</v>
          </cell>
          <cell r="V1591">
            <v>567606016</v>
          </cell>
        </row>
        <row r="1592">
          <cell r="A1592">
            <v>2008</v>
          </cell>
          <cell r="C1592" t="str">
            <v>NV</v>
          </cell>
          <cell r="G1592">
            <v>1024425000</v>
          </cell>
          <cell r="V1592">
            <v>1089291008</v>
          </cell>
        </row>
        <row r="1593">
          <cell r="A1593">
            <v>2008</v>
          </cell>
          <cell r="C1593" t="str">
            <v>NH</v>
          </cell>
          <cell r="G1593">
            <v>305676000</v>
          </cell>
          <cell r="V1593">
            <v>322590016</v>
          </cell>
        </row>
        <row r="1594">
          <cell r="A1594">
            <v>2008</v>
          </cell>
          <cell r="C1594" t="str">
            <v>NJ</v>
          </cell>
          <cell r="G1594">
            <v>3045608000</v>
          </cell>
          <cell r="V1594">
            <v>3097963008</v>
          </cell>
        </row>
        <row r="1595">
          <cell r="A1595">
            <v>2008</v>
          </cell>
          <cell r="C1595" t="str">
            <v>NM</v>
          </cell>
          <cell r="G1595">
            <v>570146000</v>
          </cell>
          <cell r="V1595">
            <v>613705984</v>
          </cell>
        </row>
        <row r="1596">
          <cell r="A1596">
            <v>2008</v>
          </cell>
          <cell r="C1596" t="str">
            <v>NY</v>
          </cell>
          <cell r="G1596">
            <v>7778807000</v>
          </cell>
          <cell r="V1596">
            <v>8295991808</v>
          </cell>
        </row>
        <row r="1597">
          <cell r="A1597">
            <v>2008</v>
          </cell>
          <cell r="C1597" t="str">
            <v>NC</v>
          </cell>
          <cell r="G1597">
            <v>2070138000</v>
          </cell>
          <cell r="V1597">
            <v>2260176896</v>
          </cell>
        </row>
        <row r="1598">
          <cell r="A1598">
            <v>2008</v>
          </cell>
          <cell r="C1598" t="str">
            <v>ND</v>
          </cell>
          <cell r="G1598">
            <v>101528000</v>
          </cell>
          <cell r="V1598">
            <v>134530000</v>
          </cell>
        </row>
        <row r="1599">
          <cell r="A1599">
            <v>2008</v>
          </cell>
          <cell r="C1599" t="str">
            <v>OH</v>
          </cell>
          <cell r="G1599">
            <v>3081462000</v>
          </cell>
          <cell r="V1599">
            <v>3168979968</v>
          </cell>
        </row>
        <row r="1600">
          <cell r="A1600">
            <v>2008</v>
          </cell>
          <cell r="C1600" t="str">
            <v>OK</v>
          </cell>
          <cell r="G1600">
            <v>732472000</v>
          </cell>
          <cell r="V1600">
            <v>765128000</v>
          </cell>
        </row>
        <row r="1601">
          <cell r="A1601">
            <v>2008</v>
          </cell>
          <cell r="C1601" t="str">
            <v>OR</v>
          </cell>
          <cell r="G1601">
            <v>957385000</v>
          </cell>
          <cell r="V1601">
            <v>1033566016</v>
          </cell>
        </row>
        <row r="1602">
          <cell r="A1602">
            <v>2008</v>
          </cell>
          <cell r="C1602" t="str">
            <v>PA</v>
          </cell>
          <cell r="G1602">
            <v>2758282000</v>
          </cell>
          <cell r="V1602">
            <v>2852829952</v>
          </cell>
        </row>
        <row r="1603">
          <cell r="A1603">
            <v>2008</v>
          </cell>
          <cell r="C1603" t="str">
            <v>RI</v>
          </cell>
          <cell r="G1603">
            <v>306191000</v>
          </cell>
          <cell r="V1603">
            <v>324811008</v>
          </cell>
        </row>
        <row r="1604">
          <cell r="A1604">
            <v>2008</v>
          </cell>
          <cell r="C1604" t="str">
            <v>SC</v>
          </cell>
          <cell r="G1604">
            <v>907512000</v>
          </cell>
          <cell r="V1604">
            <v>1007652992</v>
          </cell>
        </row>
        <row r="1605">
          <cell r="A1605">
            <v>2008</v>
          </cell>
          <cell r="C1605" t="str">
            <v>SD</v>
          </cell>
          <cell r="G1605">
            <v>134472000</v>
          </cell>
          <cell r="V1605">
            <v>143907008</v>
          </cell>
        </row>
        <row r="1606">
          <cell r="A1606">
            <v>2008</v>
          </cell>
          <cell r="C1606" t="str">
            <v>TN</v>
          </cell>
          <cell r="G1606">
            <v>1411514000</v>
          </cell>
          <cell r="V1606">
            <v>1494125952</v>
          </cell>
        </row>
        <row r="1607">
          <cell r="A1607">
            <v>2008</v>
          </cell>
          <cell r="C1607" t="str">
            <v>TX</v>
          </cell>
          <cell r="G1607">
            <v>5321557000</v>
          </cell>
          <cell r="V1607">
            <v>5722278912</v>
          </cell>
        </row>
        <row r="1608">
          <cell r="A1608">
            <v>2008</v>
          </cell>
          <cell r="C1608" t="str">
            <v>US</v>
          </cell>
          <cell r="G1608">
            <v>85831121000</v>
          </cell>
          <cell r="V1608">
            <v>90894745600</v>
          </cell>
        </row>
        <row r="1609">
          <cell r="A1609">
            <v>2008</v>
          </cell>
          <cell r="C1609" t="str">
            <v>UT</v>
          </cell>
          <cell r="G1609">
            <v>592576000</v>
          </cell>
          <cell r="V1609">
            <v>645056000</v>
          </cell>
        </row>
        <row r="1610">
          <cell r="A1610">
            <v>2008</v>
          </cell>
          <cell r="C1610" t="str">
            <v>VT</v>
          </cell>
          <cell r="G1610">
            <v>136266000</v>
          </cell>
          <cell r="V1610">
            <v>142220992</v>
          </cell>
        </row>
        <row r="1611">
          <cell r="A1611">
            <v>2008</v>
          </cell>
          <cell r="C1611" t="str">
            <v>VA</v>
          </cell>
          <cell r="G1611">
            <v>1893011000</v>
          </cell>
          <cell r="V1611">
            <v>2070526976</v>
          </cell>
        </row>
        <row r="1612">
          <cell r="A1612">
            <v>2008</v>
          </cell>
          <cell r="C1612" t="str">
            <v>WA</v>
          </cell>
          <cell r="G1612">
            <v>1394661000</v>
          </cell>
          <cell r="V1612">
            <v>1467840000</v>
          </cell>
        </row>
        <row r="1613">
          <cell r="A1613">
            <v>2008</v>
          </cell>
          <cell r="C1613" t="str">
            <v>WV</v>
          </cell>
          <cell r="G1613">
            <v>297316000</v>
          </cell>
          <cell r="V1613">
            <v>313337984</v>
          </cell>
        </row>
        <row r="1614">
          <cell r="A1614">
            <v>2008</v>
          </cell>
          <cell r="C1614" t="str">
            <v>WI</v>
          </cell>
          <cell r="G1614">
            <v>1482491000</v>
          </cell>
          <cell r="V1614">
            <v>1552610944</v>
          </cell>
        </row>
        <row r="1615">
          <cell r="A1615">
            <v>2008</v>
          </cell>
          <cell r="C1615" t="str">
            <v>WY</v>
          </cell>
          <cell r="G1615">
            <v>155035000</v>
          </cell>
          <cell r="V1615">
            <v>172095008</v>
          </cell>
        </row>
        <row r="1616">
          <cell r="A1616">
            <v>2009</v>
          </cell>
          <cell r="C1616" t="str">
            <v>AL</v>
          </cell>
          <cell r="G1616">
            <v>1129953000</v>
          </cell>
          <cell r="V1616">
            <v>1172462976</v>
          </cell>
        </row>
        <row r="1617">
          <cell r="A1617">
            <v>2009</v>
          </cell>
          <cell r="C1617" t="str">
            <v>AK</v>
          </cell>
          <cell r="G1617">
            <v>290459000</v>
          </cell>
          <cell r="V1617">
            <v>302398016</v>
          </cell>
        </row>
        <row r="1618">
          <cell r="A1618">
            <v>2009</v>
          </cell>
          <cell r="C1618" t="str">
            <v>AZ</v>
          </cell>
          <cell r="G1618">
            <v>2074643000</v>
          </cell>
          <cell r="V1618">
            <v>2214660096</v>
          </cell>
        </row>
        <row r="1619">
          <cell r="A1619">
            <v>2009</v>
          </cell>
          <cell r="C1619" t="str">
            <v>AR</v>
          </cell>
          <cell r="G1619">
            <v>499789000</v>
          </cell>
          <cell r="V1619">
            <v>518423008</v>
          </cell>
        </row>
        <row r="1620">
          <cell r="A1620">
            <v>2009</v>
          </cell>
          <cell r="C1620" t="str">
            <v>CA</v>
          </cell>
          <cell r="G1620">
            <v>15302907000</v>
          </cell>
          <cell r="V1620">
            <v>15809314816</v>
          </cell>
        </row>
        <row r="1621">
          <cell r="A1621">
            <v>2009</v>
          </cell>
          <cell r="C1621" t="str">
            <v>CO</v>
          </cell>
          <cell r="G1621">
            <v>1505323000</v>
          </cell>
          <cell r="V1621">
            <v>1550274944</v>
          </cell>
        </row>
        <row r="1622">
          <cell r="A1622">
            <v>2009</v>
          </cell>
          <cell r="C1622" t="str">
            <v>CT</v>
          </cell>
          <cell r="G1622">
            <v>976188000</v>
          </cell>
          <cell r="V1622">
            <v>987934976</v>
          </cell>
        </row>
        <row r="1623">
          <cell r="A1623">
            <v>2009</v>
          </cell>
          <cell r="C1623" t="str">
            <v>DE</v>
          </cell>
          <cell r="G1623">
            <v>277783000</v>
          </cell>
          <cell r="V1623">
            <v>284140992</v>
          </cell>
        </row>
        <row r="1624">
          <cell r="A1624">
            <v>2009</v>
          </cell>
          <cell r="C1624" t="str">
            <v>DC</v>
          </cell>
          <cell r="G1624">
            <v>546750000</v>
          </cell>
          <cell r="V1624">
            <v>572788992</v>
          </cell>
        </row>
        <row r="1625">
          <cell r="A1625">
            <v>2009</v>
          </cell>
          <cell r="C1625" t="str">
            <v>FL</v>
          </cell>
          <cell r="G1625">
            <v>7018594000</v>
          </cell>
          <cell r="V1625">
            <v>7413264896</v>
          </cell>
        </row>
        <row r="1626">
          <cell r="A1626">
            <v>2009</v>
          </cell>
          <cell r="C1626" t="str">
            <v>GA</v>
          </cell>
          <cell r="G1626">
            <v>2093369000</v>
          </cell>
          <cell r="V1626">
            <v>2237889024</v>
          </cell>
        </row>
        <row r="1627">
          <cell r="A1627">
            <v>2009</v>
          </cell>
          <cell r="C1627" t="str">
            <v>HI</v>
          </cell>
          <cell r="G1627">
            <v>352449000</v>
          </cell>
          <cell r="V1627">
            <v>368856992</v>
          </cell>
        </row>
        <row r="1628">
          <cell r="A1628">
            <v>2009</v>
          </cell>
          <cell r="C1628" t="str">
            <v>ID</v>
          </cell>
          <cell r="G1628">
            <v>350057000</v>
          </cell>
          <cell r="V1628">
            <v>364759008</v>
          </cell>
        </row>
        <row r="1629">
          <cell r="A1629">
            <v>2009</v>
          </cell>
          <cell r="C1629" t="str">
            <v>IL</v>
          </cell>
          <cell r="G1629">
            <v>4415725000</v>
          </cell>
          <cell r="V1629">
            <v>4556478976</v>
          </cell>
        </row>
        <row r="1630">
          <cell r="A1630">
            <v>2009</v>
          </cell>
          <cell r="C1630" t="str">
            <v>IN</v>
          </cell>
          <cell r="G1630">
            <v>1177045000</v>
          </cell>
          <cell r="V1630">
            <v>1204670976</v>
          </cell>
        </row>
        <row r="1631">
          <cell r="A1631">
            <v>2009</v>
          </cell>
          <cell r="C1631" t="str">
            <v>IA</v>
          </cell>
          <cell r="G1631">
            <v>599455000</v>
          </cell>
          <cell r="V1631">
            <v>624326016</v>
          </cell>
        </row>
        <row r="1632">
          <cell r="A1632">
            <v>2009</v>
          </cell>
          <cell r="C1632" t="str">
            <v>KS</v>
          </cell>
          <cell r="G1632">
            <v>681101000</v>
          </cell>
          <cell r="V1632">
            <v>701131008</v>
          </cell>
        </row>
        <row r="1633">
          <cell r="A1633">
            <v>2009</v>
          </cell>
          <cell r="C1633" t="str">
            <v>KY</v>
          </cell>
          <cell r="G1633">
            <v>657147000</v>
          </cell>
          <cell r="V1633">
            <v>681324032</v>
          </cell>
        </row>
        <row r="1634">
          <cell r="A1634">
            <v>2009</v>
          </cell>
          <cell r="C1634" t="str">
            <v>LA</v>
          </cell>
          <cell r="G1634">
            <v>1356765000</v>
          </cell>
          <cell r="V1634">
            <v>1421127936</v>
          </cell>
        </row>
        <row r="1635">
          <cell r="A1635">
            <v>2009</v>
          </cell>
          <cell r="C1635" t="str">
            <v>ME</v>
          </cell>
          <cell r="G1635">
            <v>239029000</v>
          </cell>
          <cell r="V1635">
            <v>244448992</v>
          </cell>
        </row>
        <row r="1636">
          <cell r="A1636">
            <v>2009</v>
          </cell>
          <cell r="C1636" t="str">
            <v>MD</v>
          </cell>
          <cell r="G1636">
            <v>1977390000</v>
          </cell>
          <cell r="V1636">
            <v>2046739968</v>
          </cell>
        </row>
        <row r="1637">
          <cell r="A1637">
            <v>2009</v>
          </cell>
          <cell r="C1637" t="str">
            <v>MA</v>
          </cell>
          <cell r="G1637">
            <v>1893478000</v>
          </cell>
          <cell r="V1637">
            <v>1943222016</v>
          </cell>
        </row>
        <row r="1638">
          <cell r="A1638">
            <v>2009</v>
          </cell>
          <cell r="C1638" t="str">
            <v>MI</v>
          </cell>
          <cell r="G1638">
            <v>2411590000</v>
          </cell>
          <cell r="V1638">
            <v>2459308032</v>
          </cell>
        </row>
        <row r="1639">
          <cell r="A1639">
            <v>2009</v>
          </cell>
          <cell r="C1639" t="str">
            <v>MN</v>
          </cell>
          <cell r="G1639">
            <v>1576109000</v>
          </cell>
          <cell r="V1639">
            <v>1758819968</v>
          </cell>
        </row>
        <row r="1640">
          <cell r="A1640">
            <v>2009</v>
          </cell>
          <cell r="C1640" t="str">
            <v>MS</v>
          </cell>
          <cell r="G1640">
            <v>618758000</v>
          </cell>
          <cell r="V1640">
            <v>653918016</v>
          </cell>
        </row>
        <row r="1641">
          <cell r="A1641">
            <v>2009</v>
          </cell>
          <cell r="C1641" t="str">
            <v>MO</v>
          </cell>
          <cell r="G1641">
            <v>1534033000</v>
          </cell>
          <cell r="V1641">
            <v>1622882048</v>
          </cell>
        </row>
        <row r="1642">
          <cell r="A1642">
            <v>2009</v>
          </cell>
          <cell r="C1642" t="str">
            <v>MT</v>
          </cell>
          <cell r="G1642">
            <v>231207000</v>
          </cell>
          <cell r="V1642">
            <v>246691008</v>
          </cell>
        </row>
        <row r="1643">
          <cell r="A1643">
            <v>2009</v>
          </cell>
          <cell r="C1643" t="str">
            <v>NE</v>
          </cell>
          <cell r="G1643">
            <v>356859000</v>
          </cell>
          <cell r="V1643">
            <v>381260992</v>
          </cell>
        </row>
        <row r="1644">
          <cell r="A1644">
            <v>2009</v>
          </cell>
          <cell r="C1644" t="str">
            <v>NV</v>
          </cell>
          <cell r="G1644">
            <v>1088163000</v>
          </cell>
          <cell r="V1644">
            <v>1152131968</v>
          </cell>
        </row>
        <row r="1645">
          <cell r="A1645">
            <v>2009</v>
          </cell>
          <cell r="C1645" t="str">
            <v>NH</v>
          </cell>
          <cell r="G1645">
            <v>322624000</v>
          </cell>
          <cell r="V1645">
            <v>327286016</v>
          </cell>
        </row>
        <row r="1646">
          <cell r="A1646">
            <v>2009</v>
          </cell>
          <cell r="C1646" t="str">
            <v>NJ</v>
          </cell>
          <cell r="G1646">
            <v>3192338000</v>
          </cell>
          <cell r="V1646">
            <v>3257776896</v>
          </cell>
        </row>
        <row r="1647">
          <cell r="A1647">
            <v>2009</v>
          </cell>
          <cell r="C1647" t="str">
            <v>NM</v>
          </cell>
          <cell r="G1647">
            <v>606189000</v>
          </cell>
          <cell r="V1647">
            <v>636107008</v>
          </cell>
        </row>
        <row r="1648">
          <cell r="A1648">
            <v>2009</v>
          </cell>
          <cell r="C1648" t="str">
            <v>NY</v>
          </cell>
          <cell r="G1648">
            <v>8109284000</v>
          </cell>
          <cell r="V1648">
            <v>8408987136</v>
          </cell>
        </row>
        <row r="1649">
          <cell r="A1649">
            <v>2009</v>
          </cell>
          <cell r="C1649" t="str">
            <v>NC</v>
          </cell>
          <cell r="G1649">
            <v>2090673000</v>
          </cell>
          <cell r="V1649">
            <v>2239866112</v>
          </cell>
        </row>
        <row r="1650">
          <cell r="A1650">
            <v>2009</v>
          </cell>
          <cell r="C1650" t="str">
            <v>ND</v>
          </cell>
          <cell r="G1650">
            <v>126999000</v>
          </cell>
          <cell r="V1650">
            <v>143712992</v>
          </cell>
        </row>
        <row r="1651">
          <cell r="A1651">
            <v>2009</v>
          </cell>
          <cell r="C1651" t="str">
            <v>OH</v>
          </cell>
          <cell r="G1651">
            <v>3213652000</v>
          </cell>
          <cell r="V1651">
            <v>3306544128</v>
          </cell>
        </row>
        <row r="1652">
          <cell r="A1652">
            <v>2009</v>
          </cell>
          <cell r="C1652" t="str">
            <v>OK</v>
          </cell>
          <cell r="G1652">
            <v>786203000</v>
          </cell>
          <cell r="V1652">
            <v>827004032</v>
          </cell>
        </row>
        <row r="1653">
          <cell r="A1653">
            <v>2009</v>
          </cell>
          <cell r="C1653" t="str">
            <v>OR</v>
          </cell>
          <cell r="G1653">
            <v>1039458000</v>
          </cell>
          <cell r="V1653">
            <v>1157021952</v>
          </cell>
        </row>
        <row r="1654">
          <cell r="A1654">
            <v>2009</v>
          </cell>
          <cell r="C1654" t="str">
            <v>PA</v>
          </cell>
          <cell r="G1654">
            <v>3044560000</v>
          </cell>
          <cell r="V1654">
            <v>3114765056</v>
          </cell>
        </row>
        <row r="1655">
          <cell r="A1655">
            <v>2009</v>
          </cell>
          <cell r="C1655" t="str">
            <v>RI</v>
          </cell>
          <cell r="G1655">
            <v>319164000</v>
          </cell>
          <cell r="V1655">
            <v>330352000</v>
          </cell>
        </row>
        <row r="1656">
          <cell r="A1656">
            <v>2009</v>
          </cell>
          <cell r="C1656" t="str">
            <v>SC</v>
          </cell>
          <cell r="G1656">
            <v>967154000</v>
          </cell>
          <cell r="V1656">
            <v>1014057024</v>
          </cell>
        </row>
        <row r="1657">
          <cell r="A1657">
            <v>2009</v>
          </cell>
          <cell r="C1657" t="str">
            <v>SD</v>
          </cell>
          <cell r="G1657">
            <v>145124000</v>
          </cell>
          <cell r="V1657">
            <v>153171008</v>
          </cell>
        </row>
        <row r="1658">
          <cell r="A1658">
            <v>2009</v>
          </cell>
          <cell r="C1658" t="str">
            <v>TN</v>
          </cell>
          <cell r="G1658">
            <v>1545802000</v>
          </cell>
          <cell r="V1658">
            <v>1603158016</v>
          </cell>
        </row>
        <row r="1659">
          <cell r="A1659">
            <v>2009</v>
          </cell>
          <cell r="C1659" t="str">
            <v>TX</v>
          </cell>
          <cell r="G1659">
            <v>5958680000</v>
          </cell>
          <cell r="V1659">
            <v>6299068928</v>
          </cell>
        </row>
        <row r="1660">
          <cell r="A1660">
            <v>2009</v>
          </cell>
          <cell r="C1660" t="str">
            <v>US</v>
          </cell>
          <cell r="G1660">
            <v>91052101000</v>
          </cell>
          <cell r="V1660">
            <v>95017082880</v>
          </cell>
        </row>
        <row r="1661">
          <cell r="A1661">
            <v>2009</v>
          </cell>
          <cell r="C1661" t="str">
            <v>UT</v>
          </cell>
          <cell r="G1661">
            <v>630360000</v>
          </cell>
          <cell r="V1661">
            <v>655459008</v>
          </cell>
        </row>
        <row r="1662">
          <cell r="A1662">
            <v>2009</v>
          </cell>
          <cell r="C1662" t="str">
            <v>VT</v>
          </cell>
          <cell r="G1662">
            <v>144639000</v>
          </cell>
          <cell r="V1662">
            <v>149344000</v>
          </cell>
        </row>
        <row r="1663">
          <cell r="A1663">
            <v>2009</v>
          </cell>
          <cell r="C1663" t="str">
            <v>VA</v>
          </cell>
          <cell r="G1663">
            <v>1917097000</v>
          </cell>
          <cell r="V1663">
            <v>2052706944</v>
          </cell>
        </row>
        <row r="1664">
          <cell r="A1664">
            <v>2009</v>
          </cell>
          <cell r="C1664" t="str">
            <v>WA</v>
          </cell>
          <cell r="G1664">
            <v>1490644000</v>
          </cell>
          <cell r="V1664">
            <v>1548066944</v>
          </cell>
        </row>
        <row r="1665">
          <cell r="A1665">
            <v>2009</v>
          </cell>
          <cell r="C1665" t="str">
            <v>WV</v>
          </cell>
          <cell r="G1665">
            <v>334837000</v>
          </cell>
          <cell r="V1665">
            <v>357920000</v>
          </cell>
        </row>
        <row r="1666">
          <cell r="A1666">
            <v>2009</v>
          </cell>
          <cell r="C1666" t="str">
            <v>WI</v>
          </cell>
          <cell r="G1666">
            <v>1604999000</v>
          </cell>
          <cell r="V1666">
            <v>1696881024</v>
          </cell>
        </row>
        <row r="1667">
          <cell r="A1667">
            <v>2009</v>
          </cell>
          <cell r="C1667" t="str">
            <v>WY</v>
          </cell>
          <cell r="G1667">
            <v>229503000</v>
          </cell>
          <cell r="V1667">
            <v>242176992</v>
          </cell>
        </row>
        <row r="1668">
          <cell r="A1668">
            <v>2010</v>
          </cell>
          <cell r="C1668" t="str">
            <v>AL</v>
          </cell>
          <cell r="G1668">
            <v>1127609000</v>
          </cell>
          <cell r="V1668">
            <v>1157869952</v>
          </cell>
        </row>
        <row r="1669">
          <cell r="A1669">
            <v>2010</v>
          </cell>
          <cell r="C1669" t="str">
            <v>AK</v>
          </cell>
          <cell r="G1669">
            <v>300116000</v>
          </cell>
          <cell r="V1669">
            <v>330523008</v>
          </cell>
        </row>
        <row r="1670">
          <cell r="A1670">
            <v>2010</v>
          </cell>
          <cell r="C1670" t="str">
            <v>AZ</v>
          </cell>
          <cell r="G1670">
            <v>2019263000</v>
          </cell>
          <cell r="V1670">
            <v>2143331968</v>
          </cell>
        </row>
        <row r="1671">
          <cell r="A1671">
            <v>2010</v>
          </cell>
          <cell r="C1671" t="str">
            <v>AR</v>
          </cell>
          <cell r="G1671">
            <v>527745000</v>
          </cell>
          <cell r="V1671">
            <v>541894016</v>
          </cell>
        </row>
        <row r="1672">
          <cell r="A1672">
            <v>2010</v>
          </cell>
          <cell r="C1672" t="str">
            <v>CA</v>
          </cell>
          <cell r="G1672">
            <v>15031011000</v>
          </cell>
          <cell r="V1672">
            <v>15484686336</v>
          </cell>
        </row>
        <row r="1673">
          <cell r="A1673">
            <v>2010</v>
          </cell>
          <cell r="C1673" t="str">
            <v>CO</v>
          </cell>
          <cell r="G1673">
            <v>1521150000</v>
          </cell>
          <cell r="V1673">
            <v>1581533952</v>
          </cell>
        </row>
        <row r="1674">
          <cell r="A1674">
            <v>2010</v>
          </cell>
          <cell r="C1674" t="str">
            <v>CT</v>
          </cell>
          <cell r="G1674">
            <v>1013873000</v>
          </cell>
          <cell r="V1674">
            <v>1046737024</v>
          </cell>
        </row>
        <row r="1675">
          <cell r="A1675">
            <v>2010</v>
          </cell>
          <cell r="C1675" t="str">
            <v>DE</v>
          </cell>
          <cell r="G1675">
            <v>279261000</v>
          </cell>
          <cell r="V1675">
            <v>283902016</v>
          </cell>
        </row>
        <row r="1676">
          <cell r="A1676">
            <v>2010</v>
          </cell>
          <cell r="C1676" t="str">
            <v>DC</v>
          </cell>
          <cell r="G1676">
            <v>522348000</v>
          </cell>
          <cell r="V1676">
            <v>568915008</v>
          </cell>
        </row>
        <row r="1677">
          <cell r="A1677">
            <v>2010</v>
          </cell>
          <cell r="C1677" t="str">
            <v>FL</v>
          </cell>
          <cell r="G1677">
            <v>7033327000</v>
          </cell>
          <cell r="V1677">
            <v>7418101760</v>
          </cell>
        </row>
        <row r="1678">
          <cell r="A1678">
            <v>2010</v>
          </cell>
          <cell r="C1678" t="str">
            <v>GA</v>
          </cell>
          <cell r="G1678">
            <v>2119743000</v>
          </cell>
          <cell r="V1678">
            <v>2248986880</v>
          </cell>
        </row>
        <row r="1679">
          <cell r="A1679">
            <v>2010</v>
          </cell>
          <cell r="C1679" t="str">
            <v>HI</v>
          </cell>
          <cell r="G1679">
            <v>368220000</v>
          </cell>
          <cell r="V1679">
            <v>385148000</v>
          </cell>
        </row>
        <row r="1680">
          <cell r="A1680">
            <v>2010</v>
          </cell>
          <cell r="C1680" t="str">
            <v>ID</v>
          </cell>
          <cell r="G1680">
            <v>357804000</v>
          </cell>
          <cell r="V1680">
            <v>373463008</v>
          </cell>
        </row>
        <row r="1681">
          <cell r="A1681">
            <v>2010</v>
          </cell>
          <cell r="C1681" t="str">
            <v>IL</v>
          </cell>
          <cell r="G1681">
            <v>4436874000</v>
          </cell>
          <cell r="V1681">
            <v>4607047168</v>
          </cell>
        </row>
        <row r="1682">
          <cell r="A1682">
            <v>2010</v>
          </cell>
          <cell r="C1682" t="str">
            <v>IN</v>
          </cell>
          <cell r="G1682">
            <v>1233177000</v>
          </cell>
          <cell r="V1682">
            <v>1281026944</v>
          </cell>
        </row>
        <row r="1683">
          <cell r="A1683">
            <v>2010</v>
          </cell>
          <cell r="C1683" t="str">
            <v>IA</v>
          </cell>
          <cell r="G1683">
            <v>618256000</v>
          </cell>
          <cell r="V1683">
            <v>628809984</v>
          </cell>
        </row>
        <row r="1684">
          <cell r="A1684">
            <v>2010</v>
          </cell>
          <cell r="C1684" t="str">
            <v>KS</v>
          </cell>
          <cell r="G1684">
            <v>711716000</v>
          </cell>
          <cell r="V1684">
            <v>732819968</v>
          </cell>
        </row>
        <row r="1685">
          <cell r="A1685">
            <v>2010</v>
          </cell>
          <cell r="C1685" t="str">
            <v>KY</v>
          </cell>
          <cell r="G1685">
            <v>656131000</v>
          </cell>
          <cell r="V1685">
            <v>694593024</v>
          </cell>
        </row>
        <row r="1686">
          <cell r="A1686">
            <v>2010</v>
          </cell>
          <cell r="C1686" t="str">
            <v>LA</v>
          </cell>
          <cell r="G1686">
            <v>1371908000</v>
          </cell>
          <cell r="V1686">
            <v>1447662976</v>
          </cell>
        </row>
        <row r="1687">
          <cell r="A1687">
            <v>2010</v>
          </cell>
          <cell r="C1687" t="str">
            <v>ME</v>
          </cell>
          <cell r="G1687">
            <v>244928000</v>
          </cell>
          <cell r="V1687">
            <v>254300992</v>
          </cell>
        </row>
        <row r="1688">
          <cell r="A1688">
            <v>2010</v>
          </cell>
          <cell r="C1688" t="str">
            <v>MD</v>
          </cell>
          <cell r="G1688">
            <v>1986327000</v>
          </cell>
          <cell r="V1688">
            <v>2081286016</v>
          </cell>
        </row>
        <row r="1689">
          <cell r="A1689">
            <v>2010</v>
          </cell>
          <cell r="C1689" t="str">
            <v>MA</v>
          </cell>
          <cell r="G1689">
            <v>1896008000</v>
          </cell>
          <cell r="V1689">
            <v>1951577984</v>
          </cell>
        </row>
        <row r="1690">
          <cell r="A1690">
            <v>2010</v>
          </cell>
          <cell r="C1690" t="str">
            <v>MI</v>
          </cell>
          <cell r="G1690">
            <v>2341600000</v>
          </cell>
          <cell r="V1690">
            <v>2385783040</v>
          </cell>
        </row>
        <row r="1691">
          <cell r="A1691">
            <v>2010</v>
          </cell>
          <cell r="C1691" t="str">
            <v>MN</v>
          </cell>
          <cell r="G1691">
            <v>1567322000</v>
          </cell>
          <cell r="V1691">
            <v>1689479040</v>
          </cell>
        </row>
        <row r="1692">
          <cell r="A1692">
            <v>2010</v>
          </cell>
          <cell r="C1692" t="str">
            <v>MS</v>
          </cell>
          <cell r="G1692">
            <v>619224000</v>
          </cell>
          <cell r="V1692">
            <v>640417024</v>
          </cell>
        </row>
        <row r="1693">
          <cell r="A1693">
            <v>2010</v>
          </cell>
          <cell r="C1693" t="str">
            <v>MO</v>
          </cell>
          <cell r="G1693">
            <v>1521469000</v>
          </cell>
          <cell r="V1693">
            <v>1647768960</v>
          </cell>
        </row>
        <row r="1694">
          <cell r="A1694">
            <v>2010</v>
          </cell>
          <cell r="C1694" t="str">
            <v>MT</v>
          </cell>
          <cell r="G1694">
            <v>244288000</v>
          </cell>
          <cell r="V1694">
            <v>257598000</v>
          </cell>
        </row>
        <row r="1695">
          <cell r="A1695">
            <v>2010</v>
          </cell>
          <cell r="C1695" t="str">
            <v>NE</v>
          </cell>
          <cell r="G1695">
            <v>377098000</v>
          </cell>
          <cell r="V1695">
            <v>405836992</v>
          </cell>
        </row>
        <row r="1696">
          <cell r="A1696">
            <v>2010</v>
          </cell>
          <cell r="C1696" t="str">
            <v>NV</v>
          </cell>
          <cell r="G1696">
            <v>1080583000</v>
          </cell>
          <cell r="V1696">
            <v>1134057984</v>
          </cell>
        </row>
        <row r="1697">
          <cell r="A1697">
            <v>2010</v>
          </cell>
          <cell r="C1697" t="str">
            <v>NH</v>
          </cell>
          <cell r="G1697">
            <v>348400000</v>
          </cell>
          <cell r="V1697">
            <v>358904992</v>
          </cell>
        </row>
        <row r="1698">
          <cell r="A1698">
            <v>2010</v>
          </cell>
          <cell r="C1698" t="str">
            <v>NJ</v>
          </cell>
          <cell r="G1698">
            <v>3240754000</v>
          </cell>
          <cell r="V1698">
            <v>3283048960</v>
          </cell>
        </row>
        <row r="1699">
          <cell r="A1699">
            <v>2010</v>
          </cell>
          <cell r="C1699" t="str">
            <v>NM</v>
          </cell>
          <cell r="G1699">
            <v>606251000</v>
          </cell>
          <cell r="V1699">
            <v>649774016</v>
          </cell>
        </row>
        <row r="1700">
          <cell r="A1700">
            <v>2010</v>
          </cell>
          <cell r="C1700" t="str">
            <v>NY</v>
          </cell>
          <cell r="G1700">
            <v>8411704000</v>
          </cell>
          <cell r="V1700">
            <v>8759345152</v>
          </cell>
        </row>
        <row r="1701">
          <cell r="A1701">
            <v>2010</v>
          </cell>
          <cell r="C1701" t="str">
            <v>NC</v>
          </cell>
          <cell r="G1701">
            <v>2186411000</v>
          </cell>
          <cell r="V1701">
            <v>2330789888</v>
          </cell>
        </row>
        <row r="1702">
          <cell r="A1702">
            <v>2010</v>
          </cell>
          <cell r="C1702" t="str">
            <v>ND</v>
          </cell>
          <cell r="G1702">
            <v>133662000</v>
          </cell>
          <cell r="V1702">
            <v>147698000</v>
          </cell>
        </row>
        <row r="1703">
          <cell r="A1703">
            <v>2010</v>
          </cell>
          <cell r="C1703" t="str">
            <v>OH</v>
          </cell>
          <cell r="G1703">
            <v>3127377000</v>
          </cell>
          <cell r="V1703">
            <v>3223233024</v>
          </cell>
        </row>
        <row r="1704">
          <cell r="A1704">
            <v>2010</v>
          </cell>
          <cell r="C1704" t="str">
            <v>OK</v>
          </cell>
          <cell r="G1704">
            <v>818140000</v>
          </cell>
          <cell r="V1704">
            <v>855987968</v>
          </cell>
        </row>
        <row r="1705">
          <cell r="A1705">
            <v>2010</v>
          </cell>
          <cell r="C1705" t="str">
            <v>OR</v>
          </cell>
          <cell r="G1705">
            <v>1066694000</v>
          </cell>
          <cell r="V1705">
            <v>1115940992</v>
          </cell>
        </row>
        <row r="1706">
          <cell r="A1706">
            <v>2010</v>
          </cell>
          <cell r="C1706" t="str">
            <v>PA</v>
          </cell>
          <cell r="G1706">
            <v>3091710000</v>
          </cell>
          <cell r="V1706">
            <v>3164367872</v>
          </cell>
        </row>
        <row r="1707">
          <cell r="A1707">
            <v>2010</v>
          </cell>
          <cell r="C1707" t="str">
            <v>RI</v>
          </cell>
          <cell r="G1707">
            <v>338311000</v>
          </cell>
          <cell r="V1707">
            <v>367494016</v>
          </cell>
        </row>
        <row r="1708">
          <cell r="A1708">
            <v>2010</v>
          </cell>
          <cell r="C1708" t="str">
            <v>SC</v>
          </cell>
          <cell r="G1708">
            <v>952584000</v>
          </cell>
          <cell r="V1708">
            <v>1035913024</v>
          </cell>
        </row>
        <row r="1709">
          <cell r="A1709">
            <v>2010</v>
          </cell>
          <cell r="C1709" t="str">
            <v>SD</v>
          </cell>
          <cell r="G1709">
            <v>154006000</v>
          </cell>
          <cell r="V1709">
            <v>164596000</v>
          </cell>
        </row>
        <row r="1710">
          <cell r="A1710">
            <v>2010</v>
          </cell>
          <cell r="C1710" t="str">
            <v>TN</v>
          </cell>
          <cell r="G1710">
            <v>1590894000</v>
          </cell>
          <cell r="V1710">
            <v>1676734976</v>
          </cell>
        </row>
        <row r="1711">
          <cell r="A1711">
            <v>2010</v>
          </cell>
          <cell r="C1711" t="str">
            <v>TX</v>
          </cell>
          <cell r="G1711">
            <v>6183668000</v>
          </cell>
          <cell r="V1711">
            <v>6579695104</v>
          </cell>
        </row>
        <row r="1712">
          <cell r="A1712">
            <v>2010</v>
          </cell>
          <cell r="C1712" t="str">
            <v>US</v>
          </cell>
          <cell r="G1712">
            <v>91694977000</v>
          </cell>
          <cell r="V1712">
            <v>95771705344</v>
          </cell>
        </row>
        <row r="1713">
          <cell r="A1713">
            <v>2010</v>
          </cell>
          <cell r="C1713" t="str">
            <v>UT</v>
          </cell>
          <cell r="G1713">
            <v>624969000</v>
          </cell>
          <cell r="V1713">
            <v>647948032</v>
          </cell>
        </row>
        <row r="1714">
          <cell r="A1714">
            <v>2010</v>
          </cell>
          <cell r="C1714" t="str">
            <v>VT</v>
          </cell>
          <cell r="G1714">
            <v>146747000</v>
          </cell>
          <cell r="V1714">
            <v>159544000</v>
          </cell>
        </row>
        <row r="1715">
          <cell r="A1715">
            <v>2010</v>
          </cell>
          <cell r="C1715" t="str">
            <v>VA</v>
          </cell>
          <cell r="G1715">
            <v>1840377000</v>
          </cell>
          <cell r="V1715">
            <v>1986354944</v>
          </cell>
        </row>
        <row r="1716">
          <cell r="A1716">
            <v>2010</v>
          </cell>
          <cell r="C1716" t="str">
            <v>WA</v>
          </cell>
          <cell r="G1716">
            <v>1530470000</v>
          </cell>
          <cell r="V1716">
            <v>1577447040</v>
          </cell>
        </row>
        <row r="1717">
          <cell r="A1717">
            <v>2010</v>
          </cell>
          <cell r="C1717" t="str">
            <v>WV</v>
          </cell>
          <cell r="G1717">
            <v>328036000</v>
          </cell>
          <cell r="V1717">
            <v>340747008</v>
          </cell>
        </row>
        <row r="1718">
          <cell r="A1718">
            <v>2010</v>
          </cell>
          <cell r="C1718" t="str">
            <v>WI</v>
          </cell>
          <cell r="G1718">
            <v>1633822000</v>
          </cell>
          <cell r="V1718">
            <v>1715181952</v>
          </cell>
        </row>
        <row r="1719">
          <cell r="A1719">
            <v>2010</v>
          </cell>
          <cell r="C1719" t="str">
            <v>WY</v>
          </cell>
          <cell r="G1719">
            <v>211611000</v>
          </cell>
          <cell r="V1719">
            <v>225799008</v>
          </cell>
        </row>
        <row r="1720">
          <cell r="A1720">
            <v>2011</v>
          </cell>
          <cell r="C1720" t="str">
            <v>AL</v>
          </cell>
          <cell r="G1720">
            <v>1137814000</v>
          </cell>
          <cell r="V1720">
            <v>1160536960</v>
          </cell>
        </row>
        <row r="1721">
          <cell r="A1721">
            <v>2011</v>
          </cell>
          <cell r="C1721" t="str">
            <v>AK</v>
          </cell>
          <cell r="G1721">
            <v>309938000</v>
          </cell>
          <cell r="V1721">
            <v>326000000</v>
          </cell>
        </row>
        <row r="1722">
          <cell r="A1722">
            <v>2011</v>
          </cell>
          <cell r="C1722" t="str">
            <v>AZ</v>
          </cell>
          <cell r="G1722">
            <v>1989369000</v>
          </cell>
          <cell r="V1722">
            <v>2116774016</v>
          </cell>
        </row>
        <row r="1723">
          <cell r="A1723">
            <v>2011</v>
          </cell>
          <cell r="C1723" t="str">
            <v>AR</v>
          </cell>
          <cell r="G1723">
            <v>542921000</v>
          </cell>
          <cell r="V1723">
            <v>555590976</v>
          </cell>
        </row>
        <row r="1724">
          <cell r="A1724">
            <v>2011</v>
          </cell>
          <cell r="C1724" t="str">
            <v>CA</v>
          </cell>
          <cell r="G1724">
            <v>14781420000</v>
          </cell>
          <cell r="V1724">
            <v>15173485568</v>
          </cell>
        </row>
        <row r="1725">
          <cell r="A1725">
            <v>2011</v>
          </cell>
          <cell r="C1725" t="str">
            <v>CO</v>
          </cell>
          <cell r="G1725">
            <v>1533483000</v>
          </cell>
          <cell r="V1725">
            <v>1618439936</v>
          </cell>
        </row>
        <row r="1726">
          <cell r="A1726">
            <v>2011</v>
          </cell>
          <cell r="C1726" t="str">
            <v>CT</v>
          </cell>
          <cell r="G1726">
            <v>1043301000</v>
          </cell>
          <cell r="V1726">
            <v>1074361984</v>
          </cell>
        </row>
        <row r="1727">
          <cell r="A1727">
            <v>2011</v>
          </cell>
          <cell r="C1727" t="str">
            <v>DE</v>
          </cell>
          <cell r="G1727">
            <v>286346000</v>
          </cell>
          <cell r="V1727">
            <v>292841984</v>
          </cell>
        </row>
        <row r="1728">
          <cell r="A1728">
            <v>2011</v>
          </cell>
          <cell r="C1728" t="str">
            <v>DC</v>
          </cell>
          <cell r="G1728">
            <v>492497000</v>
          </cell>
          <cell r="V1728">
            <v>591030016</v>
          </cell>
        </row>
        <row r="1729">
          <cell r="A1729">
            <v>2011</v>
          </cell>
          <cell r="C1729" t="str">
            <v>FL</v>
          </cell>
          <cell r="G1729">
            <v>6989415000</v>
          </cell>
          <cell r="V1729">
            <v>7350009856</v>
          </cell>
        </row>
        <row r="1730">
          <cell r="A1730">
            <v>2011</v>
          </cell>
          <cell r="C1730" t="str">
            <v>GA</v>
          </cell>
          <cell r="G1730">
            <v>2182996000</v>
          </cell>
          <cell r="V1730">
            <v>2315651072</v>
          </cell>
        </row>
        <row r="1731">
          <cell r="A1731">
            <v>2011</v>
          </cell>
          <cell r="C1731" t="str">
            <v>HI</v>
          </cell>
          <cell r="G1731">
            <v>370076000</v>
          </cell>
          <cell r="V1731">
            <v>386140000</v>
          </cell>
        </row>
        <row r="1732">
          <cell r="A1732">
            <v>2011</v>
          </cell>
          <cell r="C1732" t="str">
            <v>ID</v>
          </cell>
          <cell r="G1732">
            <v>371853000</v>
          </cell>
          <cell r="V1732">
            <v>386558016</v>
          </cell>
        </row>
        <row r="1733">
          <cell r="A1733">
            <v>2011</v>
          </cell>
          <cell r="C1733" t="str">
            <v>IL</v>
          </cell>
          <cell r="G1733">
            <v>4497946000</v>
          </cell>
          <cell r="V1733">
            <v>4623347200</v>
          </cell>
        </row>
        <row r="1734">
          <cell r="A1734">
            <v>2011</v>
          </cell>
          <cell r="C1734" t="str">
            <v>IN</v>
          </cell>
          <cell r="G1734">
            <v>1251930000</v>
          </cell>
          <cell r="V1734">
            <v>1295591936</v>
          </cell>
        </row>
        <row r="1735">
          <cell r="A1735">
            <v>2011</v>
          </cell>
          <cell r="C1735" t="str">
            <v>IA</v>
          </cell>
          <cell r="G1735">
            <v>633866000</v>
          </cell>
          <cell r="V1735">
            <v>646137984</v>
          </cell>
        </row>
        <row r="1736">
          <cell r="A1736">
            <v>2011</v>
          </cell>
          <cell r="C1736" t="str">
            <v>KS</v>
          </cell>
          <cell r="G1736">
            <v>707220000</v>
          </cell>
          <cell r="V1736">
            <v>734257024</v>
          </cell>
        </row>
        <row r="1737">
          <cell r="A1737">
            <v>2011</v>
          </cell>
          <cell r="C1737" t="str">
            <v>KY</v>
          </cell>
          <cell r="G1737">
            <v>663517000</v>
          </cell>
          <cell r="V1737">
            <v>694393984</v>
          </cell>
        </row>
        <row r="1738">
          <cell r="A1738">
            <v>2011</v>
          </cell>
          <cell r="C1738" t="str">
            <v>LA</v>
          </cell>
          <cell r="G1738">
            <v>1468404000</v>
          </cell>
          <cell r="V1738">
            <v>1525245952</v>
          </cell>
        </row>
        <row r="1739">
          <cell r="A1739">
            <v>2011</v>
          </cell>
          <cell r="C1739" t="str">
            <v>ME</v>
          </cell>
          <cell r="G1739">
            <v>239324000</v>
          </cell>
          <cell r="V1739">
            <v>247232000</v>
          </cell>
        </row>
        <row r="1740">
          <cell r="A1740">
            <v>2011</v>
          </cell>
          <cell r="C1740" t="str">
            <v>MD</v>
          </cell>
          <cell r="G1740">
            <v>2091636000</v>
          </cell>
          <cell r="V1740">
            <v>2183789056</v>
          </cell>
        </row>
        <row r="1741">
          <cell r="A1741">
            <v>2011</v>
          </cell>
          <cell r="C1741" t="str">
            <v>MA</v>
          </cell>
          <cell r="G1741">
            <v>2075548000</v>
          </cell>
          <cell r="V1741">
            <v>2119538944</v>
          </cell>
        </row>
        <row r="1742">
          <cell r="A1742">
            <v>2011</v>
          </cell>
          <cell r="C1742" t="str">
            <v>MI</v>
          </cell>
          <cell r="G1742">
            <v>2308881000</v>
          </cell>
          <cell r="V1742">
            <v>2359405056</v>
          </cell>
        </row>
        <row r="1743">
          <cell r="A1743">
            <v>2011</v>
          </cell>
          <cell r="C1743" t="str">
            <v>MN</v>
          </cell>
          <cell r="G1743">
            <v>1590810000</v>
          </cell>
          <cell r="V1743">
            <v>1652654976</v>
          </cell>
        </row>
        <row r="1744">
          <cell r="A1744">
            <v>2011</v>
          </cell>
          <cell r="C1744" t="str">
            <v>MS</v>
          </cell>
          <cell r="G1744">
            <v>636596000</v>
          </cell>
          <cell r="V1744">
            <v>660769984</v>
          </cell>
        </row>
        <row r="1745">
          <cell r="A1745">
            <v>2011</v>
          </cell>
          <cell r="C1745" t="str">
            <v>MO</v>
          </cell>
          <cell r="G1745">
            <v>1586712000</v>
          </cell>
          <cell r="V1745">
            <v>1665399040</v>
          </cell>
        </row>
        <row r="1746">
          <cell r="A1746">
            <v>2011</v>
          </cell>
          <cell r="C1746" t="str">
            <v>MT</v>
          </cell>
          <cell r="G1746">
            <v>257604000</v>
          </cell>
          <cell r="V1746">
            <v>267660000</v>
          </cell>
        </row>
        <row r="1747">
          <cell r="A1747">
            <v>2011</v>
          </cell>
          <cell r="C1747" t="str">
            <v>NE</v>
          </cell>
          <cell r="G1747">
            <v>381384000</v>
          </cell>
          <cell r="V1747">
            <v>415836992</v>
          </cell>
        </row>
        <row r="1748">
          <cell r="A1748">
            <v>2011</v>
          </cell>
          <cell r="C1748" t="str">
            <v>NV</v>
          </cell>
          <cell r="G1748">
            <v>1068991000</v>
          </cell>
          <cell r="V1748">
            <v>1137681024</v>
          </cell>
        </row>
        <row r="1749">
          <cell r="A1749">
            <v>2011</v>
          </cell>
          <cell r="C1749" t="str">
            <v>NH</v>
          </cell>
          <cell r="G1749">
            <v>348005000</v>
          </cell>
          <cell r="V1749">
            <v>352152992</v>
          </cell>
        </row>
        <row r="1750">
          <cell r="A1750">
            <v>2011</v>
          </cell>
          <cell r="C1750" t="str">
            <v>NJ</v>
          </cell>
          <cell r="G1750">
            <v>3262852000</v>
          </cell>
          <cell r="V1750">
            <v>3331450112</v>
          </cell>
        </row>
        <row r="1751">
          <cell r="A1751">
            <v>2011</v>
          </cell>
          <cell r="C1751" t="str">
            <v>NM</v>
          </cell>
          <cell r="G1751">
            <v>609968000</v>
          </cell>
          <cell r="V1751">
            <v>645379008</v>
          </cell>
        </row>
        <row r="1752">
          <cell r="A1752">
            <v>2011</v>
          </cell>
          <cell r="C1752" t="str">
            <v>NY</v>
          </cell>
          <cell r="G1752">
            <v>8705665000</v>
          </cell>
          <cell r="V1752">
            <v>9060224000</v>
          </cell>
        </row>
        <row r="1753">
          <cell r="A1753">
            <v>2011</v>
          </cell>
          <cell r="C1753" t="str">
            <v>NC</v>
          </cell>
          <cell r="G1753">
            <v>2246206000</v>
          </cell>
          <cell r="V1753">
            <v>2383200000</v>
          </cell>
        </row>
        <row r="1754">
          <cell r="A1754">
            <v>2011</v>
          </cell>
          <cell r="C1754" t="str">
            <v>ND</v>
          </cell>
          <cell r="G1754">
            <v>153027000</v>
          </cell>
          <cell r="V1754">
            <v>158844992</v>
          </cell>
        </row>
        <row r="1755">
          <cell r="A1755">
            <v>2011</v>
          </cell>
          <cell r="C1755" t="str">
            <v>OH</v>
          </cell>
          <cell r="G1755">
            <v>3132274000</v>
          </cell>
          <cell r="V1755">
            <v>3198138880</v>
          </cell>
        </row>
        <row r="1756">
          <cell r="A1756">
            <v>2011</v>
          </cell>
          <cell r="C1756" t="str">
            <v>OK</v>
          </cell>
          <cell r="G1756">
            <v>855666000</v>
          </cell>
          <cell r="V1756">
            <v>907358976</v>
          </cell>
        </row>
        <row r="1757">
          <cell r="A1757">
            <v>2011</v>
          </cell>
          <cell r="C1757" t="str">
            <v>OR</v>
          </cell>
          <cell r="G1757">
            <v>1077527000</v>
          </cell>
          <cell r="V1757">
            <v>1101659008</v>
          </cell>
        </row>
        <row r="1758">
          <cell r="A1758">
            <v>2011</v>
          </cell>
          <cell r="C1758" t="str">
            <v>PA</v>
          </cell>
          <cell r="G1758">
            <v>3090944000</v>
          </cell>
          <cell r="V1758">
            <v>3178160128</v>
          </cell>
        </row>
        <row r="1759">
          <cell r="A1759">
            <v>2011</v>
          </cell>
          <cell r="C1759" t="str">
            <v>RI</v>
          </cell>
          <cell r="G1759">
            <v>348453000</v>
          </cell>
          <cell r="V1759">
            <v>357356000</v>
          </cell>
        </row>
        <row r="1760">
          <cell r="A1760">
            <v>2011</v>
          </cell>
          <cell r="C1760" t="str">
            <v>SC</v>
          </cell>
          <cell r="G1760">
            <v>944560000</v>
          </cell>
          <cell r="V1760">
            <v>1066446976</v>
          </cell>
        </row>
        <row r="1761">
          <cell r="A1761">
            <v>2011</v>
          </cell>
          <cell r="C1761" t="str">
            <v>SD</v>
          </cell>
          <cell r="G1761">
            <v>156249000</v>
          </cell>
          <cell r="V1761">
            <v>162652000</v>
          </cell>
        </row>
        <row r="1762">
          <cell r="A1762">
            <v>2011</v>
          </cell>
          <cell r="C1762" t="str">
            <v>TN</v>
          </cell>
          <cell r="G1762">
            <v>1630028000</v>
          </cell>
          <cell r="V1762">
            <v>1705725952</v>
          </cell>
        </row>
        <row r="1763">
          <cell r="A1763">
            <v>2011</v>
          </cell>
          <cell r="C1763" t="str">
            <v>TX</v>
          </cell>
          <cell r="G1763">
            <v>6334159000</v>
          </cell>
          <cell r="V1763">
            <v>6719395840</v>
          </cell>
        </row>
        <row r="1764">
          <cell r="A1764">
            <v>2011</v>
          </cell>
          <cell r="C1764" t="str">
            <v>US</v>
          </cell>
          <cell r="G1764">
            <v>92887129000</v>
          </cell>
          <cell r="V1764">
            <v>96766173184</v>
          </cell>
        </row>
        <row r="1765">
          <cell r="A1765">
            <v>2011</v>
          </cell>
          <cell r="C1765" t="str">
            <v>UT</v>
          </cell>
          <cell r="G1765">
            <v>630837000</v>
          </cell>
          <cell r="V1765">
            <v>658593024</v>
          </cell>
        </row>
        <row r="1766">
          <cell r="A1766">
            <v>2011</v>
          </cell>
          <cell r="C1766" t="str">
            <v>VT</v>
          </cell>
          <cell r="G1766">
            <v>163938000</v>
          </cell>
          <cell r="V1766">
            <v>173775008</v>
          </cell>
        </row>
        <row r="1767">
          <cell r="A1767">
            <v>2011</v>
          </cell>
          <cell r="C1767" t="str">
            <v>VA</v>
          </cell>
          <cell r="G1767">
            <v>1883003000</v>
          </cell>
          <cell r="V1767">
            <v>2034388992</v>
          </cell>
        </row>
        <row r="1768">
          <cell r="A1768">
            <v>2011</v>
          </cell>
          <cell r="C1768" t="str">
            <v>WA</v>
          </cell>
          <cell r="G1768">
            <v>1578478000</v>
          </cell>
          <cell r="V1768">
            <v>1626048000</v>
          </cell>
        </row>
        <row r="1769">
          <cell r="A1769">
            <v>2011</v>
          </cell>
          <cell r="C1769" t="str">
            <v>WV</v>
          </cell>
          <cell r="G1769">
            <v>347503000</v>
          </cell>
          <cell r="V1769">
            <v>357196992</v>
          </cell>
        </row>
        <row r="1770">
          <cell r="A1770">
            <v>2011</v>
          </cell>
          <cell r="C1770" t="str">
            <v>WI</v>
          </cell>
          <cell r="G1770">
            <v>1690631000</v>
          </cell>
          <cell r="V1770">
            <v>1792775040</v>
          </cell>
        </row>
        <row r="1771">
          <cell r="A1771">
            <v>2011</v>
          </cell>
          <cell r="C1771" t="str">
            <v>WY</v>
          </cell>
          <cell r="G1771">
            <v>205358000</v>
          </cell>
          <cell r="V1771">
            <v>218891008</v>
          </cell>
        </row>
        <row r="1772">
          <cell r="A1772">
            <v>2012</v>
          </cell>
          <cell r="C1772" t="str">
            <v>AL</v>
          </cell>
          <cell r="G1772">
            <v>1132308000</v>
          </cell>
          <cell r="V1772">
            <v>1155975040</v>
          </cell>
        </row>
        <row r="1773">
          <cell r="A1773">
            <v>2012</v>
          </cell>
          <cell r="C1773" t="str">
            <v>AK</v>
          </cell>
          <cell r="G1773">
            <v>305189000</v>
          </cell>
          <cell r="V1773">
            <v>321480992</v>
          </cell>
        </row>
        <row r="1774">
          <cell r="A1774">
            <v>2012</v>
          </cell>
          <cell r="C1774" t="str">
            <v>AZ</v>
          </cell>
          <cell r="G1774">
            <v>1980515000</v>
          </cell>
          <cell r="V1774">
            <v>2072141056</v>
          </cell>
        </row>
        <row r="1775">
          <cell r="A1775">
            <v>2012</v>
          </cell>
          <cell r="C1775" t="str">
            <v>AR</v>
          </cell>
          <cell r="G1775">
            <v>573165000</v>
          </cell>
          <cell r="V1775">
            <v>586878976</v>
          </cell>
        </row>
        <row r="1776">
          <cell r="A1776">
            <v>2012</v>
          </cell>
          <cell r="C1776" t="str">
            <v>CA</v>
          </cell>
          <cell r="G1776">
            <v>14539118000</v>
          </cell>
          <cell r="V1776">
            <v>14881825792</v>
          </cell>
        </row>
        <row r="1777">
          <cell r="A1777">
            <v>2012</v>
          </cell>
          <cell r="C1777" t="str">
            <v>CO</v>
          </cell>
          <cell r="G1777">
            <v>1538317000</v>
          </cell>
          <cell r="V1777">
            <v>1594966016</v>
          </cell>
        </row>
        <row r="1778">
          <cell r="A1778">
            <v>2012</v>
          </cell>
          <cell r="C1778" t="str">
            <v>CT</v>
          </cell>
          <cell r="G1778">
            <v>1069280000</v>
          </cell>
          <cell r="V1778">
            <v>1117648000</v>
          </cell>
        </row>
        <row r="1779">
          <cell r="A1779">
            <v>2012</v>
          </cell>
          <cell r="C1779" t="str">
            <v>DE</v>
          </cell>
          <cell r="G1779">
            <v>298362000</v>
          </cell>
          <cell r="V1779">
            <v>304486016</v>
          </cell>
        </row>
        <row r="1780">
          <cell r="A1780">
            <v>2012</v>
          </cell>
          <cell r="C1780" t="str">
            <v>DC</v>
          </cell>
          <cell r="G1780">
            <v>506149000</v>
          </cell>
          <cell r="V1780">
            <v>563763008</v>
          </cell>
        </row>
        <row r="1781">
          <cell r="A1781">
            <v>2012</v>
          </cell>
          <cell r="C1781" t="str">
            <v>FL</v>
          </cell>
          <cell r="G1781">
            <v>7039605000</v>
          </cell>
          <cell r="V1781">
            <v>7317992960</v>
          </cell>
        </row>
        <row r="1782">
          <cell r="A1782">
            <v>2012</v>
          </cell>
          <cell r="C1782" t="str">
            <v>GA</v>
          </cell>
          <cell r="G1782">
            <v>2229822000</v>
          </cell>
          <cell r="V1782">
            <v>2424018944</v>
          </cell>
        </row>
        <row r="1783">
          <cell r="A1783">
            <v>2012</v>
          </cell>
          <cell r="C1783" t="str">
            <v>HI</v>
          </cell>
          <cell r="G1783">
            <v>354166000</v>
          </cell>
          <cell r="V1783">
            <v>388550016</v>
          </cell>
        </row>
        <row r="1784">
          <cell r="A1784">
            <v>2012</v>
          </cell>
          <cell r="C1784" t="str">
            <v>ID</v>
          </cell>
          <cell r="G1784">
            <v>388340000</v>
          </cell>
          <cell r="V1784">
            <v>400204992</v>
          </cell>
        </row>
        <row r="1785">
          <cell r="A1785">
            <v>2012</v>
          </cell>
          <cell r="C1785" t="str">
            <v>IL</v>
          </cell>
          <cell r="G1785">
            <v>4465479000</v>
          </cell>
          <cell r="V1785">
            <v>4600515072</v>
          </cell>
        </row>
        <row r="1786">
          <cell r="A1786">
            <v>2012</v>
          </cell>
          <cell r="C1786" t="str">
            <v>IN</v>
          </cell>
          <cell r="G1786">
            <v>1126269000</v>
          </cell>
          <cell r="V1786">
            <v>1150176000</v>
          </cell>
        </row>
        <row r="1787">
          <cell r="A1787">
            <v>2012</v>
          </cell>
          <cell r="C1787" t="str">
            <v>IA</v>
          </cell>
          <cell r="G1787">
            <v>665863000</v>
          </cell>
          <cell r="V1787">
            <v>688761024</v>
          </cell>
        </row>
        <row r="1788">
          <cell r="A1788">
            <v>2012</v>
          </cell>
          <cell r="C1788" t="str">
            <v>KS</v>
          </cell>
          <cell r="G1788">
            <v>715644000</v>
          </cell>
          <cell r="V1788">
            <v>738489024</v>
          </cell>
        </row>
        <row r="1789">
          <cell r="A1789">
            <v>2012</v>
          </cell>
          <cell r="C1789" t="str">
            <v>KY</v>
          </cell>
          <cell r="G1789">
            <v>655866000</v>
          </cell>
          <cell r="V1789">
            <v>679585984</v>
          </cell>
        </row>
        <row r="1790">
          <cell r="A1790">
            <v>2012</v>
          </cell>
          <cell r="C1790" t="str">
            <v>LA</v>
          </cell>
          <cell r="G1790">
            <v>1483677000</v>
          </cell>
          <cell r="V1790">
            <v>1551768064</v>
          </cell>
        </row>
        <row r="1791">
          <cell r="A1791">
            <v>2012</v>
          </cell>
          <cell r="C1791" t="str">
            <v>ME</v>
          </cell>
          <cell r="G1791">
            <v>240042000</v>
          </cell>
          <cell r="V1791">
            <v>245875008</v>
          </cell>
        </row>
        <row r="1792">
          <cell r="A1792">
            <v>2012</v>
          </cell>
          <cell r="C1792" t="str">
            <v>MD</v>
          </cell>
          <cell r="G1792">
            <v>2114729000</v>
          </cell>
          <cell r="V1792">
            <v>2140185984</v>
          </cell>
        </row>
        <row r="1793">
          <cell r="A1793">
            <v>2012</v>
          </cell>
          <cell r="C1793" t="str">
            <v>MA</v>
          </cell>
          <cell r="G1793">
            <v>2076157000</v>
          </cell>
          <cell r="V1793">
            <v>2136397952</v>
          </cell>
        </row>
        <row r="1794">
          <cell r="A1794">
            <v>2012</v>
          </cell>
          <cell r="C1794" t="str">
            <v>MI</v>
          </cell>
          <cell r="G1794">
            <v>2308899000</v>
          </cell>
          <cell r="V1794">
            <v>2356036096</v>
          </cell>
        </row>
        <row r="1795">
          <cell r="A1795">
            <v>2012</v>
          </cell>
          <cell r="C1795" t="str">
            <v>MN</v>
          </cell>
          <cell r="G1795">
            <v>1569592000</v>
          </cell>
          <cell r="V1795">
            <v>1635649024</v>
          </cell>
        </row>
        <row r="1796">
          <cell r="A1796">
            <v>2012</v>
          </cell>
          <cell r="C1796" t="str">
            <v>MS</v>
          </cell>
          <cell r="G1796">
            <v>635328000</v>
          </cell>
          <cell r="V1796">
            <v>661915008</v>
          </cell>
        </row>
        <row r="1797">
          <cell r="A1797">
            <v>2012</v>
          </cell>
          <cell r="C1797" t="str">
            <v>MO</v>
          </cell>
          <cell r="G1797">
            <v>1576147000</v>
          </cell>
          <cell r="V1797">
            <v>1679977984</v>
          </cell>
        </row>
        <row r="1798">
          <cell r="A1798">
            <v>2012</v>
          </cell>
          <cell r="C1798" t="str">
            <v>MT</v>
          </cell>
          <cell r="G1798">
            <v>262674000</v>
          </cell>
          <cell r="V1798">
            <v>275343008</v>
          </cell>
        </row>
        <row r="1799">
          <cell r="A1799">
            <v>2012</v>
          </cell>
          <cell r="C1799" t="str">
            <v>NE</v>
          </cell>
          <cell r="G1799">
            <v>387790000</v>
          </cell>
          <cell r="V1799">
            <v>404510016</v>
          </cell>
        </row>
        <row r="1800">
          <cell r="A1800">
            <v>2012</v>
          </cell>
          <cell r="C1800" t="str">
            <v>NV</v>
          </cell>
          <cell r="G1800">
            <v>1053220000</v>
          </cell>
          <cell r="V1800">
            <v>1098930048</v>
          </cell>
        </row>
        <row r="1801">
          <cell r="A1801">
            <v>2012</v>
          </cell>
          <cell r="C1801" t="str">
            <v>NH</v>
          </cell>
          <cell r="G1801">
            <v>346679000</v>
          </cell>
          <cell r="V1801">
            <v>352167008</v>
          </cell>
        </row>
        <row r="1802">
          <cell r="A1802">
            <v>2012</v>
          </cell>
          <cell r="C1802" t="str">
            <v>NJ</v>
          </cell>
          <cell r="G1802">
            <v>3266686000</v>
          </cell>
          <cell r="V1802">
            <v>3323662080</v>
          </cell>
        </row>
        <row r="1803">
          <cell r="A1803">
            <v>2012</v>
          </cell>
          <cell r="C1803" t="str">
            <v>NM</v>
          </cell>
          <cell r="G1803">
            <v>617353000</v>
          </cell>
          <cell r="V1803">
            <v>647654016</v>
          </cell>
        </row>
        <row r="1804">
          <cell r="A1804">
            <v>2012</v>
          </cell>
          <cell r="C1804" t="str">
            <v>NY</v>
          </cell>
          <cell r="G1804">
            <v>8785013000</v>
          </cell>
          <cell r="V1804">
            <v>9284057088</v>
          </cell>
        </row>
        <row r="1805">
          <cell r="A1805">
            <v>2012</v>
          </cell>
          <cell r="C1805" t="str">
            <v>NC</v>
          </cell>
          <cell r="G1805">
            <v>2603194000</v>
          </cell>
          <cell r="V1805">
            <v>2852058112</v>
          </cell>
        </row>
        <row r="1806">
          <cell r="A1806">
            <v>2012</v>
          </cell>
          <cell r="C1806" t="str">
            <v>ND</v>
          </cell>
          <cell r="G1806">
            <v>167176000</v>
          </cell>
          <cell r="V1806">
            <v>172428000</v>
          </cell>
        </row>
        <row r="1807">
          <cell r="A1807">
            <v>2012</v>
          </cell>
          <cell r="C1807" t="str">
            <v>OH</v>
          </cell>
          <cell r="G1807">
            <v>3110009000</v>
          </cell>
          <cell r="V1807">
            <v>3223844096</v>
          </cell>
        </row>
        <row r="1808">
          <cell r="A1808">
            <v>2012</v>
          </cell>
          <cell r="C1808" t="str">
            <v>OK</v>
          </cell>
          <cell r="G1808">
            <v>879484000</v>
          </cell>
          <cell r="V1808">
            <v>927865984</v>
          </cell>
        </row>
        <row r="1809">
          <cell r="A1809">
            <v>2012</v>
          </cell>
          <cell r="C1809" t="str">
            <v>OR</v>
          </cell>
          <cell r="G1809">
            <v>1111474000</v>
          </cell>
          <cell r="V1809">
            <v>1149792000</v>
          </cell>
        </row>
        <row r="1810">
          <cell r="A1810">
            <v>2012</v>
          </cell>
          <cell r="C1810" t="str">
            <v>PA</v>
          </cell>
          <cell r="G1810">
            <v>3148757000</v>
          </cell>
          <cell r="V1810">
            <v>3244570880</v>
          </cell>
        </row>
        <row r="1811">
          <cell r="A1811">
            <v>2012</v>
          </cell>
          <cell r="C1811" t="str">
            <v>RI</v>
          </cell>
          <cell r="G1811">
            <v>351436000</v>
          </cell>
          <cell r="V1811">
            <v>354223008</v>
          </cell>
        </row>
        <row r="1812">
          <cell r="A1812">
            <v>2012</v>
          </cell>
          <cell r="C1812" t="str">
            <v>SC</v>
          </cell>
          <cell r="G1812">
            <v>1013203000</v>
          </cell>
          <cell r="V1812">
            <v>1055147008</v>
          </cell>
        </row>
        <row r="1813">
          <cell r="A1813">
            <v>2012</v>
          </cell>
          <cell r="C1813" t="str">
            <v>SD</v>
          </cell>
          <cell r="G1813">
            <v>162738000</v>
          </cell>
          <cell r="V1813">
            <v>169492000</v>
          </cell>
        </row>
        <row r="1814">
          <cell r="A1814">
            <v>2012</v>
          </cell>
          <cell r="C1814" t="str">
            <v>TN</v>
          </cell>
          <cell r="G1814">
            <v>1605004000</v>
          </cell>
          <cell r="V1814">
            <v>1663650944</v>
          </cell>
        </row>
        <row r="1815">
          <cell r="A1815">
            <v>2012</v>
          </cell>
          <cell r="C1815" t="str">
            <v>TX</v>
          </cell>
          <cell r="G1815">
            <v>6211038000</v>
          </cell>
          <cell r="V1815">
            <v>6468677120</v>
          </cell>
        </row>
        <row r="1816">
          <cell r="A1816">
            <v>2012</v>
          </cell>
          <cell r="C1816" t="str">
            <v>US</v>
          </cell>
          <cell r="G1816">
            <v>93259859000</v>
          </cell>
          <cell r="V1816">
            <v>96972218368</v>
          </cell>
        </row>
        <row r="1817">
          <cell r="A1817">
            <v>2012</v>
          </cell>
          <cell r="C1817" t="str">
            <v>UT</v>
          </cell>
          <cell r="G1817">
            <v>635555000</v>
          </cell>
          <cell r="V1817">
            <v>658329984</v>
          </cell>
        </row>
        <row r="1818">
          <cell r="A1818">
            <v>2012</v>
          </cell>
          <cell r="C1818" t="str">
            <v>VT</v>
          </cell>
          <cell r="G1818">
            <v>166625000</v>
          </cell>
          <cell r="V1818">
            <v>177060992</v>
          </cell>
        </row>
        <row r="1819">
          <cell r="A1819">
            <v>2012</v>
          </cell>
          <cell r="C1819" t="str">
            <v>VA</v>
          </cell>
          <cell r="G1819">
            <v>1947795000</v>
          </cell>
          <cell r="V1819">
            <v>2083380992</v>
          </cell>
        </row>
        <row r="1820">
          <cell r="A1820">
            <v>2012</v>
          </cell>
          <cell r="C1820" t="str">
            <v>WA</v>
          </cell>
          <cell r="G1820">
            <v>1595095000</v>
          </cell>
          <cell r="V1820">
            <v>1626801024</v>
          </cell>
        </row>
        <row r="1821">
          <cell r="A1821">
            <v>2012</v>
          </cell>
          <cell r="C1821" t="str">
            <v>WV</v>
          </cell>
          <cell r="G1821">
            <v>347992000</v>
          </cell>
          <cell r="V1821">
            <v>364352000</v>
          </cell>
        </row>
        <row r="1822">
          <cell r="A1822">
            <v>2012</v>
          </cell>
          <cell r="C1822" t="str">
            <v>WI</v>
          </cell>
          <cell r="G1822">
            <v>1693659000</v>
          </cell>
          <cell r="V1822">
            <v>1779230976</v>
          </cell>
        </row>
        <row r="1823">
          <cell r="A1823">
            <v>2012</v>
          </cell>
          <cell r="C1823" t="str">
            <v>WY</v>
          </cell>
          <cell r="G1823">
            <v>202182000</v>
          </cell>
          <cell r="V1823">
            <v>219723008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1">
          <cell r="A1" t="str">
            <v>year</v>
          </cell>
          <cell r="C1" t="str">
            <v>acronym</v>
          </cell>
          <cell r="E1" t="str">
            <v>population</v>
          </cell>
        </row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tbl05"/>
      <sheetName val="2012"/>
      <sheetName val="Data"/>
    </sheetNames>
    <sheetDataSet>
      <sheetData sheetId="0"/>
      <sheetData sheetId="1"/>
      <sheetData sheetId="2">
        <row r="2">
          <cell r="A2" t="str">
            <v>US</v>
          </cell>
          <cell r="C2">
            <v>20379804</v>
          </cell>
        </row>
        <row r="3">
          <cell r="A3" t="str">
            <v>AL</v>
          </cell>
          <cell r="C3">
            <v>381142</v>
          </cell>
        </row>
        <row r="4">
          <cell r="A4" t="str">
            <v>AK</v>
          </cell>
          <cell r="C4">
            <v>48898</v>
          </cell>
        </row>
        <row r="5">
          <cell r="A5" t="str">
            <v>AZ</v>
          </cell>
          <cell r="C5">
            <v>520076</v>
          </cell>
        </row>
        <row r="6">
          <cell r="A6" t="str">
            <v>AR</v>
          </cell>
          <cell r="C6">
            <v>243552</v>
          </cell>
        </row>
        <row r="7">
          <cell r="A7" t="str">
            <v>CA</v>
          </cell>
          <cell r="C7">
            <v>2420818</v>
          </cell>
        </row>
        <row r="8">
          <cell r="A8" t="str">
            <v>CO</v>
          </cell>
          <cell r="C8">
            <v>310586</v>
          </cell>
        </row>
        <row r="9">
          <cell r="A9" t="str">
            <v>CT</v>
          </cell>
          <cell r="C9">
            <v>173988</v>
          </cell>
        </row>
        <row r="10">
          <cell r="A10" t="str">
            <v>DE</v>
          </cell>
          <cell r="C10">
            <v>71318</v>
          </cell>
        </row>
        <row r="11">
          <cell r="A11" t="str">
            <v>DC</v>
          </cell>
          <cell r="C11">
            <v>77200</v>
          </cell>
        </row>
        <row r="12">
          <cell r="A12" t="str">
            <v>FL</v>
          </cell>
          <cell r="C12">
            <v>1454150</v>
          </cell>
        </row>
        <row r="13">
          <cell r="A13" t="str">
            <v>GA</v>
          </cell>
          <cell r="C13">
            <v>751840</v>
          </cell>
        </row>
        <row r="14">
          <cell r="A14" t="str">
            <v>HI</v>
          </cell>
          <cell r="C14">
            <v>92294</v>
          </cell>
        </row>
        <row r="15">
          <cell r="A15" t="str">
            <v>ID</v>
          </cell>
          <cell r="C15">
            <v>69938</v>
          </cell>
        </row>
        <row r="16">
          <cell r="A16" t="str">
            <v>IL</v>
          </cell>
          <cell r="C16">
            <v>770832</v>
          </cell>
        </row>
        <row r="17">
          <cell r="A17" t="str">
            <v>IN</v>
          </cell>
          <cell r="C17">
            <v>441268</v>
          </cell>
        </row>
        <row r="18">
          <cell r="A18" t="str">
            <v>IA</v>
          </cell>
          <cell r="C18">
            <v>155902</v>
          </cell>
        </row>
        <row r="19">
          <cell r="A19" t="str">
            <v>KS</v>
          </cell>
          <cell r="C19">
            <v>201884</v>
          </cell>
        </row>
        <row r="20">
          <cell r="A20" t="str">
            <v>KY</v>
          </cell>
          <cell r="C20">
            <v>243156</v>
          </cell>
        </row>
        <row r="21">
          <cell r="A21" t="str">
            <v>LA</v>
          </cell>
          <cell r="C21">
            <v>371608</v>
          </cell>
        </row>
        <row r="22">
          <cell r="A22" t="str">
            <v>ME</v>
          </cell>
          <cell r="C22">
            <v>69984</v>
          </cell>
        </row>
        <row r="23">
          <cell r="A23" t="str">
            <v>MD</v>
          </cell>
          <cell r="C23">
            <v>380172</v>
          </cell>
        </row>
        <row r="24">
          <cell r="A24" t="str">
            <v>MA</v>
          </cell>
          <cell r="C24">
            <v>340084</v>
          </cell>
        </row>
        <row r="25">
          <cell r="A25" t="str">
            <v>MI</v>
          </cell>
          <cell r="C25">
            <v>590046</v>
          </cell>
        </row>
        <row r="26">
          <cell r="A26" t="str">
            <v>MN</v>
          </cell>
          <cell r="C26">
            <v>301142</v>
          </cell>
        </row>
        <row r="27">
          <cell r="A27" t="str">
            <v>MS</v>
          </cell>
          <cell r="C27">
            <v>183384</v>
          </cell>
        </row>
        <row r="28">
          <cell r="A28" t="str">
            <v>MO</v>
          </cell>
          <cell r="C28">
            <v>453490</v>
          </cell>
        </row>
        <row r="29">
          <cell r="A29" t="str">
            <v>MT</v>
          </cell>
          <cell r="C29">
            <v>57412</v>
          </cell>
        </row>
        <row r="30">
          <cell r="A30" t="str">
            <v>NE</v>
          </cell>
          <cell r="C30">
            <v>111864</v>
          </cell>
        </row>
        <row r="31">
          <cell r="A31" t="str">
            <v>NV</v>
          </cell>
          <cell r="C31">
            <v>188546</v>
          </cell>
        </row>
        <row r="32">
          <cell r="A32" t="str">
            <v>NH</v>
          </cell>
          <cell r="C32">
            <v>66348</v>
          </cell>
        </row>
        <row r="33">
          <cell r="A33" t="str">
            <v>NJ</v>
          </cell>
          <cell r="C33">
            <v>414416</v>
          </cell>
        </row>
        <row r="34">
          <cell r="A34" t="str">
            <v>NM</v>
          </cell>
          <cell r="C34">
            <v>173508</v>
          </cell>
        </row>
        <row r="35">
          <cell r="A35" t="str">
            <v>NY</v>
          </cell>
          <cell r="C35">
            <v>911500</v>
          </cell>
        </row>
        <row r="36">
          <cell r="A36" t="str">
            <v>NC</v>
          </cell>
          <cell r="C36">
            <v>726116</v>
          </cell>
        </row>
        <row r="37">
          <cell r="A37" t="str">
            <v>ND</v>
          </cell>
          <cell r="C37">
            <v>31550</v>
          </cell>
        </row>
        <row r="38">
          <cell r="A38" t="str">
            <v>OH</v>
          </cell>
          <cell r="C38">
            <v>788956</v>
          </cell>
        </row>
        <row r="39">
          <cell r="A39" t="str">
            <v>OK</v>
          </cell>
          <cell r="C39">
            <v>295290</v>
          </cell>
        </row>
        <row r="40">
          <cell r="A40" t="str">
            <v>OR</v>
          </cell>
          <cell r="C40">
            <v>270752</v>
          </cell>
        </row>
        <row r="41">
          <cell r="A41" t="str">
            <v>PA</v>
          </cell>
          <cell r="C41">
            <v>641998</v>
          </cell>
        </row>
        <row r="42">
          <cell r="A42" t="str">
            <v>RI</v>
          </cell>
          <cell r="C42">
            <v>59336</v>
          </cell>
        </row>
        <row r="43">
          <cell r="A43" t="str">
            <v>SC</v>
          </cell>
          <cell r="C43">
            <v>413894</v>
          </cell>
        </row>
        <row r="44">
          <cell r="A44" t="str">
            <v>SD</v>
          </cell>
          <cell r="C44">
            <v>39700</v>
          </cell>
        </row>
        <row r="45">
          <cell r="A45" t="str">
            <v>TN</v>
          </cell>
          <cell r="C45">
            <v>518428</v>
          </cell>
        </row>
        <row r="46">
          <cell r="A46" t="str">
            <v>TX</v>
          </cell>
          <cell r="C46">
            <v>1965070</v>
          </cell>
        </row>
        <row r="47">
          <cell r="A47" t="str">
            <v>UT</v>
          </cell>
          <cell r="C47">
            <v>182600</v>
          </cell>
        </row>
        <row r="48">
          <cell r="A48" t="str">
            <v>VT</v>
          </cell>
          <cell r="C48">
            <v>31818</v>
          </cell>
        </row>
        <row r="49">
          <cell r="A49" t="str">
            <v>VA</v>
          </cell>
          <cell r="C49">
            <v>385098</v>
          </cell>
        </row>
        <row r="50">
          <cell r="A50" t="str">
            <v>WA</v>
          </cell>
          <cell r="C50">
            <v>545438</v>
          </cell>
        </row>
        <row r="51">
          <cell r="A51" t="str">
            <v>WV</v>
          </cell>
          <cell r="C51">
            <v>99494</v>
          </cell>
        </row>
        <row r="52">
          <cell r="A52" t="str">
            <v>WI</v>
          </cell>
          <cell r="C52">
            <v>313154</v>
          </cell>
        </row>
        <row r="53">
          <cell r="A53" t="str">
            <v>WY</v>
          </cell>
          <cell r="C53">
            <v>28766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40-12_employ_saftey"/>
    </sheetNames>
    <sheetDataSet>
      <sheetData sheetId="0">
        <row r="2">
          <cell r="B2">
            <v>1970</v>
          </cell>
          <cell r="E2" t="str">
            <v>US</v>
          </cell>
          <cell r="J2">
            <v>449623</v>
          </cell>
          <cell r="K2">
            <v>338697000</v>
          </cell>
        </row>
        <row r="3">
          <cell r="B3">
            <v>1970</v>
          </cell>
          <cell r="E3" t="str">
            <v>AL</v>
          </cell>
          <cell r="J3">
            <v>5578</v>
          </cell>
          <cell r="K3">
            <v>3022000</v>
          </cell>
        </row>
        <row r="4">
          <cell r="B4">
            <v>1970</v>
          </cell>
          <cell r="E4" t="str">
            <v>AK</v>
          </cell>
          <cell r="J4">
            <v>544</v>
          </cell>
          <cell r="K4">
            <v>519000</v>
          </cell>
        </row>
        <row r="5">
          <cell r="B5">
            <v>1970</v>
          </cell>
          <cell r="E5" t="str">
            <v>AZ</v>
          </cell>
          <cell r="J5">
            <v>4208</v>
          </cell>
          <cell r="K5">
            <v>3026000</v>
          </cell>
        </row>
        <row r="6">
          <cell r="B6">
            <v>1970</v>
          </cell>
          <cell r="E6" t="str">
            <v>AR</v>
          </cell>
          <cell r="J6">
            <v>3004</v>
          </cell>
          <cell r="K6">
            <v>1389000</v>
          </cell>
        </row>
        <row r="7">
          <cell r="B7">
            <v>1970</v>
          </cell>
          <cell r="E7" t="str">
            <v>CA</v>
          </cell>
          <cell r="J7">
            <v>53447</v>
          </cell>
          <cell r="K7">
            <v>51164000</v>
          </cell>
        </row>
        <row r="8">
          <cell r="B8">
            <v>1970</v>
          </cell>
          <cell r="E8" t="str">
            <v>CO</v>
          </cell>
          <cell r="J8">
            <v>4441</v>
          </cell>
          <cell r="K8">
            <v>2949000</v>
          </cell>
        </row>
        <row r="9">
          <cell r="B9">
            <v>1970</v>
          </cell>
          <cell r="E9" t="str">
            <v>CT</v>
          </cell>
          <cell r="J9">
            <v>6720</v>
          </cell>
          <cell r="K9">
            <v>5418000</v>
          </cell>
        </row>
        <row r="10">
          <cell r="B10">
            <v>1970</v>
          </cell>
          <cell r="E10" t="str">
            <v>DE</v>
          </cell>
          <cell r="J10">
            <v>1213</v>
          </cell>
          <cell r="K10">
            <v>830000</v>
          </cell>
        </row>
        <row r="11">
          <cell r="B11">
            <v>1970</v>
          </cell>
          <cell r="E11" t="str">
            <v>DC</v>
          </cell>
          <cell r="J11">
            <v>6679</v>
          </cell>
          <cell r="K11">
            <v>5456000</v>
          </cell>
        </row>
        <row r="12">
          <cell r="B12">
            <v>1970</v>
          </cell>
          <cell r="E12" t="str">
            <v>FL</v>
          </cell>
          <cell r="J12">
            <v>15874</v>
          </cell>
          <cell r="K12">
            <v>10948000</v>
          </cell>
        </row>
        <row r="13">
          <cell r="B13">
            <v>1970</v>
          </cell>
          <cell r="E13" t="str">
            <v>GA</v>
          </cell>
          <cell r="J13">
            <v>7850</v>
          </cell>
          <cell r="K13">
            <v>4280000</v>
          </cell>
        </row>
        <row r="14">
          <cell r="B14">
            <v>1970</v>
          </cell>
          <cell r="E14" t="str">
            <v>HI</v>
          </cell>
          <cell r="J14">
            <v>1786</v>
          </cell>
          <cell r="K14">
            <v>1567000</v>
          </cell>
        </row>
        <row r="15">
          <cell r="B15">
            <v>1970</v>
          </cell>
          <cell r="E15" t="str">
            <v>ID</v>
          </cell>
          <cell r="J15">
            <v>1256</v>
          </cell>
          <cell r="K15">
            <v>656000</v>
          </cell>
        </row>
        <row r="16">
          <cell r="B16">
            <v>1970</v>
          </cell>
          <cell r="E16" t="str">
            <v>IL</v>
          </cell>
          <cell r="J16">
            <v>28776</v>
          </cell>
          <cell r="K16">
            <v>24592000</v>
          </cell>
        </row>
        <row r="17">
          <cell r="B17">
            <v>1970</v>
          </cell>
          <cell r="E17" t="str">
            <v>IN</v>
          </cell>
          <cell r="J17">
            <v>8458</v>
          </cell>
          <cell r="K17">
            <v>5076000</v>
          </cell>
        </row>
        <row r="18">
          <cell r="B18">
            <v>1970</v>
          </cell>
          <cell r="E18" t="str">
            <v>IA</v>
          </cell>
          <cell r="J18">
            <v>4220</v>
          </cell>
          <cell r="K18">
            <v>2542000</v>
          </cell>
        </row>
        <row r="19">
          <cell r="B19">
            <v>1970</v>
          </cell>
          <cell r="E19" t="str">
            <v>KS</v>
          </cell>
          <cell r="J19">
            <v>3941</v>
          </cell>
          <cell r="K19">
            <v>2248000</v>
          </cell>
        </row>
        <row r="20">
          <cell r="B20">
            <v>1970</v>
          </cell>
          <cell r="E20" t="str">
            <v>KY</v>
          </cell>
          <cell r="J20">
            <v>4920</v>
          </cell>
          <cell r="K20">
            <v>2764000</v>
          </cell>
        </row>
        <row r="21">
          <cell r="B21">
            <v>1970</v>
          </cell>
          <cell r="E21" t="str">
            <v>LA</v>
          </cell>
          <cell r="J21">
            <v>8217</v>
          </cell>
          <cell r="K21">
            <v>4281000</v>
          </cell>
        </row>
        <row r="22">
          <cell r="B22">
            <v>1970</v>
          </cell>
          <cell r="E22" t="str">
            <v>ME</v>
          </cell>
          <cell r="J22">
            <v>1462</v>
          </cell>
          <cell r="K22">
            <v>815000</v>
          </cell>
        </row>
        <row r="23">
          <cell r="B23">
            <v>1970</v>
          </cell>
          <cell r="E23" t="str">
            <v>MD</v>
          </cell>
          <cell r="J23">
            <v>10584</v>
          </cell>
          <cell r="K23">
            <v>7837000</v>
          </cell>
        </row>
        <row r="24">
          <cell r="B24">
            <v>1970</v>
          </cell>
          <cell r="E24" t="str">
            <v>MA</v>
          </cell>
          <cell r="J24">
            <v>13799</v>
          </cell>
          <cell r="K24">
            <v>10968000</v>
          </cell>
        </row>
        <row r="25">
          <cell r="B25">
            <v>1970</v>
          </cell>
          <cell r="E25" t="str">
            <v>MI</v>
          </cell>
          <cell r="J25">
            <v>18307</v>
          </cell>
          <cell r="K25">
            <v>15782000</v>
          </cell>
        </row>
        <row r="26">
          <cell r="B26">
            <v>1970</v>
          </cell>
          <cell r="E26" t="str">
            <v>MN</v>
          </cell>
          <cell r="J26">
            <v>5478</v>
          </cell>
          <cell r="K26">
            <v>4154000</v>
          </cell>
        </row>
        <row r="27">
          <cell r="B27">
            <v>1970</v>
          </cell>
          <cell r="E27" t="str">
            <v>MS</v>
          </cell>
          <cell r="J27">
            <v>3483</v>
          </cell>
          <cell r="K27">
            <v>1607000</v>
          </cell>
        </row>
        <row r="28">
          <cell r="B28">
            <v>1970</v>
          </cell>
          <cell r="E28" t="str">
            <v>MO</v>
          </cell>
          <cell r="J28">
            <v>10621</v>
          </cell>
          <cell r="K28">
            <v>6873000</v>
          </cell>
        </row>
        <row r="29">
          <cell r="B29">
            <v>1970</v>
          </cell>
          <cell r="E29" t="str">
            <v>MT</v>
          </cell>
          <cell r="J29">
            <v>1403</v>
          </cell>
          <cell r="K29">
            <v>682000</v>
          </cell>
        </row>
        <row r="30">
          <cell r="B30">
            <v>1970</v>
          </cell>
          <cell r="E30" t="str">
            <v>NE</v>
          </cell>
          <cell r="J30">
            <v>2533</v>
          </cell>
          <cell r="K30">
            <v>1532000</v>
          </cell>
        </row>
        <row r="31">
          <cell r="B31">
            <v>1970</v>
          </cell>
          <cell r="E31" t="str">
            <v>NV</v>
          </cell>
          <cell r="J31">
            <v>1801</v>
          </cell>
          <cell r="K31">
            <v>1388000</v>
          </cell>
        </row>
        <row r="32">
          <cell r="B32">
            <v>1970</v>
          </cell>
          <cell r="E32" t="str">
            <v>NH</v>
          </cell>
          <cell r="J32">
            <v>1162</v>
          </cell>
          <cell r="K32">
            <v>745000</v>
          </cell>
        </row>
        <row r="33">
          <cell r="B33">
            <v>1970</v>
          </cell>
          <cell r="E33" t="str">
            <v>NJ</v>
          </cell>
          <cell r="J33">
            <v>20354</v>
          </cell>
          <cell r="K33">
            <v>15607000</v>
          </cell>
        </row>
        <row r="34">
          <cell r="B34">
            <v>1970</v>
          </cell>
          <cell r="E34" t="str">
            <v>NM</v>
          </cell>
          <cell r="J34">
            <v>2029</v>
          </cell>
          <cell r="K34">
            <v>1135000</v>
          </cell>
        </row>
        <row r="35">
          <cell r="B35">
            <v>1970</v>
          </cell>
          <cell r="E35" t="str">
            <v>NY</v>
          </cell>
          <cell r="J35">
            <v>63365</v>
          </cell>
          <cell r="K35">
            <v>55279000</v>
          </cell>
        </row>
        <row r="36">
          <cell r="B36">
            <v>1970</v>
          </cell>
          <cell r="E36" t="str">
            <v>NC</v>
          </cell>
          <cell r="J36">
            <v>7603</v>
          </cell>
          <cell r="K36">
            <v>4651000</v>
          </cell>
        </row>
        <row r="37">
          <cell r="B37">
            <v>1970</v>
          </cell>
          <cell r="E37" t="str">
            <v>ND</v>
          </cell>
          <cell r="J37">
            <v>849</v>
          </cell>
          <cell r="K37">
            <v>483000</v>
          </cell>
        </row>
        <row r="38">
          <cell r="B38">
            <v>1970</v>
          </cell>
          <cell r="E38" t="str">
            <v>OH</v>
          </cell>
          <cell r="J38">
            <v>18553</v>
          </cell>
          <cell r="K38">
            <v>13028000</v>
          </cell>
        </row>
        <row r="39">
          <cell r="B39">
            <v>1970</v>
          </cell>
          <cell r="E39" t="str">
            <v>OK</v>
          </cell>
          <cell r="J39">
            <v>4416</v>
          </cell>
          <cell r="K39">
            <v>2366000</v>
          </cell>
        </row>
        <row r="40">
          <cell r="B40">
            <v>1970</v>
          </cell>
          <cell r="E40" t="str">
            <v>OR</v>
          </cell>
          <cell r="J40">
            <v>4043</v>
          </cell>
          <cell r="K40">
            <v>3025000</v>
          </cell>
        </row>
        <row r="41">
          <cell r="B41">
            <v>1970</v>
          </cell>
          <cell r="E41" t="str">
            <v>PA</v>
          </cell>
          <cell r="J41">
            <v>25075</v>
          </cell>
          <cell r="K41">
            <v>18852000</v>
          </cell>
        </row>
        <row r="42">
          <cell r="B42">
            <v>1970</v>
          </cell>
          <cell r="E42" t="str">
            <v>RI</v>
          </cell>
          <cell r="J42">
            <v>2155</v>
          </cell>
          <cell r="K42">
            <v>1487000</v>
          </cell>
        </row>
        <row r="43">
          <cell r="B43">
            <v>1970</v>
          </cell>
          <cell r="E43" t="str">
            <v>SC</v>
          </cell>
          <cell r="J43">
            <v>3769</v>
          </cell>
          <cell r="K43">
            <v>1954000</v>
          </cell>
        </row>
        <row r="44">
          <cell r="B44">
            <v>1970</v>
          </cell>
          <cell r="E44" t="str">
            <v>SD</v>
          </cell>
          <cell r="J44">
            <v>994</v>
          </cell>
          <cell r="K44">
            <v>531000</v>
          </cell>
        </row>
        <row r="45">
          <cell r="B45">
            <v>1970</v>
          </cell>
          <cell r="E45" t="str">
            <v>TN</v>
          </cell>
          <cell r="J45">
            <v>6201</v>
          </cell>
          <cell r="K45">
            <v>3395000</v>
          </cell>
        </row>
        <row r="46">
          <cell r="B46">
            <v>1970</v>
          </cell>
          <cell r="E46" t="str">
            <v>TX</v>
          </cell>
          <cell r="J46">
            <v>19632</v>
          </cell>
          <cell r="K46">
            <v>12199000</v>
          </cell>
        </row>
        <row r="47">
          <cell r="B47">
            <v>1970</v>
          </cell>
          <cell r="E47" t="str">
            <v>UT</v>
          </cell>
          <cell r="J47">
            <v>1790</v>
          </cell>
          <cell r="K47">
            <v>1099000</v>
          </cell>
        </row>
        <row r="48">
          <cell r="B48">
            <v>1970</v>
          </cell>
          <cell r="E48" t="str">
            <v>VT</v>
          </cell>
          <cell r="J48">
            <v>669</v>
          </cell>
          <cell r="K48">
            <v>431000</v>
          </cell>
        </row>
        <row r="49">
          <cell r="B49">
            <v>1970</v>
          </cell>
          <cell r="E49" t="str">
            <v>VA</v>
          </cell>
          <cell r="J49">
            <v>8240</v>
          </cell>
          <cell r="K49">
            <v>5260000</v>
          </cell>
        </row>
        <row r="50">
          <cell r="B50">
            <v>1970</v>
          </cell>
          <cell r="E50" t="str">
            <v>WA</v>
          </cell>
          <cell r="J50">
            <v>5960</v>
          </cell>
          <cell r="K50">
            <v>4584000</v>
          </cell>
        </row>
        <row r="51">
          <cell r="B51">
            <v>1970</v>
          </cell>
          <cell r="E51" t="str">
            <v>WV</v>
          </cell>
          <cell r="J51">
            <v>2286</v>
          </cell>
          <cell r="K51">
            <v>1138000</v>
          </cell>
        </row>
        <row r="52">
          <cell r="B52">
            <v>1970</v>
          </cell>
          <cell r="E52" t="str">
            <v>WI</v>
          </cell>
          <cell r="J52">
            <v>9139</v>
          </cell>
          <cell r="K52">
            <v>6717000</v>
          </cell>
        </row>
        <row r="53">
          <cell r="B53">
            <v>1970</v>
          </cell>
          <cell r="E53" t="str">
            <v>WY</v>
          </cell>
          <cell r="J53">
            <v>736</v>
          </cell>
          <cell r="K53">
            <v>391000</v>
          </cell>
        </row>
        <row r="54">
          <cell r="B54">
            <v>1971</v>
          </cell>
          <cell r="E54" t="str">
            <v>US</v>
          </cell>
          <cell r="J54">
            <v>467477</v>
          </cell>
          <cell r="K54">
            <v>374407000</v>
          </cell>
        </row>
        <row r="55">
          <cell r="B55">
            <v>1971</v>
          </cell>
          <cell r="E55" t="str">
            <v>AL</v>
          </cell>
          <cell r="J55">
            <v>5677</v>
          </cell>
          <cell r="K55">
            <v>3232000</v>
          </cell>
        </row>
        <row r="56">
          <cell r="B56">
            <v>1971</v>
          </cell>
          <cell r="E56" t="str">
            <v>AK</v>
          </cell>
          <cell r="J56">
            <v>602</v>
          </cell>
          <cell r="K56">
            <v>631000</v>
          </cell>
        </row>
        <row r="57">
          <cell r="B57">
            <v>1971</v>
          </cell>
          <cell r="E57" t="str">
            <v>AZ</v>
          </cell>
          <cell r="J57">
            <v>4647</v>
          </cell>
          <cell r="K57">
            <v>3559000</v>
          </cell>
        </row>
        <row r="58">
          <cell r="B58">
            <v>1971</v>
          </cell>
          <cell r="E58" t="str">
            <v>AR</v>
          </cell>
          <cell r="J58">
            <v>3097</v>
          </cell>
          <cell r="K58">
            <v>1493000</v>
          </cell>
        </row>
        <row r="59">
          <cell r="B59">
            <v>1971</v>
          </cell>
          <cell r="E59" t="str">
            <v>CA</v>
          </cell>
          <cell r="J59">
            <v>55638</v>
          </cell>
          <cell r="K59">
            <v>55120000</v>
          </cell>
        </row>
        <row r="60">
          <cell r="B60">
            <v>1971</v>
          </cell>
          <cell r="E60" t="str">
            <v>CO</v>
          </cell>
          <cell r="J60">
            <v>4538</v>
          </cell>
          <cell r="K60">
            <v>3267000</v>
          </cell>
        </row>
        <row r="61">
          <cell r="B61">
            <v>1971</v>
          </cell>
          <cell r="E61" t="str">
            <v>CT</v>
          </cell>
          <cell r="J61">
            <v>7021</v>
          </cell>
          <cell r="K61">
            <v>5949000</v>
          </cell>
        </row>
        <row r="62">
          <cell r="B62">
            <v>1971</v>
          </cell>
          <cell r="E62" t="str">
            <v>DE</v>
          </cell>
          <cell r="J62">
            <v>1280</v>
          </cell>
          <cell r="K62">
            <v>898000</v>
          </cell>
        </row>
        <row r="63">
          <cell r="B63">
            <v>1971</v>
          </cell>
          <cell r="E63" t="str">
            <v>DC</v>
          </cell>
          <cell r="J63">
            <v>5927</v>
          </cell>
          <cell r="K63">
            <v>5409000</v>
          </cell>
        </row>
        <row r="64">
          <cell r="B64">
            <v>1971</v>
          </cell>
          <cell r="E64" t="str">
            <v>FL</v>
          </cell>
          <cell r="J64">
            <v>17117</v>
          </cell>
          <cell r="K64">
            <v>11827000</v>
          </cell>
        </row>
        <row r="65">
          <cell r="B65">
            <v>1971</v>
          </cell>
          <cell r="E65" t="str">
            <v>GA</v>
          </cell>
          <cell r="J65">
            <v>8300</v>
          </cell>
          <cell r="K65">
            <v>4949000</v>
          </cell>
        </row>
        <row r="66">
          <cell r="B66">
            <v>1971</v>
          </cell>
          <cell r="E66" t="str">
            <v>HI</v>
          </cell>
          <cell r="J66">
            <v>2086</v>
          </cell>
          <cell r="K66">
            <v>1829000</v>
          </cell>
        </row>
        <row r="67">
          <cell r="B67">
            <v>1971</v>
          </cell>
          <cell r="E67" t="str">
            <v>ID</v>
          </cell>
          <cell r="J67">
            <v>1380</v>
          </cell>
          <cell r="K67">
            <v>761000</v>
          </cell>
        </row>
        <row r="68">
          <cell r="B68">
            <v>1971</v>
          </cell>
          <cell r="E68" t="str">
            <v>IL</v>
          </cell>
          <cell r="J68">
            <v>30048</v>
          </cell>
          <cell r="K68">
            <v>26550000</v>
          </cell>
        </row>
        <row r="69">
          <cell r="B69">
            <v>1971</v>
          </cell>
          <cell r="E69" t="str">
            <v>IN</v>
          </cell>
          <cell r="J69">
            <v>8860</v>
          </cell>
          <cell r="K69">
            <v>5739000</v>
          </cell>
        </row>
        <row r="70">
          <cell r="B70">
            <v>1971</v>
          </cell>
          <cell r="E70" t="str">
            <v>IA</v>
          </cell>
          <cell r="J70">
            <v>4279</v>
          </cell>
          <cell r="K70">
            <v>2821000</v>
          </cell>
        </row>
        <row r="71">
          <cell r="B71">
            <v>1971</v>
          </cell>
          <cell r="E71" t="str">
            <v>KS</v>
          </cell>
          <cell r="J71">
            <v>4090</v>
          </cell>
          <cell r="K71">
            <v>2417000</v>
          </cell>
        </row>
        <row r="72">
          <cell r="B72">
            <v>1971</v>
          </cell>
          <cell r="E72" t="str">
            <v>KY</v>
          </cell>
          <cell r="J72">
            <v>5167</v>
          </cell>
          <cell r="K72">
            <v>3031000</v>
          </cell>
        </row>
        <row r="73">
          <cell r="B73">
            <v>1971</v>
          </cell>
          <cell r="E73" t="str">
            <v>LA</v>
          </cell>
          <cell r="J73">
            <v>8371</v>
          </cell>
          <cell r="K73">
            <v>4507000</v>
          </cell>
        </row>
        <row r="74">
          <cell r="B74">
            <v>1971</v>
          </cell>
          <cell r="E74" t="str">
            <v>ME</v>
          </cell>
          <cell r="J74">
            <v>1474</v>
          </cell>
          <cell r="K74">
            <v>941000</v>
          </cell>
        </row>
        <row r="75">
          <cell r="B75">
            <v>1971</v>
          </cell>
          <cell r="E75" t="str">
            <v>MD</v>
          </cell>
          <cell r="J75">
            <v>10928</v>
          </cell>
          <cell r="K75">
            <v>8253000</v>
          </cell>
        </row>
        <row r="76">
          <cell r="B76">
            <v>1971</v>
          </cell>
          <cell r="E76" t="str">
            <v>MA</v>
          </cell>
          <cell r="J76">
            <v>14537</v>
          </cell>
          <cell r="K76">
            <v>12014000</v>
          </cell>
        </row>
        <row r="77">
          <cell r="B77">
            <v>1971</v>
          </cell>
          <cell r="E77" t="str">
            <v>MI</v>
          </cell>
          <cell r="J77">
            <v>18897</v>
          </cell>
          <cell r="K77">
            <v>17676000</v>
          </cell>
        </row>
        <row r="78">
          <cell r="B78">
            <v>1971</v>
          </cell>
          <cell r="E78" t="str">
            <v>MN</v>
          </cell>
          <cell r="J78">
            <v>6107</v>
          </cell>
          <cell r="K78">
            <v>4920000</v>
          </cell>
        </row>
        <row r="79">
          <cell r="B79">
            <v>1971</v>
          </cell>
          <cell r="E79" t="str">
            <v>MS</v>
          </cell>
          <cell r="J79">
            <v>3543</v>
          </cell>
          <cell r="K79">
            <v>1693000</v>
          </cell>
        </row>
        <row r="80">
          <cell r="B80">
            <v>1971</v>
          </cell>
          <cell r="E80" t="str">
            <v>MO</v>
          </cell>
          <cell r="J80">
            <v>10905</v>
          </cell>
          <cell r="K80">
            <v>7544000</v>
          </cell>
        </row>
        <row r="81">
          <cell r="B81">
            <v>1971</v>
          </cell>
          <cell r="E81" t="str">
            <v>MT</v>
          </cell>
          <cell r="J81">
            <v>1424</v>
          </cell>
          <cell r="K81">
            <v>783000</v>
          </cell>
        </row>
        <row r="82">
          <cell r="B82">
            <v>1971</v>
          </cell>
          <cell r="E82" t="str">
            <v>NE</v>
          </cell>
          <cell r="J82">
            <v>2622</v>
          </cell>
          <cell r="K82">
            <v>1675000</v>
          </cell>
        </row>
        <row r="83">
          <cell r="B83">
            <v>1971</v>
          </cell>
          <cell r="E83" t="str">
            <v>NV</v>
          </cell>
          <cell r="J83">
            <v>1983</v>
          </cell>
          <cell r="K83">
            <v>1619000</v>
          </cell>
        </row>
        <row r="84">
          <cell r="B84">
            <v>1971</v>
          </cell>
          <cell r="E84" t="str">
            <v>NH</v>
          </cell>
          <cell r="J84">
            <v>1260</v>
          </cell>
          <cell r="K84">
            <v>813000</v>
          </cell>
        </row>
        <row r="85">
          <cell r="B85">
            <v>1971</v>
          </cell>
          <cell r="E85" t="str">
            <v>NJ</v>
          </cell>
          <cell r="J85">
            <v>22635</v>
          </cell>
          <cell r="K85">
            <v>18668000</v>
          </cell>
        </row>
        <row r="86">
          <cell r="B86">
            <v>1971</v>
          </cell>
          <cell r="E86" t="str">
            <v>NM</v>
          </cell>
          <cell r="J86">
            <v>2321</v>
          </cell>
          <cell r="K86">
            <v>1375000</v>
          </cell>
        </row>
        <row r="87">
          <cell r="B87">
            <v>1971</v>
          </cell>
          <cell r="E87" t="str">
            <v>NY</v>
          </cell>
          <cell r="J87">
            <v>61927</v>
          </cell>
          <cell r="K87">
            <v>60247000</v>
          </cell>
        </row>
        <row r="88">
          <cell r="B88">
            <v>1971</v>
          </cell>
          <cell r="E88" t="str">
            <v>NC</v>
          </cell>
          <cell r="J88">
            <v>8415</v>
          </cell>
          <cell r="K88">
            <v>5256000</v>
          </cell>
        </row>
        <row r="89">
          <cell r="B89">
            <v>1971</v>
          </cell>
          <cell r="E89" t="str">
            <v>ND</v>
          </cell>
          <cell r="J89">
            <v>854</v>
          </cell>
          <cell r="K89">
            <v>534000</v>
          </cell>
        </row>
        <row r="90">
          <cell r="B90">
            <v>1971</v>
          </cell>
          <cell r="E90" t="str">
            <v>OH</v>
          </cell>
          <cell r="J90">
            <v>19799</v>
          </cell>
          <cell r="K90">
            <v>15164000</v>
          </cell>
        </row>
        <row r="91">
          <cell r="B91">
            <v>1971</v>
          </cell>
          <cell r="E91" t="str">
            <v>OK</v>
          </cell>
          <cell r="J91">
            <v>4594</v>
          </cell>
          <cell r="K91">
            <v>2543000</v>
          </cell>
        </row>
        <row r="92">
          <cell r="B92">
            <v>1971</v>
          </cell>
          <cell r="E92" t="str">
            <v>OR</v>
          </cell>
          <cell r="J92">
            <v>4359</v>
          </cell>
          <cell r="K92">
            <v>3444000</v>
          </cell>
        </row>
        <row r="93">
          <cell r="B93">
            <v>1971</v>
          </cell>
          <cell r="E93" t="str">
            <v>PA</v>
          </cell>
          <cell r="J93">
            <v>26664</v>
          </cell>
          <cell r="K93">
            <v>21894000</v>
          </cell>
        </row>
        <row r="94">
          <cell r="B94">
            <v>1971</v>
          </cell>
          <cell r="E94" t="str">
            <v>RI</v>
          </cell>
          <cell r="J94">
            <v>2157</v>
          </cell>
          <cell r="K94">
            <v>1525000</v>
          </cell>
        </row>
        <row r="95">
          <cell r="B95">
            <v>1971</v>
          </cell>
          <cell r="E95" t="str">
            <v>SC</v>
          </cell>
          <cell r="J95">
            <v>3955</v>
          </cell>
          <cell r="K95">
            <v>2171000</v>
          </cell>
        </row>
        <row r="96">
          <cell r="B96">
            <v>1971</v>
          </cell>
          <cell r="E96" t="str">
            <v>SD</v>
          </cell>
          <cell r="J96">
            <v>1103</v>
          </cell>
          <cell r="K96">
            <v>603000</v>
          </cell>
        </row>
        <row r="97">
          <cell r="B97">
            <v>1971</v>
          </cell>
          <cell r="E97" t="str">
            <v>TN</v>
          </cell>
          <cell r="J97">
            <v>6504</v>
          </cell>
          <cell r="K97">
            <v>4186000</v>
          </cell>
        </row>
        <row r="98">
          <cell r="B98">
            <v>1971</v>
          </cell>
          <cell r="E98" t="str">
            <v>TX</v>
          </cell>
          <cell r="J98">
            <v>20144</v>
          </cell>
          <cell r="K98">
            <v>13144000</v>
          </cell>
        </row>
        <row r="99">
          <cell r="B99">
            <v>1971</v>
          </cell>
          <cell r="E99" t="str">
            <v>UT</v>
          </cell>
          <cell r="J99">
            <v>1841</v>
          </cell>
          <cell r="K99">
            <v>1234000</v>
          </cell>
        </row>
        <row r="100">
          <cell r="B100">
            <v>1971</v>
          </cell>
          <cell r="E100" t="str">
            <v>VT</v>
          </cell>
          <cell r="J100">
            <v>763</v>
          </cell>
          <cell r="K100">
            <v>517000</v>
          </cell>
        </row>
        <row r="101">
          <cell r="B101">
            <v>1971</v>
          </cell>
          <cell r="E101" t="str">
            <v>VA</v>
          </cell>
          <cell r="J101">
            <v>8642</v>
          </cell>
          <cell r="K101">
            <v>5822000</v>
          </cell>
        </row>
        <row r="102">
          <cell r="B102">
            <v>1971</v>
          </cell>
          <cell r="E102" t="str">
            <v>WA</v>
          </cell>
          <cell r="J102">
            <v>6319</v>
          </cell>
          <cell r="K102">
            <v>5157000</v>
          </cell>
        </row>
        <row r="103">
          <cell r="B103">
            <v>1971</v>
          </cell>
          <cell r="E103" t="str">
            <v>WV</v>
          </cell>
          <cell r="J103">
            <v>2265</v>
          </cell>
          <cell r="K103">
            <v>1218000</v>
          </cell>
        </row>
        <row r="104">
          <cell r="B104">
            <v>1971</v>
          </cell>
          <cell r="E104" t="str">
            <v>WI</v>
          </cell>
          <cell r="J104">
            <v>9653</v>
          </cell>
          <cell r="K104">
            <v>7367000</v>
          </cell>
        </row>
        <row r="105">
          <cell r="B105">
            <v>1971</v>
          </cell>
          <cell r="E105" t="str">
            <v>WY</v>
          </cell>
          <cell r="J105">
            <v>758</v>
          </cell>
          <cell r="K105">
            <v>444000</v>
          </cell>
        </row>
        <row r="106">
          <cell r="B106">
            <v>1972</v>
          </cell>
          <cell r="E106" t="str">
            <v>US</v>
          </cell>
          <cell r="J106">
            <v>487300</v>
          </cell>
          <cell r="K106">
            <v>437456630</v>
          </cell>
        </row>
        <row r="107">
          <cell r="B107">
            <v>1972</v>
          </cell>
          <cell r="E107" t="str">
            <v>AL</v>
          </cell>
          <cell r="J107">
            <v>6303</v>
          </cell>
          <cell r="K107">
            <v>4023356</v>
          </cell>
        </row>
        <row r="108">
          <cell r="B108">
            <v>1972</v>
          </cell>
          <cell r="E108" t="str">
            <v>AK</v>
          </cell>
          <cell r="J108">
            <v>675</v>
          </cell>
          <cell r="K108">
            <v>759094</v>
          </cell>
        </row>
        <row r="109">
          <cell r="B109">
            <v>1972</v>
          </cell>
          <cell r="E109" t="str">
            <v>AZ</v>
          </cell>
          <cell r="J109">
            <v>5107</v>
          </cell>
          <cell r="K109">
            <v>3942120</v>
          </cell>
        </row>
        <row r="110">
          <cell r="B110">
            <v>1972</v>
          </cell>
          <cell r="E110" t="str">
            <v>AR</v>
          </cell>
          <cell r="J110">
            <v>2915</v>
          </cell>
          <cell r="K110">
            <v>1526166</v>
          </cell>
        </row>
        <row r="111">
          <cell r="B111">
            <v>1972</v>
          </cell>
          <cell r="E111" t="str">
            <v>CA</v>
          </cell>
          <cell r="J111">
            <v>56510</v>
          </cell>
          <cell r="K111">
            <v>61018186</v>
          </cell>
        </row>
        <row r="112">
          <cell r="B112">
            <v>1972</v>
          </cell>
          <cell r="E112" t="str">
            <v>CO</v>
          </cell>
          <cell r="J112">
            <v>5113</v>
          </cell>
          <cell r="K112">
            <v>3889464</v>
          </cell>
        </row>
        <row r="113">
          <cell r="B113">
            <v>1972</v>
          </cell>
          <cell r="E113" t="str">
            <v>CT</v>
          </cell>
          <cell r="J113">
            <v>7301</v>
          </cell>
          <cell r="K113">
            <v>6757499</v>
          </cell>
        </row>
        <row r="114">
          <cell r="B114">
            <v>1972</v>
          </cell>
          <cell r="E114" t="str">
            <v>DE</v>
          </cell>
          <cell r="J114">
            <v>1465</v>
          </cell>
          <cell r="K114">
            <v>1182907</v>
          </cell>
        </row>
        <row r="115">
          <cell r="B115">
            <v>1972</v>
          </cell>
          <cell r="E115" t="str">
            <v>DC</v>
          </cell>
          <cell r="J115">
            <v>6213</v>
          </cell>
          <cell r="K115">
            <v>5859676</v>
          </cell>
        </row>
        <row r="116">
          <cell r="B116">
            <v>1972</v>
          </cell>
          <cell r="E116" t="str">
            <v>FL</v>
          </cell>
          <cell r="J116">
            <v>18711</v>
          </cell>
          <cell r="K116">
            <v>14450414</v>
          </cell>
        </row>
        <row r="117">
          <cell r="B117">
            <v>1972</v>
          </cell>
          <cell r="E117" t="str">
            <v>GA</v>
          </cell>
          <cell r="J117">
            <v>9387</v>
          </cell>
          <cell r="K117">
            <v>6075655</v>
          </cell>
        </row>
        <row r="118">
          <cell r="B118">
            <v>1972</v>
          </cell>
          <cell r="E118" t="str">
            <v>HI</v>
          </cell>
          <cell r="J118">
            <v>2282</v>
          </cell>
          <cell r="K118">
            <v>1991336</v>
          </cell>
        </row>
        <row r="119">
          <cell r="B119">
            <v>1972</v>
          </cell>
          <cell r="E119" t="str">
            <v>ID</v>
          </cell>
          <cell r="J119">
            <v>1551</v>
          </cell>
          <cell r="K119">
            <v>909967</v>
          </cell>
        </row>
        <row r="120">
          <cell r="B120">
            <v>1972</v>
          </cell>
          <cell r="E120" t="str">
            <v>IL</v>
          </cell>
          <cell r="J120">
            <v>29699</v>
          </cell>
          <cell r="K120">
            <v>29964545</v>
          </cell>
        </row>
        <row r="121">
          <cell r="B121">
            <v>1972</v>
          </cell>
          <cell r="E121" t="str">
            <v>IN</v>
          </cell>
          <cell r="J121">
            <v>9423</v>
          </cell>
          <cell r="K121">
            <v>6611418</v>
          </cell>
        </row>
        <row r="122">
          <cell r="B122">
            <v>1972</v>
          </cell>
          <cell r="E122" t="str">
            <v>IA</v>
          </cell>
          <cell r="J122">
            <v>4532</v>
          </cell>
          <cell r="K122">
            <v>3338764</v>
          </cell>
        </row>
        <row r="123">
          <cell r="B123">
            <v>1972</v>
          </cell>
          <cell r="E123" t="str">
            <v>KS</v>
          </cell>
          <cell r="J123">
            <v>4450</v>
          </cell>
          <cell r="K123">
            <v>2894426</v>
          </cell>
        </row>
        <row r="124">
          <cell r="B124">
            <v>1972</v>
          </cell>
          <cell r="E124" t="str">
            <v>KY</v>
          </cell>
          <cell r="J124">
            <v>5112</v>
          </cell>
          <cell r="K124">
            <v>3324236</v>
          </cell>
        </row>
        <row r="125">
          <cell r="B125">
            <v>1972</v>
          </cell>
          <cell r="E125" t="str">
            <v>LA</v>
          </cell>
          <cell r="J125">
            <v>8683</v>
          </cell>
          <cell r="K125">
            <v>5391728</v>
          </cell>
        </row>
        <row r="126">
          <cell r="B126">
            <v>1972</v>
          </cell>
          <cell r="E126" t="str">
            <v>ME</v>
          </cell>
          <cell r="J126">
            <v>1810</v>
          </cell>
          <cell r="K126">
            <v>1203728</v>
          </cell>
        </row>
        <row r="127">
          <cell r="B127">
            <v>1972</v>
          </cell>
          <cell r="E127" t="str">
            <v>MD</v>
          </cell>
          <cell r="J127">
            <v>11468</v>
          </cell>
          <cell r="K127">
            <v>9319053</v>
          </cell>
        </row>
        <row r="128">
          <cell r="B128">
            <v>1972</v>
          </cell>
          <cell r="E128" t="str">
            <v>MA</v>
          </cell>
          <cell r="J128">
            <v>14718</v>
          </cell>
          <cell r="K128">
            <v>13133837</v>
          </cell>
        </row>
        <row r="129">
          <cell r="B129">
            <v>1972</v>
          </cell>
          <cell r="E129" t="str">
            <v>MI</v>
          </cell>
          <cell r="J129">
            <v>20129</v>
          </cell>
          <cell r="K129">
            <v>20755044</v>
          </cell>
        </row>
        <row r="130">
          <cell r="B130">
            <v>1972</v>
          </cell>
          <cell r="E130" t="str">
            <v>MN</v>
          </cell>
          <cell r="J130">
            <v>6499</v>
          </cell>
          <cell r="K130">
            <v>5705974</v>
          </cell>
        </row>
        <row r="131">
          <cell r="B131">
            <v>1972</v>
          </cell>
          <cell r="E131" t="str">
            <v>MS</v>
          </cell>
          <cell r="J131">
            <v>3926</v>
          </cell>
          <cell r="K131">
            <v>2312575</v>
          </cell>
        </row>
        <row r="132">
          <cell r="B132">
            <v>1972</v>
          </cell>
          <cell r="E132" t="str">
            <v>MO</v>
          </cell>
          <cell r="J132">
            <v>11353</v>
          </cell>
          <cell r="K132">
            <v>8657068</v>
          </cell>
        </row>
        <row r="133">
          <cell r="B133">
            <v>1972</v>
          </cell>
          <cell r="E133" t="str">
            <v>MT</v>
          </cell>
          <cell r="J133">
            <v>1537</v>
          </cell>
          <cell r="K133">
            <v>921229</v>
          </cell>
        </row>
        <row r="134">
          <cell r="B134">
            <v>1972</v>
          </cell>
          <cell r="E134" t="str">
            <v>NE</v>
          </cell>
          <cell r="J134">
            <v>2828</v>
          </cell>
          <cell r="K134">
            <v>1925133</v>
          </cell>
        </row>
        <row r="135">
          <cell r="B135">
            <v>1972</v>
          </cell>
          <cell r="E135" t="str">
            <v>NV</v>
          </cell>
          <cell r="J135">
            <v>2008</v>
          </cell>
          <cell r="K135">
            <v>1829682</v>
          </cell>
        </row>
        <row r="136">
          <cell r="B136">
            <v>1972</v>
          </cell>
          <cell r="E136" t="str">
            <v>NH</v>
          </cell>
          <cell r="J136">
            <v>1478</v>
          </cell>
          <cell r="K136">
            <v>1105411</v>
          </cell>
        </row>
        <row r="137">
          <cell r="B137">
            <v>1972</v>
          </cell>
          <cell r="E137" t="str">
            <v>NJ</v>
          </cell>
          <cell r="J137">
            <v>23105</v>
          </cell>
          <cell r="K137">
            <v>20727334</v>
          </cell>
        </row>
        <row r="138">
          <cell r="B138">
            <v>1972</v>
          </cell>
          <cell r="E138" t="str">
            <v>NM</v>
          </cell>
          <cell r="J138">
            <v>2559</v>
          </cell>
          <cell r="K138">
            <v>1648655</v>
          </cell>
        </row>
        <row r="139">
          <cell r="B139">
            <v>1972</v>
          </cell>
          <cell r="E139" t="str">
            <v>NY</v>
          </cell>
          <cell r="J139">
            <v>60256</v>
          </cell>
          <cell r="K139">
            <v>77138693</v>
          </cell>
        </row>
        <row r="140">
          <cell r="B140">
            <v>1972</v>
          </cell>
          <cell r="E140" t="str">
            <v>NC</v>
          </cell>
          <cell r="J140">
            <v>9450</v>
          </cell>
          <cell r="K140">
            <v>6459937</v>
          </cell>
        </row>
        <row r="141">
          <cell r="B141">
            <v>1972</v>
          </cell>
          <cell r="E141" t="str">
            <v>ND</v>
          </cell>
          <cell r="J141">
            <v>977</v>
          </cell>
          <cell r="K141">
            <v>628948</v>
          </cell>
        </row>
        <row r="142">
          <cell r="B142">
            <v>1972</v>
          </cell>
          <cell r="E142" t="str">
            <v>OH</v>
          </cell>
          <cell r="J142">
            <v>20676</v>
          </cell>
          <cell r="K142">
            <v>17271771</v>
          </cell>
        </row>
        <row r="143">
          <cell r="B143">
            <v>1972</v>
          </cell>
          <cell r="E143" t="str">
            <v>OK</v>
          </cell>
          <cell r="J143">
            <v>4932</v>
          </cell>
          <cell r="K143">
            <v>2856009</v>
          </cell>
        </row>
        <row r="144">
          <cell r="B144">
            <v>1972</v>
          </cell>
          <cell r="E144" t="str">
            <v>OR</v>
          </cell>
          <cell r="J144">
            <v>4684</v>
          </cell>
          <cell r="K144">
            <v>4044198</v>
          </cell>
        </row>
        <row r="145">
          <cell r="B145">
            <v>1972</v>
          </cell>
          <cell r="E145" t="str">
            <v>PA</v>
          </cell>
          <cell r="J145">
            <v>27530</v>
          </cell>
          <cell r="K145">
            <v>24975299</v>
          </cell>
        </row>
        <row r="146">
          <cell r="B146">
            <v>1972</v>
          </cell>
          <cell r="E146" t="str">
            <v>RI</v>
          </cell>
          <cell r="J146">
            <v>2255</v>
          </cell>
          <cell r="K146">
            <v>1852547</v>
          </cell>
        </row>
        <row r="147">
          <cell r="B147">
            <v>1972</v>
          </cell>
          <cell r="E147" t="str">
            <v>SC</v>
          </cell>
          <cell r="J147">
            <v>4534</v>
          </cell>
          <cell r="K147">
            <v>2704605</v>
          </cell>
        </row>
        <row r="148">
          <cell r="B148">
            <v>1972</v>
          </cell>
          <cell r="E148" t="str">
            <v>SD</v>
          </cell>
          <cell r="J148">
            <v>1080</v>
          </cell>
          <cell r="K148">
            <v>643704</v>
          </cell>
        </row>
        <row r="149">
          <cell r="B149">
            <v>1972</v>
          </cell>
          <cell r="E149" t="str">
            <v>TN</v>
          </cell>
          <cell r="J149">
            <v>7388</v>
          </cell>
          <cell r="K149">
            <v>4738227</v>
          </cell>
        </row>
        <row r="150">
          <cell r="B150">
            <v>1972</v>
          </cell>
          <cell r="E150" t="str">
            <v>TX</v>
          </cell>
          <cell r="J150">
            <v>21760</v>
          </cell>
          <cell r="K150">
            <v>15210355</v>
          </cell>
        </row>
        <row r="151">
          <cell r="B151">
            <v>1972</v>
          </cell>
          <cell r="E151" t="str">
            <v>UT</v>
          </cell>
          <cell r="J151">
            <v>2212</v>
          </cell>
          <cell r="K151">
            <v>1539923</v>
          </cell>
        </row>
        <row r="152">
          <cell r="B152">
            <v>1972</v>
          </cell>
          <cell r="E152" t="str">
            <v>VT</v>
          </cell>
          <cell r="J152">
            <v>909</v>
          </cell>
          <cell r="K152">
            <v>636256</v>
          </cell>
        </row>
        <row r="153">
          <cell r="B153">
            <v>1972</v>
          </cell>
          <cell r="E153" t="str">
            <v>VA</v>
          </cell>
          <cell r="J153">
            <v>9371</v>
          </cell>
          <cell r="K153">
            <v>6660838</v>
          </cell>
        </row>
        <row r="154">
          <cell r="B154">
            <v>1972</v>
          </cell>
          <cell r="E154" t="str">
            <v>WA</v>
          </cell>
          <cell r="J154">
            <v>6905</v>
          </cell>
          <cell r="K154">
            <v>6036868</v>
          </cell>
        </row>
        <row r="155">
          <cell r="B155">
            <v>1972</v>
          </cell>
          <cell r="E155" t="str">
            <v>WV</v>
          </cell>
          <cell r="J155">
            <v>2433</v>
          </cell>
          <cell r="K155">
            <v>1446242</v>
          </cell>
        </row>
        <row r="156">
          <cell r="B156">
            <v>1972</v>
          </cell>
          <cell r="E156" t="str">
            <v>WI</v>
          </cell>
          <cell r="J156">
            <v>10299</v>
          </cell>
          <cell r="K156">
            <v>8969173</v>
          </cell>
        </row>
        <row r="157">
          <cell r="B157">
            <v>1972</v>
          </cell>
          <cell r="E157" t="str">
            <v>WY</v>
          </cell>
          <cell r="J157">
            <v>799</v>
          </cell>
          <cell r="K157">
            <v>487357</v>
          </cell>
        </row>
        <row r="158">
          <cell r="B158">
            <v>1973</v>
          </cell>
          <cell r="E158" t="str">
            <v>US</v>
          </cell>
          <cell r="J158">
            <v>515811</v>
          </cell>
          <cell r="K158">
            <v>479525000</v>
          </cell>
        </row>
        <row r="159">
          <cell r="B159">
            <v>1973</v>
          </cell>
          <cell r="E159" t="str">
            <v>AL</v>
          </cell>
          <cell r="J159">
            <v>6930</v>
          </cell>
          <cell r="K159">
            <v>4509000</v>
          </cell>
        </row>
        <row r="160">
          <cell r="B160">
            <v>1973</v>
          </cell>
          <cell r="E160" t="str">
            <v>AK</v>
          </cell>
          <cell r="J160">
            <v>818</v>
          </cell>
          <cell r="K160">
            <v>940000</v>
          </cell>
        </row>
        <row r="161">
          <cell r="B161">
            <v>1973</v>
          </cell>
          <cell r="E161" t="str">
            <v>AZ</v>
          </cell>
          <cell r="J161">
            <v>5889</v>
          </cell>
          <cell r="K161">
            <v>5194000</v>
          </cell>
        </row>
        <row r="162">
          <cell r="B162">
            <v>1973</v>
          </cell>
          <cell r="E162" t="str">
            <v>AR</v>
          </cell>
          <cell r="J162">
            <v>2803</v>
          </cell>
          <cell r="K162">
            <v>1608000</v>
          </cell>
        </row>
        <row r="163">
          <cell r="B163">
            <v>1973</v>
          </cell>
          <cell r="E163" t="str">
            <v>CA</v>
          </cell>
          <cell r="J163">
            <v>57035</v>
          </cell>
          <cell r="K163">
            <v>62436000</v>
          </cell>
        </row>
        <row r="164">
          <cell r="B164">
            <v>1973</v>
          </cell>
          <cell r="E164" t="str">
            <v>CO</v>
          </cell>
          <cell r="J164">
            <v>5997</v>
          </cell>
          <cell r="K164">
            <v>4787000</v>
          </cell>
        </row>
        <row r="165">
          <cell r="B165">
            <v>1973</v>
          </cell>
          <cell r="E165" t="str">
            <v>CT</v>
          </cell>
          <cell r="J165">
            <v>7582</v>
          </cell>
          <cell r="K165">
            <v>7305000</v>
          </cell>
        </row>
        <row r="166">
          <cell r="B166">
            <v>1973</v>
          </cell>
          <cell r="E166" t="str">
            <v>DE</v>
          </cell>
          <cell r="J166">
            <v>1449</v>
          </cell>
          <cell r="K166">
            <v>1277000</v>
          </cell>
        </row>
        <row r="167">
          <cell r="B167">
            <v>1973</v>
          </cell>
          <cell r="E167" t="str">
            <v>DC</v>
          </cell>
          <cell r="J167">
            <v>6065</v>
          </cell>
          <cell r="K167">
            <v>9163000</v>
          </cell>
        </row>
        <row r="168">
          <cell r="B168">
            <v>1973</v>
          </cell>
          <cell r="E168" t="str">
            <v>FL</v>
          </cell>
          <cell r="J168">
            <v>20938</v>
          </cell>
          <cell r="K168">
            <v>17596000</v>
          </cell>
        </row>
        <row r="169">
          <cell r="B169">
            <v>1973</v>
          </cell>
          <cell r="E169" t="str">
            <v>GA</v>
          </cell>
          <cell r="J169">
            <v>10708</v>
          </cell>
          <cell r="K169">
            <v>7336000</v>
          </cell>
        </row>
        <row r="170">
          <cell r="B170">
            <v>1973</v>
          </cell>
          <cell r="E170" t="str">
            <v>HI</v>
          </cell>
          <cell r="J170">
            <v>2207</v>
          </cell>
          <cell r="K170">
            <v>2255000</v>
          </cell>
        </row>
        <row r="171">
          <cell r="B171">
            <v>1973</v>
          </cell>
          <cell r="E171" t="str">
            <v>ID</v>
          </cell>
          <cell r="J171">
            <v>1632</v>
          </cell>
          <cell r="K171">
            <v>986000</v>
          </cell>
        </row>
        <row r="172">
          <cell r="B172">
            <v>1973</v>
          </cell>
          <cell r="E172" t="str">
            <v>IL</v>
          </cell>
          <cell r="J172">
            <v>30363</v>
          </cell>
          <cell r="K172">
            <v>32657000</v>
          </cell>
        </row>
        <row r="173">
          <cell r="B173">
            <v>1973</v>
          </cell>
          <cell r="E173" t="str">
            <v>IN</v>
          </cell>
          <cell r="J173">
            <v>9721</v>
          </cell>
          <cell r="K173">
            <v>7297000</v>
          </cell>
        </row>
        <row r="174">
          <cell r="B174">
            <v>1973</v>
          </cell>
          <cell r="E174" t="str">
            <v>IA</v>
          </cell>
          <cell r="J174">
            <v>5001</v>
          </cell>
          <cell r="K174">
            <v>3812000</v>
          </cell>
        </row>
        <row r="175">
          <cell r="B175">
            <v>1973</v>
          </cell>
          <cell r="E175" t="str">
            <v>KS</v>
          </cell>
          <cell r="J175">
            <v>4703</v>
          </cell>
          <cell r="K175">
            <v>3276000</v>
          </cell>
        </row>
        <row r="176">
          <cell r="B176">
            <v>1973</v>
          </cell>
          <cell r="E176" t="str">
            <v>KY</v>
          </cell>
          <cell r="J176">
            <v>5489</v>
          </cell>
          <cell r="K176">
            <v>4170000</v>
          </cell>
        </row>
        <row r="177">
          <cell r="B177">
            <v>1973</v>
          </cell>
          <cell r="E177" t="str">
            <v>LA</v>
          </cell>
          <cell r="J177">
            <v>9137</v>
          </cell>
          <cell r="K177">
            <v>5735000</v>
          </cell>
        </row>
        <row r="178">
          <cell r="B178">
            <v>1973</v>
          </cell>
          <cell r="E178" t="str">
            <v>ME</v>
          </cell>
          <cell r="J178">
            <v>2089</v>
          </cell>
          <cell r="K178">
            <v>1448000</v>
          </cell>
        </row>
        <row r="179">
          <cell r="B179">
            <v>1973</v>
          </cell>
          <cell r="E179" t="str">
            <v>MD</v>
          </cell>
          <cell r="J179">
            <v>11597</v>
          </cell>
          <cell r="K179">
            <v>10484000</v>
          </cell>
        </row>
        <row r="180">
          <cell r="B180">
            <v>1973</v>
          </cell>
          <cell r="E180" t="str">
            <v>MA</v>
          </cell>
          <cell r="J180">
            <v>14747</v>
          </cell>
          <cell r="K180">
            <v>14921000</v>
          </cell>
        </row>
        <row r="181">
          <cell r="B181">
            <v>1973</v>
          </cell>
          <cell r="E181" t="str">
            <v>MI</v>
          </cell>
          <cell r="J181">
            <v>21012</v>
          </cell>
          <cell r="K181">
            <v>23195000</v>
          </cell>
        </row>
        <row r="182">
          <cell r="B182">
            <v>1973</v>
          </cell>
          <cell r="E182" t="str">
            <v>MN</v>
          </cell>
          <cell r="J182">
            <v>6906</v>
          </cell>
          <cell r="K182">
            <v>6498000</v>
          </cell>
        </row>
        <row r="183">
          <cell r="B183">
            <v>1973</v>
          </cell>
          <cell r="E183" t="str">
            <v>MS</v>
          </cell>
          <cell r="J183">
            <v>4369</v>
          </cell>
          <cell r="K183">
            <v>2675000</v>
          </cell>
        </row>
        <row r="184">
          <cell r="B184">
            <v>1973</v>
          </cell>
          <cell r="E184" t="str">
            <v>MO</v>
          </cell>
          <cell r="J184">
            <v>11734</v>
          </cell>
          <cell r="K184">
            <v>10598000</v>
          </cell>
        </row>
        <row r="185">
          <cell r="B185">
            <v>1973</v>
          </cell>
          <cell r="E185" t="str">
            <v>MT</v>
          </cell>
          <cell r="J185">
            <v>1696</v>
          </cell>
          <cell r="K185">
            <v>1129000</v>
          </cell>
        </row>
        <row r="186">
          <cell r="B186">
            <v>1973</v>
          </cell>
          <cell r="E186" t="str">
            <v>NE</v>
          </cell>
          <cell r="J186">
            <v>3032</v>
          </cell>
          <cell r="K186">
            <v>2228000</v>
          </cell>
        </row>
        <row r="187">
          <cell r="B187">
            <v>1973</v>
          </cell>
          <cell r="E187" t="str">
            <v>NV</v>
          </cell>
          <cell r="J187">
            <v>2231</v>
          </cell>
          <cell r="K187">
            <v>2314000</v>
          </cell>
        </row>
        <row r="188">
          <cell r="B188">
            <v>1973</v>
          </cell>
          <cell r="E188" t="str">
            <v>NH</v>
          </cell>
          <cell r="J188">
            <v>1813</v>
          </cell>
          <cell r="K188">
            <v>1377000</v>
          </cell>
        </row>
        <row r="189">
          <cell r="B189">
            <v>1973</v>
          </cell>
          <cell r="E189" t="str">
            <v>NJ</v>
          </cell>
          <cell r="J189">
            <v>25114</v>
          </cell>
          <cell r="K189">
            <v>24716000</v>
          </cell>
        </row>
        <row r="190">
          <cell r="B190">
            <v>1973</v>
          </cell>
          <cell r="E190" t="str">
            <v>NM</v>
          </cell>
          <cell r="J190">
            <v>2805</v>
          </cell>
          <cell r="K190">
            <v>1999000</v>
          </cell>
        </row>
        <row r="191">
          <cell r="B191">
            <v>1973</v>
          </cell>
          <cell r="E191" t="str">
            <v>NY</v>
          </cell>
          <cell r="J191">
            <v>63096</v>
          </cell>
          <cell r="K191">
            <v>70265000</v>
          </cell>
        </row>
        <row r="192">
          <cell r="B192">
            <v>1973</v>
          </cell>
          <cell r="E192" t="str">
            <v>NC</v>
          </cell>
          <cell r="J192">
            <v>10214</v>
          </cell>
          <cell r="K192">
            <v>7591000</v>
          </cell>
        </row>
        <row r="193">
          <cell r="B193">
            <v>1973</v>
          </cell>
          <cell r="E193" t="str">
            <v>ND</v>
          </cell>
          <cell r="J193">
            <v>1028</v>
          </cell>
          <cell r="K193">
            <v>713000</v>
          </cell>
        </row>
        <row r="194">
          <cell r="B194">
            <v>1973</v>
          </cell>
          <cell r="E194" t="str">
            <v>OH</v>
          </cell>
          <cell r="J194">
            <v>22339</v>
          </cell>
          <cell r="K194">
            <v>20083000</v>
          </cell>
        </row>
        <row r="195">
          <cell r="B195">
            <v>1973</v>
          </cell>
          <cell r="E195" t="str">
            <v>OK</v>
          </cell>
          <cell r="J195">
            <v>5555</v>
          </cell>
          <cell r="K195">
            <v>3463000</v>
          </cell>
        </row>
        <row r="196">
          <cell r="B196">
            <v>1973</v>
          </cell>
          <cell r="E196" t="str">
            <v>OR</v>
          </cell>
          <cell r="J196">
            <v>4952</v>
          </cell>
          <cell r="K196">
            <v>4530000</v>
          </cell>
        </row>
        <row r="197">
          <cell r="B197">
            <v>1973</v>
          </cell>
          <cell r="E197" t="str">
            <v>PA</v>
          </cell>
          <cell r="J197">
            <v>28796</v>
          </cell>
          <cell r="K197">
            <v>27733000</v>
          </cell>
        </row>
        <row r="198">
          <cell r="B198">
            <v>1973</v>
          </cell>
          <cell r="E198" t="str">
            <v>RI</v>
          </cell>
          <cell r="J198">
            <v>2306</v>
          </cell>
          <cell r="K198">
            <v>2152000</v>
          </cell>
        </row>
        <row r="199">
          <cell r="B199">
            <v>1973</v>
          </cell>
          <cell r="E199" t="str">
            <v>SC</v>
          </cell>
          <cell r="J199">
            <v>5085</v>
          </cell>
          <cell r="K199">
            <v>3240000</v>
          </cell>
        </row>
        <row r="200">
          <cell r="B200">
            <v>1973</v>
          </cell>
          <cell r="E200" t="str">
            <v>SD</v>
          </cell>
          <cell r="J200">
            <v>1331</v>
          </cell>
          <cell r="K200">
            <v>830000</v>
          </cell>
        </row>
        <row r="201">
          <cell r="B201">
            <v>1973</v>
          </cell>
          <cell r="E201" t="str">
            <v>TN</v>
          </cell>
          <cell r="J201">
            <v>8435</v>
          </cell>
          <cell r="K201">
            <v>5644000</v>
          </cell>
        </row>
        <row r="202">
          <cell r="B202">
            <v>1973</v>
          </cell>
          <cell r="E202" t="str">
            <v>TX</v>
          </cell>
          <cell r="J202">
            <v>24403</v>
          </cell>
          <cell r="K202">
            <v>17905000</v>
          </cell>
        </row>
        <row r="203">
          <cell r="B203">
            <v>1973</v>
          </cell>
          <cell r="E203" t="str">
            <v>UT</v>
          </cell>
          <cell r="J203">
            <v>2473</v>
          </cell>
          <cell r="K203">
            <v>1803000</v>
          </cell>
        </row>
        <row r="204">
          <cell r="B204">
            <v>1973</v>
          </cell>
          <cell r="E204" t="str">
            <v>VT</v>
          </cell>
          <cell r="J204">
            <v>1076</v>
          </cell>
          <cell r="K204">
            <v>817000</v>
          </cell>
        </row>
        <row r="205">
          <cell r="B205">
            <v>1973</v>
          </cell>
          <cell r="E205" t="str">
            <v>VA</v>
          </cell>
          <cell r="J205">
            <v>9745</v>
          </cell>
          <cell r="K205">
            <v>7625000</v>
          </cell>
        </row>
        <row r="206">
          <cell r="B206">
            <v>1973</v>
          </cell>
          <cell r="E206" t="str">
            <v>WA</v>
          </cell>
          <cell r="J206">
            <v>7299</v>
          </cell>
          <cell r="K206">
            <v>7108000</v>
          </cell>
        </row>
        <row r="207">
          <cell r="B207">
            <v>1973</v>
          </cell>
          <cell r="E207" t="str">
            <v>WV</v>
          </cell>
          <cell r="J207">
            <v>2589</v>
          </cell>
          <cell r="K207">
            <v>1687000</v>
          </cell>
        </row>
        <row r="208">
          <cell r="B208">
            <v>1973</v>
          </cell>
          <cell r="E208" t="str">
            <v>WI</v>
          </cell>
          <cell r="J208">
            <v>10585</v>
          </cell>
          <cell r="K208">
            <v>9838000</v>
          </cell>
        </row>
        <row r="209">
          <cell r="B209">
            <v>1973</v>
          </cell>
          <cell r="E209" t="str">
            <v>WY</v>
          </cell>
          <cell r="J209">
            <v>892</v>
          </cell>
          <cell r="K209">
            <v>579000</v>
          </cell>
        </row>
        <row r="210">
          <cell r="B210">
            <v>1974</v>
          </cell>
          <cell r="E210" t="str">
            <v>US</v>
          </cell>
          <cell r="J210">
            <v>531877</v>
          </cell>
          <cell r="K210">
            <v>530916000</v>
          </cell>
        </row>
        <row r="211">
          <cell r="B211">
            <v>1974</v>
          </cell>
          <cell r="E211" t="str">
            <v>AL</v>
          </cell>
          <cell r="J211">
            <v>7015</v>
          </cell>
          <cell r="K211">
            <v>5260000</v>
          </cell>
        </row>
        <row r="212">
          <cell r="B212">
            <v>1974</v>
          </cell>
          <cell r="E212" t="str">
            <v>AK</v>
          </cell>
          <cell r="J212">
            <v>882</v>
          </cell>
          <cell r="K212">
            <v>1270000</v>
          </cell>
        </row>
        <row r="213">
          <cell r="B213">
            <v>1974</v>
          </cell>
          <cell r="E213" t="str">
            <v>AZ</v>
          </cell>
          <cell r="J213">
            <v>6268</v>
          </cell>
          <cell r="K213">
            <v>6344000</v>
          </cell>
        </row>
        <row r="214">
          <cell r="B214">
            <v>1974</v>
          </cell>
          <cell r="E214" t="str">
            <v>AR</v>
          </cell>
          <cell r="J214">
            <v>3167</v>
          </cell>
          <cell r="K214">
            <v>1920000</v>
          </cell>
        </row>
        <row r="215">
          <cell r="B215">
            <v>1974</v>
          </cell>
          <cell r="E215" t="str">
            <v>CA</v>
          </cell>
          <cell r="J215">
            <v>61185</v>
          </cell>
          <cell r="K215">
            <v>76944000</v>
          </cell>
        </row>
        <row r="216">
          <cell r="B216">
            <v>1974</v>
          </cell>
          <cell r="E216" t="str">
            <v>CO</v>
          </cell>
          <cell r="J216">
            <v>6423</v>
          </cell>
          <cell r="K216">
            <v>5711000</v>
          </cell>
        </row>
        <row r="217">
          <cell r="B217">
            <v>1974</v>
          </cell>
          <cell r="E217" t="str">
            <v>CT</v>
          </cell>
          <cell r="J217">
            <v>7697</v>
          </cell>
          <cell r="K217">
            <v>7864000</v>
          </cell>
        </row>
        <row r="218">
          <cell r="B218">
            <v>1974</v>
          </cell>
          <cell r="E218" t="str">
            <v>DE</v>
          </cell>
          <cell r="J218">
            <v>1510</v>
          </cell>
          <cell r="K218">
            <v>1427000</v>
          </cell>
        </row>
        <row r="219">
          <cell r="B219">
            <v>1974</v>
          </cell>
          <cell r="E219" t="str">
            <v>DC</v>
          </cell>
          <cell r="J219">
            <v>5913</v>
          </cell>
          <cell r="K219">
            <v>6876000</v>
          </cell>
        </row>
        <row r="220">
          <cell r="B220">
            <v>1974</v>
          </cell>
          <cell r="E220" t="str">
            <v>FL</v>
          </cell>
          <cell r="J220">
            <v>22680</v>
          </cell>
          <cell r="K220">
            <v>21843000</v>
          </cell>
        </row>
        <row r="221">
          <cell r="B221">
            <v>1974</v>
          </cell>
          <cell r="E221" t="str">
            <v>GA</v>
          </cell>
          <cell r="J221">
            <v>11108</v>
          </cell>
          <cell r="K221">
            <v>8568000</v>
          </cell>
        </row>
        <row r="222">
          <cell r="B222">
            <v>1974</v>
          </cell>
          <cell r="E222" t="str">
            <v>HI</v>
          </cell>
          <cell r="J222">
            <v>2235</v>
          </cell>
          <cell r="K222">
            <v>2423000</v>
          </cell>
        </row>
        <row r="223">
          <cell r="B223">
            <v>1974</v>
          </cell>
          <cell r="E223" t="str">
            <v>ID</v>
          </cell>
          <cell r="J223">
            <v>1766</v>
          </cell>
          <cell r="K223">
            <v>1169000</v>
          </cell>
        </row>
        <row r="224">
          <cell r="B224">
            <v>1974</v>
          </cell>
          <cell r="E224" t="str">
            <v>IL</v>
          </cell>
          <cell r="J224">
            <v>31368</v>
          </cell>
          <cell r="K224">
            <v>34496000</v>
          </cell>
        </row>
        <row r="225">
          <cell r="B225">
            <v>1974</v>
          </cell>
          <cell r="E225" t="str">
            <v>IN</v>
          </cell>
          <cell r="J225">
            <v>9885</v>
          </cell>
          <cell r="K225">
            <v>7761000</v>
          </cell>
        </row>
        <row r="226">
          <cell r="B226">
            <v>1974</v>
          </cell>
          <cell r="E226" t="str">
            <v>IA</v>
          </cell>
          <cell r="J226">
            <v>5464</v>
          </cell>
          <cell r="K226">
            <v>4377000</v>
          </cell>
        </row>
        <row r="227">
          <cell r="B227">
            <v>1974</v>
          </cell>
          <cell r="E227" t="str">
            <v>KS</v>
          </cell>
          <cell r="J227">
            <v>4753</v>
          </cell>
          <cell r="K227">
            <v>3597000</v>
          </cell>
        </row>
        <row r="228">
          <cell r="B228">
            <v>1974</v>
          </cell>
          <cell r="E228" t="str">
            <v>KY</v>
          </cell>
          <cell r="J228">
            <v>5933</v>
          </cell>
          <cell r="K228">
            <v>4624000</v>
          </cell>
        </row>
        <row r="229">
          <cell r="B229">
            <v>1974</v>
          </cell>
          <cell r="E229" t="str">
            <v>LA</v>
          </cell>
          <cell r="J229">
            <v>9006</v>
          </cell>
          <cell r="K229">
            <v>6438000</v>
          </cell>
        </row>
        <row r="230">
          <cell r="B230">
            <v>1974</v>
          </cell>
          <cell r="E230" t="str">
            <v>ME</v>
          </cell>
          <cell r="J230">
            <v>1960</v>
          </cell>
          <cell r="K230">
            <v>1517000</v>
          </cell>
        </row>
        <row r="231">
          <cell r="B231">
            <v>1974</v>
          </cell>
          <cell r="E231" t="str">
            <v>MD</v>
          </cell>
          <cell r="J231">
            <v>12290</v>
          </cell>
          <cell r="K231">
            <v>12123000</v>
          </cell>
        </row>
        <row r="232">
          <cell r="B232">
            <v>1974</v>
          </cell>
          <cell r="E232" t="str">
            <v>MA</v>
          </cell>
          <cell r="J232">
            <v>15597</v>
          </cell>
          <cell r="K232">
            <v>16390000</v>
          </cell>
        </row>
        <row r="233">
          <cell r="B233">
            <v>1974</v>
          </cell>
          <cell r="E233" t="str">
            <v>MI</v>
          </cell>
          <cell r="J233">
            <v>21414</v>
          </cell>
          <cell r="K233">
            <v>25162000</v>
          </cell>
        </row>
        <row r="234">
          <cell r="B234">
            <v>1974</v>
          </cell>
          <cell r="E234" t="str">
            <v>MN</v>
          </cell>
          <cell r="J234">
            <v>6932</v>
          </cell>
          <cell r="K234">
            <v>6992000</v>
          </cell>
        </row>
        <row r="235">
          <cell r="B235">
            <v>1974</v>
          </cell>
          <cell r="E235" t="str">
            <v>MS</v>
          </cell>
          <cell r="J235">
            <v>4367</v>
          </cell>
          <cell r="K235">
            <v>2913000</v>
          </cell>
        </row>
        <row r="236">
          <cell r="B236">
            <v>1974</v>
          </cell>
          <cell r="E236" t="str">
            <v>MO</v>
          </cell>
          <cell r="J236">
            <v>12004</v>
          </cell>
          <cell r="K236">
            <v>10583000</v>
          </cell>
        </row>
        <row r="237">
          <cell r="B237">
            <v>1974</v>
          </cell>
          <cell r="E237" t="str">
            <v>MT</v>
          </cell>
          <cell r="J237">
            <v>1730</v>
          </cell>
          <cell r="K237">
            <v>1242000</v>
          </cell>
        </row>
        <row r="238">
          <cell r="B238">
            <v>1974</v>
          </cell>
          <cell r="E238" t="str">
            <v>NE</v>
          </cell>
          <cell r="J238">
            <v>3320</v>
          </cell>
          <cell r="K238">
            <v>2568000</v>
          </cell>
        </row>
        <row r="239">
          <cell r="B239">
            <v>1974</v>
          </cell>
          <cell r="E239" t="str">
            <v>NV</v>
          </cell>
          <cell r="J239">
            <v>2240</v>
          </cell>
          <cell r="K239">
            <v>2495000</v>
          </cell>
        </row>
        <row r="240">
          <cell r="B240">
            <v>1974</v>
          </cell>
          <cell r="E240" t="str">
            <v>NH</v>
          </cell>
          <cell r="J240">
            <v>1674</v>
          </cell>
          <cell r="K240">
            <v>1383000</v>
          </cell>
        </row>
        <row r="241">
          <cell r="B241">
            <v>1974</v>
          </cell>
          <cell r="E241" t="str">
            <v>NJ</v>
          </cell>
          <cell r="J241">
            <v>25379</v>
          </cell>
          <cell r="K241">
            <v>25662000</v>
          </cell>
        </row>
        <row r="242">
          <cell r="B242">
            <v>1974</v>
          </cell>
          <cell r="E242" t="str">
            <v>NM</v>
          </cell>
          <cell r="J242">
            <v>2975</v>
          </cell>
          <cell r="K242">
            <v>2284000</v>
          </cell>
        </row>
        <row r="243">
          <cell r="B243">
            <v>1974</v>
          </cell>
          <cell r="E243" t="str">
            <v>NY</v>
          </cell>
          <cell r="J243">
            <v>65446</v>
          </cell>
          <cell r="K243">
            <v>76565000</v>
          </cell>
        </row>
        <row r="244">
          <cell r="B244">
            <v>1974</v>
          </cell>
          <cell r="E244" t="str">
            <v>NC</v>
          </cell>
          <cell r="J244">
            <v>10802</v>
          </cell>
          <cell r="K244">
            <v>8685000</v>
          </cell>
        </row>
        <row r="245">
          <cell r="B245">
            <v>1974</v>
          </cell>
          <cell r="E245" t="str">
            <v>ND</v>
          </cell>
          <cell r="J245">
            <v>1046</v>
          </cell>
          <cell r="K245">
            <v>778000</v>
          </cell>
        </row>
        <row r="246">
          <cell r="B246">
            <v>1974</v>
          </cell>
          <cell r="E246" t="str">
            <v>OH</v>
          </cell>
          <cell r="J246">
            <v>21363</v>
          </cell>
          <cell r="K246">
            <v>21272000</v>
          </cell>
        </row>
        <row r="247">
          <cell r="B247">
            <v>1974</v>
          </cell>
          <cell r="E247" t="str">
            <v>OK</v>
          </cell>
          <cell r="J247">
            <v>5439</v>
          </cell>
          <cell r="K247">
            <v>3845000</v>
          </cell>
        </row>
        <row r="248">
          <cell r="B248">
            <v>1974</v>
          </cell>
          <cell r="E248" t="str">
            <v>OR</v>
          </cell>
          <cell r="J248">
            <v>5296</v>
          </cell>
          <cell r="K248">
            <v>5221000</v>
          </cell>
        </row>
        <row r="249">
          <cell r="B249">
            <v>1974</v>
          </cell>
          <cell r="E249" t="str">
            <v>PA</v>
          </cell>
          <cell r="J249">
            <v>28681</v>
          </cell>
          <cell r="K249">
            <v>29139000</v>
          </cell>
        </row>
        <row r="250">
          <cell r="B250">
            <v>1974</v>
          </cell>
          <cell r="E250" t="str">
            <v>RI</v>
          </cell>
          <cell r="J250">
            <v>2250</v>
          </cell>
          <cell r="K250">
            <v>2109000</v>
          </cell>
        </row>
        <row r="251">
          <cell r="B251">
            <v>1974</v>
          </cell>
          <cell r="E251" t="str">
            <v>SC</v>
          </cell>
          <cell r="J251">
            <v>5189</v>
          </cell>
          <cell r="K251">
            <v>3567000</v>
          </cell>
        </row>
        <row r="252">
          <cell r="B252">
            <v>1974</v>
          </cell>
          <cell r="E252" t="str">
            <v>SD</v>
          </cell>
          <cell r="J252">
            <v>1288</v>
          </cell>
          <cell r="K252">
            <v>904000</v>
          </cell>
        </row>
        <row r="253">
          <cell r="B253">
            <v>1974</v>
          </cell>
          <cell r="E253" t="str">
            <v>TN</v>
          </cell>
          <cell r="J253">
            <v>8871</v>
          </cell>
          <cell r="K253">
            <v>6551000</v>
          </cell>
        </row>
        <row r="254">
          <cell r="B254">
            <v>1974</v>
          </cell>
          <cell r="E254" t="str">
            <v>TX</v>
          </cell>
          <cell r="J254">
            <v>25370</v>
          </cell>
          <cell r="K254">
            <v>20709000</v>
          </cell>
        </row>
        <row r="255">
          <cell r="B255">
            <v>1974</v>
          </cell>
          <cell r="E255" t="str">
            <v>UT</v>
          </cell>
          <cell r="J255">
            <v>2542</v>
          </cell>
          <cell r="K255">
            <v>2015000</v>
          </cell>
        </row>
        <row r="256">
          <cell r="B256">
            <v>1974</v>
          </cell>
          <cell r="E256" t="str">
            <v>VT</v>
          </cell>
          <cell r="J256">
            <v>942</v>
          </cell>
          <cell r="K256">
            <v>788000</v>
          </cell>
        </row>
        <row r="257">
          <cell r="B257">
            <v>1974</v>
          </cell>
          <cell r="E257" t="str">
            <v>VA</v>
          </cell>
          <cell r="J257">
            <v>9889</v>
          </cell>
          <cell r="K257">
            <v>8313000</v>
          </cell>
        </row>
        <row r="258">
          <cell r="B258">
            <v>1974</v>
          </cell>
          <cell r="E258" t="str">
            <v>WA</v>
          </cell>
          <cell r="J258">
            <v>7247</v>
          </cell>
          <cell r="K258">
            <v>7344000</v>
          </cell>
        </row>
        <row r="259">
          <cell r="B259">
            <v>1974</v>
          </cell>
          <cell r="E259" t="str">
            <v>WV</v>
          </cell>
          <cell r="J259">
            <v>2730</v>
          </cell>
          <cell r="K259">
            <v>1904000</v>
          </cell>
        </row>
        <row r="260">
          <cell r="B260">
            <v>1974</v>
          </cell>
          <cell r="E260" t="str">
            <v>WI</v>
          </cell>
          <cell r="J260">
            <v>10451</v>
          </cell>
          <cell r="K260">
            <v>10344000</v>
          </cell>
        </row>
        <row r="261">
          <cell r="B261">
            <v>1974</v>
          </cell>
          <cell r="E261" t="str">
            <v>WY</v>
          </cell>
          <cell r="J261">
            <v>895</v>
          </cell>
          <cell r="K261">
            <v>638000</v>
          </cell>
        </row>
        <row r="262">
          <cell r="B262">
            <v>1975</v>
          </cell>
          <cell r="E262" t="str">
            <v>US</v>
          </cell>
          <cell r="J262">
            <v>544388</v>
          </cell>
          <cell r="K262">
            <v>585235000</v>
          </cell>
        </row>
        <row r="263">
          <cell r="B263">
            <v>1975</v>
          </cell>
          <cell r="E263" t="str">
            <v>AL</v>
          </cell>
          <cell r="J263">
            <v>7300</v>
          </cell>
          <cell r="K263">
            <v>5705000</v>
          </cell>
        </row>
        <row r="264">
          <cell r="B264">
            <v>1975</v>
          </cell>
          <cell r="E264" t="str">
            <v>AK</v>
          </cell>
          <cell r="J264">
            <v>811</v>
          </cell>
          <cell r="K264">
            <v>1432000</v>
          </cell>
        </row>
        <row r="265">
          <cell r="B265">
            <v>1975</v>
          </cell>
          <cell r="E265" t="str">
            <v>AZ</v>
          </cell>
          <cell r="J265">
            <v>6514</v>
          </cell>
          <cell r="K265">
            <v>7032000</v>
          </cell>
        </row>
        <row r="266">
          <cell r="B266">
            <v>1975</v>
          </cell>
          <cell r="E266" t="str">
            <v>AR</v>
          </cell>
          <cell r="J266">
            <v>3385</v>
          </cell>
          <cell r="K266">
            <v>2310000</v>
          </cell>
        </row>
        <row r="267">
          <cell r="B267">
            <v>1975</v>
          </cell>
          <cell r="E267" t="str">
            <v>CA</v>
          </cell>
          <cell r="J267">
            <v>62566</v>
          </cell>
          <cell r="K267">
            <v>84633000</v>
          </cell>
        </row>
        <row r="268">
          <cell r="B268">
            <v>1975</v>
          </cell>
          <cell r="E268" t="str">
            <v>CO</v>
          </cell>
          <cell r="J268">
            <v>6639</v>
          </cell>
          <cell r="K268">
            <v>6665000</v>
          </cell>
        </row>
        <row r="269">
          <cell r="B269">
            <v>1975</v>
          </cell>
          <cell r="E269" t="str">
            <v>CT</v>
          </cell>
          <cell r="J269">
            <v>7801</v>
          </cell>
          <cell r="K269">
            <v>8374000</v>
          </cell>
        </row>
        <row r="270">
          <cell r="B270">
            <v>1975</v>
          </cell>
          <cell r="E270" t="str">
            <v>DE</v>
          </cell>
          <cell r="J270">
            <v>1598</v>
          </cell>
          <cell r="K270">
            <v>1368000</v>
          </cell>
        </row>
        <row r="271">
          <cell r="B271">
            <v>1975</v>
          </cell>
          <cell r="E271" t="str">
            <v>DC</v>
          </cell>
          <cell r="J271">
            <v>5480</v>
          </cell>
          <cell r="K271">
            <v>7175000</v>
          </cell>
        </row>
        <row r="272">
          <cell r="B272">
            <v>1975</v>
          </cell>
          <cell r="E272" t="str">
            <v>FL</v>
          </cell>
          <cell r="J272">
            <v>23790</v>
          </cell>
          <cell r="K272">
            <v>24301000</v>
          </cell>
        </row>
        <row r="273">
          <cell r="B273">
            <v>1975</v>
          </cell>
          <cell r="E273" t="str">
            <v>GA</v>
          </cell>
          <cell r="J273">
            <v>11883</v>
          </cell>
          <cell r="K273">
            <v>9294000</v>
          </cell>
        </row>
        <row r="274">
          <cell r="B274">
            <v>1975</v>
          </cell>
          <cell r="E274" t="str">
            <v>HI</v>
          </cell>
          <cell r="J274">
            <v>2379</v>
          </cell>
          <cell r="K274">
            <v>2502000</v>
          </cell>
        </row>
        <row r="275">
          <cell r="B275">
            <v>1975</v>
          </cell>
          <cell r="E275" t="str">
            <v>ID</v>
          </cell>
          <cell r="J275">
            <v>1880</v>
          </cell>
          <cell r="K275">
            <v>1368000</v>
          </cell>
        </row>
        <row r="276">
          <cell r="B276">
            <v>1975</v>
          </cell>
          <cell r="E276" t="str">
            <v>IL</v>
          </cell>
          <cell r="J276">
            <v>31471</v>
          </cell>
          <cell r="K276">
            <v>38128000</v>
          </cell>
        </row>
        <row r="277">
          <cell r="B277">
            <v>1975</v>
          </cell>
          <cell r="E277" t="str">
            <v>IN</v>
          </cell>
          <cell r="J277">
            <v>10726</v>
          </cell>
          <cell r="K277">
            <v>8997000</v>
          </cell>
        </row>
        <row r="278">
          <cell r="B278">
            <v>1975</v>
          </cell>
          <cell r="E278" t="str">
            <v>IA</v>
          </cell>
          <cell r="J278">
            <v>5091</v>
          </cell>
          <cell r="K278">
            <v>4502000</v>
          </cell>
        </row>
        <row r="279">
          <cell r="B279">
            <v>1975</v>
          </cell>
          <cell r="E279" t="str">
            <v>KS</v>
          </cell>
          <cell r="J279">
            <v>4979</v>
          </cell>
          <cell r="K279">
            <v>4139000</v>
          </cell>
        </row>
        <row r="280">
          <cell r="B280">
            <v>1975</v>
          </cell>
          <cell r="E280" t="str">
            <v>KY</v>
          </cell>
          <cell r="J280">
            <v>6148</v>
          </cell>
          <cell r="K280">
            <v>5283000</v>
          </cell>
        </row>
        <row r="281">
          <cell r="B281">
            <v>1975</v>
          </cell>
          <cell r="E281" t="str">
            <v>LA</v>
          </cell>
          <cell r="J281">
            <v>9905</v>
          </cell>
          <cell r="K281">
            <v>7511000</v>
          </cell>
        </row>
        <row r="282">
          <cell r="B282">
            <v>1975</v>
          </cell>
          <cell r="E282" t="str">
            <v>ME</v>
          </cell>
          <cell r="J282">
            <v>2254</v>
          </cell>
          <cell r="K282">
            <v>1825000</v>
          </cell>
        </row>
        <row r="283">
          <cell r="B283">
            <v>1975</v>
          </cell>
          <cell r="E283" t="str">
            <v>MD</v>
          </cell>
          <cell r="J283">
            <v>12460</v>
          </cell>
          <cell r="K283">
            <v>13387000</v>
          </cell>
        </row>
        <row r="284">
          <cell r="B284">
            <v>1975</v>
          </cell>
          <cell r="E284" t="str">
            <v>MA</v>
          </cell>
          <cell r="J284">
            <v>16481</v>
          </cell>
          <cell r="K284">
            <v>18349000</v>
          </cell>
        </row>
        <row r="285">
          <cell r="B285">
            <v>1975</v>
          </cell>
          <cell r="E285" t="str">
            <v>MI</v>
          </cell>
          <cell r="J285">
            <v>22133</v>
          </cell>
          <cell r="K285">
            <v>27176000</v>
          </cell>
        </row>
        <row r="286">
          <cell r="B286">
            <v>1975</v>
          </cell>
          <cell r="E286" t="str">
            <v>MN</v>
          </cell>
          <cell r="J286">
            <v>7410</v>
          </cell>
          <cell r="K286">
            <v>8275000</v>
          </cell>
        </row>
        <row r="287">
          <cell r="B287">
            <v>1975</v>
          </cell>
          <cell r="E287" t="str">
            <v>MS</v>
          </cell>
          <cell r="J287">
            <v>4495</v>
          </cell>
          <cell r="K287">
            <v>3231000</v>
          </cell>
        </row>
        <row r="288">
          <cell r="B288">
            <v>1975</v>
          </cell>
          <cell r="E288" t="str">
            <v>MO</v>
          </cell>
          <cell r="J288">
            <v>12458</v>
          </cell>
          <cell r="K288">
            <v>11686000</v>
          </cell>
        </row>
        <row r="289">
          <cell r="B289">
            <v>1975</v>
          </cell>
          <cell r="E289" t="str">
            <v>MT</v>
          </cell>
          <cell r="J289">
            <v>1871</v>
          </cell>
          <cell r="K289">
            <v>1499000</v>
          </cell>
        </row>
        <row r="290">
          <cell r="B290">
            <v>1975</v>
          </cell>
          <cell r="E290" t="str">
            <v>NE</v>
          </cell>
          <cell r="J290">
            <v>3205</v>
          </cell>
          <cell r="K290">
            <v>2905000</v>
          </cell>
        </row>
        <row r="291">
          <cell r="B291">
            <v>1975</v>
          </cell>
          <cell r="E291" t="str">
            <v>NV</v>
          </cell>
          <cell r="J291">
            <v>2350</v>
          </cell>
          <cell r="K291">
            <v>2748000</v>
          </cell>
        </row>
        <row r="292">
          <cell r="B292">
            <v>1975</v>
          </cell>
          <cell r="E292" t="str">
            <v>NH</v>
          </cell>
          <cell r="J292">
            <v>1751</v>
          </cell>
          <cell r="K292">
            <v>1485000</v>
          </cell>
        </row>
        <row r="293">
          <cell r="B293">
            <v>1975</v>
          </cell>
          <cell r="E293" t="str">
            <v>NJ</v>
          </cell>
          <cell r="J293">
            <v>25595</v>
          </cell>
          <cell r="K293">
            <v>27288000</v>
          </cell>
        </row>
        <row r="294">
          <cell r="B294">
            <v>1975</v>
          </cell>
          <cell r="E294" t="str">
            <v>NM</v>
          </cell>
          <cell r="J294">
            <v>2752</v>
          </cell>
          <cell r="K294">
            <v>2117000</v>
          </cell>
        </row>
        <row r="295">
          <cell r="B295">
            <v>1975</v>
          </cell>
          <cell r="E295" t="str">
            <v>NY</v>
          </cell>
          <cell r="J295">
            <v>61782</v>
          </cell>
          <cell r="K295">
            <v>82360000</v>
          </cell>
        </row>
        <row r="296">
          <cell r="B296">
            <v>1975</v>
          </cell>
          <cell r="E296" t="str">
            <v>NC</v>
          </cell>
          <cell r="J296">
            <v>11477</v>
          </cell>
          <cell r="K296">
            <v>9677000</v>
          </cell>
        </row>
        <row r="297">
          <cell r="B297">
            <v>1975</v>
          </cell>
          <cell r="E297" t="str">
            <v>ND</v>
          </cell>
          <cell r="J297">
            <v>1094</v>
          </cell>
          <cell r="K297">
            <v>896000</v>
          </cell>
        </row>
        <row r="298">
          <cell r="B298">
            <v>1975</v>
          </cell>
          <cell r="E298" t="str">
            <v>OH</v>
          </cell>
          <cell r="J298">
            <v>23336</v>
          </cell>
          <cell r="K298">
            <v>23703000</v>
          </cell>
        </row>
        <row r="299">
          <cell r="B299">
            <v>1975</v>
          </cell>
          <cell r="E299" t="str">
            <v>OK</v>
          </cell>
          <cell r="J299">
            <v>5814</v>
          </cell>
          <cell r="K299">
            <v>4378000</v>
          </cell>
        </row>
        <row r="300">
          <cell r="B300">
            <v>1975</v>
          </cell>
          <cell r="E300" t="str">
            <v>OR</v>
          </cell>
          <cell r="J300">
            <v>5460</v>
          </cell>
          <cell r="K300">
            <v>5929000</v>
          </cell>
        </row>
        <row r="301">
          <cell r="B301">
            <v>1975</v>
          </cell>
          <cell r="E301" t="str">
            <v>PA</v>
          </cell>
          <cell r="J301">
            <v>29060</v>
          </cell>
          <cell r="K301">
            <v>32010000</v>
          </cell>
        </row>
        <row r="302">
          <cell r="B302">
            <v>1975</v>
          </cell>
          <cell r="E302" t="str">
            <v>RI</v>
          </cell>
          <cell r="J302">
            <v>2361</v>
          </cell>
          <cell r="K302">
            <v>2298000</v>
          </cell>
        </row>
        <row r="303">
          <cell r="B303">
            <v>1975</v>
          </cell>
          <cell r="E303" t="str">
            <v>SC</v>
          </cell>
          <cell r="J303">
            <v>5672</v>
          </cell>
          <cell r="K303">
            <v>4180000</v>
          </cell>
        </row>
        <row r="304">
          <cell r="B304">
            <v>1975</v>
          </cell>
          <cell r="E304" t="str">
            <v>SD</v>
          </cell>
          <cell r="J304">
            <v>1348</v>
          </cell>
          <cell r="K304">
            <v>1056000</v>
          </cell>
        </row>
        <row r="305">
          <cell r="B305">
            <v>1975</v>
          </cell>
          <cell r="E305" t="str">
            <v>TN</v>
          </cell>
          <cell r="J305">
            <v>9047</v>
          </cell>
          <cell r="K305">
            <v>7257000</v>
          </cell>
        </row>
        <row r="306">
          <cell r="B306">
            <v>1975</v>
          </cell>
          <cell r="E306" t="str">
            <v>TX</v>
          </cell>
          <cell r="J306">
            <v>26403</v>
          </cell>
          <cell r="K306">
            <v>23708000</v>
          </cell>
        </row>
        <row r="307">
          <cell r="B307">
            <v>1975</v>
          </cell>
          <cell r="E307" t="str">
            <v>UT</v>
          </cell>
          <cell r="J307">
            <v>2632</v>
          </cell>
          <cell r="K307">
            <v>2276000</v>
          </cell>
        </row>
        <row r="308">
          <cell r="B308">
            <v>1975</v>
          </cell>
          <cell r="E308" t="str">
            <v>VT</v>
          </cell>
          <cell r="J308">
            <v>912</v>
          </cell>
          <cell r="K308">
            <v>816000</v>
          </cell>
        </row>
        <row r="309">
          <cell r="B309">
            <v>1975</v>
          </cell>
          <cell r="E309" t="str">
            <v>VA</v>
          </cell>
          <cell r="J309">
            <v>10548</v>
          </cell>
          <cell r="K309">
            <v>9676000</v>
          </cell>
        </row>
        <row r="310">
          <cell r="B310">
            <v>1975</v>
          </cell>
          <cell r="E310" t="str">
            <v>WA</v>
          </cell>
          <cell r="J310">
            <v>7609</v>
          </cell>
          <cell r="K310">
            <v>8137000</v>
          </cell>
        </row>
        <row r="311">
          <cell r="B311">
            <v>1975</v>
          </cell>
          <cell r="E311" t="str">
            <v>WV</v>
          </cell>
          <cell r="J311">
            <v>2703</v>
          </cell>
          <cell r="K311">
            <v>2115000</v>
          </cell>
        </row>
        <row r="312">
          <cell r="B312">
            <v>1975</v>
          </cell>
          <cell r="E312" t="str">
            <v>WI</v>
          </cell>
          <cell r="J312">
            <v>10584</v>
          </cell>
          <cell r="K312">
            <v>11263000</v>
          </cell>
        </row>
        <row r="313">
          <cell r="B313">
            <v>1975</v>
          </cell>
          <cell r="E313" t="str">
            <v>WY</v>
          </cell>
          <cell r="J313">
            <v>985</v>
          </cell>
          <cell r="K313">
            <v>810000</v>
          </cell>
        </row>
        <row r="314">
          <cell r="B314">
            <v>1976</v>
          </cell>
          <cell r="E314" t="str">
            <v>US</v>
          </cell>
          <cell r="J314">
            <v>545761</v>
          </cell>
          <cell r="K314">
            <v>628142000</v>
          </cell>
        </row>
        <row r="315">
          <cell r="B315">
            <v>1976</v>
          </cell>
          <cell r="E315" t="str">
            <v>AL</v>
          </cell>
          <cell r="J315">
            <v>7286</v>
          </cell>
          <cell r="K315">
            <v>6328000</v>
          </cell>
        </row>
        <row r="316">
          <cell r="B316">
            <v>1976</v>
          </cell>
          <cell r="E316" t="str">
            <v>AK</v>
          </cell>
          <cell r="J316">
            <v>860</v>
          </cell>
          <cell r="K316">
            <v>1704000</v>
          </cell>
        </row>
        <row r="317">
          <cell r="B317">
            <v>1976</v>
          </cell>
          <cell r="E317" t="str">
            <v>AZ</v>
          </cell>
          <cell r="J317">
            <v>6851</v>
          </cell>
          <cell r="K317">
            <v>8266000</v>
          </cell>
        </row>
        <row r="318">
          <cell r="B318">
            <v>1976</v>
          </cell>
          <cell r="E318" t="str">
            <v>AR</v>
          </cell>
          <cell r="J318">
            <v>3594</v>
          </cell>
          <cell r="K318">
            <v>2542000</v>
          </cell>
        </row>
        <row r="319">
          <cell r="B319">
            <v>1976</v>
          </cell>
          <cell r="E319" t="str">
            <v>CA</v>
          </cell>
          <cell r="J319">
            <v>62559</v>
          </cell>
          <cell r="K319">
            <v>90923000</v>
          </cell>
        </row>
        <row r="320">
          <cell r="B320">
            <v>1976</v>
          </cell>
          <cell r="E320" t="str">
            <v>CO</v>
          </cell>
          <cell r="J320">
            <v>6876</v>
          </cell>
          <cell r="K320">
            <v>7513000</v>
          </cell>
        </row>
        <row r="321">
          <cell r="B321">
            <v>1976</v>
          </cell>
          <cell r="E321" t="str">
            <v>CT</v>
          </cell>
          <cell r="J321">
            <v>7698</v>
          </cell>
          <cell r="K321">
            <v>8609000</v>
          </cell>
        </row>
        <row r="322">
          <cell r="B322">
            <v>1976</v>
          </cell>
          <cell r="E322" t="str">
            <v>DE</v>
          </cell>
          <cell r="J322">
            <v>1490</v>
          </cell>
          <cell r="K322">
            <v>1670000</v>
          </cell>
        </row>
        <row r="323">
          <cell r="B323">
            <v>1976</v>
          </cell>
          <cell r="E323" t="str">
            <v>DC</v>
          </cell>
          <cell r="J323">
            <v>5192</v>
          </cell>
          <cell r="K323">
            <v>7509000</v>
          </cell>
        </row>
        <row r="324">
          <cell r="B324">
            <v>1976</v>
          </cell>
          <cell r="E324" t="str">
            <v>FL</v>
          </cell>
          <cell r="J324">
            <v>23470</v>
          </cell>
          <cell r="K324">
            <v>25760000</v>
          </cell>
        </row>
        <row r="325">
          <cell r="B325">
            <v>1976</v>
          </cell>
          <cell r="E325" t="str">
            <v>GA</v>
          </cell>
          <cell r="J325">
            <v>11679</v>
          </cell>
          <cell r="K325">
            <v>10245000</v>
          </cell>
        </row>
        <row r="326">
          <cell r="B326">
            <v>1976</v>
          </cell>
          <cell r="E326" t="str">
            <v>HI</v>
          </cell>
          <cell r="J326">
            <v>2388</v>
          </cell>
          <cell r="K326">
            <v>3057000</v>
          </cell>
        </row>
        <row r="327">
          <cell r="B327">
            <v>1976</v>
          </cell>
          <cell r="E327" t="str">
            <v>ID</v>
          </cell>
          <cell r="J327">
            <v>1901</v>
          </cell>
          <cell r="K327">
            <v>1560000</v>
          </cell>
        </row>
        <row r="328">
          <cell r="B328">
            <v>1976</v>
          </cell>
          <cell r="E328" t="str">
            <v>IL</v>
          </cell>
          <cell r="J328">
            <v>31993</v>
          </cell>
          <cell r="K328">
            <v>39358000</v>
          </cell>
        </row>
        <row r="329">
          <cell r="B329">
            <v>1976</v>
          </cell>
          <cell r="E329" t="str">
            <v>IN</v>
          </cell>
          <cell r="J329">
            <v>10590</v>
          </cell>
          <cell r="K329">
            <v>9909000</v>
          </cell>
        </row>
        <row r="330">
          <cell r="B330">
            <v>1976</v>
          </cell>
          <cell r="E330" t="str">
            <v>IA</v>
          </cell>
          <cell r="J330">
            <v>5177</v>
          </cell>
          <cell r="K330">
            <v>5134000</v>
          </cell>
        </row>
        <row r="331">
          <cell r="B331">
            <v>1976</v>
          </cell>
          <cell r="E331" t="str">
            <v>KS</v>
          </cell>
          <cell r="J331">
            <v>5046</v>
          </cell>
          <cell r="K331">
            <v>4437000</v>
          </cell>
        </row>
        <row r="332">
          <cell r="B332">
            <v>1976</v>
          </cell>
          <cell r="E332" t="str">
            <v>KY</v>
          </cell>
          <cell r="J332">
            <v>6253</v>
          </cell>
          <cell r="K332">
            <v>5800000</v>
          </cell>
        </row>
        <row r="333">
          <cell r="B333">
            <v>1976</v>
          </cell>
          <cell r="E333" t="str">
            <v>LA</v>
          </cell>
          <cell r="J333">
            <v>9956</v>
          </cell>
          <cell r="K333">
            <v>8146000</v>
          </cell>
        </row>
        <row r="334">
          <cell r="B334">
            <v>1976</v>
          </cell>
          <cell r="E334" t="str">
            <v>ME</v>
          </cell>
          <cell r="J334">
            <v>2159</v>
          </cell>
          <cell r="K334">
            <v>1846000</v>
          </cell>
        </row>
        <row r="335">
          <cell r="B335">
            <v>1976</v>
          </cell>
          <cell r="E335" t="str">
            <v>MD</v>
          </cell>
          <cell r="J335">
            <v>12344</v>
          </cell>
          <cell r="K335">
            <v>14082000</v>
          </cell>
        </row>
        <row r="336">
          <cell r="B336">
            <v>1976</v>
          </cell>
          <cell r="E336" t="str">
            <v>MA</v>
          </cell>
          <cell r="J336">
            <v>16442</v>
          </cell>
          <cell r="K336">
            <v>19289000</v>
          </cell>
        </row>
        <row r="337">
          <cell r="B337">
            <v>1976</v>
          </cell>
          <cell r="E337" t="str">
            <v>MI</v>
          </cell>
          <cell r="J337">
            <v>21232</v>
          </cell>
          <cell r="K337">
            <v>30002000</v>
          </cell>
        </row>
        <row r="338">
          <cell r="B338">
            <v>1976</v>
          </cell>
          <cell r="E338" t="str">
            <v>MN</v>
          </cell>
          <cell r="J338">
            <v>7620</v>
          </cell>
          <cell r="K338">
            <v>9176000</v>
          </cell>
        </row>
        <row r="339">
          <cell r="B339">
            <v>1976</v>
          </cell>
          <cell r="E339" t="str">
            <v>MS</v>
          </cell>
          <cell r="J339">
            <v>4571</v>
          </cell>
          <cell r="K339">
            <v>3411000</v>
          </cell>
        </row>
        <row r="340">
          <cell r="B340">
            <v>1976</v>
          </cell>
          <cell r="E340" t="str">
            <v>MO</v>
          </cell>
          <cell r="J340">
            <v>12338</v>
          </cell>
          <cell r="K340">
            <v>12276000</v>
          </cell>
        </row>
        <row r="341">
          <cell r="B341">
            <v>1976</v>
          </cell>
          <cell r="E341" t="str">
            <v>MT</v>
          </cell>
          <cell r="J341">
            <v>1919</v>
          </cell>
          <cell r="K341">
            <v>1694000</v>
          </cell>
        </row>
        <row r="342">
          <cell r="B342">
            <v>1976</v>
          </cell>
          <cell r="E342" t="str">
            <v>NE</v>
          </cell>
          <cell r="J342">
            <v>3203</v>
          </cell>
          <cell r="K342">
            <v>2992000</v>
          </cell>
        </row>
        <row r="343">
          <cell r="B343">
            <v>1976</v>
          </cell>
          <cell r="E343" t="str">
            <v>NV</v>
          </cell>
          <cell r="J343">
            <v>2456</v>
          </cell>
          <cell r="K343">
            <v>3017000</v>
          </cell>
        </row>
        <row r="344">
          <cell r="B344">
            <v>1976</v>
          </cell>
          <cell r="E344" t="str">
            <v>NH</v>
          </cell>
          <cell r="J344">
            <v>1792</v>
          </cell>
          <cell r="K344">
            <v>1765000</v>
          </cell>
        </row>
        <row r="345">
          <cell r="B345">
            <v>1976</v>
          </cell>
          <cell r="E345" t="str">
            <v>NJ</v>
          </cell>
          <cell r="J345">
            <v>25950</v>
          </cell>
          <cell r="K345">
            <v>29669000</v>
          </cell>
        </row>
        <row r="346">
          <cell r="B346">
            <v>1976</v>
          </cell>
          <cell r="E346" t="str">
            <v>NM</v>
          </cell>
          <cell r="J346">
            <v>3070</v>
          </cell>
          <cell r="K346">
            <v>2771000</v>
          </cell>
        </row>
        <row r="347">
          <cell r="B347">
            <v>1976</v>
          </cell>
          <cell r="E347" t="str">
            <v>NY</v>
          </cell>
          <cell r="J347">
            <v>59134</v>
          </cell>
          <cell r="K347">
            <v>82817000</v>
          </cell>
        </row>
        <row r="348">
          <cell r="B348">
            <v>1976</v>
          </cell>
          <cell r="E348" t="str">
            <v>NC</v>
          </cell>
          <cell r="J348">
            <v>11950</v>
          </cell>
          <cell r="K348">
            <v>10731000</v>
          </cell>
        </row>
        <row r="349">
          <cell r="B349">
            <v>1976</v>
          </cell>
          <cell r="E349" t="str">
            <v>ND</v>
          </cell>
          <cell r="J349">
            <v>1087</v>
          </cell>
          <cell r="K349">
            <v>1001000</v>
          </cell>
        </row>
        <row r="350">
          <cell r="B350">
            <v>1976</v>
          </cell>
          <cell r="E350" t="str">
            <v>OH</v>
          </cell>
          <cell r="J350">
            <v>22693</v>
          </cell>
          <cell r="K350">
            <v>25388000</v>
          </cell>
        </row>
        <row r="351">
          <cell r="B351">
            <v>1976</v>
          </cell>
          <cell r="E351" t="str">
            <v>OK</v>
          </cell>
          <cell r="J351">
            <v>5794</v>
          </cell>
          <cell r="K351">
            <v>4760000</v>
          </cell>
        </row>
        <row r="352">
          <cell r="B352">
            <v>1976</v>
          </cell>
          <cell r="E352" t="str">
            <v>OR</v>
          </cell>
          <cell r="J352">
            <v>5290</v>
          </cell>
          <cell r="K352">
            <v>6219000</v>
          </cell>
        </row>
        <row r="353">
          <cell r="B353">
            <v>1976</v>
          </cell>
          <cell r="E353" t="str">
            <v>PA</v>
          </cell>
          <cell r="J353">
            <v>29679</v>
          </cell>
          <cell r="K353">
            <v>34214000</v>
          </cell>
        </row>
        <row r="354">
          <cell r="B354">
            <v>1976</v>
          </cell>
          <cell r="E354" t="str">
            <v>RI</v>
          </cell>
          <cell r="J354">
            <v>2412</v>
          </cell>
          <cell r="K354">
            <v>2447000</v>
          </cell>
        </row>
        <row r="355">
          <cell r="B355">
            <v>1976</v>
          </cell>
          <cell r="E355" t="str">
            <v>SC</v>
          </cell>
          <cell r="J355">
            <v>5985</v>
          </cell>
          <cell r="K355">
            <v>4711000</v>
          </cell>
        </row>
        <row r="356">
          <cell r="B356">
            <v>1976</v>
          </cell>
          <cell r="E356" t="str">
            <v>SD</v>
          </cell>
          <cell r="J356">
            <v>1401</v>
          </cell>
          <cell r="K356">
            <v>1178000</v>
          </cell>
        </row>
        <row r="357">
          <cell r="B357">
            <v>1976</v>
          </cell>
          <cell r="E357" t="str">
            <v>TN</v>
          </cell>
          <cell r="J357">
            <v>9308</v>
          </cell>
          <cell r="K357">
            <v>7921000</v>
          </cell>
        </row>
        <row r="358">
          <cell r="B358">
            <v>1976</v>
          </cell>
          <cell r="E358" t="str">
            <v>TX</v>
          </cell>
          <cell r="J358">
            <v>27781</v>
          </cell>
          <cell r="K358">
            <v>26688000</v>
          </cell>
        </row>
        <row r="359">
          <cell r="B359">
            <v>1976</v>
          </cell>
          <cell r="E359" t="str">
            <v>UT</v>
          </cell>
          <cell r="J359">
            <v>2788</v>
          </cell>
          <cell r="K359">
            <v>2629000</v>
          </cell>
        </row>
        <row r="360">
          <cell r="B360">
            <v>1976</v>
          </cell>
          <cell r="E360" t="str">
            <v>VT</v>
          </cell>
          <cell r="J360">
            <v>882</v>
          </cell>
          <cell r="K360">
            <v>805000</v>
          </cell>
        </row>
        <row r="361">
          <cell r="B361">
            <v>1976</v>
          </cell>
          <cell r="E361" t="str">
            <v>VA</v>
          </cell>
          <cell r="J361">
            <v>10916</v>
          </cell>
          <cell r="K361">
            <v>10773000</v>
          </cell>
        </row>
        <row r="362">
          <cell r="B362">
            <v>1976</v>
          </cell>
          <cell r="E362" t="str">
            <v>WA</v>
          </cell>
          <cell r="J362">
            <v>7816</v>
          </cell>
          <cell r="K362">
            <v>9647000</v>
          </cell>
        </row>
        <row r="363">
          <cell r="B363">
            <v>1976</v>
          </cell>
          <cell r="E363" t="str">
            <v>WV</v>
          </cell>
          <cell r="J363">
            <v>2844</v>
          </cell>
          <cell r="K363">
            <v>2382000</v>
          </cell>
        </row>
        <row r="364">
          <cell r="B364">
            <v>1976</v>
          </cell>
          <cell r="E364" t="str">
            <v>WI</v>
          </cell>
          <cell r="J364">
            <v>10958</v>
          </cell>
          <cell r="K364">
            <v>12409000</v>
          </cell>
        </row>
        <row r="365">
          <cell r="B365">
            <v>1976</v>
          </cell>
          <cell r="E365" t="str">
            <v>WY</v>
          </cell>
          <cell r="J365">
            <v>1088</v>
          </cell>
          <cell r="K365">
            <v>964000</v>
          </cell>
        </row>
        <row r="366">
          <cell r="B366">
            <v>1977</v>
          </cell>
          <cell r="E366" t="str">
            <v>US</v>
          </cell>
          <cell r="J366">
            <v>566698</v>
          </cell>
          <cell r="K366">
            <v>699213791</v>
          </cell>
        </row>
        <row r="367">
          <cell r="B367">
            <v>1977</v>
          </cell>
          <cell r="E367" t="str">
            <v>AL</v>
          </cell>
          <cell r="J367">
            <v>7915</v>
          </cell>
          <cell r="K367">
            <v>7298462</v>
          </cell>
        </row>
        <row r="368">
          <cell r="B368">
            <v>1977</v>
          </cell>
          <cell r="E368" t="str">
            <v>AK</v>
          </cell>
          <cell r="J368">
            <v>991</v>
          </cell>
          <cell r="K368">
            <v>1970330</v>
          </cell>
        </row>
        <row r="369">
          <cell r="B369">
            <v>1977</v>
          </cell>
          <cell r="E369" t="str">
            <v>AZ</v>
          </cell>
          <cell r="J369">
            <v>7208</v>
          </cell>
          <cell r="K369">
            <v>8865856</v>
          </cell>
        </row>
        <row r="370">
          <cell r="B370">
            <v>1977</v>
          </cell>
          <cell r="E370" t="str">
            <v>AR</v>
          </cell>
          <cell r="J370">
            <v>3992</v>
          </cell>
          <cell r="K370">
            <v>3129448</v>
          </cell>
        </row>
        <row r="371">
          <cell r="B371">
            <v>1977</v>
          </cell>
          <cell r="E371" t="str">
            <v>CA</v>
          </cell>
          <cell r="J371">
            <v>64918</v>
          </cell>
          <cell r="K371">
            <v>99810408</v>
          </cell>
        </row>
        <row r="372">
          <cell r="B372">
            <v>1977</v>
          </cell>
          <cell r="E372" t="str">
            <v>CO</v>
          </cell>
          <cell r="J372">
            <v>7021</v>
          </cell>
          <cell r="K372">
            <v>8055958</v>
          </cell>
        </row>
        <row r="373">
          <cell r="B373">
            <v>1977</v>
          </cell>
          <cell r="E373" t="str">
            <v>CT</v>
          </cell>
          <cell r="J373">
            <v>7907</v>
          </cell>
          <cell r="K373">
            <v>9447880</v>
          </cell>
        </row>
        <row r="374">
          <cell r="B374">
            <v>1977</v>
          </cell>
          <cell r="E374" t="str">
            <v>DE</v>
          </cell>
          <cell r="J374">
            <v>1556</v>
          </cell>
          <cell r="K374">
            <v>1926140</v>
          </cell>
        </row>
        <row r="375">
          <cell r="B375">
            <v>1977</v>
          </cell>
          <cell r="E375" t="str">
            <v>DC</v>
          </cell>
          <cell r="J375">
            <v>4924</v>
          </cell>
          <cell r="K375">
            <v>7901445</v>
          </cell>
        </row>
        <row r="376">
          <cell r="B376">
            <v>1977</v>
          </cell>
          <cell r="E376" t="str">
            <v>FL</v>
          </cell>
          <cell r="J376">
            <v>26385</v>
          </cell>
          <cell r="K376">
            <v>30065729</v>
          </cell>
        </row>
        <row r="377">
          <cell r="B377">
            <v>1977</v>
          </cell>
          <cell r="E377" t="str">
            <v>GA</v>
          </cell>
          <cell r="J377">
            <v>12505</v>
          </cell>
          <cell r="K377">
            <v>11206168</v>
          </cell>
        </row>
        <row r="378">
          <cell r="B378">
            <v>1977</v>
          </cell>
          <cell r="E378" t="str">
            <v>HI</v>
          </cell>
          <cell r="J378">
            <v>2443</v>
          </cell>
          <cell r="K378">
            <v>3418058</v>
          </cell>
        </row>
        <row r="379">
          <cell r="B379">
            <v>1977</v>
          </cell>
          <cell r="E379" t="str">
            <v>ID</v>
          </cell>
          <cell r="J379">
            <v>1929</v>
          </cell>
          <cell r="K379">
            <v>1788936</v>
          </cell>
        </row>
        <row r="380">
          <cell r="B380">
            <v>1977</v>
          </cell>
          <cell r="E380" t="str">
            <v>IL</v>
          </cell>
          <cell r="J380">
            <v>35685</v>
          </cell>
          <cell r="K380">
            <v>47386510</v>
          </cell>
        </row>
        <row r="381">
          <cell r="B381">
            <v>1977</v>
          </cell>
          <cell r="E381" t="str">
            <v>IN</v>
          </cell>
          <cell r="J381">
            <v>10988</v>
          </cell>
          <cell r="K381">
            <v>10564740</v>
          </cell>
        </row>
        <row r="382">
          <cell r="B382">
            <v>1977</v>
          </cell>
          <cell r="E382" t="str">
            <v>IA</v>
          </cell>
          <cell r="J382">
            <v>5227</v>
          </cell>
          <cell r="K382">
            <v>5655846</v>
          </cell>
        </row>
        <row r="383">
          <cell r="B383">
            <v>1977</v>
          </cell>
          <cell r="E383" t="str">
            <v>KS</v>
          </cell>
          <cell r="J383">
            <v>5246</v>
          </cell>
          <cell r="K383">
            <v>4776851</v>
          </cell>
        </row>
        <row r="384">
          <cell r="B384">
            <v>1977</v>
          </cell>
          <cell r="E384" t="str">
            <v>KY</v>
          </cell>
          <cell r="J384">
            <v>6921</v>
          </cell>
          <cell r="K384">
            <v>7096207</v>
          </cell>
        </row>
        <row r="385">
          <cell r="B385">
            <v>1977</v>
          </cell>
          <cell r="E385" t="str">
            <v>LA</v>
          </cell>
          <cell r="J385">
            <v>9851</v>
          </cell>
          <cell r="K385">
            <v>8403092</v>
          </cell>
        </row>
        <row r="386">
          <cell r="B386">
            <v>1977</v>
          </cell>
          <cell r="E386" t="str">
            <v>ME</v>
          </cell>
          <cell r="J386">
            <v>2349</v>
          </cell>
          <cell r="K386">
            <v>2170231</v>
          </cell>
        </row>
        <row r="387">
          <cell r="B387">
            <v>1977</v>
          </cell>
          <cell r="E387" t="str">
            <v>MD</v>
          </cell>
          <cell r="J387">
            <v>12460</v>
          </cell>
          <cell r="K387">
            <v>14652100</v>
          </cell>
        </row>
        <row r="388">
          <cell r="B388">
            <v>1977</v>
          </cell>
          <cell r="E388" t="str">
            <v>MA</v>
          </cell>
          <cell r="J388">
            <v>16850</v>
          </cell>
          <cell r="K388">
            <v>20711619</v>
          </cell>
        </row>
        <row r="389">
          <cell r="B389">
            <v>1977</v>
          </cell>
          <cell r="E389" t="str">
            <v>MI</v>
          </cell>
          <cell r="J389">
            <v>23264</v>
          </cell>
          <cell r="K389">
            <v>33675132</v>
          </cell>
        </row>
        <row r="390">
          <cell r="B390">
            <v>1977</v>
          </cell>
          <cell r="E390" t="str">
            <v>MN</v>
          </cell>
          <cell r="J390">
            <v>7447</v>
          </cell>
          <cell r="K390">
            <v>9608355</v>
          </cell>
        </row>
        <row r="391">
          <cell r="B391">
            <v>1977</v>
          </cell>
          <cell r="E391" t="str">
            <v>MS</v>
          </cell>
          <cell r="J391">
            <v>4718</v>
          </cell>
          <cell r="K391">
            <v>3823157</v>
          </cell>
        </row>
        <row r="392">
          <cell r="B392">
            <v>1977</v>
          </cell>
          <cell r="E392" t="str">
            <v>MO</v>
          </cell>
          <cell r="J392">
            <v>13092</v>
          </cell>
          <cell r="K392">
            <v>13945266</v>
          </cell>
        </row>
        <row r="393">
          <cell r="B393">
            <v>1977</v>
          </cell>
          <cell r="E393" t="str">
            <v>MT</v>
          </cell>
          <cell r="J393">
            <v>1849</v>
          </cell>
          <cell r="K393">
            <v>1788898</v>
          </cell>
        </row>
        <row r="394">
          <cell r="B394">
            <v>1977</v>
          </cell>
          <cell r="E394" t="str">
            <v>NE</v>
          </cell>
          <cell r="J394">
            <v>3237</v>
          </cell>
          <cell r="K394">
            <v>3369576</v>
          </cell>
        </row>
        <row r="395">
          <cell r="B395">
            <v>1977</v>
          </cell>
          <cell r="E395" t="str">
            <v>NV</v>
          </cell>
          <cell r="J395">
            <v>2681</v>
          </cell>
          <cell r="K395">
            <v>3318685</v>
          </cell>
        </row>
        <row r="396">
          <cell r="B396">
            <v>1977</v>
          </cell>
          <cell r="E396" t="str">
            <v>NH</v>
          </cell>
          <cell r="J396">
            <v>1857</v>
          </cell>
          <cell r="K396">
            <v>1814678</v>
          </cell>
        </row>
        <row r="397">
          <cell r="B397">
            <v>1977</v>
          </cell>
          <cell r="E397" t="str">
            <v>NJ</v>
          </cell>
          <cell r="J397">
            <v>26650</v>
          </cell>
          <cell r="K397">
            <v>32546440</v>
          </cell>
        </row>
        <row r="398">
          <cell r="B398">
            <v>1977</v>
          </cell>
          <cell r="E398" t="str">
            <v>NM</v>
          </cell>
          <cell r="J398">
            <v>3194</v>
          </cell>
          <cell r="K398">
            <v>2962661</v>
          </cell>
        </row>
        <row r="399">
          <cell r="B399">
            <v>1977</v>
          </cell>
          <cell r="E399" t="str">
            <v>NY</v>
          </cell>
          <cell r="J399">
            <v>59343</v>
          </cell>
          <cell r="K399">
            <v>97434679</v>
          </cell>
        </row>
        <row r="400">
          <cell r="B400">
            <v>1977</v>
          </cell>
          <cell r="E400" t="str">
            <v>NC</v>
          </cell>
          <cell r="J400">
            <v>12591</v>
          </cell>
          <cell r="K400">
            <v>11920134</v>
          </cell>
        </row>
        <row r="401">
          <cell r="B401">
            <v>1977</v>
          </cell>
          <cell r="E401" t="str">
            <v>ND</v>
          </cell>
          <cell r="J401">
            <v>1079</v>
          </cell>
          <cell r="K401">
            <v>1072011</v>
          </cell>
        </row>
        <row r="402">
          <cell r="B402">
            <v>1977</v>
          </cell>
          <cell r="E402" t="str">
            <v>OH</v>
          </cell>
          <cell r="J402">
            <v>22630</v>
          </cell>
          <cell r="K402">
            <v>25977492</v>
          </cell>
        </row>
        <row r="403">
          <cell r="B403">
            <v>1977</v>
          </cell>
          <cell r="E403" t="str">
            <v>OK</v>
          </cell>
          <cell r="J403">
            <v>6158</v>
          </cell>
          <cell r="K403">
            <v>5239217</v>
          </cell>
        </row>
        <row r="404">
          <cell r="B404">
            <v>1977</v>
          </cell>
          <cell r="E404" t="str">
            <v>OR</v>
          </cell>
          <cell r="J404">
            <v>5651</v>
          </cell>
          <cell r="K404">
            <v>7204389</v>
          </cell>
        </row>
        <row r="405">
          <cell r="B405">
            <v>1977</v>
          </cell>
          <cell r="E405" t="str">
            <v>PA</v>
          </cell>
          <cell r="J405">
            <v>30127</v>
          </cell>
          <cell r="K405">
            <v>38059882</v>
          </cell>
        </row>
        <row r="406">
          <cell r="B406">
            <v>1977</v>
          </cell>
          <cell r="E406" t="str">
            <v>RI</v>
          </cell>
          <cell r="J406">
            <v>2659</v>
          </cell>
          <cell r="K406">
            <v>2909679</v>
          </cell>
        </row>
        <row r="407">
          <cell r="B407">
            <v>1977</v>
          </cell>
          <cell r="E407" t="str">
            <v>SC</v>
          </cell>
          <cell r="J407">
            <v>6136</v>
          </cell>
          <cell r="K407">
            <v>5206263</v>
          </cell>
        </row>
        <row r="408">
          <cell r="B408">
            <v>1977</v>
          </cell>
          <cell r="E408" t="str">
            <v>SD</v>
          </cell>
          <cell r="J408">
            <v>1464</v>
          </cell>
          <cell r="K408">
            <v>1296517</v>
          </cell>
        </row>
        <row r="409">
          <cell r="B409">
            <v>1977</v>
          </cell>
          <cell r="E409" t="str">
            <v>TN</v>
          </cell>
          <cell r="J409">
            <v>9674</v>
          </cell>
          <cell r="K409">
            <v>8584112</v>
          </cell>
        </row>
        <row r="410">
          <cell r="B410">
            <v>1977</v>
          </cell>
          <cell r="E410" t="str">
            <v>TX</v>
          </cell>
          <cell r="J410">
            <v>28332</v>
          </cell>
          <cell r="K410">
            <v>29210078</v>
          </cell>
        </row>
        <row r="411">
          <cell r="B411">
            <v>1977</v>
          </cell>
          <cell r="E411" t="str">
            <v>UT</v>
          </cell>
          <cell r="J411">
            <v>2757</v>
          </cell>
          <cell r="K411">
            <v>3020848</v>
          </cell>
        </row>
        <row r="412">
          <cell r="B412">
            <v>1977</v>
          </cell>
          <cell r="E412" t="str">
            <v>VT</v>
          </cell>
          <cell r="J412">
            <v>1009</v>
          </cell>
          <cell r="K412">
            <v>1023627</v>
          </cell>
        </row>
        <row r="413">
          <cell r="B413">
            <v>1977</v>
          </cell>
          <cell r="E413" t="str">
            <v>VA</v>
          </cell>
          <cell r="J413">
            <v>11036</v>
          </cell>
          <cell r="K413">
            <v>11106111</v>
          </cell>
        </row>
        <row r="414">
          <cell r="B414">
            <v>1977</v>
          </cell>
          <cell r="E414" t="str">
            <v>WA</v>
          </cell>
          <cell r="J414">
            <v>7747</v>
          </cell>
          <cell r="K414">
            <v>10155381</v>
          </cell>
        </row>
        <row r="415">
          <cell r="B415">
            <v>1977</v>
          </cell>
          <cell r="E415" t="str">
            <v>WV</v>
          </cell>
          <cell r="J415">
            <v>3098</v>
          </cell>
          <cell r="K415">
            <v>2674556</v>
          </cell>
        </row>
        <row r="416">
          <cell r="B416">
            <v>1977</v>
          </cell>
          <cell r="E416" t="str">
            <v>WI</v>
          </cell>
          <cell r="J416">
            <v>10757</v>
          </cell>
          <cell r="K416">
            <v>12852554</v>
          </cell>
        </row>
        <row r="417">
          <cell r="B417">
            <v>1977</v>
          </cell>
          <cell r="E417" t="str">
            <v>WY</v>
          </cell>
          <cell r="J417">
            <v>1190</v>
          </cell>
          <cell r="K417">
            <v>1111399</v>
          </cell>
        </row>
        <row r="418">
          <cell r="B418">
            <v>1978</v>
          </cell>
          <cell r="E418" t="str">
            <v>US</v>
          </cell>
          <cell r="J418">
            <v>566164</v>
          </cell>
          <cell r="K418">
            <v>721586000</v>
          </cell>
        </row>
        <row r="419">
          <cell r="B419">
            <v>1978</v>
          </cell>
          <cell r="E419" t="str">
            <v>AL</v>
          </cell>
          <cell r="J419">
            <v>11672</v>
          </cell>
          <cell r="K419">
            <v>12159000</v>
          </cell>
        </row>
        <row r="420">
          <cell r="B420">
            <v>1978</v>
          </cell>
          <cell r="E420" t="str">
            <v>AK</v>
          </cell>
          <cell r="J420">
            <v>1061</v>
          </cell>
          <cell r="K420">
            <v>2471000</v>
          </cell>
        </row>
        <row r="421">
          <cell r="B421">
            <v>1978</v>
          </cell>
          <cell r="E421" t="str">
            <v>AZ</v>
          </cell>
          <cell r="J421">
            <v>7477</v>
          </cell>
          <cell r="K421">
            <v>10084000</v>
          </cell>
        </row>
        <row r="422">
          <cell r="B422">
            <v>1978</v>
          </cell>
          <cell r="E422" t="str">
            <v>AR</v>
          </cell>
          <cell r="J422">
            <v>3954</v>
          </cell>
          <cell r="K422">
            <v>3226000</v>
          </cell>
        </row>
        <row r="423">
          <cell r="B423">
            <v>1978</v>
          </cell>
          <cell r="E423" t="str">
            <v>CA</v>
          </cell>
          <cell r="J423">
            <v>64087</v>
          </cell>
          <cell r="K423">
            <v>100078000</v>
          </cell>
        </row>
        <row r="424">
          <cell r="B424">
            <v>1978</v>
          </cell>
          <cell r="E424" t="str">
            <v>CO</v>
          </cell>
          <cell r="J424">
            <v>7320</v>
          </cell>
          <cell r="K424">
            <v>8906000</v>
          </cell>
        </row>
        <row r="425">
          <cell r="B425">
            <v>1978</v>
          </cell>
          <cell r="E425" t="str">
            <v>CT</v>
          </cell>
          <cell r="J425">
            <v>6864</v>
          </cell>
          <cell r="K425">
            <v>8824000</v>
          </cell>
        </row>
        <row r="426">
          <cell r="B426">
            <v>1978</v>
          </cell>
          <cell r="E426" t="str">
            <v>DE</v>
          </cell>
          <cell r="J426">
            <v>1631</v>
          </cell>
          <cell r="K426">
            <v>1963000</v>
          </cell>
        </row>
        <row r="427">
          <cell r="B427">
            <v>1978</v>
          </cell>
          <cell r="E427" t="str">
            <v>DC</v>
          </cell>
          <cell r="J427">
            <v>4803</v>
          </cell>
          <cell r="K427">
            <v>8251000</v>
          </cell>
        </row>
        <row r="428">
          <cell r="B428">
            <v>1978</v>
          </cell>
          <cell r="E428" t="str">
            <v>FL</v>
          </cell>
          <cell r="J428">
            <v>25266</v>
          </cell>
          <cell r="K428">
            <v>30589000</v>
          </cell>
        </row>
        <row r="429">
          <cell r="B429">
            <v>1978</v>
          </cell>
          <cell r="E429" t="str">
            <v>GA</v>
          </cell>
          <cell r="J429">
            <v>12304</v>
          </cell>
          <cell r="K429">
            <v>12296000</v>
          </cell>
        </row>
        <row r="430">
          <cell r="B430">
            <v>1978</v>
          </cell>
          <cell r="E430" t="str">
            <v>HI</v>
          </cell>
          <cell r="J430">
            <v>2498</v>
          </cell>
          <cell r="K430">
            <v>3514000</v>
          </cell>
        </row>
        <row r="431">
          <cell r="B431">
            <v>1978</v>
          </cell>
          <cell r="E431" t="str">
            <v>ID</v>
          </cell>
          <cell r="J431">
            <v>2055</v>
          </cell>
          <cell r="K431">
            <v>2031000</v>
          </cell>
        </row>
        <row r="432">
          <cell r="B432">
            <v>1978</v>
          </cell>
          <cell r="E432" t="str">
            <v>IL</v>
          </cell>
          <cell r="J432">
            <v>35314</v>
          </cell>
          <cell r="K432">
            <v>50098000</v>
          </cell>
        </row>
        <row r="433">
          <cell r="B433">
            <v>1978</v>
          </cell>
          <cell r="E433" t="str">
            <v>IN</v>
          </cell>
          <cell r="J433">
            <v>11462</v>
          </cell>
          <cell r="K433">
            <v>11744000</v>
          </cell>
        </row>
        <row r="434">
          <cell r="B434">
            <v>1978</v>
          </cell>
          <cell r="E434" t="str">
            <v>IA</v>
          </cell>
          <cell r="J434">
            <v>5523</v>
          </cell>
          <cell r="K434">
            <v>6103000</v>
          </cell>
        </row>
        <row r="435">
          <cell r="B435">
            <v>1978</v>
          </cell>
          <cell r="E435" t="str">
            <v>KS</v>
          </cell>
          <cell r="J435">
            <v>5418</v>
          </cell>
          <cell r="K435">
            <v>5152000</v>
          </cell>
        </row>
        <row r="436">
          <cell r="B436">
            <v>1978</v>
          </cell>
          <cell r="E436" t="str">
            <v>KY</v>
          </cell>
          <cell r="J436">
            <v>7134</v>
          </cell>
          <cell r="K436">
            <v>7507000</v>
          </cell>
        </row>
        <row r="437">
          <cell r="B437">
            <v>1978</v>
          </cell>
          <cell r="E437" t="str">
            <v>LA</v>
          </cell>
          <cell r="J437">
            <v>10092</v>
          </cell>
          <cell r="K437">
            <v>9040000</v>
          </cell>
        </row>
        <row r="438">
          <cell r="B438">
            <v>1978</v>
          </cell>
          <cell r="E438" t="str">
            <v>ME</v>
          </cell>
          <cell r="J438">
            <v>1973</v>
          </cell>
          <cell r="K438">
            <v>1951000</v>
          </cell>
        </row>
        <row r="439">
          <cell r="B439">
            <v>1978</v>
          </cell>
          <cell r="E439" t="str">
            <v>MD</v>
          </cell>
          <cell r="J439">
            <v>12710</v>
          </cell>
          <cell r="K439">
            <v>15393000</v>
          </cell>
        </row>
        <row r="440">
          <cell r="B440">
            <v>1978</v>
          </cell>
          <cell r="E440" t="str">
            <v>MA</v>
          </cell>
          <cell r="J440">
            <v>14710</v>
          </cell>
          <cell r="K440">
            <v>19358000</v>
          </cell>
        </row>
        <row r="441">
          <cell r="B441">
            <v>1978</v>
          </cell>
          <cell r="E441" t="str">
            <v>MI</v>
          </cell>
          <cell r="J441">
            <v>24264</v>
          </cell>
          <cell r="K441">
            <v>41299000</v>
          </cell>
        </row>
        <row r="442">
          <cell r="B442">
            <v>1978</v>
          </cell>
          <cell r="E442" t="str">
            <v>MN</v>
          </cell>
          <cell r="J442">
            <v>7955</v>
          </cell>
          <cell r="K442">
            <v>11030000</v>
          </cell>
        </row>
        <row r="443">
          <cell r="B443">
            <v>1978</v>
          </cell>
          <cell r="E443" t="str">
            <v>MS</v>
          </cell>
          <cell r="J443">
            <v>4910</v>
          </cell>
          <cell r="K443">
            <v>4225000</v>
          </cell>
        </row>
        <row r="444">
          <cell r="B444">
            <v>1978</v>
          </cell>
          <cell r="E444" t="str">
            <v>MO</v>
          </cell>
          <cell r="J444">
            <v>12795</v>
          </cell>
          <cell r="K444">
            <v>14481000</v>
          </cell>
        </row>
        <row r="445">
          <cell r="B445">
            <v>1978</v>
          </cell>
          <cell r="E445" t="str">
            <v>MT</v>
          </cell>
          <cell r="J445">
            <v>2064</v>
          </cell>
          <cell r="K445">
            <v>2099000</v>
          </cell>
        </row>
        <row r="446">
          <cell r="B446">
            <v>1978</v>
          </cell>
          <cell r="E446" t="str">
            <v>NE</v>
          </cell>
          <cell r="J446">
            <v>3371</v>
          </cell>
          <cell r="K446">
            <v>3750000</v>
          </cell>
        </row>
        <row r="447">
          <cell r="B447">
            <v>1978</v>
          </cell>
          <cell r="E447" t="str">
            <v>NV</v>
          </cell>
          <cell r="J447">
            <v>2620</v>
          </cell>
          <cell r="K447">
            <v>3549000</v>
          </cell>
        </row>
        <row r="448">
          <cell r="B448">
            <v>1978</v>
          </cell>
          <cell r="E448" t="str">
            <v>NH</v>
          </cell>
          <cell r="J448">
            <v>1937</v>
          </cell>
          <cell r="K448">
            <v>2043000</v>
          </cell>
        </row>
        <row r="449">
          <cell r="B449">
            <v>1978</v>
          </cell>
          <cell r="E449" t="str">
            <v>NJ</v>
          </cell>
          <cell r="J449">
            <v>25426</v>
          </cell>
          <cell r="K449">
            <v>32383000</v>
          </cell>
        </row>
        <row r="450">
          <cell r="B450">
            <v>1978</v>
          </cell>
          <cell r="E450" t="str">
            <v>NM</v>
          </cell>
          <cell r="J450">
            <v>3351</v>
          </cell>
          <cell r="K450">
            <v>3329000</v>
          </cell>
        </row>
        <row r="451">
          <cell r="B451">
            <v>1978</v>
          </cell>
          <cell r="E451" t="str">
            <v>NY</v>
          </cell>
          <cell r="J451">
            <v>54592</v>
          </cell>
          <cell r="K451">
            <v>77161000</v>
          </cell>
        </row>
        <row r="452">
          <cell r="B452">
            <v>1978</v>
          </cell>
          <cell r="E452" t="str">
            <v>NC</v>
          </cell>
          <cell r="J452">
            <v>13149</v>
          </cell>
          <cell r="K452">
            <v>13533000</v>
          </cell>
        </row>
        <row r="453">
          <cell r="B453">
            <v>1978</v>
          </cell>
          <cell r="E453" t="str">
            <v>ND</v>
          </cell>
          <cell r="J453">
            <v>1167</v>
          </cell>
          <cell r="K453">
            <v>1226000</v>
          </cell>
        </row>
        <row r="454">
          <cell r="B454">
            <v>1978</v>
          </cell>
          <cell r="E454" t="str">
            <v>OH</v>
          </cell>
          <cell r="J454">
            <v>23866</v>
          </cell>
          <cell r="K454">
            <v>29703000</v>
          </cell>
        </row>
        <row r="455">
          <cell r="B455">
            <v>1978</v>
          </cell>
          <cell r="E455" t="str">
            <v>OK</v>
          </cell>
          <cell r="J455">
            <v>6430</v>
          </cell>
          <cell r="K455">
            <v>6092000</v>
          </cell>
        </row>
        <row r="456">
          <cell r="B456">
            <v>1978</v>
          </cell>
          <cell r="E456" t="str">
            <v>OR</v>
          </cell>
          <cell r="J456">
            <v>5791</v>
          </cell>
          <cell r="K456">
            <v>8007000</v>
          </cell>
        </row>
        <row r="457">
          <cell r="B457">
            <v>1978</v>
          </cell>
          <cell r="E457" t="str">
            <v>PA</v>
          </cell>
          <cell r="J457">
            <v>29912</v>
          </cell>
          <cell r="K457">
            <v>39521000</v>
          </cell>
        </row>
        <row r="458">
          <cell r="B458">
            <v>1978</v>
          </cell>
          <cell r="E458" t="str">
            <v>RI</v>
          </cell>
          <cell r="J458">
            <v>2722</v>
          </cell>
          <cell r="K458">
            <v>3315000</v>
          </cell>
        </row>
        <row r="459">
          <cell r="B459">
            <v>1978</v>
          </cell>
          <cell r="E459" t="str">
            <v>SC</v>
          </cell>
          <cell r="J459">
            <v>6315</v>
          </cell>
          <cell r="K459">
            <v>5697000</v>
          </cell>
        </row>
        <row r="460">
          <cell r="B460">
            <v>1978</v>
          </cell>
          <cell r="E460" t="str">
            <v>SD</v>
          </cell>
          <cell r="J460">
            <v>1496</v>
          </cell>
          <cell r="K460">
            <v>1420000</v>
          </cell>
        </row>
        <row r="461">
          <cell r="B461">
            <v>1978</v>
          </cell>
          <cell r="E461" t="str">
            <v>TN</v>
          </cell>
          <cell r="J461">
            <v>9325</v>
          </cell>
          <cell r="K461">
            <v>9504000</v>
          </cell>
        </row>
        <row r="462">
          <cell r="B462">
            <v>1978</v>
          </cell>
          <cell r="E462" t="str">
            <v>TX</v>
          </cell>
          <cell r="J462">
            <v>30546</v>
          </cell>
          <cell r="K462">
            <v>33129000</v>
          </cell>
        </row>
        <row r="463">
          <cell r="B463">
            <v>1978</v>
          </cell>
          <cell r="E463" t="str">
            <v>UT</v>
          </cell>
          <cell r="J463">
            <v>2863</v>
          </cell>
          <cell r="K463">
            <v>3261000</v>
          </cell>
        </row>
        <row r="464">
          <cell r="B464">
            <v>1978</v>
          </cell>
          <cell r="E464" t="str">
            <v>VT</v>
          </cell>
          <cell r="J464">
            <v>1059</v>
          </cell>
          <cell r="K464">
            <v>1103000</v>
          </cell>
        </row>
        <row r="465">
          <cell r="B465">
            <v>1978</v>
          </cell>
          <cell r="E465" t="str">
            <v>VA</v>
          </cell>
          <cell r="J465">
            <v>9942</v>
          </cell>
          <cell r="K465">
            <v>10750000</v>
          </cell>
        </row>
        <row r="466">
          <cell r="B466">
            <v>1978</v>
          </cell>
          <cell r="E466" t="str">
            <v>WA</v>
          </cell>
          <cell r="J466">
            <v>7842</v>
          </cell>
          <cell r="K466">
            <v>11157000</v>
          </cell>
        </row>
        <row r="467">
          <cell r="B467">
            <v>1978</v>
          </cell>
          <cell r="E467" t="str">
            <v>WV</v>
          </cell>
          <cell r="J467">
            <v>3185</v>
          </cell>
          <cell r="K467">
            <v>2985000</v>
          </cell>
        </row>
        <row r="468">
          <cell r="B468">
            <v>1978</v>
          </cell>
          <cell r="E468" t="str">
            <v>WI</v>
          </cell>
          <cell r="J468">
            <v>10633</v>
          </cell>
          <cell r="K468">
            <v>13711000</v>
          </cell>
        </row>
        <row r="469">
          <cell r="B469">
            <v>1978</v>
          </cell>
          <cell r="E469" t="str">
            <v>WY</v>
          </cell>
          <cell r="J469">
            <v>1308</v>
          </cell>
          <cell r="K469">
            <v>1386000</v>
          </cell>
        </row>
        <row r="470">
          <cell r="B470">
            <v>1979</v>
          </cell>
          <cell r="E470" t="str">
            <v>US</v>
          </cell>
          <cell r="J470">
            <v>588612</v>
          </cell>
          <cell r="K470">
            <v>814330000</v>
          </cell>
        </row>
        <row r="471">
          <cell r="B471">
            <v>1979</v>
          </cell>
          <cell r="E471" t="str">
            <v>AL</v>
          </cell>
          <cell r="J471">
            <v>8454</v>
          </cell>
          <cell r="K471">
            <v>8999000</v>
          </cell>
        </row>
        <row r="472">
          <cell r="B472">
            <v>1979</v>
          </cell>
          <cell r="E472" t="str">
            <v>AK</v>
          </cell>
          <cell r="J472">
            <v>1137</v>
          </cell>
          <cell r="K472">
            <v>2694000</v>
          </cell>
        </row>
        <row r="473">
          <cell r="B473">
            <v>1979</v>
          </cell>
          <cell r="E473" t="str">
            <v>AZ</v>
          </cell>
          <cell r="J473">
            <v>7662</v>
          </cell>
          <cell r="K473">
            <v>11262000</v>
          </cell>
        </row>
        <row r="474">
          <cell r="B474">
            <v>1979</v>
          </cell>
          <cell r="E474" t="str">
            <v>AR</v>
          </cell>
          <cell r="J474">
            <v>4432</v>
          </cell>
          <cell r="K474">
            <v>3993000</v>
          </cell>
        </row>
        <row r="475">
          <cell r="B475">
            <v>1979</v>
          </cell>
          <cell r="E475" t="str">
            <v>CA</v>
          </cell>
          <cell r="J475">
            <v>63931</v>
          </cell>
          <cell r="K475">
            <v>111843000</v>
          </cell>
        </row>
        <row r="476">
          <cell r="B476">
            <v>1979</v>
          </cell>
          <cell r="E476" t="str">
            <v>CO</v>
          </cell>
          <cell r="J476">
            <v>7653</v>
          </cell>
          <cell r="K476">
            <v>10425000</v>
          </cell>
        </row>
        <row r="477">
          <cell r="B477">
            <v>1979</v>
          </cell>
          <cell r="E477" t="str">
            <v>CT</v>
          </cell>
          <cell r="J477">
            <v>8083</v>
          </cell>
          <cell r="K477">
            <v>10711000</v>
          </cell>
        </row>
        <row r="478">
          <cell r="B478">
            <v>1979</v>
          </cell>
          <cell r="E478" t="str">
            <v>DE</v>
          </cell>
          <cell r="J478">
            <v>1667</v>
          </cell>
          <cell r="K478">
            <v>2246000</v>
          </cell>
        </row>
        <row r="479">
          <cell r="B479">
            <v>1979</v>
          </cell>
          <cell r="E479" t="str">
            <v>DC</v>
          </cell>
          <cell r="J479">
            <v>4728</v>
          </cell>
          <cell r="K479">
            <v>9634000</v>
          </cell>
        </row>
        <row r="480">
          <cell r="B480">
            <v>1979</v>
          </cell>
          <cell r="E480" t="str">
            <v>FL</v>
          </cell>
          <cell r="J480">
            <v>26295</v>
          </cell>
          <cell r="K480">
            <v>34046000</v>
          </cell>
        </row>
        <row r="481">
          <cell r="B481">
            <v>1979</v>
          </cell>
          <cell r="E481" t="str">
            <v>GA</v>
          </cell>
          <cell r="J481">
            <v>13068</v>
          </cell>
          <cell r="K481">
            <v>13666000</v>
          </cell>
        </row>
        <row r="482">
          <cell r="B482">
            <v>1979</v>
          </cell>
          <cell r="E482" t="str">
            <v>HI</v>
          </cell>
          <cell r="J482">
            <v>2491</v>
          </cell>
          <cell r="K482">
            <v>3521000</v>
          </cell>
        </row>
        <row r="483">
          <cell r="B483">
            <v>1979</v>
          </cell>
          <cell r="E483" t="str">
            <v>ID</v>
          </cell>
          <cell r="J483">
            <v>2005</v>
          </cell>
          <cell r="K483">
            <v>2205000</v>
          </cell>
        </row>
        <row r="484">
          <cell r="B484">
            <v>1979</v>
          </cell>
          <cell r="E484" t="str">
            <v>IL</v>
          </cell>
          <cell r="J484">
            <v>37372</v>
          </cell>
          <cell r="K484">
            <v>54460000</v>
          </cell>
        </row>
        <row r="485">
          <cell r="B485">
            <v>1979</v>
          </cell>
          <cell r="E485" t="str">
            <v>IN</v>
          </cell>
          <cell r="J485">
            <v>11305</v>
          </cell>
          <cell r="K485">
            <v>12847000</v>
          </cell>
        </row>
        <row r="486">
          <cell r="B486">
            <v>1979</v>
          </cell>
          <cell r="E486" t="str">
            <v>IA</v>
          </cell>
          <cell r="J486">
            <v>5904</v>
          </cell>
          <cell r="K486">
            <v>7064000</v>
          </cell>
        </row>
        <row r="487">
          <cell r="B487">
            <v>1979</v>
          </cell>
          <cell r="E487" t="str">
            <v>KS</v>
          </cell>
          <cell r="J487">
            <v>5460</v>
          </cell>
          <cell r="K487">
            <v>5698000</v>
          </cell>
        </row>
        <row r="488">
          <cell r="B488">
            <v>1979</v>
          </cell>
          <cell r="E488" t="str">
            <v>KY</v>
          </cell>
          <cell r="J488">
            <v>7124</v>
          </cell>
          <cell r="K488">
            <v>7967000</v>
          </cell>
        </row>
        <row r="489">
          <cell r="B489">
            <v>1979</v>
          </cell>
          <cell r="E489" t="str">
            <v>LA</v>
          </cell>
          <cell r="J489">
            <v>10396</v>
          </cell>
          <cell r="K489">
            <v>10035000</v>
          </cell>
        </row>
        <row r="490">
          <cell r="B490">
            <v>1979</v>
          </cell>
          <cell r="E490" t="str">
            <v>ME</v>
          </cell>
          <cell r="J490">
            <v>2279</v>
          </cell>
          <cell r="K490">
            <v>2364000</v>
          </cell>
        </row>
        <row r="491">
          <cell r="B491">
            <v>1979</v>
          </cell>
          <cell r="E491" t="str">
            <v>MD</v>
          </cell>
          <cell r="J491">
            <v>12874</v>
          </cell>
          <cell r="K491">
            <v>17845000</v>
          </cell>
        </row>
        <row r="492">
          <cell r="B492">
            <v>1979</v>
          </cell>
          <cell r="E492" t="str">
            <v>MA</v>
          </cell>
          <cell r="J492">
            <v>17235</v>
          </cell>
          <cell r="K492">
            <v>24747000</v>
          </cell>
        </row>
        <row r="493">
          <cell r="B493">
            <v>1979</v>
          </cell>
          <cell r="E493" t="str">
            <v>MI</v>
          </cell>
          <cell r="J493">
            <v>24263</v>
          </cell>
          <cell r="K493">
            <v>49225000</v>
          </cell>
        </row>
        <row r="494">
          <cell r="B494">
            <v>1979</v>
          </cell>
          <cell r="E494" t="str">
            <v>MN</v>
          </cell>
          <cell r="J494">
            <v>7735</v>
          </cell>
          <cell r="K494">
            <v>11769000</v>
          </cell>
        </row>
        <row r="495">
          <cell r="B495">
            <v>1979</v>
          </cell>
          <cell r="E495" t="str">
            <v>MS</v>
          </cell>
          <cell r="J495">
            <v>4952</v>
          </cell>
          <cell r="K495">
            <v>4693000</v>
          </cell>
        </row>
        <row r="496">
          <cell r="B496">
            <v>1979</v>
          </cell>
          <cell r="E496" t="str">
            <v>MO</v>
          </cell>
          <cell r="J496">
            <v>14068</v>
          </cell>
          <cell r="K496">
            <v>16589000</v>
          </cell>
        </row>
        <row r="497">
          <cell r="B497">
            <v>1979</v>
          </cell>
          <cell r="E497" t="str">
            <v>MT</v>
          </cell>
          <cell r="J497">
            <v>1962</v>
          </cell>
          <cell r="K497">
            <v>2184000</v>
          </cell>
        </row>
        <row r="498">
          <cell r="B498">
            <v>1979</v>
          </cell>
          <cell r="E498" t="str">
            <v>NE</v>
          </cell>
          <cell r="J498">
            <v>3438</v>
          </cell>
          <cell r="K498">
            <v>4115000</v>
          </cell>
        </row>
        <row r="499">
          <cell r="B499">
            <v>1979</v>
          </cell>
          <cell r="E499" t="str">
            <v>NV</v>
          </cell>
          <cell r="J499">
            <v>2867</v>
          </cell>
          <cell r="K499">
            <v>4021000</v>
          </cell>
        </row>
        <row r="500">
          <cell r="B500">
            <v>1979</v>
          </cell>
          <cell r="E500" t="str">
            <v>NH</v>
          </cell>
          <cell r="J500">
            <v>2050</v>
          </cell>
          <cell r="K500">
            <v>2184000</v>
          </cell>
        </row>
        <row r="501">
          <cell r="B501">
            <v>1979</v>
          </cell>
          <cell r="E501" t="str">
            <v>NJ</v>
          </cell>
          <cell r="J501">
            <v>28657</v>
          </cell>
          <cell r="K501">
            <v>38976000</v>
          </cell>
        </row>
        <row r="502">
          <cell r="B502">
            <v>1979</v>
          </cell>
          <cell r="E502" t="str">
            <v>NM</v>
          </cell>
          <cell r="J502">
            <v>3434</v>
          </cell>
          <cell r="K502">
            <v>3822000</v>
          </cell>
        </row>
        <row r="503">
          <cell r="B503">
            <v>1979</v>
          </cell>
          <cell r="E503" t="str">
            <v>NY</v>
          </cell>
          <cell r="J503">
            <v>58986</v>
          </cell>
          <cell r="K503">
            <v>89324000</v>
          </cell>
        </row>
        <row r="504">
          <cell r="B504">
            <v>1979</v>
          </cell>
          <cell r="E504" t="str">
            <v>NC</v>
          </cell>
          <cell r="J504">
            <v>13448</v>
          </cell>
          <cell r="K504">
            <v>14209000</v>
          </cell>
        </row>
        <row r="505">
          <cell r="B505">
            <v>1979</v>
          </cell>
          <cell r="E505" t="str">
            <v>ND</v>
          </cell>
          <cell r="J505">
            <v>1193</v>
          </cell>
          <cell r="K505">
            <v>1401000</v>
          </cell>
        </row>
        <row r="506">
          <cell r="B506">
            <v>1979</v>
          </cell>
          <cell r="E506" t="str">
            <v>OH</v>
          </cell>
          <cell r="J506">
            <v>23418</v>
          </cell>
          <cell r="K506">
            <v>30313000</v>
          </cell>
        </row>
        <row r="507">
          <cell r="B507">
            <v>1979</v>
          </cell>
          <cell r="E507" t="str">
            <v>OK</v>
          </cell>
          <cell r="J507">
            <v>6588</v>
          </cell>
          <cell r="K507">
            <v>7006000</v>
          </cell>
        </row>
        <row r="508">
          <cell r="B508">
            <v>1979</v>
          </cell>
          <cell r="E508" t="str">
            <v>OR</v>
          </cell>
          <cell r="J508">
            <v>6352</v>
          </cell>
          <cell r="K508">
            <v>9250000</v>
          </cell>
        </row>
        <row r="509">
          <cell r="B509">
            <v>1979</v>
          </cell>
          <cell r="E509" t="str">
            <v>PA</v>
          </cell>
          <cell r="J509">
            <v>29861</v>
          </cell>
          <cell r="K509">
            <v>42988000</v>
          </cell>
        </row>
        <row r="510">
          <cell r="B510">
            <v>1979</v>
          </cell>
          <cell r="E510" t="str">
            <v>RI</v>
          </cell>
          <cell r="J510">
            <v>2717</v>
          </cell>
          <cell r="K510">
            <v>3721000</v>
          </cell>
        </row>
        <row r="511">
          <cell r="B511">
            <v>1979</v>
          </cell>
          <cell r="E511" t="str">
            <v>SC</v>
          </cell>
          <cell r="J511">
            <v>6641</v>
          </cell>
          <cell r="K511">
            <v>6633000</v>
          </cell>
        </row>
        <row r="512">
          <cell r="B512">
            <v>1979</v>
          </cell>
          <cell r="E512" t="str">
            <v>SD</v>
          </cell>
          <cell r="J512">
            <v>1479</v>
          </cell>
          <cell r="K512">
            <v>1554000</v>
          </cell>
        </row>
        <row r="513">
          <cell r="B513">
            <v>1979</v>
          </cell>
          <cell r="E513" t="str">
            <v>TN</v>
          </cell>
          <cell r="J513">
            <v>12444</v>
          </cell>
          <cell r="K513">
            <v>12948000</v>
          </cell>
        </row>
        <row r="514">
          <cell r="B514">
            <v>1979</v>
          </cell>
          <cell r="E514" t="str">
            <v>TX</v>
          </cell>
          <cell r="J514">
            <v>30575</v>
          </cell>
          <cell r="K514">
            <v>37852000</v>
          </cell>
        </row>
        <row r="515">
          <cell r="B515">
            <v>1979</v>
          </cell>
          <cell r="E515" t="str">
            <v>UT</v>
          </cell>
          <cell r="J515">
            <v>3099</v>
          </cell>
          <cell r="K515">
            <v>3883000</v>
          </cell>
        </row>
        <row r="516">
          <cell r="B516">
            <v>1979</v>
          </cell>
          <cell r="E516" t="str">
            <v>VT</v>
          </cell>
          <cell r="J516">
            <v>1020</v>
          </cell>
          <cell r="K516">
            <v>1165000</v>
          </cell>
        </row>
        <row r="517">
          <cell r="B517">
            <v>1979</v>
          </cell>
          <cell r="E517" t="str">
            <v>VA</v>
          </cell>
          <cell r="J517">
            <v>11506</v>
          </cell>
          <cell r="K517">
            <v>13417000</v>
          </cell>
        </row>
        <row r="518">
          <cell r="B518">
            <v>1979</v>
          </cell>
          <cell r="E518" t="str">
            <v>WA</v>
          </cell>
          <cell r="J518">
            <v>8167</v>
          </cell>
          <cell r="K518">
            <v>12659000</v>
          </cell>
        </row>
        <row r="519">
          <cell r="B519">
            <v>1979</v>
          </cell>
          <cell r="E519" t="str">
            <v>WV</v>
          </cell>
          <cell r="J519">
            <v>3345</v>
          </cell>
          <cell r="K519">
            <v>3338000</v>
          </cell>
        </row>
        <row r="520">
          <cell r="B520">
            <v>1979</v>
          </cell>
          <cell r="E520" t="str">
            <v>WI</v>
          </cell>
          <cell r="J520">
            <v>11396</v>
          </cell>
          <cell r="K520">
            <v>15116000</v>
          </cell>
        </row>
        <row r="521">
          <cell r="B521">
            <v>1979</v>
          </cell>
          <cell r="E521" t="str">
            <v>WY</v>
          </cell>
          <cell r="J521">
            <v>1396</v>
          </cell>
          <cell r="K521">
            <v>1698000</v>
          </cell>
        </row>
        <row r="522">
          <cell r="B522">
            <v>1980</v>
          </cell>
          <cell r="E522" t="str">
            <v>US</v>
          </cell>
          <cell r="J522">
            <v>591189</v>
          </cell>
          <cell r="K522">
            <v>868792000</v>
          </cell>
        </row>
        <row r="523">
          <cell r="B523">
            <v>1980</v>
          </cell>
          <cell r="E523" t="str">
            <v>AL</v>
          </cell>
          <cell r="J523">
            <v>9151</v>
          </cell>
          <cell r="K523">
            <v>10707000</v>
          </cell>
        </row>
        <row r="524">
          <cell r="B524">
            <v>1980</v>
          </cell>
          <cell r="E524" t="str">
            <v>AK</v>
          </cell>
          <cell r="J524">
            <v>1250</v>
          </cell>
          <cell r="K524">
            <v>3388000</v>
          </cell>
        </row>
        <row r="525">
          <cell r="B525">
            <v>1980</v>
          </cell>
          <cell r="E525" t="str">
            <v>AZ</v>
          </cell>
          <cell r="J525">
            <v>8141</v>
          </cell>
          <cell r="K525">
            <v>13106000</v>
          </cell>
        </row>
        <row r="526">
          <cell r="B526">
            <v>1980</v>
          </cell>
          <cell r="E526" t="str">
            <v>AR</v>
          </cell>
          <cell r="J526">
            <v>4569</v>
          </cell>
          <cell r="K526">
            <v>4442000</v>
          </cell>
        </row>
        <row r="527">
          <cell r="B527">
            <v>1980</v>
          </cell>
          <cell r="E527" t="str">
            <v>CA</v>
          </cell>
          <cell r="J527">
            <v>64272</v>
          </cell>
          <cell r="K527">
            <v>126649000</v>
          </cell>
        </row>
        <row r="528">
          <cell r="B528">
            <v>1980</v>
          </cell>
          <cell r="E528" t="str">
            <v>CO</v>
          </cell>
          <cell r="J528">
            <v>7922</v>
          </cell>
          <cell r="K528">
            <v>11734000</v>
          </cell>
        </row>
        <row r="529">
          <cell r="B529">
            <v>1980</v>
          </cell>
          <cell r="E529" t="str">
            <v>CT</v>
          </cell>
          <cell r="J529">
            <v>8206</v>
          </cell>
          <cell r="K529">
            <v>12068000</v>
          </cell>
        </row>
        <row r="530">
          <cell r="B530">
            <v>1980</v>
          </cell>
          <cell r="E530" t="str">
            <v>DE</v>
          </cell>
          <cell r="J530">
            <v>1592</v>
          </cell>
          <cell r="K530">
            <v>2378000</v>
          </cell>
        </row>
        <row r="531">
          <cell r="B531">
            <v>1980</v>
          </cell>
          <cell r="E531" t="str">
            <v>DC</v>
          </cell>
          <cell r="J531">
            <v>4331</v>
          </cell>
          <cell r="K531">
            <v>8363000</v>
          </cell>
        </row>
        <row r="532">
          <cell r="B532">
            <v>1980</v>
          </cell>
          <cell r="E532" t="str">
            <v>FL</v>
          </cell>
          <cell r="J532">
            <v>28191</v>
          </cell>
          <cell r="K532">
            <v>37789000</v>
          </cell>
        </row>
        <row r="533">
          <cell r="B533">
            <v>1980</v>
          </cell>
          <cell r="E533" t="str">
            <v>GA</v>
          </cell>
          <cell r="J533">
            <v>13672</v>
          </cell>
          <cell r="K533">
            <v>15461000</v>
          </cell>
        </row>
        <row r="534">
          <cell r="B534">
            <v>1980</v>
          </cell>
          <cell r="E534" t="str">
            <v>HI</v>
          </cell>
          <cell r="J534">
            <v>2482</v>
          </cell>
          <cell r="K534">
            <v>3983000</v>
          </cell>
        </row>
        <row r="535">
          <cell r="B535">
            <v>1980</v>
          </cell>
          <cell r="E535" t="str">
            <v>ID</v>
          </cell>
          <cell r="J535">
            <v>2077</v>
          </cell>
          <cell r="K535">
            <v>2521000</v>
          </cell>
        </row>
        <row r="536">
          <cell r="B536">
            <v>1980</v>
          </cell>
          <cell r="E536" t="str">
            <v>IL</v>
          </cell>
          <cell r="J536">
            <v>37843</v>
          </cell>
          <cell r="K536">
            <v>61457000</v>
          </cell>
        </row>
        <row r="537">
          <cell r="B537">
            <v>1980</v>
          </cell>
          <cell r="E537" t="str">
            <v>IN</v>
          </cell>
          <cell r="J537">
            <v>12616</v>
          </cell>
          <cell r="K537">
            <v>14614000</v>
          </cell>
        </row>
        <row r="538">
          <cell r="B538">
            <v>1980</v>
          </cell>
          <cell r="E538" t="str">
            <v>IA</v>
          </cell>
          <cell r="J538">
            <v>5451</v>
          </cell>
          <cell r="K538">
            <v>6531000</v>
          </cell>
        </row>
        <row r="539">
          <cell r="B539">
            <v>1980</v>
          </cell>
          <cell r="E539" t="str">
            <v>KS</v>
          </cell>
          <cell r="J539">
            <v>5646</v>
          </cell>
          <cell r="K539">
            <v>6620000</v>
          </cell>
        </row>
        <row r="540">
          <cell r="B540">
            <v>1980</v>
          </cell>
          <cell r="E540" t="str">
            <v>KY</v>
          </cell>
          <cell r="J540">
            <v>6986</v>
          </cell>
          <cell r="K540">
            <v>8689000</v>
          </cell>
        </row>
        <row r="541">
          <cell r="B541">
            <v>1980</v>
          </cell>
          <cell r="E541" t="str">
            <v>LA</v>
          </cell>
          <cell r="J541">
            <v>10450</v>
          </cell>
          <cell r="K541">
            <v>10545000</v>
          </cell>
        </row>
        <row r="542">
          <cell r="B542">
            <v>1980</v>
          </cell>
          <cell r="E542" t="str">
            <v>ME</v>
          </cell>
          <cell r="J542">
            <v>2176</v>
          </cell>
          <cell r="K542">
            <v>2511000</v>
          </cell>
        </row>
        <row r="543">
          <cell r="B543">
            <v>1980</v>
          </cell>
          <cell r="E543" t="str">
            <v>MD</v>
          </cell>
          <cell r="J543">
            <v>12919</v>
          </cell>
          <cell r="K543">
            <v>19820000</v>
          </cell>
        </row>
        <row r="544">
          <cell r="B544">
            <v>1980</v>
          </cell>
          <cell r="E544" t="str">
            <v>MA</v>
          </cell>
          <cell r="J544">
            <v>17223</v>
          </cell>
          <cell r="K544">
            <v>26149000</v>
          </cell>
        </row>
        <row r="545">
          <cell r="B545">
            <v>1980</v>
          </cell>
          <cell r="E545" t="str">
            <v>MI</v>
          </cell>
          <cell r="J545">
            <v>22784</v>
          </cell>
          <cell r="K545">
            <v>42029000</v>
          </cell>
        </row>
        <row r="546">
          <cell r="B546">
            <v>1980</v>
          </cell>
          <cell r="E546" t="str">
            <v>MN</v>
          </cell>
          <cell r="J546">
            <v>7908</v>
          </cell>
          <cell r="K546">
            <v>12941000</v>
          </cell>
        </row>
        <row r="547">
          <cell r="B547">
            <v>1980</v>
          </cell>
          <cell r="E547" t="str">
            <v>MS</v>
          </cell>
          <cell r="J547">
            <v>5009</v>
          </cell>
          <cell r="K547">
            <v>4921000</v>
          </cell>
        </row>
        <row r="548">
          <cell r="B548">
            <v>1980</v>
          </cell>
          <cell r="E548" t="str">
            <v>MO</v>
          </cell>
          <cell r="J548">
            <v>14210</v>
          </cell>
          <cell r="K548">
            <v>18205000</v>
          </cell>
        </row>
        <row r="549">
          <cell r="B549">
            <v>1980</v>
          </cell>
          <cell r="E549" t="str">
            <v>MT</v>
          </cell>
          <cell r="J549">
            <v>1949</v>
          </cell>
          <cell r="K549">
            <v>2355000</v>
          </cell>
        </row>
        <row r="550">
          <cell r="B550">
            <v>1980</v>
          </cell>
          <cell r="E550" t="str">
            <v>NE</v>
          </cell>
          <cell r="J550">
            <v>3407</v>
          </cell>
          <cell r="K550">
            <v>4733000</v>
          </cell>
        </row>
        <row r="551">
          <cell r="B551">
            <v>1980</v>
          </cell>
          <cell r="E551" t="str">
            <v>NV</v>
          </cell>
          <cell r="J551">
            <v>3181</v>
          </cell>
          <cell r="K551">
            <v>4891000</v>
          </cell>
        </row>
        <row r="552">
          <cell r="B552">
            <v>1980</v>
          </cell>
          <cell r="E552" t="str">
            <v>NH</v>
          </cell>
          <cell r="J552">
            <v>2026</v>
          </cell>
          <cell r="K552">
            <v>2568000</v>
          </cell>
        </row>
        <row r="553">
          <cell r="B553">
            <v>1980</v>
          </cell>
          <cell r="E553" t="str">
            <v>NJ</v>
          </cell>
          <cell r="J553">
            <v>28648</v>
          </cell>
          <cell r="K553">
            <v>41581000</v>
          </cell>
        </row>
        <row r="554">
          <cell r="B554">
            <v>1980</v>
          </cell>
          <cell r="E554" t="str">
            <v>NM</v>
          </cell>
          <cell r="J554">
            <v>3445</v>
          </cell>
          <cell r="K554">
            <v>3843000</v>
          </cell>
        </row>
        <row r="555">
          <cell r="B555">
            <v>1980</v>
          </cell>
          <cell r="E555" t="str">
            <v>NY</v>
          </cell>
          <cell r="J555">
            <v>57092</v>
          </cell>
          <cell r="K555">
            <v>82234000</v>
          </cell>
        </row>
        <row r="556">
          <cell r="B556">
            <v>1980</v>
          </cell>
          <cell r="E556" t="str">
            <v>NC</v>
          </cell>
          <cell r="J556">
            <v>13724</v>
          </cell>
          <cell r="K556">
            <v>15973000</v>
          </cell>
        </row>
        <row r="557">
          <cell r="B557">
            <v>1980</v>
          </cell>
          <cell r="E557" t="str">
            <v>ND</v>
          </cell>
          <cell r="J557">
            <v>1216</v>
          </cell>
          <cell r="K557">
            <v>1577000</v>
          </cell>
        </row>
        <row r="558">
          <cell r="B558">
            <v>1980</v>
          </cell>
          <cell r="E558" t="str">
            <v>OH</v>
          </cell>
          <cell r="J558">
            <v>23582</v>
          </cell>
          <cell r="K558">
            <v>33772000</v>
          </cell>
        </row>
        <row r="559">
          <cell r="B559">
            <v>1980</v>
          </cell>
          <cell r="E559" t="str">
            <v>OK</v>
          </cell>
          <cell r="J559">
            <v>6728</v>
          </cell>
          <cell r="K559">
            <v>7776000</v>
          </cell>
        </row>
        <row r="560">
          <cell r="B560">
            <v>1980</v>
          </cell>
          <cell r="E560" t="str">
            <v>OR</v>
          </cell>
          <cell r="J560">
            <v>6327</v>
          </cell>
          <cell r="K560">
            <v>10115000</v>
          </cell>
        </row>
        <row r="561">
          <cell r="B561">
            <v>1980</v>
          </cell>
          <cell r="E561" t="str">
            <v>PA</v>
          </cell>
          <cell r="J561">
            <v>29745</v>
          </cell>
          <cell r="K561">
            <v>44081000</v>
          </cell>
        </row>
        <row r="562">
          <cell r="B562">
            <v>1980</v>
          </cell>
          <cell r="E562" t="str">
            <v>RI</v>
          </cell>
          <cell r="J562">
            <v>2632</v>
          </cell>
          <cell r="K562">
            <v>3738000</v>
          </cell>
        </row>
        <row r="563">
          <cell r="B563">
            <v>1980</v>
          </cell>
          <cell r="E563" t="str">
            <v>SC</v>
          </cell>
          <cell r="J563">
            <v>6631</v>
          </cell>
          <cell r="K563">
            <v>7209000</v>
          </cell>
        </row>
        <row r="564">
          <cell r="B564">
            <v>1980</v>
          </cell>
          <cell r="E564" t="str">
            <v>SD</v>
          </cell>
          <cell r="J564">
            <v>1473</v>
          </cell>
          <cell r="K564">
            <v>1663000</v>
          </cell>
        </row>
        <row r="565">
          <cell r="B565">
            <v>1980</v>
          </cell>
          <cell r="E565" t="str">
            <v>TN</v>
          </cell>
          <cell r="J565">
            <v>10530</v>
          </cell>
          <cell r="K565">
            <v>11951000</v>
          </cell>
        </row>
        <row r="566">
          <cell r="B566">
            <v>1980</v>
          </cell>
          <cell r="E566" t="str">
            <v>TX</v>
          </cell>
          <cell r="J566">
            <v>30974</v>
          </cell>
          <cell r="K566">
            <v>41764000</v>
          </cell>
        </row>
        <row r="567">
          <cell r="B567">
            <v>1980</v>
          </cell>
          <cell r="E567" t="str">
            <v>UT</v>
          </cell>
          <cell r="J567">
            <v>3303</v>
          </cell>
          <cell r="K567">
            <v>4686000</v>
          </cell>
        </row>
        <row r="568">
          <cell r="B568">
            <v>1980</v>
          </cell>
          <cell r="E568" t="str">
            <v>VT</v>
          </cell>
          <cell r="J568">
            <v>1049</v>
          </cell>
          <cell r="K568">
            <v>1417000</v>
          </cell>
        </row>
        <row r="569">
          <cell r="B569">
            <v>1980</v>
          </cell>
          <cell r="E569" t="str">
            <v>VA</v>
          </cell>
          <cell r="J569">
            <v>11633</v>
          </cell>
          <cell r="K569">
            <v>15161000</v>
          </cell>
        </row>
        <row r="570">
          <cell r="B570">
            <v>1980</v>
          </cell>
          <cell r="E570" t="str">
            <v>WA</v>
          </cell>
          <cell r="J570">
            <v>8374</v>
          </cell>
          <cell r="K570">
            <v>14325000</v>
          </cell>
        </row>
        <row r="571">
          <cell r="B571">
            <v>1980</v>
          </cell>
          <cell r="E571" t="str">
            <v>WV</v>
          </cell>
          <cell r="J571">
            <v>3338</v>
          </cell>
          <cell r="K571">
            <v>3708000</v>
          </cell>
        </row>
        <row r="572">
          <cell r="B572">
            <v>1980</v>
          </cell>
          <cell r="E572" t="str">
            <v>WI</v>
          </cell>
          <cell r="J572">
            <v>11683</v>
          </cell>
          <cell r="K572">
            <v>18005000</v>
          </cell>
        </row>
        <row r="573">
          <cell r="B573">
            <v>1980</v>
          </cell>
          <cell r="E573" t="str">
            <v>WY</v>
          </cell>
          <cell r="J573">
            <v>1422</v>
          </cell>
          <cell r="K573">
            <v>2017000</v>
          </cell>
        </row>
        <row r="574">
          <cell r="B574">
            <v>1981</v>
          </cell>
          <cell r="E574" t="str">
            <v>US</v>
          </cell>
          <cell r="J574">
            <v>596138</v>
          </cell>
          <cell r="K574">
            <v>975412000</v>
          </cell>
        </row>
        <row r="575">
          <cell r="B575">
            <v>1981</v>
          </cell>
          <cell r="E575" t="str">
            <v>AL</v>
          </cell>
          <cell r="J575">
            <v>8905</v>
          </cell>
          <cell r="K575">
            <v>11672000</v>
          </cell>
        </row>
        <row r="576">
          <cell r="B576">
            <v>1981</v>
          </cell>
          <cell r="E576" t="str">
            <v>AK</v>
          </cell>
          <cell r="J576">
            <v>1257</v>
          </cell>
          <cell r="K576">
            <v>3939000</v>
          </cell>
        </row>
        <row r="577">
          <cell r="B577">
            <v>1981</v>
          </cell>
          <cell r="E577" t="str">
            <v>AZ</v>
          </cell>
          <cell r="J577">
            <v>8508</v>
          </cell>
          <cell r="K577">
            <v>14904000</v>
          </cell>
        </row>
        <row r="578">
          <cell r="B578">
            <v>1981</v>
          </cell>
          <cell r="E578" t="str">
            <v>AR</v>
          </cell>
          <cell r="J578">
            <v>4401</v>
          </cell>
          <cell r="K578">
            <v>4861000</v>
          </cell>
        </row>
        <row r="579">
          <cell r="B579">
            <v>1981</v>
          </cell>
          <cell r="E579" t="str">
            <v>CA</v>
          </cell>
          <cell r="J579">
            <v>66021</v>
          </cell>
          <cell r="K579">
            <v>143460000</v>
          </cell>
        </row>
        <row r="580">
          <cell r="B580">
            <v>1981</v>
          </cell>
          <cell r="E580" t="str">
            <v>CO</v>
          </cell>
          <cell r="J580">
            <v>8001</v>
          </cell>
          <cell r="K580">
            <v>12969000</v>
          </cell>
        </row>
        <row r="581">
          <cell r="B581">
            <v>1981</v>
          </cell>
          <cell r="E581" t="str">
            <v>CT</v>
          </cell>
          <cell r="J581">
            <v>8201</v>
          </cell>
          <cell r="K581">
            <v>12546000</v>
          </cell>
        </row>
        <row r="582">
          <cell r="B582">
            <v>1981</v>
          </cell>
          <cell r="E582" t="str">
            <v>DE</v>
          </cell>
          <cell r="J582">
            <v>1575</v>
          </cell>
          <cell r="K582">
            <v>2699000</v>
          </cell>
        </row>
        <row r="583">
          <cell r="B583">
            <v>1981</v>
          </cell>
          <cell r="E583" t="str">
            <v>DC</v>
          </cell>
          <cell r="J583">
            <v>4181</v>
          </cell>
          <cell r="K583">
            <v>8344000</v>
          </cell>
        </row>
        <row r="584">
          <cell r="B584">
            <v>1981</v>
          </cell>
          <cell r="E584" t="str">
            <v>FL</v>
          </cell>
          <cell r="J584">
            <v>30360</v>
          </cell>
          <cell r="K584">
            <v>43912000</v>
          </cell>
        </row>
        <row r="585">
          <cell r="B585">
            <v>1981</v>
          </cell>
          <cell r="E585" t="str">
            <v>GA</v>
          </cell>
          <cell r="J585">
            <v>14110</v>
          </cell>
          <cell r="K585">
            <v>16259000</v>
          </cell>
        </row>
        <row r="586">
          <cell r="B586">
            <v>1981</v>
          </cell>
          <cell r="E586" t="str">
            <v>HI</v>
          </cell>
          <cell r="J586">
            <v>2566</v>
          </cell>
          <cell r="K586">
            <v>4676000</v>
          </cell>
        </row>
        <row r="587">
          <cell r="B587">
            <v>1981</v>
          </cell>
          <cell r="E587" t="str">
            <v>ID</v>
          </cell>
          <cell r="J587">
            <v>2120</v>
          </cell>
          <cell r="K587">
            <v>2749000</v>
          </cell>
        </row>
        <row r="588">
          <cell r="B588">
            <v>1981</v>
          </cell>
          <cell r="E588" t="str">
            <v>IL</v>
          </cell>
          <cell r="J588">
            <v>37395</v>
          </cell>
          <cell r="K588">
            <v>66583000</v>
          </cell>
        </row>
        <row r="589">
          <cell r="B589">
            <v>1981</v>
          </cell>
          <cell r="E589" t="str">
            <v>IN</v>
          </cell>
          <cell r="J589">
            <v>12810</v>
          </cell>
          <cell r="K589">
            <v>15168000</v>
          </cell>
        </row>
        <row r="590">
          <cell r="B590">
            <v>1981</v>
          </cell>
          <cell r="E590" t="str">
            <v>IA</v>
          </cell>
          <cell r="J590">
            <v>5503</v>
          </cell>
          <cell r="K590">
            <v>7971000</v>
          </cell>
        </row>
        <row r="591">
          <cell r="B591">
            <v>1981</v>
          </cell>
          <cell r="E591" t="str">
            <v>KS</v>
          </cell>
          <cell r="J591">
            <v>5837</v>
          </cell>
          <cell r="K591">
            <v>7385000</v>
          </cell>
        </row>
        <row r="592">
          <cell r="B592">
            <v>1981</v>
          </cell>
          <cell r="E592" t="str">
            <v>KY</v>
          </cell>
          <cell r="J592">
            <v>6553</v>
          </cell>
          <cell r="K592">
            <v>9051000</v>
          </cell>
        </row>
        <row r="593">
          <cell r="B593">
            <v>1981</v>
          </cell>
          <cell r="E593" t="str">
            <v>LA</v>
          </cell>
          <cell r="J593">
            <v>10650</v>
          </cell>
          <cell r="K593">
            <v>12798000</v>
          </cell>
        </row>
        <row r="594">
          <cell r="B594">
            <v>1981</v>
          </cell>
          <cell r="E594" t="str">
            <v>ME</v>
          </cell>
          <cell r="J594">
            <v>2134</v>
          </cell>
          <cell r="K594">
            <v>2714000</v>
          </cell>
        </row>
        <row r="595">
          <cell r="B595">
            <v>1981</v>
          </cell>
          <cell r="E595" t="str">
            <v>MD</v>
          </cell>
          <cell r="J595">
            <v>13280</v>
          </cell>
          <cell r="K595">
            <v>21433000</v>
          </cell>
        </row>
        <row r="596">
          <cell r="B596">
            <v>1981</v>
          </cell>
          <cell r="E596" t="str">
            <v>MA</v>
          </cell>
          <cell r="J596">
            <v>16812</v>
          </cell>
          <cell r="K596">
            <v>27136000</v>
          </cell>
        </row>
        <row r="597">
          <cell r="B597">
            <v>1981</v>
          </cell>
          <cell r="E597" t="str">
            <v>MI</v>
          </cell>
          <cell r="J597">
            <v>21168</v>
          </cell>
          <cell r="K597">
            <v>42989000</v>
          </cell>
        </row>
        <row r="598">
          <cell r="B598">
            <v>1981</v>
          </cell>
          <cell r="E598" t="str">
            <v>MN</v>
          </cell>
          <cell r="J598">
            <v>7812</v>
          </cell>
          <cell r="K598">
            <v>14003000</v>
          </cell>
        </row>
        <row r="599">
          <cell r="B599">
            <v>1981</v>
          </cell>
          <cell r="E599" t="str">
            <v>MS</v>
          </cell>
          <cell r="J599">
            <v>4828</v>
          </cell>
          <cell r="K599">
            <v>5136000</v>
          </cell>
        </row>
        <row r="600">
          <cell r="B600">
            <v>1981</v>
          </cell>
          <cell r="E600" t="str">
            <v>MO</v>
          </cell>
          <cell r="J600">
            <v>13898</v>
          </cell>
          <cell r="K600">
            <v>19757000</v>
          </cell>
        </row>
        <row r="601">
          <cell r="B601">
            <v>1981</v>
          </cell>
          <cell r="E601" t="str">
            <v>MT</v>
          </cell>
          <cell r="J601">
            <v>1942</v>
          </cell>
          <cell r="K601">
            <v>2647000</v>
          </cell>
        </row>
        <row r="602">
          <cell r="B602">
            <v>1981</v>
          </cell>
          <cell r="E602" t="str">
            <v>NE</v>
          </cell>
          <cell r="J602">
            <v>3462</v>
          </cell>
          <cell r="K602">
            <v>5142000</v>
          </cell>
        </row>
        <row r="603">
          <cell r="B603">
            <v>1981</v>
          </cell>
          <cell r="E603" t="str">
            <v>NV</v>
          </cell>
          <cell r="J603">
            <v>3168</v>
          </cell>
          <cell r="K603">
            <v>5531000</v>
          </cell>
        </row>
        <row r="604">
          <cell r="B604">
            <v>1981</v>
          </cell>
          <cell r="E604" t="str">
            <v>NH</v>
          </cell>
          <cell r="J604">
            <v>2104</v>
          </cell>
          <cell r="K604">
            <v>2950000</v>
          </cell>
        </row>
        <row r="605">
          <cell r="B605">
            <v>1981</v>
          </cell>
          <cell r="E605" t="str">
            <v>NJ</v>
          </cell>
          <cell r="J605">
            <v>28481</v>
          </cell>
          <cell r="K605">
            <v>45048000</v>
          </cell>
        </row>
        <row r="606">
          <cell r="B606">
            <v>1981</v>
          </cell>
          <cell r="E606" t="str">
            <v>NM</v>
          </cell>
          <cell r="J606">
            <v>3561</v>
          </cell>
          <cell r="K606">
            <v>4203000</v>
          </cell>
        </row>
        <row r="607">
          <cell r="B607">
            <v>1981</v>
          </cell>
          <cell r="E607" t="str">
            <v>NY</v>
          </cell>
          <cell r="J607">
            <v>59475</v>
          </cell>
          <cell r="K607">
            <v>112228000</v>
          </cell>
        </row>
        <row r="608">
          <cell r="B608">
            <v>1981</v>
          </cell>
          <cell r="E608" t="str">
            <v>NC</v>
          </cell>
          <cell r="J608">
            <v>13907</v>
          </cell>
          <cell r="K608">
            <v>17502000</v>
          </cell>
        </row>
        <row r="609">
          <cell r="B609">
            <v>1981</v>
          </cell>
          <cell r="E609" t="str">
            <v>ND</v>
          </cell>
          <cell r="J609">
            <v>1222</v>
          </cell>
          <cell r="K609">
            <v>1819000</v>
          </cell>
        </row>
        <row r="610">
          <cell r="B610">
            <v>1981</v>
          </cell>
          <cell r="E610" t="str">
            <v>OH</v>
          </cell>
          <cell r="J610">
            <v>23741</v>
          </cell>
          <cell r="K610">
            <v>36354000</v>
          </cell>
        </row>
        <row r="611">
          <cell r="B611">
            <v>1981</v>
          </cell>
          <cell r="E611" t="str">
            <v>OK</v>
          </cell>
          <cell r="J611">
            <v>6961</v>
          </cell>
          <cell r="K611">
            <v>8709000</v>
          </cell>
        </row>
        <row r="612">
          <cell r="B612">
            <v>1981</v>
          </cell>
          <cell r="E612" t="str">
            <v>OR</v>
          </cell>
          <cell r="J612">
            <v>6400</v>
          </cell>
          <cell r="K612">
            <v>11006000</v>
          </cell>
        </row>
        <row r="613">
          <cell r="B613">
            <v>1981</v>
          </cell>
          <cell r="E613" t="str">
            <v>PA</v>
          </cell>
          <cell r="J613">
            <v>28861</v>
          </cell>
          <cell r="K613">
            <v>47346000</v>
          </cell>
        </row>
        <row r="614">
          <cell r="B614">
            <v>1981</v>
          </cell>
          <cell r="E614" t="str">
            <v>RI</v>
          </cell>
          <cell r="J614">
            <v>2611</v>
          </cell>
          <cell r="K614">
            <v>3921000</v>
          </cell>
        </row>
        <row r="615">
          <cell r="B615">
            <v>1981</v>
          </cell>
          <cell r="E615" t="str">
            <v>SC</v>
          </cell>
          <cell r="J615">
            <v>6493</v>
          </cell>
          <cell r="K615">
            <v>7758000</v>
          </cell>
        </row>
        <row r="616">
          <cell r="B616">
            <v>1981</v>
          </cell>
          <cell r="E616" t="str">
            <v>SD</v>
          </cell>
          <cell r="J616">
            <v>1466</v>
          </cell>
          <cell r="K616">
            <v>1868000</v>
          </cell>
        </row>
        <row r="617">
          <cell r="B617">
            <v>1981</v>
          </cell>
          <cell r="E617" t="str">
            <v>TN</v>
          </cell>
          <cell r="J617">
            <v>10498</v>
          </cell>
          <cell r="K617">
            <v>12618000</v>
          </cell>
        </row>
        <row r="618">
          <cell r="B618">
            <v>1981</v>
          </cell>
          <cell r="E618" t="str">
            <v>TX</v>
          </cell>
          <cell r="J618">
            <v>31395</v>
          </cell>
          <cell r="K618">
            <v>47525000</v>
          </cell>
        </row>
        <row r="619">
          <cell r="B619">
            <v>1981</v>
          </cell>
          <cell r="E619" t="str">
            <v>UT</v>
          </cell>
          <cell r="J619">
            <v>3105</v>
          </cell>
          <cell r="K619">
            <v>4882000</v>
          </cell>
        </row>
        <row r="620">
          <cell r="B620">
            <v>1981</v>
          </cell>
          <cell r="E620" t="str">
            <v>VT</v>
          </cell>
          <cell r="J620">
            <v>1089</v>
          </cell>
          <cell r="K620">
            <v>1500000</v>
          </cell>
        </row>
        <row r="621">
          <cell r="B621">
            <v>1981</v>
          </cell>
          <cell r="E621" t="str">
            <v>VA</v>
          </cell>
          <cell r="J621">
            <v>12078</v>
          </cell>
          <cell r="K621">
            <v>17231000</v>
          </cell>
        </row>
        <row r="622">
          <cell r="B622">
            <v>1981</v>
          </cell>
          <cell r="E622" t="str">
            <v>WA</v>
          </cell>
          <cell r="J622">
            <v>8411</v>
          </cell>
          <cell r="K622">
            <v>16360000</v>
          </cell>
        </row>
        <row r="623">
          <cell r="B623">
            <v>1981</v>
          </cell>
          <cell r="E623" t="str">
            <v>WV</v>
          </cell>
          <cell r="J623">
            <v>3386</v>
          </cell>
          <cell r="K623">
            <v>4193000</v>
          </cell>
        </row>
        <row r="624">
          <cell r="B624">
            <v>1981</v>
          </cell>
          <cell r="E624" t="str">
            <v>WI</v>
          </cell>
          <cell r="J624">
            <v>11936</v>
          </cell>
          <cell r="K624">
            <v>19579000</v>
          </cell>
        </row>
        <row r="625">
          <cell r="B625">
            <v>1981</v>
          </cell>
          <cell r="E625" t="str">
            <v>WY</v>
          </cell>
          <cell r="J625">
            <v>1499</v>
          </cell>
          <cell r="K625">
            <v>2356000</v>
          </cell>
        </row>
        <row r="626">
          <cell r="B626">
            <v>1982</v>
          </cell>
          <cell r="E626" t="str">
            <v>US</v>
          </cell>
          <cell r="J626">
            <v>604345</v>
          </cell>
          <cell r="K626">
            <v>1072661167</v>
          </cell>
        </row>
        <row r="627">
          <cell r="B627">
            <v>1982</v>
          </cell>
          <cell r="E627" t="str">
            <v>AL</v>
          </cell>
          <cell r="J627">
            <v>8598</v>
          </cell>
          <cell r="K627">
            <v>11911219</v>
          </cell>
        </row>
        <row r="628">
          <cell r="B628">
            <v>1982</v>
          </cell>
          <cell r="E628" t="str">
            <v>AK</v>
          </cell>
          <cell r="J628">
            <v>1262</v>
          </cell>
          <cell r="K628">
            <v>4286306</v>
          </cell>
        </row>
        <row r="629">
          <cell r="B629">
            <v>1982</v>
          </cell>
          <cell r="E629" t="str">
            <v>AZ</v>
          </cell>
          <cell r="J629">
            <v>8518</v>
          </cell>
          <cell r="K629">
            <v>16552921</v>
          </cell>
        </row>
        <row r="630">
          <cell r="B630">
            <v>1982</v>
          </cell>
          <cell r="E630" t="str">
            <v>AR</v>
          </cell>
          <cell r="J630">
            <v>4460</v>
          </cell>
          <cell r="K630">
            <v>5276580</v>
          </cell>
        </row>
        <row r="631">
          <cell r="B631">
            <v>1982</v>
          </cell>
          <cell r="E631" t="str">
            <v>CA</v>
          </cell>
          <cell r="J631">
            <v>66974</v>
          </cell>
          <cell r="K631">
            <v>152648870</v>
          </cell>
        </row>
        <row r="632">
          <cell r="B632">
            <v>1982</v>
          </cell>
          <cell r="E632" t="str">
            <v>CO</v>
          </cell>
          <cell r="J632">
            <v>8413</v>
          </cell>
          <cell r="K632">
            <v>14991191</v>
          </cell>
        </row>
        <row r="633">
          <cell r="B633">
            <v>1982</v>
          </cell>
          <cell r="E633" t="str">
            <v>CT</v>
          </cell>
          <cell r="J633">
            <v>8287</v>
          </cell>
          <cell r="K633">
            <v>14473660</v>
          </cell>
        </row>
        <row r="634">
          <cell r="B634">
            <v>1982</v>
          </cell>
          <cell r="E634" t="str">
            <v>DE</v>
          </cell>
          <cell r="J634">
            <v>1497</v>
          </cell>
          <cell r="K634">
            <v>2852798</v>
          </cell>
        </row>
        <row r="635">
          <cell r="B635">
            <v>1982</v>
          </cell>
          <cell r="E635" t="str">
            <v>DC</v>
          </cell>
          <cell r="J635">
            <v>4389</v>
          </cell>
          <cell r="K635">
            <v>9671920</v>
          </cell>
        </row>
        <row r="636">
          <cell r="B636">
            <v>1982</v>
          </cell>
          <cell r="E636" t="str">
            <v>FL</v>
          </cell>
          <cell r="J636">
            <v>31486</v>
          </cell>
          <cell r="K636">
            <v>51899469</v>
          </cell>
        </row>
        <row r="637">
          <cell r="B637">
            <v>1982</v>
          </cell>
          <cell r="E637" t="str">
            <v>GA</v>
          </cell>
          <cell r="J637">
            <v>14096</v>
          </cell>
          <cell r="K637">
            <v>18057046</v>
          </cell>
        </row>
        <row r="638">
          <cell r="B638">
            <v>1982</v>
          </cell>
          <cell r="E638" t="str">
            <v>HI</v>
          </cell>
          <cell r="J638">
            <v>2630</v>
          </cell>
          <cell r="K638">
            <v>5094442</v>
          </cell>
        </row>
        <row r="639">
          <cell r="B639">
            <v>1982</v>
          </cell>
          <cell r="E639" t="str">
            <v>ID</v>
          </cell>
          <cell r="J639">
            <v>2162</v>
          </cell>
          <cell r="K639">
            <v>2928914</v>
          </cell>
        </row>
        <row r="640">
          <cell r="B640">
            <v>1982</v>
          </cell>
          <cell r="E640" t="str">
            <v>IL</v>
          </cell>
          <cell r="J640">
            <v>38407</v>
          </cell>
          <cell r="K640">
            <v>75638241</v>
          </cell>
        </row>
        <row r="641">
          <cell r="B641">
            <v>1982</v>
          </cell>
          <cell r="E641" t="str">
            <v>IN</v>
          </cell>
          <cell r="J641">
            <v>11837</v>
          </cell>
          <cell r="K641">
            <v>16302666</v>
          </cell>
        </row>
        <row r="642">
          <cell r="B642">
            <v>1982</v>
          </cell>
          <cell r="E642" t="str">
            <v>IA</v>
          </cell>
          <cell r="J642">
            <v>5868</v>
          </cell>
          <cell r="K642">
            <v>9476231</v>
          </cell>
        </row>
        <row r="643">
          <cell r="B643">
            <v>1982</v>
          </cell>
          <cell r="E643" t="str">
            <v>KS</v>
          </cell>
          <cell r="J643">
            <v>5933</v>
          </cell>
          <cell r="K643">
            <v>8450674</v>
          </cell>
        </row>
        <row r="644">
          <cell r="B644">
            <v>1982</v>
          </cell>
          <cell r="E644" t="str">
            <v>KY</v>
          </cell>
          <cell r="J644">
            <v>6925</v>
          </cell>
          <cell r="K644">
            <v>10325813</v>
          </cell>
        </row>
        <row r="645">
          <cell r="B645">
            <v>1982</v>
          </cell>
          <cell r="E645" t="str">
            <v>LA</v>
          </cell>
          <cell r="J645">
            <v>11537</v>
          </cell>
          <cell r="K645">
            <v>15354912</v>
          </cell>
        </row>
        <row r="646">
          <cell r="B646">
            <v>1982</v>
          </cell>
          <cell r="E646" t="str">
            <v>ME</v>
          </cell>
          <cell r="J646">
            <v>2389</v>
          </cell>
          <cell r="K646">
            <v>3463607</v>
          </cell>
        </row>
        <row r="647">
          <cell r="B647">
            <v>1982</v>
          </cell>
          <cell r="E647" t="str">
            <v>MD</v>
          </cell>
          <cell r="J647">
            <v>12617</v>
          </cell>
          <cell r="K647">
            <v>23552154</v>
          </cell>
        </row>
        <row r="648">
          <cell r="B648">
            <v>1982</v>
          </cell>
          <cell r="E648" t="str">
            <v>MA</v>
          </cell>
          <cell r="J648">
            <v>15589</v>
          </cell>
          <cell r="K648">
            <v>28453321</v>
          </cell>
        </row>
        <row r="649">
          <cell r="B649">
            <v>1982</v>
          </cell>
          <cell r="E649" t="str">
            <v>MI</v>
          </cell>
          <cell r="J649">
            <v>21441</v>
          </cell>
          <cell r="K649">
            <v>45061729</v>
          </cell>
        </row>
        <row r="650">
          <cell r="B650">
            <v>1982</v>
          </cell>
          <cell r="E650" t="str">
            <v>MN</v>
          </cell>
          <cell r="J650">
            <v>7653</v>
          </cell>
          <cell r="K650">
            <v>14936045</v>
          </cell>
        </row>
        <row r="651">
          <cell r="B651">
            <v>1982</v>
          </cell>
          <cell r="E651" t="str">
            <v>MS</v>
          </cell>
          <cell r="J651">
            <v>5148</v>
          </cell>
          <cell r="K651">
            <v>5942670</v>
          </cell>
        </row>
        <row r="652">
          <cell r="B652">
            <v>1982</v>
          </cell>
          <cell r="E652" t="str">
            <v>MO</v>
          </cell>
          <cell r="J652">
            <v>13634</v>
          </cell>
          <cell r="K652">
            <v>21231047</v>
          </cell>
        </row>
        <row r="653">
          <cell r="B653">
            <v>1982</v>
          </cell>
          <cell r="E653" t="str">
            <v>MT</v>
          </cell>
          <cell r="J653">
            <v>1896</v>
          </cell>
          <cell r="K653">
            <v>2790799</v>
          </cell>
        </row>
        <row r="654">
          <cell r="B654">
            <v>1982</v>
          </cell>
          <cell r="E654" t="str">
            <v>NE</v>
          </cell>
          <cell r="J654">
            <v>3468</v>
          </cell>
          <cell r="K654">
            <v>5322396</v>
          </cell>
        </row>
        <row r="655">
          <cell r="B655">
            <v>1982</v>
          </cell>
          <cell r="E655" t="str">
            <v>NV</v>
          </cell>
          <cell r="J655">
            <v>3230</v>
          </cell>
          <cell r="K655">
            <v>6359200</v>
          </cell>
        </row>
        <row r="656">
          <cell r="B656">
            <v>1982</v>
          </cell>
          <cell r="E656" t="str">
            <v>NH</v>
          </cell>
          <cell r="J656">
            <v>2274</v>
          </cell>
          <cell r="K656">
            <v>3595940</v>
          </cell>
        </row>
        <row r="657">
          <cell r="B657">
            <v>1982</v>
          </cell>
          <cell r="E657" t="str">
            <v>NJ</v>
          </cell>
          <cell r="J657">
            <v>28226</v>
          </cell>
          <cell r="K657">
            <v>48936539</v>
          </cell>
        </row>
        <row r="658">
          <cell r="B658">
            <v>1982</v>
          </cell>
          <cell r="E658" t="str">
            <v>NM</v>
          </cell>
          <cell r="J658">
            <v>3525</v>
          </cell>
          <cell r="K658">
            <v>5399739</v>
          </cell>
        </row>
        <row r="659">
          <cell r="B659">
            <v>1982</v>
          </cell>
          <cell r="E659" t="str">
            <v>NY</v>
          </cell>
          <cell r="J659">
            <v>59050</v>
          </cell>
          <cell r="K659">
            <v>116608035</v>
          </cell>
        </row>
        <row r="660">
          <cell r="B660">
            <v>1982</v>
          </cell>
          <cell r="E660" t="str">
            <v>NC</v>
          </cell>
          <cell r="J660">
            <v>13288</v>
          </cell>
          <cell r="K660">
            <v>18319731</v>
          </cell>
        </row>
        <row r="661">
          <cell r="B661">
            <v>1982</v>
          </cell>
          <cell r="E661" t="str">
            <v>ND</v>
          </cell>
          <cell r="J661">
            <v>1277</v>
          </cell>
          <cell r="K661">
            <v>1932844</v>
          </cell>
        </row>
        <row r="662">
          <cell r="B662">
            <v>1982</v>
          </cell>
          <cell r="E662" t="str">
            <v>OH</v>
          </cell>
          <cell r="J662">
            <v>24169</v>
          </cell>
          <cell r="K662">
            <v>40323854</v>
          </cell>
        </row>
        <row r="663">
          <cell r="B663">
            <v>1982</v>
          </cell>
          <cell r="E663" t="str">
            <v>OK</v>
          </cell>
          <cell r="J663">
            <v>7981</v>
          </cell>
          <cell r="K663">
            <v>11073282</v>
          </cell>
        </row>
        <row r="664">
          <cell r="B664">
            <v>1982</v>
          </cell>
          <cell r="E664" t="str">
            <v>OR</v>
          </cell>
          <cell r="J664">
            <v>6074</v>
          </cell>
          <cell r="K664">
            <v>11317758</v>
          </cell>
        </row>
        <row r="665">
          <cell r="B665">
            <v>1982</v>
          </cell>
          <cell r="E665" t="str">
            <v>PA</v>
          </cell>
          <cell r="J665">
            <v>29191</v>
          </cell>
          <cell r="K665">
            <v>51455979</v>
          </cell>
        </row>
        <row r="666">
          <cell r="B666">
            <v>1982</v>
          </cell>
          <cell r="E666" t="str">
            <v>RI</v>
          </cell>
          <cell r="J666">
            <v>2525</v>
          </cell>
          <cell r="K666">
            <v>4265781</v>
          </cell>
        </row>
        <row r="667">
          <cell r="B667">
            <v>1982</v>
          </cell>
          <cell r="E667" t="str">
            <v>SC</v>
          </cell>
          <cell r="J667">
            <v>6835</v>
          </cell>
          <cell r="K667">
            <v>8603943</v>
          </cell>
        </row>
        <row r="668">
          <cell r="B668">
            <v>1982</v>
          </cell>
          <cell r="E668" t="str">
            <v>SD</v>
          </cell>
          <cell r="J668">
            <v>1459</v>
          </cell>
          <cell r="K668">
            <v>1944375</v>
          </cell>
        </row>
        <row r="669">
          <cell r="B669">
            <v>1982</v>
          </cell>
          <cell r="E669" t="str">
            <v>TN</v>
          </cell>
          <cell r="J669">
            <v>10704</v>
          </cell>
          <cell r="K669">
            <v>14235770</v>
          </cell>
        </row>
        <row r="670">
          <cell r="B670">
            <v>1982</v>
          </cell>
          <cell r="E670" t="str">
            <v>TX</v>
          </cell>
          <cell r="J670">
            <v>34760</v>
          </cell>
          <cell r="K670">
            <v>57756538</v>
          </cell>
        </row>
        <row r="671">
          <cell r="B671">
            <v>1982</v>
          </cell>
          <cell r="E671" t="str">
            <v>UT</v>
          </cell>
          <cell r="J671">
            <v>3400</v>
          </cell>
          <cell r="K671">
            <v>5749239</v>
          </cell>
        </row>
        <row r="672">
          <cell r="B672">
            <v>1982</v>
          </cell>
          <cell r="E672" t="str">
            <v>VT</v>
          </cell>
          <cell r="J672">
            <v>1135</v>
          </cell>
          <cell r="K672">
            <v>1784859</v>
          </cell>
        </row>
        <row r="673">
          <cell r="B673">
            <v>1982</v>
          </cell>
          <cell r="E673" t="str">
            <v>VA</v>
          </cell>
          <cell r="J673">
            <v>12525</v>
          </cell>
          <cell r="K673">
            <v>19644143</v>
          </cell>
        </row>
        <row r="674">
          <cell r="B674">
            <v>1982</v>
          </cell>
          <cell r="E674" t="str">
            <v>WA</v>
          </cell>
          <cell r="J674">
            <v>8453</v>
          </cell>
          <cell r="K674">
            <v>17179271</v>
          </cell>
        </row>
        <row r="675">
          <cell r="B675">
            <v>1982</v>
          </cell>
          <cell r="E675" t="str">
            <v>WV</v>
          </cell>
          <cell r="J675">
            <v>3319</v>
          </cell>
          <cell r="K675">
            <v>4327587</v>
          </cell>
        </row>
        <row r="676">
          <cell r="B676">
            <v>1982</v>
          </cell>
          <cell r="E676" t="str">
            <v>WI</v>
          </cell>
          <cell r="J676">
            <v>12089</v>
          </cell>
          <cell r="K676">
            <v>21962465</v>
          </cell>
        </row>
        <row r="677">
          <cell r="B677">
            <v>1982</v>
          </cell>
          <cell r="E677" t="str">
            <v>WY</v>
          </cell>
          <cell r="J677">
            <v>1742</v>
          </cell>
          <cell r="K677">
            <v>2936654</v>
          </cell>
        </row>
        <row r="678">
          <cell r="B678">
            <v>1983</v>
          </cell>
          <cell r="E678" t="str">
            <v>US</v>
          </cell>
          <cell r="J678">
            <v>606223</v>
          </cell>
          <cell r="K678">
            <v>1144949000</v>
          </cell>
        </row>
        <row r="679">
          <cell r="B679">
            <v>1983</v>
          </cell>
          <cell r="E679" t="str">
            <v>AL</v>
          </cell>
          <cell r="J679">
            <v>8725</v>
          </cell>
          <cell r="K679">
            <v>12614000</v>
          </cell>
        </row>
        <row r="680">
          <cell r="B680">
            <v>1983</v>
          </cell>
          <cell r="E680" t="str">
            <v>AK</v>
          </cell>
          <cell r="J680">
            <v>1289</v>
          </cell>
          <cell r="K680">
            <v>4473000</v>
          </cell>
        </row>
        <row r="681">
          <cell r="B681">
            <v>1983</v>
          </cell>
          <cell r="E681" t="str">
            <v>AZ</v>
          </cell>
          <cell r="J681">
            <v>8568</v>
          </cell>
          <cell r="K681">
            <v>16906000</v>
          </cell>
        </row>
        <row r="682">
          <cell r="B682">
            <v>1983</v>
          </cell>
          <cell r="E682" t="str">
            <v>AR</v>
          </cell>
          <cell r="J682">
            <v>4415</v>
          </cell>
          <cell r="K682">
            <v>5663000</v>
          </cell>
        </row>
        <row r="683">
          <cell r="B683">
            <v>1983</v>
          </cell>
          <cell r="E683" t="str">
            <v>CA</v>
          </cell>
          <cell r="J683">
            <v>68322</v>
          </cell>
          <cell r="K683">
            <v>162916000</v>
          </cell>
        </row>
        <row r="684">
          <cell r="B684">
            <v>1983</v>
          </cell>
          <cell r="E684" t="str">
            <v>CO</v>
          </cell>
          <cell r="J684">
            <v>8252</v>
          </cell>
          <cell r="K684">
            <v>15942000</v>
          </cell>
        </row>
        <row r="685">
          <cell r="B685">
            <v>1983</v>
          </cell>
          <cell r="E685" t="str">
            <v>CT</v>
          </cell>
          <cell r="J685">
            <v>8377</v>
          </cell>
          <cell r="K685">
            <v>16277000</v>
          </cell>
        </row>
        <row r="686">
          <cell r="B686">
            <v>1983</v>
          </cell>
          <cell r="E686" t="str">
            <v>DE</v>
          </cell>
          <cell r="J686">
            <v>1517</v>
          </cell>
          <cell r="K686">
            <v>2824000</v>
          </cell>
        </row>
        <row r="687">
          <cell r="B687">
            <v>1983</v>
          </cell>
          <cell r="E687" t="str">
            <v>DC</v>
          </cell>
          <cell r="J687">
            <v>4409</v>
          </cell>
          <cell r="K687">
            <v>10842000</v>
          </cell>
        </row>
        <row r="688">
          <cell r="B688">
            <v>1983</v>
          </cell>
          <cell r="E688" t="str">
            <v>FL</v>
          </cell>
          <cell r="J688">
            <v>31212</v>
          </cell>
          <cell r="K688">
            <v>54472000</v>
          </cell>
        </row>
        <row r="689">
          <cell r="B689">
            <v>1983</v>
          </cell>
          <cell r="E689" t="str">
            <v>GA</v>
          </cell>
          <cell r="J689">
            <v>14183</v>
          </cell>
          <cell r="K689">
            <v>19285000</v>
          </cell>
        </row>
        <row r="690">
          <cell r="B690">
            <v>1983</v>
          </cell>
          <cell r="E690" t="str">
            <v>HI</v>
          </cell>
          <cell r="J690">
            <v>2712</v>
          </cell>
          <cell r="K690">
            <v>5162000</v>
          </cell>
        </row>
        <row r="691">
          <cell r="B691">
            <v>1983</v>
          </cell>
          <cell r="E691" t="str">
            <v>ID</v>
          </cell>
          <cell r="J691">
            <v>2183</v>
          </cell>
          <cell r="K691">
            <v>3243000</v>
          </cell>
        </row>
        <row r="692">
          <cell r="B692">
            <v>1983</v>
          </cell>
          <cell r="E692" t="str">
            <v>IL</v>
          </cell>
          <cell r="J692">
            <v>37917</v>
          </cell>
          <cell r="K692">
            <v>77070000</v>
          </cell>
        </row>
        <row r="693">
          <cell r="B693">
            <v>1983</v>
          </cell>
          <cell r="E693" t="str">
            <v>IN</v>
          </cell>
          <cell r="J693">
            <v>11479</v>
          </cell>
          <cell r="K693">
            <v>16762000</v>
          </cell>
        </row>
        <row r="694">
          <cell r="B694">
            <v>1983</v>
          </cell>
          <cell r="E694" t="str">
            <v>IA</v>
          </cell>
          <cell r="J694">
            <v>5614</v>
          </cell>
          <cell r="K694">
            <v>9323000</v>
          </cell>
        </row>
        <row r="695">
          <cell r="B695">
            <v>1983</v>
          </cell>
          <cell r="E695" t="str">
            <v>KS</v>
          </cell>
          <cell r="J695">
            <v>5870</v>
          </cell>
          <cell r="K695">
            <v>8787000</v>
          </cell>
        </row>
        <row r="696">
          <cell r="B696">
            <v>1983</v>
          </cell>
          <cell r="E696" t="str">
            <v>KY</v>
          </cell>
          <cell r="J696">
            <v>7122</v>
          </cell>
          <cell r="K696">
            <v>10571000</v>
          </cell>
        </row>
        <row r="697">
          <cell r="B697">
            <v>1983</v>
          </cell>
          <cell r="E697" t="str">
            <v>LA</v>
          </cell>
          <cell r="J697">
            <v>11462</v>
          </cell>
          <cell r="K697">
            <v>17264000</v>
          </cell>
        </row>
        <row r="698">
          <cell r="B698">
            <v>1983</v>
          </cell>
          <cell r="E698" t="str">
            <v>ME</v>
          </cell>
          <cell r="J698">
            <v>2250</v>
          </cell>
          <cell r="K698">
            <v>3413000</v>
          </cell>
        </row>
        <row r="699">
          <cell r="B699">
            <v>1983</v>
          </cell>
          <cell r="E699" t="str">
            <v>MD</v>
          </cell>
          <cell r="J699">
            <v>12682</v>
          </cell>
          <cell r="K699">
            <v>24553000</v>
          </cell>
        </row>
        <row r="700">
          <cell r="B700">
            <v>1983</v>
          </cell>
          <cell r="E700" t="str">
            <v>MA</v>
          </cell>
          <cell r="J700">
            <v>15932</v>
          </cell>
          <cell r="K700">
            <v>30580000</v>
          </cell>
        </row>
        <row r="701">
          <cell r="B701">
            <v>1983</v>
          </cell>
          <cell r="E701" t="str">
            <v>MI</v>
          </cell>
          <cell r="J701">
            <v>20694</v>
          </cell>
          <cell r="K701">
            <v>45368000</v>
          </cell>
        </row>
        <row r="702">
          <cell r="B702">
            <v>1983</v>
          </cell>
          <cell r="E702" t="str">
            <v>MN</v>
          </cell>
          <cell r="J702">
            <v>7804</v>
          </cell>
          <cell r="K702">
            <v>16421000</v>
          </cell>
        </row>
        <row r="703">
          <cell r="B703">
            <v>1983</v>
          </cell>
          <cell r="E703" t="str">
            <v>MS</v>
          </cell>
          <cell r="J703">
            <v>5073</v>
          </cell>
          <cell r="K703">
            <v>6296000</v>
          </cell>
        </row>
        <row r="704">
          <cell r="B704">
            <v>1983</v>
          </cell>
          <cell r="E704" t="str">
            <v>MO</v>
          </cell>
          <cell r="J704">
            <v>13935</v>
          </cell>
          <cell r="K704">
            <v>23494000</v>
          </cell>
        </row>
        <row r="705">
          <cell r="B705">
            <v>1983</v>
          </cell>
          <cell r="E705" t="str">
            <v>MT</v>
          </cell>
          <cell r="J705">
            <v>1898</v>
          </cell>
          <cell r="K705">
            <v>3037000</v>
          </cell>
        </row>
        <row r="706">
          <cell r="B706">
            <v>1983</v>
          </cell>
          <cell r="E706" t="str">
            <v>NE</v>
          </cell>
          <cell r="J706">
            <v>3502</v>
          </cell>
          <cell r="K706">
            <v>6097000</v>
          </cell>
        </row>
        <row r="707">
          <cell r="B707">
            <v>1983</v>
          </cell>
          <cell r="E707" t="str">
            <v>NV</v>
          </cell>
          <cell r="J707">
            <v>3143</v>
          </cell>
          <cell r="K707">
            <v>6309000</v>
          </cell>
        </row>
        <row r="708">
          <cell r="B708">
            <v>1983</v>
          </cell>
          <cell r="E708" t="str">
            <v>NH</v>
          </cell>
          <cell r="J708">
            <v>2177</v>
          </cell>
          <cell r="K708">
            <v>3629000</v>
          </cell>
        </row>
        <row r="709">
          <cell r="B709">
            <v>1983</v>
          </cell>
          <cell r="E709" t="str">
            <v>NJ</v>
          </cell>
          <cell r="J709">
            <v>27559</v>
          </cell>
          <cell r="K709">
            <v>51931000</v>
          </cell>
        </row>
        <row r="710">
          <cell r="B710">
            <v>1983</v>
          </cell>
          <cell r="E710" t="str">
            <v>NM</v>
          </cell>
          <cell r="J710">
            <v>3949</v>
          </cell>
          <cell r="K710">
            <v>6031000</v>
          </cell>
        </row>
        <row r="711">
          <cell r="B711">
            <v>1983</v>
          </cell>
          <cell r="E711" t="str">
            <v>NY</v>
          </cell>
          <cell r="J711">
            <v>60653</v>
          </cell>
          <cell r="K711">
            <v>135843000</v>
          </cell>
        </row>
        <row r="712">
          <cell r="B712">
            <v>1983</v>
          </cell>
          <cell r="E712" t="str">
            <v>NC</v>
          </cell>
          <cell r="J712">
            <v>13594</v>
          </cell>
          <cell r="K712">
            <v>20201000</v>
          </cell>
        </row>
        <row r="713">
          <cell r="B713">
            <v>1983</v>
          </cell>
          <cell r="E713" t="str">
            <v>ND</v>
          </cell>
          <cell r="J713">
            <v>1370</v>
          </cell>
          <cell r="K713">
            <v>2136000</v>
          </cell>
        </row>
        <row r="714">
          <cell r="B714">
            <v>1983</v>
          </cell>
          <cell r="E714" t="str">
            <v>OH</v>
          </cell>
          <cell r="J714">
            <v>24073</v>
          </cell>
          <cell r="K714">
            <v>41952000</v>
          </cell>
        </row>
        <row r="715">
          <cell r="B715">
            <v>1983</v>
          </cell>
          <cell r="E715" t="str">
            <v>OK</v>
          </cell>
          <cell r="J715">
            <v>7970</v>
          </cell>
          <cell r="K715">
            <v>11393000</v>
          </cell>
        </row>
        <row r="716">
          <cell r="B716">
            <v>1983</v>
          </cell>
          <cell r="E716" t="str">
            <v>OR</v>
          </cell>
          <cell r="J716">
            <v>6114</v>
          </cell>
          <cell r="K716">
            <v>12223000</v>
          </cell>
        </row>
        <row r="717">
          <cell r="B717">
            <v>1983</v>
          </cell>
          <cell r="E717" t="str">
            <v>PA</v>
          </cell>
          <cell r="J717">
            <v>28552</v>
          </cell>
          <cell r="K717">
            <v>52794000</v>
          </cell>
        </row>
        <row r="718">
          <cell r="B718">
            <v>1983</v>
          </cell>
          <cell r="E718" t="str">
            <v>RI</v>
          </cell>
          <cell r="J718">
            <v>2517</v>
          </cell>
          <cell r="K718">
            <v>4662000</v>
          </cell>
        </row>
        <row r="719">
          <cell r="B719">
            <v>1983</v>
          </cell>
          <cell r="E719" t="str">
            <v>SC</v>
          </cell>
          <cell r="J719">
            <v>6613</v>
          </cell>
          <cell r="K719">
            <v>8915000</v>
          </cell>
        </row>
        <row r="720">
          <cell r="B720">
            <v>1983</v>
          </cell>
          <cell r="E720" t="str">
            <v>SD</v>
          </cell>
          <cell r="J720">
            <v>1454</v>
          </cell>
          <cell r="K720">
            <v>2034000</v>
          </cell>
        </row>
        <row r="721">
          <cell r="B721">
            <v>1983</v>
          </cell>
          <cell r="E721" t="str">
            <v>TN</v>
          </cell>
          <cell r="J721">
            <v>10855</v>
          </cell>
          <cell r="K721">
            <v>14761000</v>
          </cell>
        </row>
        <row r="722">
          <cell r="B722">
            <v>1983</v>
          </cell>
          <cell r="E722" t="str">
            <v>TX</v>
          </cell>
          <cell r="J722">
            <v>35829</v>
          </cell>
          <cell r="K722">
            <v>63525000</v>
          </cell>
        </row>
        <row r="723">
          <cell r="B723">
            <v>1983</v>
          </cell>
          <cell r="E723" t="str">
            <v>UT</v>
          </cell>
          <cell r="J723">
            <v>3190</v>
          </cell>
          <cell r="K723">
            <v>5708000</v>
          </cell>
        </row>
        <row r="724">
          <cell r="B724">
            <v>1983</v>
          </cell>
          <cell r="E724" t="str">
            <v>VT</v>
          </cell>
          <cell r="J724">
            <v>1092</v>
          </cell>
          <cell r="K724">
            <v>1859000</v>
          </cell>
        </row>
        <row r="725">
          <cell r="B725">
            <v>1983</v>
          </cell>
          <cell r="E725" t="str">
            <v>VA</v>
          </cell>
          <cell r="J725">
            <v>12569</v>
          </cell>
          <cell r="K725">
            <v>20406000</v>
          </cell>
        </row>
        <row r="726">
          <cell r="B726">
            <v>1983</v>
          </cell>
          <cell r="E726" t="str">
            <v>WA</v>
          </cell>
          <cell r="J726">
            <v>8536</v>
          </cell>
          <cell r="K726">
            <v>18528000</v>
          </cell>
        </row>
        <row r="727">
          <cell r="B727">
            <v>1983</v>
          </cell>
          <cell r="E727" t="str">
            <v>WV</v>
          </cell>
          <cell r="J727">
            <v>3449</v>
          </cell>
          <cell r="K727">
            <v>4687000</v>
          </cell>
        </row>
        <row r="728">
          <cell r="B728">
            <v>1983</v>
          </cell>
          <cell r="E728" t="str">
            <v>WI</v>
          </cell>
          <cell r="J728">
            <v>11757</v>
          </cell>
          <cell r="K728">
            <v>22590000</v>
          </cell>
        </row>
        <row r="729">
          <cell r="B729">
            <v>1983</v>
          </cell>
          <cell r="E729" t="str">
            <v>WY</v>
          </cell>
          <cell r="J729">
            <v>1810</v>
          </cell>
          <cell r="K729">
            <v>3148000</v>
          </cell>
        </row>
        <row r="730">
          <cell r="B730">
            <v>1984</v>
          </cell>
          <cell r="E730" t="str">
            <v>US</v>
          </cell>
          <cell r="J730">
            <v>617867</v>
          </cell>
          <cell r="K730">
            <v>1236482000</v>
          </cell>
        </row>
        <row r="731">
          <cell r="B731">
            <v>1984</v>
          </cell>
          <cell r="E731" t="str">
            <v>AL</v>
          </cell>
          <cell r="J731">
            <v>8478</v>
          </cell>
          <cell r="K731">
            <v>13122000</v>
          </cell>
        </row>
        <row r="732">
          <cell r="B732">
            <v>1984</v>
          </cell>
          <cell r="E732" t="str">
            <v>AK</v>
          </cell>
          <cell r="J732">
            <v>1471</v>
          </cell>
          <cell r="K732">
            <v>5313000</v>
          </cell>
        </row>
        <row r="733">
          <cell r="B733">
            <v>1984</v>
          </cell>
          <cell r="E733" t="str">
            <v>AZ</v>
          </cell>
          <cell r="J733">
            <v>8797</v>
          </cell>
          <cell r="K733">
            <v>18532000</v>
          </cell>
        </row>
        <row r="734">
          <cell r="B734">
            <v>1984</v>
          </cell>
          <cell r="E734" t="str">
            <v>AR</v>
          </cell>
          <cell r="J734">
            <v>4535</v>
          </cell>
          <cell r="K734">
            <v>6001000</v>
          </cell>
        </row>
        <row r="735">
          <cell r="B735">
            <v>1984</v>
          </cell>
          <cell r="E735" t="str">
            <v>CA</v>
          </cell>
          <cell r="J735">
            <v>71152</v>
          </cell>
          <cell r="K735">
            <v>186524000</v>
          </cell>
        </row>
        <row r="736">
          <cell r="B736">
            <v>1984</v>
          </cell>
          <cell r="E736" t="str">
            <v>CO</v>
          </cell>
          <cell r="J736">
            <v>8757</v>
          </cell>
          <cell r="K736">
            <v>17891000</v>
          </cell>
        </row>
        <row r="737">
          <cell r="B737">
            <v>1984</v>
          </cell>
          <cell r="E737" t="str">
            <v>CT</v>
          </cell>
          <cell r="J737">
            <v>8508</v>
          </cell>
          <cell r="K737">
            <v>18775000</v>
          </cell>
        </row>
        <row r="738">
          <cell r="B738">
            <v>1984</v>
          </cell>
          <cell r="E738" t="str">
            <v>DE</v>
          </cell>
          <cell r="J738">
            <v>1552</v>
          </cell>
          <cell r="K738">
            <v>3141000</v>
          </cell>
        </row>
        <row r="739">
          <cell r="B739">
            <v>1984</v>
          </cell>
          <cell r="E739" t="str">
            <v>DC</v>
          </cell>
          <cell r="J739">
            <v>4406</v>
          </cell>
          <cell r="K739">
            <v>10643000</v>
          </cell>
        </row>
        <row r="740">
          <cell r="B740">
            <v>1984</v>
          </cell>
          <cell r="E740" t="str">
            <v>FL</v>
          </cell>
          <cell r="J740">
            <v>32498</v>
          </cell>
          <cell r="K740">
            <v>60564000</v>
          </cell>
        </row>
        <row r="741">
          <cell r="B741">
            <v>1984</v>
          </cell>
          <cell r="E741" t="str">
            <v>GA</v>
          </cell>
          <cell r="J741">
            <v>13955</v>
          </cell>
          <cell r="K741">
            <v>21112000</v>
          </cell>
        </row>
        <row r="742">
          <cell r="B742">
            <v>1984</v>
          </cell>
          <cell r="E742" t="str">
            <v>HI</v>
          </cell>
          <cell r="J742">
            <v>2739</v>
          </cell>
          <cell r="K742">
            <v>5213000</v>
          </cell>
        </row>
        <row r="743">
          <cell r="B743">
            <v>1984</v>
          </cell>
          <cell r="E743" t="str">
            <v>ID</v>
          </cell>
          <cell r="J743">
            <v>2310</v>
          </cell>
          <cell r="K743">
            <v>3546000</v>
          </cell>
        </row>
        <row r="744">
          <cell r="B744">
            <v>1984</v>
          </cell>
          <cell r="E744" t="str">
            <v>IL</v>
          </cell>
          <cell r="J744">
            <v>38071</v>
          </cell>
          <cell r="K744">
            <v>80250000</v>
          </cell>
        </row>
        <row r="745">
          <cell r="B745">
            <v>1984</v>
          </cell>
          <cell r="E745" t="str">
            <v>IN</v>
          </cell>
          <cell r="J745">
            <v>11697</v>
          </cell>
          <cell r="K745">
            <v>17715000</v>
          </cell>
        </row>
        <row r="746">
          <cell r="B746">
            <v>1984</v>
          </cell>
          <cell r="E746" t="str">
            <v>IA</v>
          </cell>
          <cell r="J746">
            <v>5676</v>
          </cell>
          <cell r="K746">
            <v>10025000</v>
          </cell>
        </row>
        <row r="747">
          <cell r="B747">
            <v>1984</v>
          </cell>
          <cell r="E747" t="str">
            <v>KS</v>
          </cell>
          <cell r="J747">
            <v>6018</v>
          </cell>
          <cell r="K747">
            <v>9613000</v>
          </cell>
        </row>
        <row r="748">
          <cell r="B748">
            <v>1984</v>
          </cell>
          <cell r="E748" t="str">
            <v>KY</v>
          </cell>
          <cell r="J748">
            <v>7144</v>
          </cell>
          <cell r="K748">
            <v>11186000</v>
          </cell>
        </row>
        <row r="749">
          <cell r="B749">
            <v>1984</v>
          </cell>
          <cell r="E749" t="str">
            <v>LA</v>
          </cell>
          <cell r="J749">
            <v>11772</v>
          </cell>
          <cell r="K749">
            <v>16877000</v>
          </cell>
        </row>
        <row r="750">
          <cell r="B750">
            <v>1984</v>
          </cell>
          <cell r="E750" t="str">
            <v>ME</v>
          </cell>
          <cell r="J750">
            <v>2424</v>
          </cell>
          <cell r="K750">
            <v>3933000</v>
          </cell>
        </row>
        <row r="751">
          <cell r="B751">
            <v>1984</v>
          </cell>
          <cell r="E751" t="str">
            <v>MD</v>
          </cell>
          <cell r="J751">
            <v>12811</v>
          </cell>
          <cell r="K751">
            <v>26515000</v>
          </cell>
        </row>
        <row r="752">
          <cell r="B752">
            <v>1984</v>
          </cell>
          <cell r="E752" t="str">
            <v>MA</v>
          </cell>
          <cell r="J752">
            <v>16124</v>
          </cell>
          <cell r="K752">
            <v>32897000</v>
          </cell>
        </row>
        <row r="753">
          <cell r="B753">
            <v>1984</v>
          </cell>
          <cell r="E753" t="str">
            <v>MI</v>
          </cell>
          <cell r="J753">
            <v>21187</v>
          </cell>
          <cell r="K753">
            <v>47832000</v>
          </cell>
        </row>
        <row r="754">
          <cell r="B754">
            <v>1984</v>
          </cell>
          <cell r="E754" t="str">
            <v>MN</v>
          </cell>
          <cell r="J754">
            <v>7957</v>
          </cell>
          <cell r="K754">
            <v>17406000</v>
          </cell>
        </row>
        <row r="755">
          <cell r="B755">
            <v>1984</v>
          </cell>
          <cell r="E755" t="str">
            <v>MS</v>
          </cell>
          <cell r="J755">
            <v>5081</v>
          </cell>
          <cell r="K755">
            <v>6698000</v>
          </cell>
        </row>
        <row r="756">
          <cell r="B756">
            <v>1984</v>
          </cell>
          <cell r="E756" t="str">
            <v>MO</v>
          </cell>
          <cell r="J756">
            <v>13652</v>
          </cell>
          <cell r="K756">
            <v>24318000</v>
          </cell>
        </row>
        <row r="757">
          <cell r="B757">
            <v>1984</v>
          </cell>
          <cell r="E757" t="str">
            <v>MT</v>
          </cell>
          <cell r="J757">
            <v>1877</v>
          </cell>
          <cell r="K757">
            <v>3128000</v>
          </cell>
        </row>
        <row r="758">
          <cell r="B758">
            <v>1984</v>
          </cell>
          <cell r="E758" t="str">
            <v>NE</v>
          </cell>
          <cell r="J758">
            <v>3583</v>
          </cell>
          <cell r="K758">
            <v>6291000</v>
          </cell>
        </row>
        <row r="759">
          <cell r="B759">
            <v>1984</v>
          </cell>
          <cell r="E759" t="str">
            <v>NV</v>
          </cell>
          <cell r="J759">
            <v>3395</v>
          </cell>
          <cell r="K759">
            <v>7034000</v>
          </cell>
        </row>
        <row r="760">
          <cell r="B760">
            <v>1984</v>
          </cell>
          <cell r="E760" t="str">
            <v>NH</v>
          </cell>
          <cell r="J760">
            <v>2288</v>
          </cell>
          <cell r="K760">
            <v>3942000</v>
          </cell>
        </row>
        <row r="761">
          <cell r="B761">
            <v>1984</v>
          </cell>
          <cell r="E761" t="str">
            <v>NJ</v>
          </cell>
          <cell r="J761">
            <v>27817</v>
          </cell>
          <cell r="K761">
            <v>56089000</v>
          </cell>
        </row>
        <row r="762">
          <cell r="B762">
            <v>1984</v>
          </cell>
          <cell r="E762" t="str">
            <v>NM</v>
          </cell>
          <cell r="J762">
            <v>4015</v>
          </cell>
          <cell r="K762">
            <v>6271000</v>
          </cell>
        </row>
        <row r="763">
          <cell r="B763">
            <v>1984</v>
          </cell>
          <cell r="E763" t="str">
            <v>NY</v>
          </cell>
          <cell r="J763">
            <v>61323</v>
          </cell>
          <cell r="K763">
            <v>144746000</v>
          </cell>
        </row>
        <row r="764">
          <cell r="B764">
            <v>1984</v>
          </cell>
          <cell r="E764" t="str">
            <v>NC</v>
          </cell>
          <cell r="J764">
            <v>13863</v>
          </cell>
          <cell r="K764">
            <v>21615000</v>
          </cell>
        </row>
        <row r="765">
          <cell r="B765">
            <v>1984</v>
          </cell>
          <cell r="E765" t="str">
            <v>ND</v>
          </cell>
          <cell r="J765">
            <v>1385</v>
          </cell>
          <cell r="K765">
            <v>2228000</v>
          </cell>
        </row>
        <row r="766">
          <cell r="B766">
            <v>1984</v>
          </cell>
          <cell r="E766" t="str">
            <v>OH</v>
          </cell>
          <cell r="J766">
            <v>23886</v>
          </cell>
          <cell r="K766">
            <v>44114000</v>
          </cell>
        </row>
        <row r="767">
          <cell r="B767">
            <v>1984</v>
          </cell>
          <cell r="E767" t="str">
            <v>OK</v>
          </cell>
          <cell r="J767">
            <v>8401</v>
          </cell>
          <cell r="K767">
            <v>12280000</v>
          </cell>
        </row>
        <row r="768">
          <cell r="B768">
            <v>1984</v>
          </cell>
          <cell r="E768" t="str">
            <v>OR</v>
          </cell>
          <cell r="J768">
            <v>5962</v>
          </cell>
          <cell r="K768">
            <v>12026000</v>
          </cell>
        </row>
        <row r="769">
          <cell r="B769">
            <v>1984</v>
          </cell>
          <cell r="E769" t="str">
            <v>PA</v>
          </cell>
          <cell r="J769">
            <v>28130</v>
          </cell>
          <cell r="K769">
            <v>56088000</v>
          </cell>
        </row>
        <row r="770">
          <cell r="B770">
            <v>1984</v>
          </cell>
          <cell r="E770" t="str">
            <v>RI</v>
          </cell>
          <cell r="J770">
            <v>2545</v>
          </cell>
          <cell r="K770">
            <v>4866000</v>
          </cell>
        </row>
        <row r="771">
          <cell r="B771">
            <v>1984</v>
          </cell>
          <cell r="E771" t="str">
            <v>SC</v>
          </cell>
          <cell r="J771">
            <v>7250</v>
          </cell>
          <cell r="K771">
            <v>10120000</v>
          </cell>
        </row>
        <row r="772">
          <cell r="B772">
            <v>1984</v>
          </cell>
          <cell r="E772" t="str">
            <v>SD</v>
          </cell>
          <cell r="J772">
            <v>1452</v>
          </cell>
          <cell r="K772">
            <v>2087000</v>
          </cell>
        </row>
        <row r="773">
          <cell r="B773">
            <v>1984</v>
          </cell>
          <cell r="E773" t="str">
            <v>TN</v>
          </cell>
          <cell r="J773">
            <v>10506</v>
          </cell>
          <cell r="K773">
            <v>15341000</v>
          </cell>
        </row>
        <row r="774">
          <cell r="B774">
            <v>1984</v>
          </cell>
          <cell r="E774" t="str">
            <v>TX</v>
          </cell>
          <cell r="J774">
            <v>37579</v>
          </cell>
          <cell r="K774">
            <v>68941000</v>
          </cell>
        </row>
        <row r="775">
          <cell r="B775">
            <v>1984</v>
          </cell>
          <cell r="E775" t="str">
            <v>UT</v>
          </cell>
          <cell r="J775">
            <v>3347</v>
          </cell>
          <cell r="K775">
            <v>6275000</v>
          </cell>
        </row>
        <row r="776">
          <cell r="B776">
            <v>1984</v>
          </cell>
          <cell r="E776" t="str">
            <v>VT</v>
          </cell>
          <cell r="J776">
            <v>1098</v>
          </cell>
          <cell r="K776">
            <v>1967000</v>
          </cell>
        </row>
        <row r="777">
          <cell r="B777">
            <v>1984</v>
          </cell>
          <cell r="E777" t="str">
            <v>VA</v>
          </cell>
          <cell r="J777">
            <v>12904</v>
          </cell>
          <cell r="K777">
            <v>22349000</v>
          </cell>
        </row>
        <row r="778">
          <cell r="B778">
            <v>1984</v>
          </cell>
          <cell r="E778" t="str">
            <v>WA</v>
          </cell>
          <cell r="J778">
            <v>9080</v>
          </cell>
          <cell r="K778">
            <v>20450000</v>
          </cell>
        </row>
        <row r="779">
          <cell r="B779">
            <v>1984</v>
          </cell>
          <cell r="E779" t="str">
            <v>WV</v>
          </cell>
          <cell r="J779">
            <v>3408</v>
          </cell>
          <cell r="K779">
            <v>4831000</v>
          </cell>
        </row>
        <row r="780">
          <cell r="B780">
            <v>1984</v>
          </cell>
          <cell r="E780" t="str">
            <v>WI</v>
          </cell>
          <cell r="J780">
            <v>12241</v>
          </cell>
          <cell r="K780">
            <v>24738000</v>
          </cell>
        </row>
        <row r="781">
          <cell r="B781">
            <v>1984</v>
          </cell>
          <cell r="E781" t="str">
            <v>WY</v>
          </cell>
          <cell r="J781">
            <v>1760</v>
          </cell>
          <cell r="K781">
            <v>2999000</v>
          </cell>
        </row>
        <row r="782">
          <cell r="B782">
            <v>1985</v>
          </cell>
          <cell r="E782" t="str">
            <v>US</v>
          </cell>
          <cell r="J782">
            <v>628053</v>
          </cell>
          <cell r="K782">
            <v>1328036000</v>
          </cell>
        </row>
        <row r="783">
          <cell r="B783">
            <v>1985</v>
          </cell>
          <cell r="E783" t="str">
            <v>AL</v>
          </cell>
          <cell r="J783">
            <v>8766</v>
          </cell>
          <cell r="K783">
            <v>14040000</v>
          </cell>
        </row>
        <row r="784">
          <cell r="B784">
            <v>1985</v>
          </cell>
          <cell r="E784" t="str">
            <v>AK</v>
          </cell>
          <cell r="J784">
            <v>1567</v>
          </cell>
          <cell r="K784">
            <v>5656000</v>
          </cell>
        </row>
        <row r="785">
          <cell r="B785">
            <v>1985</v>
          </cell>
          <cell r="E785" t="str">
            <v>AZ</v>
          </cell>
          <cell r="J785">
            <v>8986</v>
          </cell>
          <cell r="K785">
            <v>20543000</v>
          </cell>
        </row>
        <row r="786">
          <cell r="B786">
            <v>1985</v>
          </cell>
          <cell r="E786" t="str">
            <v>AR</v>
          </cell>
          <cell r="J786">
            <v>4592</v>
          </cell>
          <cell r="K786">
            <v>6284000</v>
          </cell>
        </row>
        <row r="787">
          <cell r="B787">
            <v>1985</v>
          </cell>
          <cell r="E787" t="str">
            <v>CA</v>
          </cell>
          <cell r="J787">
            <v>72708</v>
          </cell>
          <cell r="K787">
            <v>196999000</v>
          </cell>
        </row>
        <row r="788">
          <cell r="B788">
            <v>1985</v>
          </cell>
          <cell r="E788" t="str">
            <v>CO</v>
          </cell>
          <cell r="J788">
            <v>8680</v>
          </cell>
          <cell r="K788">
            <v>18892000</v>
          </cell>
        </row>
        <row r="789">
          <cell r="B789">
            <v>1985</v>
          </cell>
          <cell r="E789" t="str">
            <v>CT</v>
          </cell>
          <cell r="J789">
            <v>8655</v>
          </cell>
          <cell r="K789">
            <v>18953000</v>
          </cell>
        </row>
        <row r="790">
          <cell r="B790">
            <v>1985</v>
          </cell>
          <cell r="E790" t="str">
            <v>DE</v>
          </cell>
          <cell r="J790">
            <v>1604</v>
          </cell>
          <cell r="K790">
            <v>3331000</v>
          </cell>
        </row>
        <row r="791">
          <cell r="B791">
            <v>1985</v>
          </cell>
          <cell r="E791" t="str">
            <v>DC</v>
          </cell>
          <cell r="J791">
            <v>4471</v>
          </cell>
          <cell r="K791">
            <v>11293000</v>
          </cell>
        </row>
        <row r="792">
          <cell r="B792">
            <v>1985</v>
          </cell>
          <cell r="E792" t="str">
            <v>FL</v>
          </cell>
          <cell r="J792">
            <v>33463</v>
          </cell>
          <cell r="K792">
            <v>66592000</v>
          </cell>
        </row>
        <row r="793">
          <cell r="B793">
            <v>1985</v>
          </cell>
          <cell r="E793" t="str">
            <v>GA</v>
          </cell>
          <cell r="J793">
            <v>14299</v>
          </cell>
          <cell r="K793">
            <v>22860000</v>
          </cell>
        </row>
        <row r="794">
          <cell r="B794">
            <v>1985</v>
          </cell>
          <cell r="E794" t="str">
            <v>HI</v>
          </cell>
          <cell r="J794">
            <v>2790</v>
          </cell>
          <cell r="K794">
            <v>5910000</v>
          </cell>
        </row>
        <row r="795">
          <cell r="B795">
            <v>1985</v>
          </cell>
          <cell r="E795" t="str">
            <v>ID</v>
          </cell>
          <cell r="J795">
            <v>2326</v>
          </cell>
          <cell r="K795">
            <v>3704000</v>
          </cell>
        </row>
        <row r="796">
          <cell r="B796">
            <v>1985</v>
          </cell>
          <cell r="E796" t="str">
            <v>IL</v>
          </cell>
          <cell r="J796">
            <v>38098</v>
          </cell>
          <cell r="K796">
            <v>81457000</v>
          </cell>
        </row>
        <row r="797">
          <cell r="B797">
            <v>1985</v>
          </cell>
          <cell r="E797" t="str">
            <v>IN</v>
          </cell>
          <cell r="J797">
            <v>11599</v>
          </cell>
          <cell r="K797">
            <v>19000000</v>
          </cell>
        </row>
        <row r="798">
          <cell r="B798">
            <v>1985</v>
          </cell>
          <cell r="E798" t="str">
            <v>IA</v>
          </cell>
          <cell r="J798">
            <v>5620</v>
          </cell>
          <cell r="K798">
            <v>10659000</v>
          </cell>
        </row>
        <row r="799">
          <cell r="B799">
            <v>1985</v>
          </cell>
          <cell r="E799" t="str">
            <v>KS</v>
          </cell>
          <cell r="J799">
            <v>6086</v>
          </cell>
          <cell r="K799">
            <v>10368000</v>
          </cell>
        </row>
        <row r="800">
          <cell r="B800">
            <v>1985</v>
          </cell>
          <cell r="E800" t="str">
            <v>KY</v>
          </cell>
          <cell r="J800">
            <v>7372</v>
          </cell>
          <cell r="K800">
            <v>11813000</v>
          </cell>
        </row>
        <row r="801">
          <cell r="B801">
            <v>1985</v>
          </cell>
          <cell r="E801" t="str">
            <v>LA</v>
          </cell>
          <cell r="J801">
            <v>11660</v>
          </cell>
          <cell r="K801">
            <v>18701000</v>
          </cell>
        </row>
        <row r="802">
          <cell r="B802">
            <v>1985</v>
          </cell>
          <cell r="E802" t="str">
            <v>ME</v>
          </cell>
          <cell r="J802">
            <v>2536</v>
          </cell>
          <cell r="K802">
            <v>4184000</v>
          </cell>
        </row>
        <row r="803">
          <cell r="B803">
            <v>1985</v>
          </cell>
          <cell r="E803" t="str">
            <v>MD</v>
          </cell>
          <cell r="J803">
            <v>12791</v>
          </cell>
          <cell r="K803">
            <v>28037000</v>
          </cell>
        </row>
        <row r="804">
          <cell r="B804">
            <v>1985</v>
          </cell>
          <cell r="E804" t="str">
            <v>MA</v>
          </cell>
          <cell r="J804">
            <v>16240</v>
          </cell>
          <cell r="K804">
            <v>36428000</v>
          </cell>
        </row>
        <row r="805">
          <cell r="B805">
            <v>1985</v>
          </cell>
          <cell r="E805" t="str">
            <v>MI</v>
          </cell>
          <cell r="J805">
            <v>21838</v>
          </cell>
          <cell r="K805">
            <v>51820000</v>
          </cell>
        </row>
        <row r="806">
          <cell r="B806">
            <v>1985</v>
          </cell>
          <cell r="E806" t="str">
            <v>MN</v>
          </cell>
          <cell r="J806">
            <v>7901</v>
          </cell>
          <cell r="K806">
            <v>18245000</v>
          </cell>
        </row>
        <row r="807">
          <cell r="B807">
            <v>1985</v>
          </cell>
          <cell r="E807" t="str">
            <v>MS</v>
          </cell>
          <cell r="J807">
            <v>5022</v>
          </cell>
          <cell r="K807">
            <v>7106000</v>
          </cell>
        </row>
        <row r="808">
          <cell r="B808">
            <v>1985</v>
          </cell>
          <cell r="E808" t="str">
            <v>MO</v>
          </cell>
          <cell r="J808">
            <v>13515</v>
          </cell>
          <cell r="K808">
            <v>25622000</v>
          </cell>
        </row>
        <row r="809">
          <cell r="B809">
            <v>1985</v>
          </cell>
          <cell r="E809" t="str">
            <v>MT</v>
          </cell>
          <cell r="J809">
            <v>1970</v>
          </cell>
          <cell r="K809">
            <v>3381000</v>
          </cell>
        </row>
        <row r="810">
          <cell r="B810">
            <v>1985</v>
          </cell>
          <cell r="E810" t="str">
            <v>NE</v>
          </cell>
          <cell r="J810">
            <v>3639</v>
          </cell>
          <cell r="K810">
            <v>6732000</v>
          </cell>
        </row>
        <row r="811">
          <cell r="B811">
            <v>1985</v>
          </cell>
          <cell r="E811" t="str">
            <v>NV</v>
          </cell>
          <cell r="J811">
            <v>3400</v>
          </cell>
          <cell r="K811">
            <v>7674000</v>
          </cell>
        </row>
        <row r="812">
          <cell r="B812">
            <v>1985</v>
          </cell>
          <cell r="E812" t="str">
            <v>NH</v>
          </cell>
          <cell r="J812">
            <v>2287</v>
          </cell>
          <cell r="K812">
            <v>4311000</v>
          </cell>
        </row>
        <row r="813">
          <cell r="B813">
            <v>1985</v>
          </cell>
          <cell r="E813" t="str">
            <v>NJ</v>
          </cell>
          <cell r="J813">
            <v>29179</v>
          </cell>
          <cell r="K813">
            <v>62921000</v>
          </cell>
        </row>
        <row r="814">
          <cell r="B814">
            <v>1985</v>
          </cell>
          <cell r="E814" t="str">
            <v>NM</v>
          </cell>
          <cell r="J814">
            <v>4085</v>
          </cell>
          <cell r="K814">
            <v>6833000</v>
          </cell>
        </row>
        <row r="815">
          <cell r="B815">
            <v>1985</v>
          </cell>
          <cell r="E815" t="str">
            <v>NY</v>
          </cell>
          <cell r="J815">
            <v>63403</v>
          </cell>
          <cell r="K815">
            <v>156772000</v>
          </cell>
        </row>
        <row r="816">
          <cell r="B816">
            <v>1985</v>
          </cell>
          <cell r="E816" t="str">
            <v>NC</v>
          </cell>
          <cell r="J816">
            <v>14178</v>
          </cell>
          <cell r="K816">
            <v>23350000</v>
          </cell>
        </row>
        <row r="817">
          <cell r="B817">
            <v>1985</v>
          </cell>
          <cell r="E817" t="str">
            <v>ND</v>
          </cell>
          <cell r="J817">
            <v>1338</v>
          </cell>
          <cell r="K817">
            <v>2248000</v>
          </cell>
        </row>
        <row r="818">
          <cell r="B818">
            <v>1985</v>
          </cell>
          <cell r="E818" t="str">
            <v>OH</v>
          </cell>
          <cell r="J818">
            <v>23549</v>
          </cell>
          <cell r="K818">
            <v>47028000</v>
          </cell>
        </row>
        <row r="819">
          <cell r="B819">
            <v>1985</v>
          </cell>
          <cell r="E819" t="str">
            <v>OK</v>
          </cell>
          <cell r="J819">
            <v>8418</v>
          </cell>
          <cell r="K819">
            <v>12957000</v>
          </cell>
        </row>
        <row r="820">
          <cell r="B820">
            <v>1985</v>
          </cell>
          <cell r="E820" t="str">
            <v>OR</v>
          </cell>
          <cell r="J820">
            <v>5842</v>
          </cell>
          <cell r="K820">
            <v>12656000</v>
          </cell>
        </row>
        <row r="821">
          <cell r="B821">
            <v>1985</v>
          </cell>
          <cell r="E821" t="str">
            <v>PA</v>
          </cell>
          <cell r="J821">
            <v>28182</v>
          </cell>
          <cell r="K821">
            <v>61092000</v>
          </cell>
        </row>
        <row r="822">
          <cell r="B822">
            <v>1985</v>
          </cell>
          <cell r="E822" t="str">
            <v>RI</v>
          </cell>
          <cell r="J822">
            <v>2539</v>
          </cell>
          <cell r="K822">
            <v>5800000</v>
          </cell>
        </row>
        <row r="823">
          <cell r="B823">
            <v>1985</v>
          </cell>
          <cell r="E823" t="str">
            <v>SC</v>
          </cell>
          <cell r="J823">
            <v>7432</v>
          </cell>
          <cell r="K823">
            <v>11054000</v>
          </cell>
        </row>
        <row r="824">
          <cell r="B824">
            <v>1985</v>
          </cell>
          <cell r="E824" t="str">
            <v>SD</v>
          </cell>
          <cell r="J824">
            <v>1477</v>
          </cell>
          <cell r="K824">
            <v>2212000</v>
          </cell>
        </row>
        <row r="825">
          <cell r="B825">
            <v>1985</v>
          </cell>
          <cell r="E825" t="str">
            <v>TN</v>
          </cell>
          <cell r="J825">
            <v>10075</v>
          </cell>
          <cell r="K825">
            <v>16203000</v>
          </cell>
        </row>
        <row r="826">
          <cell r="B826">
            <v>1985</v>
          </cell>
          <cell r="E826" t="str">
            <v>TX</v>
          </cell>
          <cell r="J826">
            <v>39047</v>
          </cell>
          <cell r="K826">
            <v>75973000</v>
          </cell>
        </row>
        <row r="827">
          <cell r="B827">
            <v>1985</v>
          </cell>
          <cell r="E827" t="str">
            <v>UT</v>
          </cell>
          <cell r="J827">
            <v>3388</v>
          </cell>
          <cell r="K827">
            <v>6591000</v>
          </cell>
        </row>
        <row r="828">
          <cell r="B828">
            <v>1985</v>
          </cell>
          <cell r="E828" t="str">
            <v>VT</v>
          </cell>
          <cell r="J828">
            <v>1117</v>
          </cell>
          <cell r="K828">
            <v>1986000</v>
          </cell>
        </row>
        <row r="829">
          <cell r="B829">
            <v>1985</v>
          </cell>
          <cell r="E829" t="str">
            <v>VA</v>
          </cell>
          <cell r="J829">
            <v>13262</v>
          </cell>
          <cell r="K829">
            <v>25051000</v>
          </cell>
        </row>
        <row r="830">
          <cell r="B830">
            <v>1985</v>
          </cell>
          <cell r="E830" t="str">
            <v>WA</v>
          </cell>
          <cell r="J830">
            <v>9507</v>
          </cell>
          <cell r="K830">
            <v>22754000</v>
          </cell>
        </row>
        <row r="831">
          <cell r="B831">
            <v>1985</v>
          </cell>
          <cell r="E831" t="str">
            <v>WV</v>
          </cell>
          <cell r="J831">
            <v>3335</v>
          </cell>
          <cell r="K831">
            <v>4956000</v>
          </cell>
        </row>
        <row r="832">
          <cell r="B832">
            <v>1985</v>
          </cell>
          <cell r="E832" t="str">
            <v>WI</v>
          </cell>
          <cell r="J832">
            <v>12418</v>
          </cell>
          <cell r="K832">
            <v>25734000</v>
          </cell>
        </row>
        <row r="833">
          <cell r="B833">
            <v>1985</v>
          </cell>
          <cell r="E833" t="str">
            <v>WY</v>
          </cell>
          <cell r="J833">
            <v>1801</v>
          </cell>
          <cell r="K833">
            <v>3245000</v>
          </cell>
        </row>
        <row r="834">
          <cell r="B834">
            <v>1986</v>
          </cell>
          <cell r="E834" t="str">
            <v>US</v>
          </cell>
          <cell r="J834">
            <v>648777</v>
          </cell>
          <cell r="K834">
            <v>1409754000</v>
          </cell>
        </row>
        <row r="835">
          <cell r="B835">
            <v>1986</v>
          </cell>
          <cell r="E835" t="str">
            <v>AL</v>
          </cell>
          <cell r="J835">
            <v>9054</v>
          </cell>
          <cell r="K835">
            <v>14921000</v>
          </cell>
        </row>
        <row r="836">
          <cell r="B836">
            <v>1986</v>
          </cell>
          <cell r="E836" t="str">
            <v>AK</v>
          </cell>
          <cell r="J836">
            <v>1508</v>
          </cell>
          <cell r="K836">
            <v>5726000</v>
          </cell>
        </row>
        <row r="837">
          <cell r="B837">
            <v>1986</v>
          </cell>
          <cell r="E837" t="str">
            <v>AZ</v>
          </cell>
          <cell r="J837">
            <v>8989</v>
          </cell>
          <cell r="K837">
            <v>19881000</v>
          </cell>
        </row>
        <row r="838">
          <cell r="B838">
            <v>1986</v>
          </cell>
          <cell r="E838" t="str">
            <v>AR</v>
          </cell>
          <cell r="J838">
            <v>4709</v>
          </cell>
          <cell r="K838">
            <v>6900000</v>
          </cell>
        </row>
        <row r="839">
          <cell r="B839">
            <v>1986</v>
          </cell>
          <cell r="E839" t="str">
            <v>CA</v>
          </cell>
          <cell r="J839">
            <v>73623</v>
          </cell>
          <cell r="K839">
            <v>213229000</v>
          </cell>
        </row>
        <row r="840">
          <cell r="B840">
            <v>1986</v>
          </cell>
          <cell r="E840" t="str">
            <v>CO</v>
          </cell>
          <cell r="J840">
            <v>8912</v>
          </cell>
          <cell r="K840">
            <v>20427000</v>
          </cell>
        </row>
        <row r="841">
          <cell r="B841">
            <v>1986</v>
          </cell>
          <cell r="E841" t="str">
            <v>CT</v>
          </cell>
          <cell r="J841">
            <v>8880</v>
          </cell>
          <cell r="K841">
            <v>21140000</v>
          </cell>
        </row>
        <row r="842">
          <cell r="B842">
            <v>1986</v>
          </cell>
          <cell r="E842" t="str">
            <v>DE</v>
          </cell>
          <cell r="J842">
            <v>1651</v>
          </cell>
          <cell r="K842">
            <v>3799000</v>
          </cell>
        </row>
        <row r="843">
          <cell r="B843">
            <v>1986</v>
          </cell>
          <cell r="E843" t="str">
            <v>DC</v>
          </cell>
          <cell r="J843">
            <v>4477</v>
          </cell>
          <cell r="K843">
            <v>13685000</v>
          </cell>
        </row>
        <row r="844">
          <cell r="B844">
            <v>1986</v>
          </cell>
          <cell r="E844" t="str">
            <v>FL</v>
          </cell>
          <cell r="J844">
            <v>35662</v>
          </cell>
          <cell r="K844">
            <v>75683000</v>
          </cell>
        </row>
        <row r="845">
          <cell r="B845">
            <v>1986</v>
          </cell>
          <cell r="E845" t="str">
            <v>GA</v>
          </cell>
          <cell r="J845">
            <v>15016</v>
          </cell>
          <cell r="K845">
            <v>25281000</v>
          </cell>
        </row>
        <row r="846">
          <cell r="B846">
            <v>1986</v>
          </cell>
          <cell r="E846" t="str">
            <v>HI</v>
          </cell>
          <cell r="J846">
            <v>2788</v>
          </cell>
          <cell r="K846">
            <v>6231000</v>
          </cell>
        </row>
        <row r="847">
          <cell r="B847">
            <v>1986</v>
          </cell>
          <cell r="E847" t="str">
            <v>ID</v>
          </cell>
          <cell r="J847">
            <v>2269</v>
          </cell>
          <cell r="K847">
            <v>3706000</v>
          </cell>
        </row>
        <row r="848">
          <cell r="B848">
            <v>1986</v>
          </cell>
          <cell r="E848" t="str">
            <v>IL</v>
          </cell>
          <cell r="J848">
            <v>39752</v>
          </cell>
          <cell r="K848">
            <v>89103000</v>
          </cell>
        </row>
        <row r="849">
          <cell r="B849">
            <v>1986</v>
          </cell>
          <cell r="E849" t="str">
            <v>IN</v>
          </cell>
          <cell r="J849">
            <v>11873</v>
          </cell>
          <cell r="K849">
            <v>19864000</v>
          </cell>
        </row>
        <row r="850">
          <cell r="B850">
            <v>1986</v>
          </cell>
          <cell r="E850" t="str">
            <v>IA</v>
          </cell>
          <cell r="J850">
            <v>5690</v>
          </cell>
          <cell r="K850">
            <v>10695000</v>
          </cell>
        </row>
        <row r="851">
          <cell r="B851">
            <v>1986</v>
          </cell>
          <cell r="E851" t="str">
            <v>KS</v>
          </cell>
          <cell r="J851">
            <v>6231</v>
          </cell>
          <cell r="K851">
            <v>10827000</v>
          </cell>
        </row>
        <row r="852">
          <cell r="B852">
            <v>1986</v>
          </cell>
          <cell r="E852" t="str">
            <v>KY</v>
          </cell>
          <cell r="J852">
            <v>7408</v>
          </cell>
          <cell r="K852">
            <v>11920000</v>
          </cell>
        </row>
        <row r="853">
          <cell r="B853">
            <v>1986</v>
          </cell>
          <cell r="E853" t="str">
            <v>LA</v>
          </cell>
          <cell r="J853">
            <v>11910</v>
          </cell>
          <cell r="K853">
            <v>19149000</v>
          </cell>
        </row>
        <row r="854">
          <cell r="B854">
            <v>1986</v>
          </cell>
          <cell r="E854" t="str">
            <v>ME</v>
          </cell>
          <cell r="J854">
            <v>2615</v>
          </cell>
          <cell r="K854">
            <v>4504000</v>
          </cell>
        </row>
        <row r="855">
          <cell r="B855">
            <v>1986</v>
          </cell>
          <cell r="E855" t="str">
            <v>MD</v>
          </cell>
          <cell r="J855">
            <v>13146</v>
          </cell>
          <cell r="K855">
            <v>30112000</v>
          </cell>
        </row>
        <row r="856">
          <cell r="B856">
            <v>1986</v>
          </cell>
          <cell r="E856" t="str">
            <v>MA</v>
          </cell>
          <cell r="J856">
            <v>16809</v>
          </cell>
          <cell r="K856">
            <v>40481000</v>
          </cell>
        </row>
        <row r="857">
          <cell r="B857">
            <v>1986</v>
          </cell>
          <cell r="E857" t="str">
            <v>MI</v>
          </cell>
          <cell r="J857">
            <v>23128</v>
          </cell>
          <cell r="K857">
            <v>55810000</v>
          </cell>
        </row>
        <row r="858">
          <cell r="B858">
            <v>1986</v>
          </cell>
          <cell r="E858" t="str">
            <v>MN</v>
          </cell>
          <cell r="J858">
            <v>8140</v>
          </cell>
          <cell r="K858">
            <v>19177000</v>
          </cell>
        </row>
        <row r="859">
          <cell r="B859">
            <v>1986</v>
          </cell>
          <cell r="E859" t="str">
            <v>MS</v>
          </cell>
          <cell r="J859">
            <v>5341</v>
          </cell>
          <cell r="K859">
            <v>7415000</v>
          </cell>
        </row>
        <row r="860">
          <cell r="B860">
            <v>1986</v>
          </cell>
          <cell r="E860" t="str">
            <v>MO</v>
          </cell>
          <cell r="J860">
            <v>13759</v>
          </cell>
          <cell r="K860">
            <v>26050000</v>
          </cell>
        </row>
        <row r="861">
          <cell r="B861">
            <v>1986</v>
          </cell>
          <cell r="E861" t="str">
            <v>MT</v>
          </cell>
          <cell r="J861">
            <v>1918</v>
          </cell>
          <cell r="K861">
            <v>3369000</v>
          </cell>
        </row>
        <row r="862">
          <cell r="B862">
            <v>1986</v>
          </cell>
          <cell r="E862" t="str">
            <v>NE</v>
          </cell>
          <cell r="J862">
            <v>3597</v>
          </cell>
          <cell r="K862">
            <v>6831000</v>
          </cell>
        </row>
        <row r="863">
          <cell r="B863">
            <v>1986</v>
          </cell>
          <cell r="E863" t="str">
            <v>NV</v>
          </cell>
          <cell r="J863">
            <v>3593</v>
          </cell>
          <cell r="K863">
            <v>8346000</v>
          </cell>
        </row>
        <row r="864">
          <cell r="B864">
            <v>1986</v>
          </cell>
          <cell r="E864" t="str">
            <v>NH</v>
          </cell>
          <cell r="J864">
            <v>2535</v>
          </cell>
          <cell r="K864">
            <v>4897000</v>
          </cell>
        </row>
        <row r="865">
          <cell r="B865">
            <v>1986</v>
          </cell>
          <cell r="E865" t="str">
            <v>NJ</v>
          </cell>
          <cell r="J865">
            <v>28925</v>
          </cell>
          <cell r="K865">
            <v>66099000</v>
          </cell>
        </row>
        <row r="866">
          <cell r="B866">
            <v>1986</v>
          </cell>
          <cell r="E866" t="str">
            <v>NM</v>
          </cell>
          <cell r="J866">
            <v>4322</v>
          </cell>
          <cell r="K866">
            <v>7126000</v>
          </cell>
        </row>
        <row r="867">
          <cell r="B867">
            <v>1986</v>
          </cell>
          <cell r="E867" t="str">
            <v>NY</v>
          </cell>
          <cell r="J867">
            <v>66631</v>
          </cell>
          <cell r="K867">
            <v>158294000</v>
          </cell>
        </row>
        <row r="868">
          <cell r="B868">
            <v>1986</v>
          </cell>
          <cell r="E868" t="str">
            <v>NC</v>
          </cell>
          <cell r="J868">
            <v>14734</v>
          </cell>
          <cell r="K868">
            <v>25176000</v>
          </cell>
        </row>
        <row r="869">
          <cell r="B869">
            <v>1986</v>
          </cell>
          <cell r="E869" t="str">
            <v>ND</v>
          </cell>
          <cell r="J869">
            <v>1376</v>
          </cell>
          <cell r="K869">
            <v>2318000</v>
          </cell>
        </row>
        <row r="870">
          <cell r="B870">
            <v>1986</v>
          </cell>
          <cell r="E870" t="str">
            <v>OH</v>
          </cell>
          <cell r="J870">
            <v>24859</v>
          </cell>
          <cell r="K870">
            <v>50131000</v>
          </cell>
        </row>
        <row r="871">
          <cell r="B871">
            <v>1986</v>
          </cell>
          <cell r="E871" t="str">
            <v>OK</v>
          </cell>
          <cell r="J871">
            <v>8449</v>
          </cell>
          <cell r="K871">
            <v>13512000</v>
          </cell>
        </row>
        <row r="872">
          <cell r="B872">
            <v>1986</v>
          </cell>
          <cell r="E872" t="str">
            <v>OR</v>
          </cell>
          <cell r="J872">
            <v>5938</v>
          </cell>
          <cell r="K872">
            <v>13576000</v>
          </cell>
        </row>
        <row r="873">
          <cell r="B873">
            <v>1986</v>
          </cell>
          <cell r="E873" t="str">
            <v>PA</v>
          </cell>
          <cell r="J873">
            <v>29202</v>
          </cell>
          <cell r="K873">
            <v>61399000</v>
          </cell>
        </row>
        <row r="874">
          <cell r="B874">
            <v>1986</v>
          </cell>
          <cell r="E874" t="str">
            <v>RI</v>
          </cell>
          <cell r="J874">
            <v>2694</v>
          </cell>
          <cell r="K874">
            <v>5897000</v>
          </cell>
        </row>
        <row r="875">
          <cell r="B875">
            <v>1986</v>
          </cell>
          <cell r="E875" t="str">
            <v>SC</v>
          </cell>
          <cell r="J875">
            <v>7706</v>
          </cell>
          <cell r="K875">
            <v>11821000</v>
          </cell>
        </row>
        <row r="876">
          <cell r="B876">
            <v>1986</v>
          </cell>
          <cell r="E876" t="str">
            <v>SD</v>
          </cell>
          <cell r="J876">
            <v>1525</v>
          </cell>
          <cell r="K876">
            <v>2270000</v>
          </cell>
        </row>
        <row r="877">
          <cell r="B877">
            <v>1986</v>
          </cell>
          <cell r="E877" t="str">
            <v>TN</v>
          </cell>
          <cell r="J877">
            <v>10844</v>
          </cell>
          <cell r="K877">
            <v>17165000</v>
          </cell>
        </row>
        <row r="878">
          <cell r="B878">
            <v>1986</v>
          </cell>
          <cell r="E878" t="str">
            <v>TX</v>
          </cell>
          <cell r="J878">
            <v>40773</v>
          </cell>
          <cell r="K878">
            <v>80142000</v>
          </cell>
        </row>
        <row r="879">
          <cell r="B879">
            <v>1986</v>
          </cell>
          <cell r="E879" t="str">
            <v>UT</v>
          </cell>
          <cell r="J879">
            <v>3602</v>
          </cell>
          <cell r="K879">
            <v>7280000</v>
          </cell>
        </row>
        <row r="880">
          <cell r="B880">
            <v>1986</v>
          </cell>
          <cell r="E880" t="str">
            <v>VT</v>
          </cell>
          <cell r="J880">
            <v>1136</v>
          </cell>
          <cell r="K880">
            <v>2077000</v>
          </cell>
        </row>
        <row r="881">
          <cell r="B881">
            <v>1986</v>
          </cell>
          <cell r="E881" t="str">
            <v>VA</v>
          </cell>
          <cell r="J881">
            <v>13600</v>
          </cell>
          <cell r="K881">
            <v>27092000</v>
          </cell>
        </row>
        <row r="882">
          <cell r="B882">
            <v>1986</v>
          </cell>
          <cell r="E882" t="str">
            <v>WA</v>
          </cell>
          <cell r="J882">
            <v>9758</v>
          </cell>
          <cell r="K882">
            <v>23928000</v>
          </cell>
        </row>
        <row r="883">
          <cell r="B883">
            <v>1986</v>
          </cell>
          <cell r="E883" t="str">
            <v>WV</v>
          </cell>
          <cell r="J883">
            <v>3293</v>
          </cell>
          <cell r="K883">
            <v>4983000</v>
          </cell>
        </row>
        <row r="884">
          <cell r="B884">
            <v>1986</v>
          </cell>
          <cell r="E884" t="str">
            <v>WI</v>
          </cell>
          <cell r="J884">
            <v>12774</v>
          </cell>
          <cell r="K884">
            <v>27282000</v>
          </cell>
        </row>
        <row r="885">
          <cell r="B885">
            <v>1986</v>
          </cell>
          <cell r="E885" t="str">
            <v>WY</v>
          </cell>
          <cell r="J885">
            <v>1653</v>
          </cell>
          <cell r="K885">
            <v>3001000</v>
          </cell>
        </row>
        <row r="886">
          <cell r="B886">
            <v>1987</v>
          </cell>
          <cell r="E886" t="str">
            <v>US</v>
          </cell>
          <cell r="J886">
            <v>642235</v>
          </cell>
          <cell r="K886">
            <v>1491039327</v>
          </cell>
        </row>
        <row r="887">
          <cell r="B887">
            <v>1987</v>
          </cell>
          <cell r="E887" t="str">
            <v>AL</v>
          </cell>
          <cell r="J887">
            <v>8616</v>
          </cell>
          <cell r="K887">
            <v>15184421</v>
          </cell>
        </row>
        <row r="888">
          <cell r="B888">
            <v>1987</v>
          </cell>
          <cell r="E888" t="str">
            <v>AK</v>
          </cell>
          <cell r="J888">
            <v>1376</v>
          </cell>
          <cell r="K888">
            <v>5489244</v>
          </cell>
        </row>
        <row r="889">
          <cell r="B889">
            <v>1987</v>
          </cell>
          <cell r="E889" t="str">
            <v>AZ</v>
          </cell>
          <cell r="J889">
            <v>9588</v>
          </cell>
          <cell r="K889">
            <v>21356112</v>
          </cell>
        </row>
        <row r="890">
          <cell r="B890">
            <v>1987</v>
          </cell>
          <cell r="E890" t="str">
            <v>AR</v>
          </cell>
          <cell r="J890">
            <v>4502</v>
          </cell>
          <cell r="K890">
            <v>6808334</v>
          </cell>
        </row>
        <row r="891">
          <cell r="B891">
            <v>1987</v>
          </cell>
          <cell r="E891" t="str">
            <v>CA</v>
          </cell>
          <cell r="J891">
            <v>76866</v>
          </cell>
          <cell r="K891">
            <v>235330277</v>
          </cell>
        </row>
        <row r="892">
          <cell r="B892">
            <v>1987</v>
          </cell>
          <cell r="E892" t="str">
            <v>CO</v>
          </cell>
          <cell r="J892">
            <v>8705</v>
          </cell>
          <cell r="K892">
            <v>20650533</v>
          </cell>
        </row>
        <row r="893">
          <cell r="B893">
            <v>1987</v>
          </cell>
          <cell r="E893" t="str">
            <v>CT</v>
          </cell>
          <cell r="J893">
            <v>9187</v>
          </cell>
          <cell r="K893">
            <v>23341906</v>
          </cell>
        </row>
        <row r="894">
          <cell r="B894">
            <v>1987</v>
          </cell>
          <cell r="E894" t="str">
            <v>DE</v>
          </cell>
          <cell r="J894">
            <v>1656</v>
          </cell>
          <cell r="K894">
            <v>3705905</v>
          </cell>
        </row>
        <row r="895">
          <cell r="B895">
            <v>1987</v>
          </cell>
          <cell r="E895" t="str">
            <v>DC</v>
          </cell>
          <cell r="J895">
            <v>4594</v>
          </cell>
          <cell r="K895">
            <v>14104872</v>
          </cell>
        </row>
        <row r="896">
          <cell r="B896">
            <v>1987</v>
          </cell>
          <cell r="E896" t="str">
            <v>FL</v>
          </cell>
          <cell r="J896">
            <v>37642</v>
          </cell>
          <cell r="K896">
            <v>84552737</v>
          </cell>
        </row>
        <row r="897">
          <cell r="B897">
            <v>1987</v>
          </cell>
          <cell r="E897" t="str">
            <v>GA</v>
          </cell>
          <cell r="J897">
            <v>15387</v>
          </cell>
          <cell r="K897">
            <v>27415448</v>
          </cell>
        </row>
        <row r="898">
          <cell r="B898">
            <v>1987</v>
          </cell>
          <cell r="E898" t="str">
            <v>HI</v>
          </cell>
          <cell r="J898">
            <v>2924</v>
          </cell>
          <cell r="K898">
            <v>7255470</v>
          </cell>
        </row>
        <row r="899">
          <cell r="B899">
            <v>1987</v>
          </cell>
          <cell r="E899" t="str">
            <v>ID</v>
          </cell>
          <cell r="J899">
            <v>2405</v>
          </cell>
          <cell r="K899">
            <v>4117412</v>
          </cell>
        </row>
        <row r="900">
          <cell r="B900">
            <v>1987</v>
          </cell>
          <cell r="E900" t="str">
            <v>IL</v>
          </cell>
          <cell r="J900">
            <v>36508</v>
          </cell>
          <cell r="K900">
            <v>90625550</v>
          </cell>
        </row>
        <row r="901">
          <cell r="B901">
            <v>1987</v>
          </cell>
          <cell r="E901" t="str">
            <v>IN</v>
          </cell>
          <cell r="J901">
            <v>11564</v>
          </cell>
          <cell r="K901">
            <v>20493715</v>
          </cell>
        </row>
        <row r="902">
          <cell r="B902">
            <v>1987</v>
          </cell>
          <cell r="E902" t="str">
            <v>IA</v>
          </cell>
          <cell r="J902">
            <v>5385</v>
          </cell>
          <cell r="K902">
            <v>10744894</v>
          </cell>
        </row>
        <row r="903">
          <cell r="B903">
            <v>1987</v>
          </cell>
          <cell r="E903" t="str">
            <v>KS</v>
          </cell>
          <cell r="J903">
            <v>6049</v>
          </cell>
          <cell r="K903">
            <v>11085773</v>
          </cell>
        </row>
        <row r="904">
          <cell r="B904">
            <v>1987</v>
          </cell>
          <cell r="E904" t="str">
            <v>KY</v>
          </cell>
          <cell r="J904">
            <v>6419</v>
          </cell>
          <cell r="K904">
            <v>11274185</v>
          </cell>
        </row>
        <row r="905">
          <cell r="B905">
            <v>1987</v>
          </cell>
          <cell r="E905" t="str">
            <v>LA</v>
          </cell>
          <cell r="J905">
            <v>11379</v>
          </cell>
          <cell r="K905">
            <v>18760877</v>
          </cell>
        </row>
        <row r="906">
          <cell r="B906">
            <v>1987</v>
          </cell>
          <cell r="E906" t="str">
            <v>ME</v>
          </cell>
          <cell r="J906">
            <v>2544</v>
          </cell>
          <cell r="K906">
            <v>4708302</v>
          </cell>
        </row>
        <row r="907">
          <cell r="B907">
            <v>1987</v>
          </cell>
          <cell r="E907" t="str">
            <v>MD</v>
          </cell>
          <cell r="J907">
            <v>13111</v>
          </cell>
          <cell r="K907">
            <v>32100406</v>
          </cell>
        </row>
        <row r="908">
          <cell r="B908">
            <v>1987</v>
          </cell>
          <cell r="E908" t="str">
            <v>MA</v>
          </cell>
          <cell r="J908">
            <v>17535</v>
          </cell>
          <cell r="K908">
            <v>43746743</v>
          </cell>
        </row>
        <row r="909">
          <cell r="B909">
            <v>1987</v>
          </cell>
          <cell r="E909" t="str">
            <v>MI</v>
          </cell>
          <cell r="J909">
            <v>22246</v>
          </cell>
          <cell r="K909">
            <v>56062895</v>
          </cell>
        </row>
        <row r="910">
          <cell r="B910">
            <v>1987</v>
          </cell>
          <cell r="E910" t="str">
            <v>MN</v>
          </cell>
          <cell r="J910">
            <v>7758</v>
          </cell>
          <cell r="K910">
            <v>19413285</v>
          </cell>
        </row>
        <row r="911">
          <cell r="B911">
            <v>1987</v>
          </cell>
          <cell r="E911" t="str">
            <v>MS</v>
          </cell>
          <cell r="J911">
            <v>5157</v>
          </cell>
          <cell r="K911">
            <v>7304098</v>
          </cell>
        </row>
        <row r="912">
          <cell r="B912">
            <v>1987</v>
          </cell>
          <cell r="E912" t="str">
            <v>MO</v>
          </cell>
          <cell r="J912">
            <v>12988</v>
          </cell>
          <cell r="K912">
            <v>26367794</v>
          </cell>
        </row>
        <row r="913">
          <cell r="B913">
            <v>1987</v>
          </cell>
          <cell r="E913" t="str">
            <v>MT</v>
          </cell>
          <cell r="J913">
            <v>1824</v>
          </cell>
          <cell r="K913">
            <v>3240673</v>
          </cell>
        </row>
        <row r="914">
          <cell r="B914">
            <v>1987</v>
          </cell>
          <cell r="E914" t="str">
            <v>NE</v>
          </cell>
          <cell r="J914">
            <v>3507</v>
          </cell>
          <cell r="K914">
            <v>7036963</v>
          </cell>
        </row>
        <row r="915">
          <cell r="B915">
            <v>1987</v>
          </cell>
          <cell r="E915" t="str">
            <v>NV</v>
          </cell>
          <cell r="J915">
            <v>3764</v>
          </cell>
          <cell r="K915">
            <v>9331113</v>
          </cell>
        </row>
        <row r="916">
          <cell r="B916">
            <v>1987</v>
          </cell>
          <cell r="E916" t="str">
            <v>NH</v>
          </cell>
          <cell r="J916">
            <v>2493</v>
          </cell>
          <cell r="K916">
            <v>5244018</v>
          </cell>
        </row>
        <row r="917">
          <cell r="B917">
            <v>1987</v>
          </cell>
          <cell r="E917" t="str">
            <v>NJ</v>
          </cell>
          <cell r="J917">
            <v>28064</v>
          </cell>
          <cell r="K917">
            <v>67546482</v>
          </cell>
        </row>
        <row r="918">
          <cell r="B918">
            <v>1987</v>
          </cell>
          <cell r="E918" t="str">
            <v>NM</v>
          </cell>
          <cell r="J918">
            <v>4039</v>
          </cell>
          <cell r="K918">
            <v>7363422</v>
          </cell>
        </row>
        <row r="919">
          <cell r="B919">
            <v>1987</v>
          </cell>
          <cell r="E919" t="str">
            <v>NY</v>
          </cell>
          <cell r="J919">
            <v>66266</v>
          </cell>
          <cell r="K919">
            <v>182651529</v>
          </cell>
        </row>
        <row r="920">
          <cell r="B920">
            <v>1987</v>
          </cell>
          <cell r="E920" t="str">
            <v>NC</v>
          </cell>
          <cell r="J920">
            <v>14533</v>
          </cell>
          <cell r="K920">
            <v>26352467</v>
          </cell>
        </row>
        <row r="921">
          <cell r="B921">
            <v>1987</v>
          </cell>
          <cell r="E921" t="str">
            <v>ND</v>
          </cell>
          <cell r="J921">
            <v>1280</v>
          </cell>
          <cell r="K921">
            <v>2184764</v>
          </cell>
        </row>
        <row r="922">
          <cell r="B922">
            <v>1987</v>
          </cell>
          <cell r="E922" t="str">
            <v>OH</v>
          </cell>
          <cell r="J922">
            <v>23930</v>
          </cell>
          <cell r="K922">
            <v>50566672</v>
          </cell>
        </row>
        <row r="923">
          <cell r="B923">
            <v>1987</v>
          </cell>
          <cell r="E923" t="str">
            <v>OK</v>
          </cell>
          <cell r="J923">
            <v>10958</v>
          </cell>
          <cell r="K923">
            <v>18470860</v>
          </cell>
        </row>
        <row r="924">
          <cell r="B924">
            <v>1987</v>
          </cell>
          <cell r="E924" t="str">
            <v>OR</v>
          </cell>
          <cell r="J924">
            <v>5916</v>
          </cell>
          <cell r="K924">
            <v>14007385</v>
          </cell>
        </row>
        <row r="925">
          <cell r="B925">
            <v>1987</v>
          </cell>
          <cell r="E925" t="str">
            <v>PA</v>
          </cell>
          <cell r="J925">
            <v>27358</v>
          </cell>
          <cell r="K925">
            <v>60831306</v>
          </cell>
        </row>
        <row r="926">
          <cell r="B926">
            <v>1987</v>
          </cell>
          <cell r="E926" t="str">
            <v>RI</v>
          </cell>
          <cell r="J926">
            <v>2746</v>
          </cell>
          <cell r="K926">
            <v>6201407</v>
          </cell>
        </row>
        <row r="927">
          <cell r="B927">
            <v>1987</v>
          </cell>
          <cell r="E927" t="str">
            <v>SC</v>
          </cell>
          <cell r="J927">
            <v>7550</v>
          </cell>
          <cell r="K927">
            <v>12091154</v>
          </cell>
        </row>
        <row r="928">
          <cell r="B928">
            <v>1987</v>
          </cell>
          <cell r="E928" t="str">
            <v>SD</v>
          </cell>
          <cell r="J928">
            <v>1429</v>
          </cell>
          <cell r="K928">
            <v>2362498</v>
          </cell>
        </row>
        <row r="929">
          <cell r="B929">
            <v>1987</v>
          </cell>
          <cell r="E929" t="str">
            <v>TN</v>
          </cell>
          <cell r="J929">
            <v>10287</v>
          </cell>
          <cell r="K929">
            <v>17157956</v>
          </cell>
        </row>
        <row r="930">
          <cell r="B930">
            <v>1987</v>
          </cell>
          <cell r="E930" t="str">
            <v>TX</v>
          </cell>
          <cell r="J930">
            <v>39414</v>
          </cell>
          <cell r="K930">
            <v>79260008</v>
          </cell>
        </row>
        <row r="931">
          <cell r="B931">
            <v>1987</v>
          </cell>
          <cell r="E931" t="str">
            <v>UT</v>
          </cell>
          <cell r="J931">
            <v>3602</v>
          </cell>
          <cell r="K931">
            <v>7192627</v>
          </cell>
        </row>
        <row r="932">
          <cell r="B932">
            <v>1987</v>
          </cell>
          <cell r="E932" t="str">
            <v>VT</v>
          </cell>
          <cell r="J932">
            <v>1166</v>
          </cell>
          <cell r="K932">
            <v>2258093</v>
          </cell>
        </row>
        <row r="933">
          <cell r="B933">
            <v>1987</v>
          </cell>
          <cell r="E933" t="str">
            <v>VA</v>
          </cell>
          <cell r="J933">
            <v>13865</v>
          </cell>
          <cell r="K933">
            <v>29203148</v>
          </cell>
        </row>
        <row r="934">
          <cell r="B934">
            <v>1987</v>
          </cell>
          <cell r="E934" t="str">
            <v>WA</v>
          </cell>
          <cell r="J934">
            <v>9526</v>
          </cell>
          <cell r="K934">
            <v>23857550</v>
          </cell>
        </row>
        <row r="935">
          <cell r="B935">
            <v>1987</v>
          </cell>
          <cell r="E935" t="str">
            <v>WV</v>
          </cell>
          <cell r="J935">
            <v>3002</v>
          </cell>
          <cell r="K935">
            <v>4772105</v>
          </cell>
        </row>
        <row r="936">
          <cell r="B936">
            <v>1987</v>
          </cell>
          <cell r="E936" t="str">
            <v>WI</v>
          </cell>
          <cell r="J936">
            <v>12072</v>
          </cell>
          <cell r="K936">
            <v>26870952</v>
          </cell>
        </row>
        <row r="937">
          <cell r="B937">
            <v>1987</v>
          </cell>
          <cell r="E937" t="str">
            <v>WY</v>
          </cell>
          <cell r="J937">
            <v>1553</v>
          </cell>
          <cell r="K937">
            <v>2982989</v>
          </cell>
        </row>
        <row r="938">
          <cell r="B938">
            <v>1988</v>
          </cell>
          <cell r="E938" t="str">
            <v>US</v>
          </cell>
          <cell r="J938">
            <v>671654</v>
          </cell>
          <cell r="K938">
            <v>1609137556</v>
          </cell>
        </row>
        <row r="939">
          <cell r="B939">
            <v>1988</v>
          </cell>
          <cell r="E939" t="str">
            <v>AL</v>
          </cell>
          <cell r="J939">
            <v>9556</v>
          </cell>
          <cell r="K939">
            <v>16805015</v>
          </cell>
        </row>
        <row r="940">
          <cell r="B940">
            <v>1988</v>
          </cell>
          <cell r="E940" t="str">
            <v>AK</v>
          </cell>
          <cell r="J940">
            <v>1562</v>
          </cell>
          <cell r="K940">
            <v>5820861</v>
          </cell>
        </row>
        <row r="941">
          <cell r="B941">
            <v>1988</v>
          </cell>
          <cell r="E941" t="str">
            <v>AZ</v>
          </cell>
          <cell r="J941">
            <v>10232</v>
          </cell>
          <cell r="K941">
            <v>23900865</v>
          </cell>
        </row>
        <row r="942">
          <cell r="B942">
            <v>1988</v>
          </cell>
          <cell r="E942" t="str">
            <v>AR</v>
          </cell>
          <cell r="J942">
            <v>4782</v>
          </cell>
          <cell r="K942">
            <v>7396132</v>
          </cell>
        </row>
        <row r="943">
          <cell r="B943">
            <v>1988</v>
          </cell>
          <cell r="E943" t="str">
            <v>CA</v>
          </cell>
          <cell r="J943">
            <v>79868</v>
          </cell>
          <cell r="K943">
            <v>256749587</v>
          </cell>
        </row>
        <row r="944">
          <cell r="B944">
            <v>1988</v>
          </cell>
          <cell r="E944" t="str">
            <v>CO</v>
          </cell>
          <cell r="J944">
            <v>8941</v>
          </cell>
          <cell r="K944">
            <v>21709584</v>
          </cell>
        </row>
        <row r="945">
          <cell r="B945">
            <v>1988</v>
          </cell>
          <cell r="E945" t="str">
            <v>CT</v>
          </cell>
          <cell r="J945">
            <v>9355</v>
          </cell>
          <cell r="K945">
            <v>24684757</v>
          </cell>
        </row>
        <row r="946">
          <cell r="B946">
            <v>1988</v>
          </cell>
          <cell r="E946" t="str">
            <v>DE</v>
          </cell>
          <cell r="J946">
            <v>1769</v>
          </cell>
          <cell r="K946">
            <v>4377477</v>
          </cell>
        </row>
        <row r="947">
          <cell r="B947">
            <v>1988</v>
          </cell>
          <cell r="E947" t="str">
            <v>DC</v>
          </cell>
          <cell r="J947">
            <v>4594</v>
          </cell>
          <cell r="K947">
            <v>14104872</v>
          </cell>
        </row>
        <row r="948">
          <cell r="B948">
            <v>1988</v>
          </cell>
          <cell r="E948" t="str">
            <v>FL</v>
          </cell>
          <cell r="J948">
            <v>38583</v>
          </cell>
          <cell r="K948">
            <v>90311220</v>
          </cell>
        </row>
        <row r="949">
          <cell r="B949">
            <v>1988</v>
          </cell>
          <cell r="E949" t="str">
            <v>GA</v>
          </cell>
          <cell r="J949">
            <v>16532</v>
          </cell>
          <cell r="K949">
            <v>29684786</v>
          </cell>
        </row>
        <row r="950">
          <cell r="B950">
            <v>1988</v>
          </cell>
          <cell r="E950" t="str">
            <v>HI</v>
          </cell>
          <cell r="J950">
            <v>2959</v>
          </cell>
          <cell r="K950">
            <v>7418390</v>
          </cell>
        </row>
        <row r="951">
          <cell r="B951">
            <v>1988</v>
          </cell>
          <cell r="E951" t="str">
            <v>ID</v>
          </cell>
          <cell r="J951">
            <v>2434</v>
          </cell>
          <cell r="K951">
            <v>4356808</v>
          </cell>
        </row>
        <row r="952">
          <cell r="B952">
            <v>1988</v>
          </cell>
          <cell r="E952" t="str">
            <v>IL</v>
          </cell>
          <cell r="J952">
            <v>38541</v>
          </cell>
          <cell r="K952">
            <v>95539439</v>
          </cell>
        </row>
        <row r="953">
          <cell r="B953">
            <v>1988</v>
          </cell>
          <cell r="E953" t="str">
            <v>IN</v>
          </cell>
          <cell r="J953">
            <v>12306</v>
          </cell>
          <cell r="K953">
            <v>22564549</v>
          </cell>
        </row>
        <row r="954">
          <cell r="B954">
            <v>1988</v>
          </cell>
          <cell r="E954" t="str">
            <v>IA</v>
          </cell>
          <cell r="J954">
            <v>5713</v>
          </cell>
          <cell r="K954">
            <v>11781172</v>
          </cell>
        </row>
        <row r="955">
          <cell r="B955">
            <v>1988</v>
          </cell>
          <cell r="E955" t="str">
            <v>KS</v>
          </cell>
          <cell r="J955">
            <v>6520</v>
          </cell>
          <cell r="K955">
            <v>12253671</v>
          </cell>
        </row>
        <row r="956">
          <cell r="B956">
            <v>1988</v>
          </cell>
          <cell r="E956" t="str">
            <v>KY</v>
          </cell>
          <cell r="J956">
            <v>7326</v>
          </cell>
          <cell r="K956">
            <v>13187721</v>
          </cell>
        </row>
        <row r="957">
          <cell r="B957">
            <v>1988</v>
          </cell>
          <cell r="E957" t="str">
            <v>LA</v>
          </cell>
          <cell r="J957">
            <v>12090</v>
          </cell>
          <cell r="K957">
            <v>19894451</v>
          </cell>
        </row>
        <row r="958">
          <cell r="B958">
            <v>1988</v>
          </cell>
          <cell r="E958" t="str">
            <v>ME</v>
          </cell>
          <cell r="J958">
            <v>2777</v>
          </cell>
          <cell r="K958">
            <v>5329505</v>
          </cell>
        </row>
        <row r="959">
          <cell r="B959">
            <v>1988</v>
          </cell>
          <cell r="E959" t="str">
            <v>MD</v>
          </cell>
          <cell r="J959">
            <v>14041</v>
          </cell>
          <cell r="K959">
            <v>35941163</v>
          </cell>
        </row>
        <row r="960">
          <cell r="B960">
            <v>1988</v>
          </cell>
          <cell r="E960" t="str">
            <v>MA</v>
          </cell>
          <cell r="J960">
            <v>17881</v>
          </cell>
          <cell r="K960">
            <v>49163285</v>
          </cell>
        </row>
        <row r="961">
          <cell r="B961">
            <v>1988</v>
          </cell>
          <cell r="E961" t="str">
            <v>MI</v>
          </cell>
          <cell r="J961">
            <v>23463</v>
          </cell>
          <cell r="K961">
            <v>60223966</v>
          </cell>
        </row>
        <row r="962">
          <cell r="B962">
            <v>1988</v>
          </cell>
          <cell r="E962" t="str">
            <v>MN</v>
          </cell>
          <cell r="J962">
            <v>8564</v>
          </cell>
          <cell r="K962">
            <v>21903107</v>
          </cell>
        </row>
        <row r="963">
          <cell r="B963">
            <v>1988</v>
          </cell>
          <cell r="E963" t="str">
            <v>MS</v>
          </cell>
          <cell r="J963">
            <v>5497</v>
          </cell>
          <cell r="K963">
            <v>8263791</v>
          </cell>
        </row>
        <row r="964">
          <cell r="B964">
            <v>1988</v>
          </cell>
          <cell r="E964" t="str">
            <v>MO</v>
          </cell>
          <cell r="J964">
            <v>13665</v>
          </cell>
          <cell r="K964">
            <v>28376534</v>
          </cell>
        </row>
        <row r="965">
          <cell r="B965">
            <v>1988</v>
          </cell>
          <cell r="E965" t="str">
            <v>MT</v>
          </cell>
          <cell r="J965">
            <v>1811</v>
          </cell>
          <cell r="K965">
            <v>3237577</v>
          </cell>
        </row>
        <row r="966">
          <cell r="B966">
            <v>1988</v>
          </cell>
          <cell r="E966" t="str">
            <v>NE</v>
          </cell>
          <cell r="J966">
            <v>3619</v>
          </cell>
          <cell r="K966">
            <v>7725001</v>
          </cell>
        </row>
        <row r="967">
          <cell r="B967">
            <v>1988</v>
          </cell>
          <cell r="E967" t="str">
            <v>NV</v>
          </cell>
          <cell r="J967">
            <v>4101</v>
          </cell>
          <cell r="K967">
            <v>10490440</v>
          </cell>
        </row>
        <row r="968">
          <cell r="B968">
            <v>1988</v>
          </cell>
          <cell r="E968" t="str">
            <v>NH</v>
          </cell>
          <cell r="J968">
            <v>2756</v>
          </cell>
          <cell r="K968">
            <v>6204808</v>
          </cell>
        </row>
        <row r="969">
          <cell r="B969">
            <v>1988</v>
          </cell>
          <cell r="E969" t="str">
            <v>NJ</v>
          </cell>
          <cell r="J969">
            <v>30476</v>
          </cell>
          <cell r="K969">
            <v>77737073</v>
          </cell>
        </row>
        <row r="970">
          <cell r="B970">
            <v>1988</v>
          </cell>
          <cell r="E970" t="str">
            <v>NM</v>
          </cell>
          <cell r="J970">
            <v>4438</v>
          </cell>
          <cell r="K970">
            <v>7572511</v>
          </cell>
        </row>
        <row r="971">
          <cell r="B971">
            <v>1988</v>
          </cell>
          <cell r="E971" t="str">
            <v>NY</v>
          </cell>
          <cell r="J971">
            <v>66261</v>
          </cell>
          <cell r="K971">
            <v>186484547</v>
          </cell>
        </row>
        <row r="972">
          <cell r="B972">
            <v>1988</v>
          </cell>
          <cell r="E972" t="str">
            <v>NC</v>
          </cell>
          <cell r="J972">
            <v>15728</v>
          </cell>
          <cell r="K972">
            <v>29518375</v>
          </cell>
        </row>
        <row r="973">
          <cell r="B973">
            <v>1988</v>
          </cell>
          <cell r="E973" t="str">
            <v>ND</v>
          </cell>
          <cell r="J973">
            <v>1303</v>
          </cell>
          <cell r="K973">
            <v>2257525</v>
          </cell>
        </row>
        <row r="974">
          <cell r="B974">
            <v>1988</v>
          </cell>
          <cell r="E974" t="str">
            <v>OH</v>
          </cell>
          <cell r="J974">
            <v>24947</v>
          </cell>
          <cell r="K974">
            <v>55430326</v>
          </cell>
        </row>
        <row r="975">
          <cell r="B975">
            <v>1988</v>
          </cell>
          <cell r="E975" t="str">
            <v>OK</v>
          </cell>
          <cell r="J975">
            <v>8632</v>
          </cell>
          <cell r="K975">
            <v>14815994</v>
          </cell>
        </row>
        <row r="976">
          <cell r="B976">
            <v>1988</v>
          </cell>
          <cell r="E976" t="str">
            <v>OR</v>
          </cell>
          <cell r="J976">
            <v>6174</v>
          </cell>
          <cell r="K976">
            <v>15089619</v>
          </cell>
        </row>
        <row r="977">
          <cell r="B977">
            <v>1988</v>
          </cell>
          <cell r="E977" t="str">
            <v>PA</v>
          </cell>
          <cell r="J977">
            <v>28653</v>
          </cell>
          <cell r="K977">
            <v>66080128</v>
          </cell>
        </row>
        <row r="978">
          <cell r="B978">
            <v>1988</v>
          </cell>
          <cell r="E978" t="str">
            <v>RI</v>
          </cell>
          <cell r="J978">
            <v>2803</v>
          </cell>
          <cell r="K978">
            <v>6878329</v>
          </cell>
        </row>
        <row r="979">
          <cell r="B979">
            <v>1988</v>
          </cell>
          <cell r="E979" t="str">
            <v>SC</v>
          </cell>
          <cell r="J979">
            <v>8335</v>
          </cell>
          <cell r="K979">
            <v>13610497</v>
          </cell>
        </row>
        <row r="980">
          <cell r="B980">
            <v>1988</v>
          </cell>
          <cell r="E980" t="str">
            <v>SD</v>
          </cell>
          <cell r="J980">
            <v>1497</v>
          </cell>
          <cell r="K980">
            <v>2448112</v>
          </cell>
        </row>
        <row r="981">
          <cell r="B981">
            <v>1988</v>
          </cell>
          <cell r="E981" t="str">
            <v>TN</v>
          </cell>
          <cell r="J981">
            <v>11435</v>
          </cell>
          <cell r="K981">
            <v>20129574</v>
          </cell>
        </row>
        <row r="982">
          <cell r="B982">
            <v>1988</v>
          </cell>
          <cell r="E982" t="str">
            <v>TX</v>
          </cell>
          <cell r="J982">
            <v>42384</v>
          </cell>
          <cell r="K982">
            <v>86409524</v>
          </cell>
        </row>
        <row r="983">
          <cell r="B983">
            <v>1988</v>
          </cell>
          <cell r="E983" t="str">
            <v>UT</v>
          </cell>
          <cell r="J983">
            <v>3596</v>
          </cell>
          <cell r="K983">
            <v>7285523</v>
          </cell>
        </row>
        <row r="984">
          <cell r="B984">
            <v>1988</v>
          </cell>
          <cell r="E984" t="str">
            <v>VT</v>
          </cell>
          <cell r="J984">
            <v>1224</v>
          </cell>
          <cell r="K984">
            <v>2579528</v>
          </cell>
        </row>
        <row r="985">
          <cell r="B985">
            <v>1988</v>
          </cell>
          <cell r="E985" t="str">
            <v>VA</v>
          </cell>
          <cell r="J985">
            <v>14136</v>
          </cell>
          <cell r="K985">
            <v>31995111</v>
          </cell>
        </row>
        <row r="986">
          <cell r="B986">
            <v>1988</v>
          </cell>
          <cell r="E986" t="str">
            <v>WA</v>
          </cell>
          <cell r="J986">
            <v>10081</v>
          </cell>
          <cell r="K986">
            <v>26235762</v>
          </cell>
        </row>
        <row r="987">
          <cell r="B987">
            <v>1988</v>
          </cell>
          <cell r="E987" t="str">
            <v>WV</v>
          </cell>
          <cell r="J987">
            <v>3184</v>
          </cell>
          <cell r="K987">
            <v>4961685</v>
          </cell>
        </row>
        <row r="988">
          <cell r="B988">
            <v>1988</v>
          </cell>
          <cell r="E988" t="str">
            <v>WI</v>
          </cell>
          <cell r="J988">
            <v>12896</v>
          </cell>
          <cell r="K988">
            <v>29113780</v>
          </cell>
        </row>
        <row r="989">
          <cell r="B989">
            <v>1988</v>
          </cell>
          <cell r="E989" t="str">
            <v>WY</v>
          </cell>
          <cell r="J989">
            <v>1633</v>
          </cell>
          <cell r="K989">
            <v>3103499</v>
          </cell>
        </row>
        <row r="990">
          <cell r="B990">
            <v>1989</v>
          </cell>
          <cell r="E990" t="str">
            <v>US</v>
          </cell>
          <cell r="J990">
            <v>680222</v>
          </cell>
          <cell r="K990">
            <v>1729370952</v>
          </cell>
        </row>
        <row r="991">
          <cell r="B991">
            <v>1989</v>
          </cell>
          <cell r="E991" t="str">
            <v>AL</v>
          </cell>
          <cell r="J991">
            <v>9883</v>
          </cell>
          <cell r="K991">
            <v>18398085</v>
          </cell>
        </row>
        <row r="992">
          <cell r="B992">
            <v>1989</v>
          </cell>
          <cell r="E992" t="str">
            <v>AK</v>
          </cell>
          <cell r="J992">
            <v>1535</v>
          </cell>
          <cell r="K992">
            <v>5900432</v>
          </cell>
        </row>
        <row r="993">
          <cell r="B993">
            <v>1989</v>
          </cell>
          <cell r="E993" t="str">
            <v>AZ</v>
          </cell>
          <cell r="J993">
            <v>10628</v>
          </cell>
          <cell r="K993">
            <v>29109837</v>
          </cell>
        </row>
        <row r="994">
          <cell r="B994">
            <v>1989</v>
          </cell>
          <cell r="E994" t="str">
            <v>AR</v>
          </cell>
          <cell r="J994">
            <v>4753</v>
          </cell>
          <cell r="K994">
            <v>7721832</v>
          </cell>
        </row>
        <row r="995">
          <cell r="B995">
            <v>1989</v>
          </cell>
          <cell r="E995" t="str">
            <v>CA</v>
          </cell>
          <cell r="J995">
            <v>81587</v>
          </cell>
          <cell r="K995">
            <v>278399716</v>
          </cell>
        </row>
        <row r="996">
          <cell r="B996">
            <v>1989</v>
          </cell>
          <cell r="E996" t="str">
            <v>CO</v>
          </cell>
          <cell r="J996">
            <v>8837</v>
          </cell>
          <cell r="K996">
            <v>22177223</v>
          </cell>
        </row>
        <row r="997">
          <cell r="B997">
            <v>1989</v>
          </cell>
          <cell r="E997" t="str">
            <v>CT</v>
          </cell>
          <cell r="J997">
            <v>9307</v>
          </cell>
          <cell r="K997">
            <v>25810230</v>
          </cell>
        </row>
        <row r="998">
          <cell r="B998">
            <v>1989</v>
          </cell>
          <cell r="E998" t="str">
            <v>DE</v>
          </cell>
          <cell r="J998">
            <v>1802</v>
          </cell>
          <cell r="K998">
            <v>4525884</v>
          </cell>
        </row>
        <row r="999">
          <cell r="B999">
            <v>1989</v>
          </cell>
          <cell r="E999" t="str">
            <v>DC</v>
          </cell>
          <cell r="J999">
            <v>4594</v>
          </cell>
          <cell r="K999">
            <v>14104872</v>
          </cell>
        </row>
        <row r="1000">
          <cell r="B1000">
            <v>1989</v>
          </cell>
          <cell r="E1000" t="str">
            <v>FL</v>
          </cell>
          <cell r="J1000">
            <v>40844</v>
          </cell>
          <cell r="K1000">
            <v>102529420</v>
          </cell>
        </row>
        <row r="1001">
          <cell r="B1001">
            <v>1989</v>
          </cell>
          <cell r="E1001" t="str">
            <v>GA</v>
          </cell>
          <cell r="J1001">
            <v>17742</v>
          </cell>
          <cell r="K1001">
            <v>34280930</v>
          </cell>
        </row>
        <row r="1002">
          <cell r="B1002">
            <v>1989</v>
          </cell>
          <cell r="E1002" t="str">
            <v>HI</v>
          </cell>
          <cell r="J1002">
            <v>3077</v>
          </cell>
          <cell r="K1002">
            <v>8272010</v>
          </cell>
        </row>
        <row r="1003">
          <cell r="B1003">
            <v>1989</v>
          </cell>
          <cell r="E1003" t="str">
            <v>ID</v>
          </cell>
          <cell r="J1003">
            <v>2497</v>
          </cell>
          <cell r="K1003">
            <v>4540894</v>
          </cell>
        </row>
        <row r="1004">
          <cell r="B1004">
            <v>1989</v>
          </cell>
          <cell r="E1004" t="str">
            <v>IL</v>
          </cell>
          <cell r="J1004">
            <v>37962</v>
          </cell>
          <cell r="K1004">
            <v>97301433</v>
          </cell>
        </row>
        <row r="1005">
          <cell r="B1005">
            <v>1989</v>
          </cell>
          <cell r="E1005" t="str">
            <v>IN</v>
          </cell>
          <cell r="J1005">
            <v>12494</v>
          </cell>
          <cell r="K1005">
            <v>24137690</v>
          </cell>
        </row>
        <row r="1006">
          <cell r="B1006">
            <v>1989</v>
          </cell>
          <cell r="E1006" t="str">
            <v>IA</v>
          </cell>
          <cell r="J1006">
            <v>5830</v>
          </cell>
          <cell r="K1006">
            <v>12766011</v>
          </cell>
        </row>
        <row r="1007">
          <cell r="B1007">
            <v>1989</v>
          </cell>
          <cell r="E1007" t="str">
            <v>KS</v>
          </cell>
          <cell r="J1007">
            <v>6634</v>
          </cell>
          <cell r="K1007">
            <v>13597591</v>
          </cell>
        </row>
        <row r="1008">
          <cell r="B1008">
            <v>1989</v>
          </cell>
          <cell r="E1008" t="str">
            <v>KY</v>
          </cell>
          <cell r="J1008">
            <v>7165</v>
          </cell>
          <cell r="K1008">
            <v>13617889</v>
          </cell>
        </row>
        <row r="1009">
          <cell r="B1009">
            <v>1989</v>
          </cell>
          <cell r="E1009" t="str">
            <v>LA</v>
          </cell>
          <cell r="J1009">
            <v>11514</v>
          </cell>
          <cell r="K1009">
            <v>19970275</v>
          </cell>
        </row>
        <row r="1010">
          <cell r="B1010">
            <v>1989</v>
          </cell>
          <cell r="E1010" t="str">
            <v>ME</v>
          </cell>
          <cell r="J1010">
            <v>2731</v>
          </cell>
          <cell r="K1010">
            <v>5616522</v>
          </cell>
        </row>
        <row r="1011">
          <cell r="B1011">
            <v>1989</v>
          </cell>
          <cell r="E1011" t="str">
            <v>MD</v>
          </cell>
          <cell r="J1011">
            <v>14304</v>
          </cell>
          <cell r="K1011">
            <v>39144087</v>
          </cell>
        </row>
        <row r="1012">
          <cell r="B1012">
            <v>1989</v>
          </cell>
          <cell r="E1012" t="str">
            <v>MA</v>
          </cell>
          <cell r="J1012">
            <v>17826</v>
          </cell>
          <cell r="K1012">
            <v>52008640</v>
          </cell>
        </row>
        <row r="1013">
          <cell r="B1013">
            <v>1989</v>
          </cell>
          <cell r="E1013" t="str">
            <v>MI</v>
          </cell>
          <cell r="J1013">
            <v>21395</v>
          </cell>
          <cell r="K1013">
            <v>58251006</v>
          </cell>
        </row>
        <row r="1014">
          <cell r="B1014">
            <v>1989</v>
          </cell>
          <cell r="E1014" t="str">
            <v>MN</v>
          </cell>
          <cell r="J1014">
            <v>8742</v>
          </cell>
          <cell r="K1014">
            <v>23221141</v>
          </cell>
        </row>
        <row r="1015">
          <cell r="B1015">
            <v>1989</v>
          </cell>
          <cell r="E1015" t="str">
            <v>MS</v>
          </cell>
          <cell r="J1015">
            <v>5371</v>
          </cell>
          <cell r="K1015">
            <v>8346457</v>
          </cell>
        </row>
        <row r="1016">
          <cell r="B1016">
            <v>1989</v>
          </cell>
          <cell r="E1016" t="str">
            <v>MO</v>
          </cell>
          <cell r="J1016">
            <v>14111</v>
          </cell>
          <cell r="K1016">
            <v>29789022</v>
          </cell>
        </row>
        <row r="1017">
          <cell r="B1017">
            <v>1989</v>
          </cell>
          <cell r="E1017" t="str">
            <v>MT</v>
          </cell>
          <cell r="J1017">
            <v>1896</v>
          </cell>
          <cell r="K1017">
            <v>3555344</v>
          </cell>
        </row>
        <row r="1018">
          <cell r="B1018">
            <v>1989</v>
          </cell>
          <cell r="E1018" t="str">
            <v>NE</v>
          </cell>
          <cell r="J1018">
            <v>3727</v>
          </cell>
          <cell r="K1018">
            <v>7878872</v>
          </cell>
        </row>
        <row r="1019">
          <cell r="B1019">
            <v>1989</v>
          </cell>
          <cell r="E1019" t="str">
            <v>NV</v>
          </cell>
          <cell r="J1019">
            <v>4176</v>
          </cell>
          <cell r="K1019">
            <v>11621247</v>
          </cell>
        </row>
        <row r="1020">
          <cell r="B1020">
            <v>1989</v>
          </cell>
          <cell r="E1020" t="str">
            <v>NH</v>
          </cell>
          <cell r="J1020">
            <v>2934</v>
          </cell>
          <cell r="K1020">
            <v>7062078</v>
          </cell>
        </row>
        <row r="1021">
          <cell r="B1021">
            <v>1989</v>
          </cell>
          <cell r="E1021" t="str">
            <v>NJ</v>
          </cell>
          <cell r="J1021">
            <v>30160</v>
          </cell>
          <cell r="K1021">
            <v>83989386</v>
          </cell>
        </row>
        <row r="1022">
          <cell r="B1022">
            <v>1989</v>
          </cell>
          <cell r="E1022" t="str">
            <v>NM</v>
          </cell>
          <cell r="J1022">
            <v>4315</v>
          </cell>
          <cell r="K1022">
            <v>7954472</v>
          </cell>
        </row>
        <row r="1023">
          <cell r="B1023">
            <v>1989</v>
          </cell>
          <cell r="E1023" t="str">
            <v>NY</v>
          </cell>
          <cell r="J1023">
            <v>66519</v>
          </cell>
          <cell r="K1023">
            <v>196009422</v>
          </cell>
        </row>
        <row r="1024">
          <cell r="B1024">
            <v>1989</v>
          </cell>
          <cell r="E1024" t="str">
            <v>NC</v>
          </cell>
          <cell r="J1024">
            <v>16316</v>
          </cell>
          <cell r="K1024">
            <v>32168840</v>
          </cell>
        </row>
        <row r="1025">
          <cell r="B1025">
            <v>1989</v>
          </cell>
          <cell r="E1025" t="str">
            <v>ND</v>
          </cell>
          <cell r="J1025">
            <v>1318</v>
          </cell>
          <cell r="K1025">
            <v>2379279</v>
          </cell>
        </row>
        <row r="1026">
          <cell r="B1026">
            <v>1989</v>
          </cell>
          <cell r="E1026" t="str">
            <v>OH</v>
          </cell>
          <cell r="J1026">
            <v>29582</v>
          </cell>
          <cell r="K1026">
            <v>69745510</v>
          </cell>
        </row>
        <row r="1027">
          <cell r="B1027">
            <v>1989</v>
          </cell>
          <cell r="E1027" t="str">
            <v>OK</v>
          </cell>
          <cell r="J1027">
            <v>8118</v>
          </cell>
          <cell r="K1027">
            <v>15148107</v>
          </cell>
        </row>
        <row r="1028">
          <cell r="B1028">
            <v>1989</v>
          </cell>
          <cell r="E1028" t="str">
            <v>OR</v>
          </cell>
          <cell r="J1028">
            <v>6448</v>
          </cell>
          <cell r="K1028">
            <v>17710551</v>
          </cell>
        </row>
        <row r="1029">
          <cell r="B1029">
            <v>1989</v>
          </cell>
          <cell r="E1029" t="str">
            <v>PA</v>
          </cell>
          <cell r="J1029">
            <v>28284</v>
          </cell>
          <cell r="K1029">
            <v>68651157</v>
          </cell>
        </row>
        <row r="1030">
          <cell r="B1030">
            <v>1989</v>
          </cell>
          <cell r="E1030" t="str">
            <v>RI</v>
          </cell>
          <cell r="J1030">
            <v>2879</v>
          </cell>
          <cell r="K1030">
            <v>7281644</v>
          </cell>
        </row>
        <row r="1031">
          <cell r="B1031">
            <v>1989</v>
          </cell>
          <cell r="E1031" t="str">
            <v>SC</v>
          </cell>
          <cell r="J1031">
            <v>8061</v>
          </cell>
          <cell r="K1031">
            <v>14939533</v>
          </cell>
        </row>
        <row r="1032">
          <cell r="B1032">
            <v>1989</v>
          </cell>
          <cell r="E1032" t="str">
            <v>SD</v>
          </cell>
          <cell r="J1032">
            <v>1507</v>
          </cell>
          <cell r="K1032">
            <v>2625104</v>
          </cell>
        </row>
        <row r="1033">
          <cell r="B1033">
            <v>1989</v>
          </cell>
          <cell r="E1033" t="str">
            <v>TN</v>
          </cell>
          <cell r="J1033">
            <v>11197</v>
          </cell>
          <cell r="K1033">
            <v>22251206</v>
          </cell>
        </row>
        <row r="1034">
          <cell r="B1034">
            <v>1989</v>
          </cell>
          <cell r="E1034" t="str">
            <v>TX</v>
          </cell>
          <cell r="J1034">
            <v>43302</v>
          </cell>
          <cell r="K1034">
            <v>93699667</v>
          </cell>
        </row>
        <row r="1035">
          <cell r="B1035">
            <v>1989</v>
          </cell>
          <cell r="E1035" t="str">
            <v>UT</v>
          </cell>
          <cell r="J1035">
            <v>3579</v>
          </cell>
          <cell r="K1035">
            <v>7707693</v>
          </cell>
        </row>
        <row r="1036">
          <cell r="B1036">
            <v>1989</v>
          </cell>
          <cell r="E1036" t="str">
            <v>VT</v>
          </cell>
          <cell r="J1036">
            <v>1163</v>
          </cell>
          <cell r="K1036">
            <v>2748225</v>
          </cell>
        </row>
        <row r="1037">
          <cell r="B1037">
            <v>1989</v>
          </cell>
          <cell r="E1037" t="str">
            <v>VA</v>
          </cell>
          <cell r="J1037">
            <v>14744</v>
          </cell>
          <cell r="K1037">
            <v>35969893</v>
          </cell>
        </row>
        <row r="1038">
          <cell r="B1038">
            <v>1989</v>
          </cell>
          <cell r="E1038" t="str">
            <v>WA</v>
          </cell>
          <cell r="J1038">
            <v>9903</v>
          </cell>
          <cell r="K1038">
            <v>27473912</v>
          </cell>
        </row>
        <row r="1039">
          <cell r="B1039">
            <v>1989</v>
          </cell>
          <cell r="E1039" t="str">
            <v>WV</v>
          </cell>
          <cell r="J1039">
            <v>2985</v>
          </cell>
          <cell r="K1039">
            <v>5015866</v>
          </cell>
        </row>
        <row r="1040">
          <cell r="B1040">
            <v>1989</v>
          </cell>
          <cell r="E1040" t="str">
            <v>WI</v>
          </cell>
          <cell r="J1040">
            <v>12412</v>
          </cell>
          <cell r="K1040">
            <v>29166544</v>
          </cell>
        </row>
        <row r="1041">
          <cell r="B1041">
            <v>1989</v>
          </cell>
          <cell r="E1041" t="str">
            <v>WY</v>
          </cell>
          <cell r="J1041">
            <v>1532</v>
          </cell>
          <cell r="K1041">
            <v>3078271</v>
          </cell>
        </row>
        <row r="1042">
          <cell r="B1042">
            <v>1990</v>
          </cell>
          <cell r="E1042" t="str">
            <v>US</v>
          </cell>
          <cell r="J1042">
            <v>697974</v>
          </cell>
          <cell r="K1042">
            <v>1859503027</v>
          </cell>
        </row>
        <row r="1043">
          <cell r="B1043">
            <v>1990</v>
          </cell>
          <cell r="E1043" t="str">
            <v>AL</v>
          </cell>
          <cell r="J1043">
            <v>10023</v>
          </cell>
          <cell r="K1043">
            <v>19707329</v>
          </cell>
        </row>
        <row r="1044">
          <cell r="B1044">
            <v>1990</v>
          </cell>
          <cell r="E1044" t="str">
            <v>AK</v>
          </cell>
          <cell r="J1044">
            <v>1533</v>
          </cell>
          <cell r="K1044">
            <v>6099208</v>
          </cell>
        </row>
        <row r="1045">
          <cell r="B1045">
            <v>1990</v>
          </cell>
          <cell r="E1045" t="str">
            <v>AZ</v>
          </cell>
          <cell r="J1045">
            <v>10887</v>
          </cell>
          <cell r="K1045">
            <v>30615021</v>
          </cell>
        </row>
        <row r="1046">
          <cell r="B1046">
            <v>1990</v>
          </cell>
          <cell r="E1046" t="str">
            <v>AR</v>
          </cell>
          <cell r="J1046">
            <v>4984</v>
          </cell>
          <cell r="K1046">
            <v>8491546</v>
          </cell>
        </row>
        <row r="1047">
          <cell r="B1047">
            <v>1990</v>
          </cell>
          <cell r="E1047" t="str">
            <v>CA</v>
          </cell>
          <cell r="J1047">
            <v>85514</v>
          </cell>
          <cell r="K1047">
            <v>305004109</v>
          </cell>
        </row>
        <row r="1048">
          <cell r="B1048">
            <v>1990</v>
          </cell>
          <cell r="E1048" t="str">
            <v>CO</v>
          </cell>
          <cell r="J1048">
            <v>9012</v>
          </cell>
          <cell r="K1048">
            <v>23438672</v>
          </cell>
        </row>
        <row r="1049">
          <cell r="B1049">
            <v>1990</v>
          </cell>
          <cell r="E1049" t="str">
            <v>CT</v>
          </cell>
          <cell r="J1049">
            <v>9423</v>
          </cell>
          <cell r="K1049">
            <v>27792008</v>
          </cell>
        </row>
        <row r="1050">
          <cell r="B1050">
            <v>1990</v>
          </cell>
          <cell r="E1050" t="str">
            <v>DE</v>
          </cell>
          <cell r="J1050">
            <v>1874</v>
          </cell>
          <cell r="K1050">
            <v>5025082</v>
          </cell>
        </row>
        <row r="1051">
          <cell r="B1051">
            <v>1990</v>
          </cell>
          <cell r="E1051" t="str">
            <v>DC</v>
          </cell>
          <cell r="J1051">
            <v>5591</v>
          </cell>
          <cell r="K1051">
            <v>17317658</v>
          </cell>
        </row>
        <row r="1052">
          <cell r="B1052">
            <v>1990</v>
          </cell>
          <cell r="E1052" t="str">
            <v>FL</v>
          </cell>
          <cell r="J1052">
            <v>43685</v>
          </cell>
          <cell r="K1052">
            <v>114097772</v>
          </cell>
        </row>
        <row r="1053">
          <cell r="B1053">
            <v>1990</v>
          </cell>
          <cell r="E1053" t="str">
            <v>GA</v>
          </cell>
          <cell r="J1053">
            <v>18182</v>
          </cell>
          <cell r="K1053">
            <v>37192853</v>
          </cell>
        </row>
        <row r="1054">
          <cell r="B1054">
            <v>1990</v>
          </cell>
          <cell r="E1054" t="str">
            <v>HI</v>
          </cell>
          <cell r="J1054">
            <v>3149</v>
          </cell>
          <cell r="K1054">
            <v>9010472</v>
          </cell>
        </row>
        <row r="1055">
          <cell r="B1055">
            <v>1990</v>
          </cell>
          <cell r="E1055" t="str">
            <v>ID</v>
          </cell>
          <cell r="J1055">
            <v>2600</v>
          </cell>
          <cell r="K1055">
            <v>5137137</v>
          </cell>
        </row>
        <row r="1056">
          <cell r="B1056">
            <v>1990</v>
          </cell>
          <cell r="E1056" t="str">
            <v>IL</v>
          </cell>
          <cell r="J1056">
            <v>39346</v>
          </cell>
          <cell r="K1056">
            <v>108625318</v>
          </cell>
        </row>
        <row r="1057">
          <cell r="B1057">
            <v>1990</v>
          </cell>
          <cell r="E1057" t="str">
            <v>IN</v>
          </cell>
          <cell r="J1057">
            <v>12888</v>
          </cell>
          <cell r="K1057">
            <v>30639879</v>
          </cell>
        </row>
        <row r="1058">
          <cell r="B1058">
            <v>1990</v>
          </cell>
          <cell r="E1058" t="str">
            <v>IA</v>
          </cell>
          <cell r="J1058">
            <v>6043</v>
          </cell>
          <cell r="K1058">
            <v>14104134</v>
          </cell>
        </row>
        <row r="1059">
          <cell r="B1059">
            <v>1990</v>
          </cell>
          <cell r="E1059" t="str">
            <v>KS</v>
          </cell>
          <cell r="J1059">
            <v>6631</v>
          </cell>
          <cell r="K1059">
            <v>14020444</v>
          </cell>
        </row>
        <row r="1060">
          <cell r="B1060">
            <v>1990</v>
          </cell>
          <cell r="E1060" t="str">
            <v>KY</v>
          </cell>
          <cell r="J1060">
            <v>7418</v>
          </cell>
          <cell r="K1060">
            <v>14390627</v>
          </cell>
        </row>
        <row r="1061">
          <cell r="B1061">
            <v>1990</v>
          </cell>
          <cell r="E1061" t="str">
            <v>LA</v>
          </cell>
          <cell r="J1061">
            <v>11752</v>
          </cell>
          <cell r="K1061">
            <v>21533454</v>
          </cell>
        </row>
        <row r="1062">
          <cell r="B1062">
            <v>1990</v>
          </cell>
          <cell r="E1062" t="str">
            <v>ME</v>
          </cell>
          <cell r="J1062">
            <v>2888</v>
          </cell>
          <cell r="K1062">
            <v>6346448</v>
          </cell>
        </row>
        <row r="1063">
          <cell r="B1063">
            <v>1990</v>
          </cell>
          <cell r="E1063" t="str">
            <v>MD</v>
          </cell>
          <cell r="J1063">
            <v>14630</v>
          </cell>
          <cell r="K1063">
            <v>42887074</v>
          </cell>
        </row>
        <row r="1064">
          <cell r="B1064">
            <v>1990</v>
          </cell>
          <cell r="E1064" t="str">
            <v>MA</v>
          </cell>
          <cell r="J1064">
            <v>17556</v>
          </cell>
          <cell r="K1064">
            <v>53564466</v>
          </cell>
        </row>
        <row r="1065">
          <cell r="B1065">
            <v>1990</v>
          </cell>
          <cell r="E1065" t="str">
            <v>MI</v>
          </cell>
          <cell r="J1065">
            <v>21884</v>
          </cell>
          <cell r="K1065">
            <v>60102602</v>
          </cell>
        </row>
        <row r="1066">
          <cell r="B1066">
            <v>1990</v>
          </cell>
          <cell r="E1066" t="str">
            <v>MN</v>
          </cell>
          <cell r="J1066">
            <v>8884</v>
          </cell>
          <cell r="K1066">
            <v>24693986</v>
          </cell>
        </row>
        <row r="1067">
          <cell r="B1067">
            <v>1990</v>
          </cell>
          <cell r="E1067" t="str">
            <v>MS</v>
          </cell>
          <cell r="J1067">
            <v>5551</v>
          </cell>
          <cell r="K1067">
            <v>9306994</v>
          </cell>
        </row>
        <row r="1068">
          <cell r="B1068">
            <v>1990</v>
          </cell>
          <cell r="E1068" t="str">
            <v>MO</v>
          </cell>
          <cell r="J1068">
            <v>14459</v>
          </cell>
          <cell r="K1068">
            <v>32340514</v>
          </cell>
        </row>
        <row r="1069">
          <cell r="B1069">
            <v>1990</v>
          </cell>
          <cell r="E1069" t="str">
            <v>MT</v>
          </cell>
          <cell r="J1069">
            <v>1932</v>
          </cell>
          <cell r="K1069">
            <v>3657970</v>
          </cell>
        </row>
        <row r="1070">
          <cell r="B1070">
            <v>1990</v>
          </cell>
          <cell r="E1070" t="str">
            <v>NE</v>
          </cell>
          <cell r="J1070">
            <v>3780</v>
          </cell>
          <cell r="K1070">
            <v>8587303</v>
          </cell>
        </row>
        <row r="1071">
          <cell r="B1071">
            <v>1990</v>
          </cell>
          <cell r="E1071" t="str">
            <v>NV</v>
          </cell>
          <cell r="J1071">
            <v>4341</v>
          </cell>
          <cell r="K1071">
            <v>12567379</v>
          </cell>
        </row>
        <row r="1072">
          <cell r="B1072">
            <v>1990</v>
          </cell>
          <cell r="E1072" t="str">
            <v>NH</v>
          </cell>
          <cell r="J1072">
            <v>2997</v>
          </cell>
          <cell r="K1072">
            <v>7398169</v>
          </cell>
        </row>
        <row r="1073">
          <cell r="B1073">
            <v>1990</v>
          </cell>
          <cell r="E1073" t="str">
            <v>NJ</v>
          </cell>
          <cell r="J1073">
            <v>31660</v>
          </cell>
          <cell r="K1073">
            <v>91495906</v>
          </cell>
        </row>
        <row r="1074">
          <cell r="B1074">
            <v>1990</v>
          </cell>
          <cell r="E1074" t="str">
            <v>NM</v>
          </cell>
          <cell r="J1074">
            <v>4466</v>
          </cell>
          <cell r="K1074">
            <v>8628033</v>
          </cell>
        </row>
        <row r="1075">
          <cell r="B1075">
            <v>1990</v>
          </cell>
          <cell r="E1075" t="str">
            <v>NY</v>
          </cell>
          <cell r="J1075">
            <v>66348</v>
          </cell>
          <cell r="K1075">
            <v>208865157</v>
          </cell>
        </row>
        <row r="1076">
          <cell r="B1076">
            <v>1990</v>
          </cell>
          <cell r="E1076" t="str">
            <v>NC</v>
          </cell>
          <cell r="J1076">
            <v>16850</v>
          </cell>
          <cell r="K1076">
            <v>34890877</v>
          </cell>
        </row>
        <row r="1077">
          <cell r="B1077">
            <v>1990</v>
          </cell>
          <cell r="E1077" t="str">
            <v>ND</v>
          </cell>
          <cell r="J1077">
            <v>1311</v>
          </cell>
          <cell r="K1077">
            <v>2454746</v>
          </cell>
        </row>
        <row r="1078">
          <cell r="B1078">
            <v>1990</v>
          </cell>
          <cell r="E1078" t="str">
            <v>OH</v>
          </cell>
          <cell r="J1078">
            <v>26716</v>
          </cell>
          <cell r="K1078">
            <v>64143608</v>
          </cell>
        </row>
        <row r="1079">
          <cell r="B1079">
            <v>1990</v>
          </cell>
          <cell r="E1079" t="str">
            <v>OK</v>
          </cell>
          <cell r="J1079">
            <v>8520</v>
          </cell>
          <cell r="K1079">
            <v>16820572</v>
          </cell>
        </row>
        <row r="1080">
          <cell r="B1080">
            <v>1990</v>
          </cell>
          <cell r="E1080" t="str">
            <v>OR</v>
          </cell>
          <cell r="J1080">
            <v>6515</v>
          </cell>
          <cell r="K1080">
            <v>17923148</v>
          </cell>
        </row>
        <row r="1081">
          <cell r="B1081">
            <v>1990</v>
          </cell>
          <cell r="E1081" t="str">
            <v>PA</v>
          </cell>
          <cell r="J1081">
            <v>29602</v>
          </cell>
          <cell r="K1081">
            <v>75648618</v>
          </cell>
        </row>
        <row r="1082">
          <cell r="B1082">
            <v>1990</v>
          </cell>
          <cell r="E1082" t="str">
            <v>RI</v>
          </cell>
          <cell r="J1082">
            <v>2989</v>
          </cell>
          <cell r="K1082">
            <v>7861692</v>
          </cell>
        </row>
        <row r="1083">
          <cell r="B1083">
            <v>1990</v>
          </cell>
          <cell r="E1083" t="str">
            <v>SC</v>
          </cell>
          <cell r="J1083">
            <v>8485</v>
          </cell>
          <cell r="K1083">
            <v>15736713</v>
          </cell>
        </row>
        <row r="1084">
          <cell r="B1084">
            <v>1990</v>
          </cell>
          <cell r="E1084" t="str">
            <v>SD</v>
          </cell>
          <cell r="J1084">
            <v>1471</v>
          </cell>
          <cell r="K1084">
            <v>2681970</v>
          </cell>
        </row>
        <row r="1085">
          <cell r="B1085">
            <v>1990</v>
          </cell>
          <cell r="E1085" t="str">
            <v>TN</v>
          </cell>
          <cell r="J1085">
            <v>12333</v>
          </cell>
          <cell r="K1085">
            <v>24565960</v>
          </cell>
        </row>
        <row r="1086">
          <cell r="B1086">
            <v>1990</v>
          </cell>
          <cell r="E1086" t="str">
            <v>TX</v>
          </cell>
          <cell r="J1086">
            <v>43802</v>
          </cell>
          <cell r="K1086">
            <v>96340562</v>
          </cell>
        </row>
        <row r="1087">
          <cell r="B1087">
            <v>1990</v>
          </cell>
          <cell r="E1087" t="str">
            <v>UT</v>
          </cell>
          <cell r="J1087">
            <v>3720</v>
          </cell>
          <cell r="K1087">
            <v>8102781</v>
          </cell>
        </row>
        <row r="1088">
          <cell r="B1088">
            <v>1990</v>
          </cell>
          <cell r="E1088" t="str">
            <v>VT</v>
          </cell>
          <cell r="J1088">
            <v>1223</v>
          </cell>
          <cell r="K1088">
            <v>3154390</v>
          </cell>
        </row>
        <row r="1089">
          <cell r="B1089">
            <v>1990</v>
          </cell>
          <cell r="E1089" t="str">
            <v>VA</v>
          </cell>
          <cell r="J1089">
            <v>14992</v>
          </cell>
          <cell r="K1089">
            <v>37336491</v>
          </cell>
        </row>
        <row r="1090">
          <cell r="B1090">
            <v>1990</v>
          </cell>
          <cell r="E1090" t="str">
            <v>WA</v>
          </cell>
          <cell r="J1090">
            <v>10456</v>
          </cell>
          <cell r="K1090">
            <v>30253934</v>
          </cell>
        </row>
        <row r="1091">
          <cell r="B1091">
            <v>1990</v>
          </cell>
          <cell r="E1091" t="str">
            <v>WV</v>
          </cell>
          <cell r="J1091">
            <v>2898</v>
          </cell>
          <cell r="K1091">
            <v>5184191</v>
          </cell>
        </row>
        <row r="1092">
          <cell r="B1092">
            <v>1990</v>
          </cell>
          <cell r="E1092" t="str">
            <v>WI</v>
          </cell>
          <cell r="J1092">
            <v>12603</v>
          </cell>
          <cell r="K1092">
            <v>30443369</v>
          </cell>
        </row>
        <row r="1093">
          <cell r="B1093">
            <v>1990</v>
          </cell>
          <cell r="E1093" t="str">
            <v>WY</v>
          </cell>
          <cell r="J1093">
            <v>1577</v>
          </cell>
          <cell r="K1093">
            <v>3274681</v>
          </cell>
        </row>
        <row r="1094">
          <cell r="B1094">
            <v>1991</v>
          </cell>
          <cell r="E1094" t="str">
            <v>US</v>
          </cell>
          <cell r="J1094">
            <v>706584</v>
          </cell>
          <cell r="K1094">
            <v>1948445415</v>
          </cell>
        </row>
        <row r="1095">
          <cell r="B1095">
            <v>1991</v>
          </cell>
          <cell r="E1095" t="str">
            <v>AL</v>
          </cell>
          <cell r="J1095">
            <v>10418</v>
          </cell>
          <cell r="K1095">
            <v>21038551</v>
          </cell>
        </row>
        <row r="1096">
          <cell r="B1096">
            <v>1991</v>
          </cell>
          <cell r="E1096" t="str">
            <v>AK</v>
          </cell>
          <cell r="J1096">
            <v>1572</v>
          </cell>
          <cell r="K1096">
            <v>6170265</v>
          </cell>
        </row>
        <row r="1097">
          <cell r="B1097">
            <v>1991</v>
          </cell>
          <cell r="E1097" t="str">
            <v>AZ</v>
          </cell>
          <cell r="J1097">
            <v>11105</v>
          </cell>
          <cell r="K1097">
            <v>32067327</v>
          </cell>
        </row>
        <row r="1098">
          <cell r="B1098">
            <v>1991</v>
          </cell>
          <cell r="E1098" t="str">
            <v>AR</v>
          </cell>
          <cell r="J1098">
            <v>5096</v>
          </cell>
          <cell r="K1098">
            <v>8962745</v>
          </cell>
        </row>
        <row r="1099">
          <cell r="B1099">
            <v>1991</v>
          </cell>
          <cell r="E1099" t="str">
            <v>CA</v>
          </cell>
          <cell r="J1099">
            <v>86259</v>
          </cell>
          <cell r="K1099">
            <v>325568804</v>
          </cell>
        </row>
        <row r="1100">
          <cell r="B1100">
            <v>1991</v>
          </cell>
          <cell r="E1100" t="str">
            <v>CO</v>
          </cell>
          <cell r="J1100">
            <v>9235</v>
          </cell>
          <cell r="K1100">
            <v>24887738</v>
          </cell>
        </row>
        <row r="1101">
          <cell r="B1101">
            <v>1991</v>
          </cell>
          <cell r="E1101" t="str">
            <v>CT</v>
          </cell>
          <cell r="J1101">
            <v>9258</v>
          </cell>
          <cell r="K1101">
            <v>28578923</v>
          </cell>
        </row>
        <row r="1102">
          <cell r="B1102">
            <v>1991</v>
          </cell>
          <cell r="E1102" t="str">
            <v>DE</v>
          </cell>
          <cell r="J1102">
            <v>1909</v>
          </cell>
          <cell r="K1102">
            <v>5045921</v>
          </cell>
        </row>
        <row r="1103">
          <cell r="B1103">
            <v>1991</v>
          </cell>
          <cell r="E1103" t="str">
            <v>DC</v>
          </cell>
          <cell r="J1103">
            <v>5320</v>
          </cell>
          <cell r="K1103">
            <v>17257395</v>
          </cell>
        </row>
        <row r="1104">
          <cell r="B1104">
            <v>1991</v>
          </cell>
          <cell r="E1104" t="str">
            <v>FL</v>
          </cell>
          <cell r="J1104">
            <v>45036</v>
          </cell>
          <cell r="K1104">
            <v>117956913</v>
          </cell>
        </row>
        <row r="1105">
          <cell r="B1105">
            <v>1991</v>
          </cell>
          <cell r="E1105" t="str">
            <v>GA</v>
          </cell>
          <cell r="J1105">
            <v>18288</v>
          </cell>
          <cell r="K1105">
            <v>38199007</v>
          </cell>
        </row>
        <row r="1106">
          <cell r="B1106">
            <v>1991</v>
          </cell>
          <cell r="E1106" t="str">
            <v>HI</v>
          </cell>
          <cell r="J1106">
            <v>3255</v>
          </cell>
          <cell r="K1106">
            <v>10284852</v>
          </cell>
        </row>
        <row r="1107">
          <cell r="B1107">
            <v>1991</v>
          </cell>
          <cell r="E1107" t="str">
            <v>ID</v>
          </cell>
          <cell r="J1107">
            <v>2681</v>
          </cell>
          <cell r="K1107">
            <v>5734958</v>
          </cell>
        </row>
        <row r="1108">
          <cell r="B1108">
            <v>1991</v>
          </cell>
          <cell r="E1108" t="str">
            <v>IL</v>
          </cell>
          <cell r="J1108">
            <v>39890</v>
          </cell>
          <cell r="K1108">
            <v>110733797</v>
          </cell>
        </row>
        <row r="1109">
          <cell r="B1109">
            <v>1991</v>
          </cell>
          <cell r="E1109" t="str">
            <v>IN</v>
          </cell>
          <cell r="J1109">
            <v>13081</v>
          </cell>
          <cell r="K1109">
            <v>27732664</v>
          </cell>
        </row>
        <row r="1110">
          <cell r="B1110">
            <v>1991</v>
          </cell>
          <cell r="E1110" t="str">
            <v>IA</v>
          </cell>
          <cell r="J1110">
            <v>6034</v>
          </cell>
          <cell r="K1110">
            <v>14787668</v>
          </cell>
        </row>
        <row r="1111">
          <cell r="B1111">
            <v>1991</v>
          </cell>
          <cell r="E1111" t="str">
            <v>KS</v>
          </cell>
          <cell r="J1111">
            <v>6613</v>
          </cell>
          <cell r="K1111">
            <v>14160804</v>
          </cell>
        </row>
        <row r="1112">
          <cell r="B1112">
            <v>1991</v>
          </cell>
          <cell r="E1112" t="str">
            <v>KY</v>
          </cell>
          <cell r="J1112">
            <v>7781</v>
          </cell>
          <cell r="K1112">
            <v>15921627</v>
          </cell>
        </row>
        <row r="1113">
          <cell r="B1113">
            <v>1991</v>
          </cell>
          <cell r="E1113" t="str">
            <v>LA</v>
          </cell>
          <cell r="J1113">
            <v>11870</v>
          </cell>
          <cell r="K1113">
            <v>22463678</v>
          </cell>
        </row>
        <row r="1114">
          <cell r="B1114">
            <v>1991</v>
          </cell>
          <cell r="E1114" t="str">
            <v>ME</v>
          </cell>
          <cell r="J1114">
            <v>2945</v>
          </cell>
          <cell r="K1114">
            <v>6638152</v>
          </cell>
        </row>
        <row r="1115">
          <cell r="B1115">
            <v>1991</v>
          </cell>
          <cell r="E1115" t="str">
            <v>MD</v>
          </cell>
          <cell r="J1115">
            <v>14754</v>
          </cell>
          <cell r="K1115">
            <v>42870200</v>
          </cell>
        </row>
        <row r="1116">
          <cell r="B1116">
            <v>1991</v>
          </cell>
          <cell r="E1116" t="str">
            <v>MA</v>
          </cell>
          <cell r="J1116">
            <v>17220</v>
          </cell>
          <cell r="K1116">
            <v>52480695</v>
          </cell>
        </row>
        <row r="1117">
          <cell r="B1117">
            <v>1991</v>
          </cell>
          <cell r="E1117" t="str">
            <v>MI</v>
          </cell>
          <cell r="J1117">
            <v>21634</v>
          </cell>
          <cell r="K1117">
            <v>61866435</v>
          </cell>
        </row>
        <row r="1118">
          <cell r="B1118">
            <v>1991</v>
          </cell>
          <cell r="E1118" t="str">
            <v>MN</v>
          </cell>
          <cell r="J1118">
            <v>9064</v>
          </cell>
          <cell r="K1118">
            <v>26142309</v>
          </cell>
        </row>
        <row r="1119">
          <cell r="B1119">
            <v>1991</v>
          </cell>
          <cell r="E1119" t="str">
            <v>MS</v>
          </cell>
          <cell r="J1119">
            <v>5690</v>
          </cell>
          <cell r="K1119">
            <v>9802629</v>
          </cell>
        </row>
        <row r="1120">
          <cell r="B1120">
            <v>1991</v>
          </cell>
          <cell r="E1120" t="str">
            <v>MO</v>
          </cell>
          <cell r="J1120">
            <v>14578</v>
          </cell>
          <cell r="K1120">
            <v>33010791</v>
          </cell>
        </row>
        <row r="1121">
          <cell r="B1121">
            <v>1991</v>
          </cell>
          <cell r="E1121" t="str">
            <v>MT</v>
          </cell>
          <cell r="J1121">
            <v>1959</v>
          </cell>
          <cell r="K1121">
            <v>3885539</v>
          </cell>
        </row>
        <row r="1122">
          <cell r="B1122">
            <v>1991</v>
          </cell>
          <cell r="E1122" t="str">
            <v>NE</v>
          </cell>
          <cell r="J1122">
            <v>3832</v>
          </cell>
          <cell r="K1122">
            <v>8777383</v>
          </cell>
        </row>
        <row r="1123">
          <cell r="B1123">
            <v>1991</v>
          </cell>
          <cell r="E1123" t="str">
            <v>NV</v>
          </cell>
          <cell r="J1123">
            <v>4228</v>
          </cell>
          <cell r="K1123">
            <v>12716784</v>
          </cell>
        </row>
        <row r="1124">
          <cell r="B1124">
            <v>1991</v>
          </cell>
          <cell r="E1124" t="str">
            <v>NH</v>
          </cell>
          <cell r="J1124">
            <v>2939</v>
          </cell>
          <cell r="K1124">
            <v>7547451</v>
          </cell>
        </row>
        <row r="1125">
          <cell r="B1125">
            <v>1991</v>
          </cell>
          <cell r="E1125" t="str">
            <v>NJ</v>
          </cell>
          <cell r="J1125">
            <v>30536</v>
          </cell>
          <cell r="K1125">
            <v>93334686</v>
          </cell>
        </row>
        <row r="1126">
          <cell r="B1126">
            <v>1991</v>
          </cell>
          <cell r="E1126" t="str">
            <v>NM</v>
          </cell>
          <cell r="J1126">
            <v>4536</v>
          </cell>
          <cell r="K1126">
            <v>9260965</v>
          </cell>
        </row>
        <row r="1127">
          <cell r="B1127">
            <v>1991</v>
          </cell>
          <cell r="E1127" t="str">
            <v>NY</v>
          </cell>
          <cell r="J1127">
            <v>66920</v>
          </cell>
          <cell r="K1127">
            <v>228683392</v>
          </cell>
        </row>
        <row r="1128">
          <cell r="B1128">
            <v>1991</v>
          </cell>
          <cell r="E1128" t="str">
            <v>NC</v>
          </cell>
          <cell r="J1128">
            <v>17307</v>
          </cell>
          <cell r="K1128">
            <v>36753806</v>
          </cell>
        </row>
        <row r="1129">
          <cell r="B1129">
            <v>1991</v>
          </cell>
          <cell r="E1129" t="str">
            <v>ND</v>
          </cell>
          <cell r="J1129">
            <v>1366</v>
          </cell>
          <cell r="K1129">
            <v>2515331</v>
          </cell>
        </row>
        <row r="1130">
          <cell r="B1130">
            <v>1991</v>
          </cell>
          <cell r="E1130" t="str">
            <v>OH</v>
          </cell>
          <cell r="J1130">
            <v>27398</v>
          </cell>
          <cell r="K1130">
            <v>67479960</v>
          </cell>
        </row>
        <row r="1131">
          <cell r="B1131">
            <v>1991</v>
          </cell>
          <cell r="E1131" t="str">
            <v>OK</v>
          </cell>
          <cell r="J1131">
            <v>8767</v>
          </cell>
          <cell r="K1131">
            <v>17575356</v>
          </cell>
        </row>
        <row r="1132">
          <cell r="B1132">
            <v>1991</v>
          </cell>
          <cell r="E1132" t="str">
            <v>OR</v>
          </cell>
          <cell r="J1132">
            <v>6492</v>
          </cell>
          <cell r="K1132">
            <v>18705642</v>
          </cell>
        </row>
        <row r="1133">
          <cell r="B1133">
            <v>1991</v>
          </cell>
          <cell r="E1133" t="str">
            <v>PA</v>
          </cell>
          <cell r="J1133">
            <v>29210</v>
          </cell>
          <cell r="K1133">
            <v>79325124</v>
          </cell>
        </row>
        <row r="1134">
          <cell r="B1134">
            <v>1991</v>
          </cell>
          <cell r="E1134" t="str">
            <v>RI</v>
          </cell>
          <cell r="J1134">
            <v>2985</v>
          </cell>
          <cell r="K1134">
            <v>7894915</v>
          </cell>
        </row>
        <row r="1135">
          <cell r="B1135">
            <v>1991</v>
          </cell>
          <cell r="E1135" t="str">
            <v>SC</v>
          </cell>
          <cell r="J1135">
            <v>8885</v>
          </cell>
          <cell r="K1135">
            <v>16832198</v>
          </cell>
        </row>
        <row r="1136">
          <cell r="B1136">
            <v>1991</v>
          </cell>
          <cell r="E1136" t="str">
            <v>SD</v>
          </cell>
          <cell r="J1136">
            <v>1544</v>
          </cell>
          <cell r="K1136">
            <v>2927355</v>
          </cell>
        </row>
        <row r="1137">
          <cell r="B1137">
            <v>1991</v>
          </cell>
          <cell r="E1137" t="str">
            <v>TN</v>
          </cell>
          <cell r="J1137">
            <v>12361</v>
          </cell>
          <cell r="K1137">
            <v>24555660</v>
          </cell>
        </row>
        <row r="1138">
          <cell r="B1138">
            <v>1991</v>
          </cell>
          <cell r="E1138" t="str">
            <v>TX</v>
          </cell>
          <cell r="J1138">
            <v>46207</v>
          </cell>
          <cell r="K1138">
            <v>105342143</v>
          </cell>
        </row>
        <row r="1139">
          <cell r="B1139">
            <v>1991</v>
          </cell>
          <cell r="E1139" t="str">
            <v>UT</v>
          </cell>
          <cell r="J1139">
            <v>3967</v>
          </cell>
          <cell r="K1139">
            <v>8827965</v>
          </cell>
        </row>
        <row r="1140">
          <cell r="B1140">
            <v>1991</v>
          </cell>
          <cell r="E1140" t="str">
            <v>VT</v>
          </cell>
          <cell r="J1140">
            <v>1231</v>
          </cell>
          <cell r="K1140">
            <v>3161778</v>
          </cell>
        </row>
        <row r="1141">
          <cell r="B1141">
            <v>1991</v>
          </cell>
          <cell r="E1141" t="str">
            <v>VA</v>
          </cell>
          <cell r="J1141">
            <v>15224</v>
          </cell>
          <cell r="K1141">
            <v>38591453</v>
          </cell>
        </row>
        <row r="1142">
          <cell r="B1142">
            <v>1991</v>
          </cell>
          <cell r="E1142" t="str">
            <v>WA</v>
          </cell>
          <cell r="J1142">
            <v>10872</v>
          </cell>
          <cell r="K1142">
            <v>32847230</v>
          </cell>
        </row>
        <row r="1143">
          <cell r="B1143">
            <v>1991</v>
          </cell>
          <cell r="E1143" t="str">
            <v>WV</v>
          </cell>
          <cell r="J1143">
            <v>2932</v>
          </cell>
          <cell r="K1143">
            <v>5481475</v>
          </cell>
        </row>
        <row r="1144">
          <cell r="B1144">
            <v>1991</v>
          </cell>
          <cell r="E1144" t="str">
            <v>WI</v>
          </cell>
          <cell r="J1144">
            <v>12773</v>
          </cell>
          <cell r="K1144">
            <v>31795300</v>
          </cell>
        </row>
        <row r="1145">
          <cell r="B1145">
            <v>1991</v>
          </cell>
          <cell r="E1145" t="str">
            <v>WY</v>
          </cell>
          <cell r="J1145">
            <v>1527</v>
          </cell>
          <cell r="K1145">
            <v>3261677</v>
          </cell>
        </row>
        <row r="1146">
          <cell r="B1146">
            <v>1992</v>
          </cell>
          <cell r="E1146" t="str">
            <v>US</v>
          </cell>
          <cell r="J1146">
            <v>696680</v>
          </cell>
          <cell r="K1146">
            <v>2049970808</v>
          </cell>
        </row>
        <row r="1147">
          <cell r="B1147">
            <v>1992</v>
          </cell>
          <cell r="E1147" t="str">
            <v>AL</v>
          </cell>
          <cell r="J1147">
            <v>9659</v>
          </cell>
          <cell r="K1147">
            <v>21580369</v>
          </cell>
        </row>
        <row r="1148">
          <cell r="B1148">
            <v>1992</v>
          </cell>
          <cell r="E1148" t="str">
            <v>AK</v>
          </cell>
          <cell r="J1148">
            <v>1504</v>
          </cell>
          <cell r="K1148">
            <v>6798755</v>
          </cell>
        </row>
        <row r="1149">
          <cell r="B1149">
            <v>1992</v>
          </cell>
          <cell r="E1149" t="str">
            <v>AZ</v>
          </cell>
          <cell r="J1149">
            <v>11187</v>
          </cell>
          <cell r="K1149">
            <v>32657695</v>
          </cell>
        </row>
        <row r="1150">
          <cell r="B1150">
            <v>1992</v>
          </cell>
          <cell r="E1150" t="str">
            <v>AR</v>
          </cell>
          <cell r="J1150">
            <v>5056</v>
          </cell>
          <cell r="K1150">
            <v>9534567</v>
          </cell>
        </row>
        <row r="1151">
          <cell r="B1151">
            <v>1992</v>
          </cell>
          <cell r="E1151" t="str">
            <v>CA</v>
          </cell>
          <cell r="J1151">
            <v>85568</v>
          </cell>
          <cell r="K1151">
            <v>327635204</v>
          </cell>
        </row>
        <row r="1152">
          <cell r="B1152">
            <v>1992</v>
          </cell>
          <cell r="E1152" t="str">
            <v>CO</v>
          </cell>
          <cell r="J1152">
            <v>9476</v>
          </cell>
          <cell r="K1152">
            <v>26312579</v>
          </cell>
        </row>
        <row r="1153">
          <cell r="B1153">
            <v>1992</v>
          </cell>
          <cell r="E1153" t="str">
            <v>CT</v>
          </cell>
          <cell r="J1153">
            <v>9220</v>
          </cell>
          <cell r="K1153">
            <v>31854768</v>
          </cell>
        </row>
        <row r="1154">
          <cell r="B1154">
            <v>1992</v>
          </cell>
          <cell r="E1154" t="str">
            <v>DE</v>
          </cell>
          <cell r="J1154">
            <v>1958</v>
          </cell>
          <cell r="K1154">
            <v>5905607</v>
          </cell>
        </row>
        <row r="1155">
          <cell r="B1155">
            <v>1992</v>
          </cell>
          <cell r="E1155" t="str">
            <v>DC</v>
          </cell>
          <cell r="J1155">
            <v>5084</v>
          </cell>
          <cell r="K1155">
            <v>16635296</v>
          </cell>
        </row>
        <row r="1156">
          <cell r="B1156">
            <v>1992</v>
          </cell>
          <cell r="E1156" t="str">
            <v>FL</v>
          </cell>
          <cell r="J1156">
            <v>44840</v>
          </cell>
          <cell r="K1156">
            <v>126528474</v>
          </cell>
        </row>
        <row r="1157">
          <cell r="B1157">
            <v>1992</v>
          </cell>
          <cell r="E1157" t="str">
            <v>GA</v>
          </cell>
          <cell r="J1157">
            <v>17620</v>
          </cell>
          <cell r="K1157">
            <v>38419384</v>
          </cell>
        </row>
        <row r="1158">
          <cell r="B1158">
            <v>1992</v>
          </cell>
          <cell r="E1158" t="str">
            <v>HI</v>
          </cell>
          <cell r="J1158">
            <v>3436</v>
          </cell>
          <cell r="K1158">
            <v>11857320</v>
          </cell>
        </row>
        <row r="1159">
          <cell r="B1159">
            <v>1992</v>
          </cell>
          <cell r="E1159" t="str">
            <v>ID</v>
          </cell>
          <cell r="J1159">
            <v>2767</v>
          </cell>
          <cell r="K1159">
            <v>6257279</v>
          </cell>
        </row>
        <row r="1160">
          <cell r="B1160">
            <v>1992</v>
          </cell>
          <cell r="E1160" t="str">
            <v>IL</v>
          </cell>
          <cell r="J1160">
            <v>38783</v>
          </cell>
          <cell r="K1160">
            <v>118529529</v>
          </cell>
        </row>
        <row r="1161">
          <cell r="B1161">
            <v>1992</v>
          </cell>
          <cell r="E1161" t="str">
            <v>IN</v>
          </cell>
          <cell r="J1161">
            <v>12824</v>
          </cell>
          <cell r="K1161">
            <v>27636118</v>
          </cell>
        </row>
        <row r="1162">
          <cell r="B1162">
            <v>1992</v>
          </cell>
          <cell r="E1162" t="str">
            <v>IA</v>
          </cell>
          <cell r="J1162">
            <v>5678</v>
          </cell>
          <cell r="K1162">
            <v>14488276</v>
          </cell>
        </row>
        <row r="1163">
          <cell r="B1163">
            <v>1992</v>
          </cell>
          <cell r="E1163" t="str">
            <v>KS</v>
          </cell>
          <cell r="J1163">
            <v>6697</v>
          </cell>
          <cell r="K1163">
            <v>15415892</v>
          </cell>
        </row>
        <row r="1164">
          <cell r="B1164">
            <v>1992</v>
          </cell>
          <cell r="E1164" t="str">
            <v>KY</v>
          </cell>
          <cell r="J1164">
            <v>7050</v>
          </cell>
          <cell r="K1164">
            <v>15211053</v>
          </cell>
        </row>
        <row r="1165">
          <cell r="B1165">
            <v>1992</v>
          </cell>
          <cell r="E1165" t="str">
            <v>LA</v>
          </cell>
          <cell r="J1165">
            <v>11923</v>
          </cell>
          <cell r="K1165">
            <v>22861666</v>
          </cell>
        </row>
        <row r="1166">
          <cell r="B1166">
            <v>1992</v>
          </cell>
          <cell r="E1166" t="str">
            <v>ME</v>
          </cell>
          <cell r="J1166">
            <v>2759</v>
          </cell>
          <cell r="K1166">
            <v>6492877</v>
          </cell>
        </row>
        <row r="1167">
          <cell r="B1167">
            <v>1992</v>
          </cell>
          <cell r="E1167" t="str">
            <v>MD</v>
          </cell>
          <cell r="J1167">
            <v>14335</v>
          </cell>
          <cell r="K1167">
            <v>42996867</v>
          </cell>
        </row>
        <row r="1168">
          <cell r="B1168">
            <v>1992</v>
          </cell>
          <cell r="E1168" t="str">
            <v>MA</v>
          </cell>
          <cell r="J1168">
            <v>16872</v>
          </cell>
          <cell r="K1168">
            <v>55714011</v>
          </cell>
        </row>
        <row r="1169">
          <cell r="B1169">
            <v>1992</v>
          </cell>
          <cell r="E1169" t="str">
            <v>MI</v>
          </cell>
          <cell r="J1169">
            <v>22805</v>
          </cell>
          <cell r="K1169">
            <v>68939452</v>
          </cell>
        </row>
        <row r="1170">
          <cell r="B1170">
            <v>1992</v>
          </cell>
          <cell r="E1170" t="str">
            <v>MN</v>
          </cell>
          <cell r="J1170">
            <v>8487</v>
          </cell>
          <cell r="K1170">
            <v>25885354</v>
          </cell>
        </row>
        <row r="1171">
          <cell r="B1171">
            <v>1992</v>
          </cell>
          <cell r="E1171" t="str">
            <v>MS</v>
          </cell>
          <cell r="J1171">
            <v>5650</v>
          </cell>
          <cell r="K1171">
            <v>9954529</v>
          </cell>
        </row>
        <row r="1172">
          <cell r="B1172">
            <v>1992</v>
          </cell>
          <cell r="E1172" t="str">
            <v>MO</v>
          </cell>
          <cell r="J1172">
            <v>13823</v>
          </cell>
          <cell r="K1172">
            <v>32556069</v>
          </cell>
        </row>
        <row r="1173">
          <cell r="B1173">
            <v>1992</v>
          </cell>
          <cell r="E1173" t="str">
            <v>MT</v>
          </cell>
          <cell r="J1173">
            <v>1981</v>
          </cell>
          <cell r="K1173">
            <v>4180366</v>
          </cell>
        </row>
        <row r="1174">
          <cell r="B1174">
            <v>1992</v>
          </cell>
          <cell r="E1174" t="str">
            <v>NE</v>
          </cell>
          <cell r="J1174">
            <v>3703</v>
          </cell>
          <cell r="K1174">
            <v>9214630</v>
          </cell>
        </row>
        <row r="1175">
          <cell r="B1175">
            <v>1992</v>
          </cell>
          <cell r="E1175" t="str">
            <v>NV</v>
          </cell>
          <cell r="J1175">
            <v>4334</v>
          </cell>
          <cell r="K1175">
            <v>14485127</v>
          </cell>
        </row>
        <row r="1176">
          <cell r="B1176">
            <v>1992</v>
          </cell>
          <cell r="E1176" t="str">
            <v>NH</v>
          </cell>
          <cell r="J1176">
            <v>2821</v>
          </cell>
          <cell r="K1176">
            <v>7673520</v>
          </cell>
        </row>
        <row r="1177">
          <cell r="B1177">
            <v>1992</v>
          </cell>
          <cell r="E1177" t="str">
            <v>NJ</v>
          </cell>
          <cell r="J1177">
            <v>30551</v>
          </cell>
          <cell r="K1177">
            <v>105718950</v>
          </cell>
        </row>
        <row r="1178">
          <cell r="B1178">
            <v>1992</v>
          </cell>
          <cell r="E1178" t="str">
            <v>NM</v>
          </cell>
          <cell r="J1178">
            <v>4582</v>
          </cell>
          <cell r="K1178">
            <v>9720923</v>
          </cell>
        </row>
        <row r="1179">
          <cell r="B1179">
            <v>1992</v>
          </cell>
          <cell r="E1179" t="str">
            <v>NY</v>
          </cell>
          <cell r="J1179">
            <v>66921</v>
          </cell>
          <cell r="K1179">
            <v>253496827</v>
          </cell>
        </row>
        <row r="1180">
          <cell r="B1180">
            <v>1992</v>
          </cell>
          <cell r="E1180" t="str">
            <v>NC</v>
          </cell>
          <cell r="J1180">
            <v>17035</v>
          </cell>
          <cell r="K1180">
            <v>37294294</v>
          </cell>
        </row>
        <row r="1181">
          <cell r="B1181">
            <v>1992</v>
          </cell>
          <cell r="E1181" t="str">
            <v>ND</v>
          </cell>
          <cell r="J1181">
            <v>1286</v>
          </cell>
          <cell r="K1181">
            <v>2667130</v>
          </cell>
        </row>
        <row r="1182">
          <cell r="B1182">
            <v>1992</v>
          </cell>
          <cell r="E1182" t="str">
            <v>OH</v>
          </cell>
          <cell r="J1182">
            <v>25671</v>
          </cell>
          <cell r="K1182">
            <v>69636299</v>
          </cell>
        </row>
        <row r="1183">
          <cell r="B1183">
            <v>1992</v>
          </cell>
          <cell r="E1183" t="str">
            <v>OK</v>
          </cell>
          <cell r="J1183">
            <v>8317</v>
          </cell>
          <cell r="K1183">
            <v>17473522</v>
          </cell>
        </row>
        <row r="1184">
          <cell r="B1184">
            <v>1992</v>
          </cell>
          <cell r="E1184" t="str">
            <v>OR</v>
          </cell>
          <cell r="J1184">
            <v>6371</v>
          </cell>
          <cell r="K1184">
            <v>19603235</v>
          </cell>
        </row>
        <row r="1185">
          <cell r="B1185">
            <v>1992</v>
          </cell>
          <cell r="E1185" t="str">
            <v>PA</v>
          </cell>
          <cell r="J1185">
            <v>27640</v>
          </cell>
          <cell r="K1185">
            <v>79975244</v>
          </cell>
        </row>
        <row r="1186">
          <cell r="B1186">
            <v>1992</v>
          </cell>
          <cell r="E1186" t="str">
            <v>RI</v>
          </cell>
          <cell r="J1186">
            <v>2837</v>
          </cell>
          <cell r="K1186">
            <v>7972676</v>
          </cell>
        </row>
        <row r="1187">
          <cell r="B1187">
            <v>1992</v>
          </cell>
          <cell r="E1187" t="str">
            <v>SC</v>
          </cell>
          <cell r="J1187">
            <v>8792</v>
          </cell>
          <cell r="K1187">
            <v>17250777</v>
          </cell>
        </row>
        <row r="1188">
          <cell r="B1188">
            <v>1992</v>
          </cell>
          <cell r="E1188" t="str">
            <v>SD</v>
          </cell>
          <cell r="J1188">
            <v>1533</v>
          </cell>
          <cell r="K1188">
            <v>3024516</v>
          </cell>
        </row>
        <row r="1189">
          <cell r="B1189">
            <v>1992</v>
          </cell>
          <cell r="E1189" t="str">
            <v>TN</v>
          </cell>
          <cell r="J1189">
            <v>12331</v>
          </cell>
          <cell r="K1189">
            <v>26008576</v>
          </cell>
        </row>
        <row r="1190">
          <cell r="B1190">
            <v>1992</v>
          </cell>
          <cell r="E1190" t="str">
            <v>TX</v>
          </cell>
          <cell r="J1190">
            <v>46649</v>
          </cell>
          <cell r="K1190">
            <v>114433736</v>
          </cell>
        </row>
        <row r="1191">
          <cell r="B1191">
            <v>1992</v>
          </cell>
          <cell r="E1191" t="str">
            <v>UT</v>
          </cell>
          <cell r="J1191">
            <v>3747</v>
          </cell>
          <cell r="K1191">
            <v>9124935</v>
          </cell>
        </row>
        <row r="1192">
          <cell r="B1192">
            <v>1992</v>
          </cell>
          <cell r="E1192" t="str">
            <v>VT</v>
          </cell>
          <cell r="J1192">
            <v>1191</v>
          </cell>
          <cell r="K1192">
            <v>3180166</v>
          </cell>
        </row>
        <row r="1193">
          <cell r="B1193">
            <v>1992</v>
          </cell>
          <cell r="E1193" t="str">
            <v>VA</v>
          </cell>
          <cell r="J1193">
            <v>15294</v>
          </cell>
          <cell r="K1193">
            <v>40503072</v>
          </cell>
        </row>
        <row r="1194">
          <cell r="B1194">
            <v>1992</v>
          </cell>
          <cell r="E1194" t="str">
            <v>WA</v>
          </cell>
          <cell r="J1194">
            <v>11059</v>
          </cell>
          <cell r="K1194">
            <v>35540567</v>
          </cell>
        </row>
        <row r="1195">
          <cell r="B1195">
            <v>1992</v>
          </cell>
          <cell r="E1195" t="str">
            <v>WV</v>
          </cell>
          <cell r="J1195">
            <v>2861</v>
          </cell>
          <cell r="K1195">
            <v>5694862</v>
          </cell>
        </row>
        <row r="1196">
          <cell r="B1196">
            <v>1992</v>
          </cell>
          <cell r="E1196" t="str">
            <v>WI</v>
          </cell>
          <cell r="J1196">
            <v>12601</v>
          </cell>
          <cell r="K1196">
            <v>34187956</v>
          </cell>
        </row>
        <row r="1197">
          <cell r="B1197">
            <v>1992</v>
          </cell>
          <cell r="E1197" t="str">
            <v>WY</v>
          </cell>
          <cell r="J1197">
            <v>1511</v>
          </cell>
          <cell r="K1197">
            <v>3249914</v>
          </cell>
        </row>
        <row r="1198">
          <cell r="B1198">
            <v>1993</v>
          </cell>
          <cell r="E1198" t="str">
            <v>US</v>
          </cell>
          <cell r="J1198">
            <v>722412</v>
          </cell>
          <cell r="K1198">
            <v>2143047178</v>
          </cell>
        </row>
        <row r="1199">
          <cell r="B1199">
            <v>1993</v>
          </cell>
          <cell r="E1199" t="str">
            <v>AL</v>
          </cell>
          <cell r="J1199">
            <v>10464</v>
          </cell>
          <cell r="K1199">
            <v>23183992</v>
          </cell>
        </row>
        <row r="1200">
          <cell r="B1200">
            <v>1993</v>
          </cell>
          <cell r="E1200" t="str">
            <v>AK</v>
          </cell>
          <cell r="J1200">
            <v>1594</v>
          </cell>
          <cell r="K1200">
            <v>6749843</v>
          </cell>
        </row>
        <row r="1201">
          <cell r="B1201">
            <v>1993</v>
          </cell>
          <cell r="E1201" t="str">
            <v>AZ</v>
          </cell>
          <cell r="J1201">
            <v>11461</v>
          </cell>
          <cell r="K1201">
            <v>35255473</v>
          </cell>
        </row>
        <row r="1202">
          <cell r="B1202">
            <v>1993</v>
          </cell>
          <cell r="E1202" t="str">
            <v>AR</v>
          </cell>
          <cell r="J1202">
            <v>5413</v>
          </cell>
          <cell r="K1202">
            <v>10184187</v>
          </cell>
        </row>
        <row r="1203">
          <cell r="B1203">
            <v>1993</v>
          </cell>
          <cell r="E1203" t="str">
            <v>CA</v>
          </cell>
          <cell r="J1203">
            <v>84881</v>
          </cell>
          <cell r="K1203">
            <v>332348905</v>
          </cell>
        </row>
        <row r="1204">
          <cell r="B1204">
            <v>1993</v>
          </cell>
          <cell r="E1204" t="str">
            <v>CO</v>
          </cell>
          <cell r="J1204">
            <v>9180</v>
          </cell>
          <cell r="K1204">
            <v>26402949</v>
          </cell>
        </row>
        <row r="1205">
          <cell r="B1205">
            <v>1993</v>
          </cell>
          <cell r="E1205" t="str">
            <v>CT</v>
          </cell>
          <cell r="J1205">
            <v>9319</v>
          </cell>
          <cell r="K1205">
            <v>33764466</v>
          </cell>
        </row>
        <row r="1206">
          <cell r="B1206">
            <v>1993</v>
          </cell>
          <cell r="E1206" t="str">
            <v>DE</v>
          </cell>
          <cell r="J1206">
            <v>2021</v>
          </cell>
          <cell r="K1206">
            <v>5692498</v>
          </cell>
        </row>
        <row r="1207">
          <cell r="B1207">
            <v>1993</v>
          </cell>
          <cell r="E1207" t="str">
            <v>DC</v>
          </cell>
          <cell r="J1207">
            <v>4974</v>
          </cell>
          <cell r="K1207">
            <v>17769139</v>
          </cell>
        </row>
        <row r="1208">
          <cell r="B1208">
            <v>1993</v>
          </cell>
          <cell r="E1208" t="str">
            <v>FL</v>
          </cell>
          <cell r="J1208">
            <v>46006</v>
          </cell>
          <cell r="K1208">
            <v>132217572</v>
          </cell>
        </row>
        <row r="1209">
          <cell r="B1209">
            <v>1993</v>
          </cell>
          <cell r="E1209" t="str">
            <v>GA</v>
          </cell>
          <cell r="J1209">
            <v>18694</v>
          </cell>
          <cell r="K1209">
            <v>41618619</v>
          </cell>
        </row>
        <row r="1210">
          <cell r="B1210">
            <v>1993</v>
          </cell>
          <cell r="E1210" t="str">
            <v>HI</v>
          </cell>
          <cell r="J1210">
            <v>3407</v>
          </cell>
          <cell r="K1210">
            <v>11277754</v>
          </cell>
        </row>
        <row r="1211">
          <cell r="B1211">
            <v>1993</v>
          </cell>
          <cell r="E1211" t="str">
            <v>ID</v>
          </cell>
          <cell r="J1211">
            <v>2772</v>
          </cell>
          <cell r="K1211">
            <v>6986536</v>
          </cell>
        </row>
        <row r="1212">
          <cell r="B1212">
            <v>1993</v>
          </cell>
          <cell r="E1212" t="str">
            <v>IL</v>
          </cell>
          <cell r="J1212">
            <v>40400</v>
          </cell>
          <cell r="K1212">
            <v>125396005</v>
          </cell>
        </row>
        <row r="1213">
          <cell r="B1213">
            <v>1993</v>
          </cell>
          <cell r="E1213" t="str">
            <v>IN</v>
          </cell>
          <cell r="J1213">
            <v>13243</v>
          </cell>
          <cell r="K1213">
            <v>29010096</v>
          </cell>
        </row>
        <row r="1214">
          <cell r="B1214">
            <v>1993</v>
          </cell>
          <cell r="E1214" t="str">
            <v>IA</v>
          </cell>
          <cell r="J1214">
            <v>6129</v>
          </cell>
          <cell r="K1214">
            <v>15851514</v>
          </cell>
        </row>
        <row r="1215">
          <cell r="B1215">
            <v>1993</v>
          </cell>
          <cell r="E1215" t="str">
            <v>KS</v>
          </cell>
          <cell r="J1215">
            <v>6944</v>
          </cell>
          <cell r="K1215">
            <v>16173346</v>
          </cell>
        </row>
        <row r="1216">
          <cell r="B1216">
            <v>1993</v>
          </cell>
          <cell r="E1216" t="str">
            <v>KY</v>
          </cell>
          <cell r="J1216">
            <v>7392</v>
          </cell>
          <cell r="K1216">
            <v>15881350</v>
          </cell>
        </row>
        <row r="1217">
          <cell r="B1217">
            <v>1993</v>
          </cell>
          <cell r="E1217" t="str">
            <v>LA</v>
          </cell>
          <cell r="J1217">
            <v>11953</v>
          </cell>
          <cell r="K1217">
            <v>22968543</v>
          </cell>
        </row>
        <row r="1218">
          <cell r="B1218">
            <v>1993</v>
          </cell>
          <cell r="E1218" t="str">
            <v>ME</v>
          </cell>
          <cell r="J1218">
            <v>2820</v>
          </cell>
          <cell r="K1218">
            <v>6661245</v>
          </cell>
        </row>
        <row r="1219">
          <cell r="B1219">
            <v>1993</v>
          </cell>
          <cell r="E1219" t="str">
            <v>MD</v>
          </cell>
          <cell r="J1219">
            <v>14923</v>
          </cell>
          <cell r="K1219">
            <v>44962124</v>
          </cell>
        </row>
        <row r="1220">
          <cell r="B1220">
            <v>1993</v>
          </cell>
          <cell r="E1220" t="str">
            <v>MA</v>
          </cell>
          <cell r="J1220">
            <v>17753</v>
          </cell>
          <cell r="K1220">
            <v>58997050</v>
          </cell>
        </row>
        <row r="1221">
          <cell r="B1221">
            <v>1993</v>
          </cell>
          <cell r="E1221" t="str">
            <v>MI</v>
          </cell>
          <cell r="J1221">
            <v>22409</v>
          </cell>
          <cell r="K1221">
            <v>67976159</v>
          </cell>
        </row>
        <row r="1222">
          <cell r="B1222">
            <v>1993</v>
          </cell>
          <cell r="E1222" t="str">
            <v>MN</v>
          </cell>
          <cell r="J1222">
            <v>9368</v>
          </cell>
          <cell r="K1222">
            <v>29025446</v>
          </cell>
        </row>
        <row r="1223">
          <cell r="B1223">
            <v>1993</v>
          </cell>
          <cell r="E1223" t="str">
            <v>MS</v>
          </cell>
          <cell r="J1223">
            <v>6427</v>
          </cell>
          <cell r="K1223">
            <v>11237873</v>
          </cell>
        </row>
        <row r="1224">
          <cell r="B1224">
            <v>1993</v>
          </cell>
          <cell r="E1224" t="str">
            <v>MO</v>
          </cell>
          <cell r="J1224">
            <v>15105</v>
          </cell>
          <cell r="K1224">
            <v>34556747</v>
          </cell>
        </row>
        <row r="1225">
          <cell r="B1225">
            <v>1993</v>
          </cell>
          <cell r="E1225" t="str">
            <v>MT</v>
          </cell>
          <cell r="J1225">
            <v>2024</v>
          </cell>
          <cell r="K1225">
            <v>4354879</v>
          </cell>
        </row>
        <row r="1226">
          <cell r="B1226">
            <v>1993</v>
          </cell>
          <cell r="E1226" t="str">
            <v>NE</v>
          </cell>
          <cell r="J1226">
            <v>4018</v>
          </cell>
          <cell r="K1226">
            <v>10052641</v>
          </cell>
        </row>
        <row r="1227">
          <cell r="B1227">
            <v>1993</v>
          </cell>
          <cell r="E1227" t="str">
            <v>NV</v>
          </cell>
          <cell r="J1227">
            <v>4458</v>
          </cell>
          <cell r="K1227">
            <v>15156169</v>
          </cell>
        </row>
        <row r="1228">
          <cell r="B1228">
            <v>1993</v>
          </cell>
          <cell r="E1228" t="str">
            <v>NH</v>
          </cell>
          <cell r="J1228">
            <v>2858</v>
          </cell>
          <cell r="K1228">
            <v>8116820</v>
          </cell>
        </row>
        <row r="1229">
          <cell r="B1229">
            <v>1993</v>
          </cell>
          <cell r="E1229" t="str">
            <v>NJ</v>
          </cell>
          <cell r="J1229">
            <v>30073</v>
          </cell>
          <cell r="K1229">
            <v>108231050</v>
          </cell>
        </row>
        <row r="1230">
          <cell r="B1230">
            <v>1993</v>
          </cell>
          <cell r="E1230" t="str">
            <v>NM</v>
          </cell>
          <cell r="J1230">
            <v>4455</v>
          </cell>
          <cell r="K1230">
            <v>9918604</v>
          </cell>
        </row>
        <row r="1231">
          <cell r="B1231">
            <v>1993</v>
          </cell>
          <cell r="E1231" t="str">
            <v>NY</v>
          </cell>
          <cell r="J1231">
            <v>69529</v>
          </cell>
          <cell r="K1231">
            <v>256443254</v>
          </cell>
        </row>
        <row r="1232">
          <cell r="B1232">
            <v>1993</v>
          </cell>
          <cell r="E1232" t="str">
            <v>NC</v>
          </cell>
          <cell r="J1232">
            <v>19317</v>
          </cell>
          <cell r="K1232">
            <v>42447172</v>
          </cell>
        </row>
        <row r="1233">
          <cell r="B1233">
            <v>1993</v>
          </cell>
          <cell r="E1233" t="str">
            <v>ND</v>
          </cell>
          <cell r="J1233">
            <v>1299</v>
          </cell>
          <cell r="K1233">
            <v>2711113</v>
          </cell>
        </row>
        <row r="1234">
          <cell r="B1234">
            <v>1993</v>
          </cell>
          <cell r="E1234" t="str">
            <v>OH</v>
          </cell>
          <cell r="J1234">
            <v>26130</v>
          </cell>
          <cell r="K1234">
            <v>73210339</v>
          </cell>
        </row>
        <row r="1235">
          <cell r="B1235">
            <v>1993</v>
          </cell>
          <cell r="E1235" t="str">
            <v>OK</v>
          </cell>
          <cell r="J1235">
            <v>9165</v>
          </cell>
          <cell r="K1235">
            <v>19033625</v>
          </cell>
        </row>
        <row r="1236">
          <cell r="B1236">
            <v>1993</v>
          </cell>
          <cell r="E1236" t="str">
            <v>OR</v>
          </cell>
          <cell r="J1236">
            <v>6845</v>
          </cell>
          <cell r="K1236">
            <v>21363641</v>
          </cell>
        </row>
        <row r="1237">
          <cell r="B1237">
            <v>1993</v>
          </cell>
          <cell r="E1237" t="str">
            <v>PA</v>
          </cell>
          <cell r="J1237">
            <v>27407</v>
          </cell>
          <cell r="K1237">
            <v>80734955</v>
          </cell>
        </row>
        <row r="1238">
          <cell r="B1238">
            <v>1993</v>
          </cell>
          <cell r="E1238" t="str">
            <v>RI</v>
          </cell>
          <cell r="J1238">
            <v>3008</v>
          </cell>
          <cell r="K1238">
            <v>8547414</v>
          </cell>
        </row>
        <row r="1239">
          <cell r="B1239">
            <v>1993</v>
          </cell>
          <cell r="E1239" t="str">
            <v>SC</v>
          </cell>
          <cell r="J1239">
            <v>9069</v>
          </cell>
          <cell r="K1239">
            <v>18946746</v>
          </cell>
        </row>
        <row r="1240">
          <cell r="B1240">
            <v>1993</v>
          </cell>
          <cell r="E1240" t="str">
            <v>SD</v>
          </cell>
          <cell r="J1240">
            <v>1488</v>
          </cell>
          <cell r="K1240">
            <v>3198378</v>
          </cell>
        </row>
        <row r="1241">
          <cell r="B1241">
            <v>1993</v>
          </cell>
          <cell r="E1241" t="str">
            <v>TN</v>
          </cell>
          <cell r="J1241">
            <v>13247</v>
          </cell>
          <cell r="K1241">
            <v>29076558</v>
          </cell>
        </row>
        <row r="1242">
          <cell r="B1242">
            <v>1993</v>
          </cell>
          <cell r="E1242" t="str">
            <v>TX</v>
          </cell>
          <cell r="J1242">
            <v>52624</v>
          </cell>
          <cell r="K1242">
            <v>127749764</v>
          </cell>
        </row>
        <row r="1243">
          <cell r="B1243">
            <v>1993</v>
          </cell>
          <cell r="E1243" t="str">
            <v>UT</v>
          </cell>
          <cell r="J1243">
            <v>3974</v>
          </cell>
          <cell r="K1243">
            <v>9750287</v>
          </cell>
        </row>
        <row r="1244">
          <cell r="B1244">
            <v>1993</v>
          </cell>
          <cell r="E1244" t="str">
            <v>VT</v>
          </cell>
          <cell r="J1244">
            <v>1199</v>
          </cell>
          <cell r="K1244">
            <v>3448864</v>
          </cell>
        </row>
        <row r="1245">
          <cell r="B1245">
            <v>1993</v>
          </cell>
          <cell r="E1245" t="str">
            <v>VA</v>
          </cell>
          <cell r="J1245">
            <v>15711</v>
          </cell>
          <cell r="K1245">
            <v>44116802</v>
          </cell>
        </row>
        <row r="1246">
          <cell r="B1246">
            <v>1993</v>
          </cell>
          <cell r="E1246" t="str">
            <v>WA</v>
          </cell>
          <cell r="J1246">
            <v>11444</v>
          </cell>
          <cell r="K1246">
            <v>38099604</v>
          </cell>
        </row>
        <row r="1247">
          <cell r="B1247">
            <v>1993</v>
          </cell>
          <cell r="E1247" t="str">
            <v>WV</v>
          </cell>
          <cell r="J1247">
            <v>3052</v>
          </cell>
          <cell r="K1247">
            <v>6275669</v>
          </cell>
        </row>
        <row r="1248">
          <cell r="B1248">
            <v>1993</v>
          </cell>
          <cell r="E1248" t="str">
            <v>WI</v>
          </cell>
          <cell r="J1248">
            <v>13418</v>
          </cell>
          <cell r="K1248">
            <v>36426112</v>
          </cell>
        </row>
        <row r="1249">
          <cell r="B1249">
            <v>1993</v>
          </cell>
          <cell r="E1249" t="str">
            <v>WY</v>
          </cell>
          <cell r="J1249">
            <v>1548</v>
          </cell>
          <cell r="K1249">
            <v>3487287</v>
          </cell>
        </row>
        <row r="1250">
          <cell r="B1250">
            <v>1994</v>
          </cell>
          <cell r="E1250" t="str">
            <v>US</v>
          </cell>
          <cell r="J1250">
            <v>749308</v>
          </cell>
          <cell r="K1250">
            <v>2312367675</v>
          </cell>
        </row>
        <row r="1251">
          <cell r="B1251">
            <v>1994</v>
          </cell>
          <cell r="E1251" t="str">
            <v>AL</v>
          </cell>
          <cell r="J1251">
            <v>10493</v>
          </cell>
          <cell r="K1251">
            <v>23825247</v>
          </cell>
        </row>
        <row r="1252">
          <cell r="B1252">
            <v>1994</v>
          </cell>
          <cell r="E1252" t="str">
            <v>AK</v>
          </cell>
          <cell r="J1252">
            <v>1773</v>
          </cell>
          <cell r="K1252">
            <v>8576711</v>
          </cell>
        </row>
        <row r="1253">
          <cell r="B1253">
            <v>1994</v>
          </cell>
          <cell r="E1253" t="str">
            <v>AZ</v>
          </cell>
          <cell r="J1253">
            <v>12226</v>
          </cell>
          <cell r="K1253">
            <v>36589984</v>
          </cell>
        </row>
        <row r="1254">
          <cell r="B1254">
            <v>1994</v>
          </cell>
          <cell r="E1254" t="str">
            <v>AR</v>
          </cell>
          <cell r="J1254">
            <v>5768</v>
          </cell>
          <cell r="K1254">
            <v>11412301</v>
          </cell>
        </row>
        <row r="1255">
          <cell r="B1255">
            <v>1994</v>
          </cell>
          <cell r="E1255" t="str">
            <v>CA</v>
          </cell>
          <cell r="J1255">
            <v>87310</v>
          </cell>
          <cell r="K1255">
            <v>358343672</v>
          </cell>
        </row>
        <row r="1256">
          <cell r="B1256">
            <v>1994</v>
          </cell>
          <cell r="E1256" t="str">
            <v>CO</v>
          </cell>
          <cell r="J1256">
            <v>10093</v>
          </cell>
          <cell r="K1256">
            <v>29967288</v>
          </cell>
        </row>
        <row r="1257">
          <cell r="B1257">
            <v>1994</v>
          </cell>
          <cell r="E1257" t="str">
            <v>CT</v>
          </cell>
          <cell r="J1257">
            <v>9417</v>
          </cell>
          <cell r="K1257">
            <v>35379594</v>
          </cell>
        </row>
        <row r="1258">
          <cell r="B1258">
            <v>1994</v>
          </cell>
          <cell r="E1258" t="str">
            <v>DE</v>
          </cell>
          <cell r="J1258">
            <v>1907</v>
          </cell>
          <cell r="K1258">
            <v>6096031</v>
          </cell>
        </row>
        <row r="1259">
          <cell r="B1259">
            <v>1994</v>
          </cell>
          <cell r="E1259" t="str">
            <v>DC</v>
          </cell>
          <cell r="J1259">
            <v>5084</v>
          </cell>
          <cell r="K1259">
            <v>20733129</v>
          </cell>
        </row>
        <row r="1260">
          <cell r="B1260">
            <v>1994</v>
          </cell>
          <cell r="E1260" t="str">
            <v>FL</v>
          </cell>
          <cell r="J1260">
            <v>47246</v>
          </cell>
          <cell r="K1260">
            <v>140696907</v>
          </cell>
        </row>
        <row r="1261">
          <cell r="B1261">
            <v>1994</v>
          </cell>
          <cell r="E1261" t="str">
            <v>GA</v>
          </cell>
          <cell r="J1261">
            <v>19699</v>
          </cell>
          <cell r="K1261">
            <v>44949168</v>
          </cell>
        </row>
        <row r="1262">
          <cell r="B1262">
            <v>1994</v>
          </cell>
          <cell r="E1262" t="str">
            <v>HI</v>
          </cell>
          <cell r="J1262">
            <v>3386</v>
          </cell>
          <cell r="K1262">
            <v>11085118</v>
          </cell>
        </row>
        <row r="1263">
          <cell r="B1263">
            <v>1994</v>
          </cell>
          <cell r="E1263" t="str">
            <v>ID</v>
          </cell>
          <cell r="J1263">
            <v>3195</v>
          </cell>
          <cell r="K1263">
            <v>7872497</v>
          </cell>
        </row>
        <row r="1264">
          <cell r="B1264">
            <v>1994</v>
          </cell>
          <cell r="E1264" t="str">
            <v>IL</v>
          </cell>
          <cell r="J1264">
            <v>42172</v>
          </cell>
          <cell r="K1264">
            <v>145800524</v>
          </cell>
        </row>
        <row r="1265">
          <cell r="B1265">
            <v>1994</v>
          </cell>
          <cell r="E1265" t="str">
            <v>IN</v>
          </cell>
          <cell r="J1265">
            <v>13690</v>
          </cell>
          <cell r="K1265">
            <v>31627235</v>
          </cell>
        </row>
        <row r="1266">
          <cell r="B1266">
            <v>1994</v>
          </cell>
          <cell r="E1266" t="str">
            <v>IA</v>
          </cell>
          <cell r="J1266">
            <v>6170</v>
          </cell>
          <cell r="K1266">
            <v>16412038</v>
          </cell>
        </row>
        <row r="1267">
          <cell r="B1267">
            <v>1994</v>
          </cell>
          <cell r="E1267" t="str">
            <v>KS</v>
          </cell>
          <cell r="J1267">
            <v>7367</v>
          </cell>
          <cell r="K1267">
            <v>18096154</v>
          </cell>
        </row>
        <row r="1268">
          <cell r="B1268">
            <v>1994</v>
          </cell>
          <cell r="E1268" t="str">
            <v>KY</v>
          </cell>
          <cell r="J1268">
            <v>7609</v>
          </cell>
          <cell r="K1268">
            <v>16792170</v>
          </cell>
        </row>
        <row r="1269">
          <cell r="B1269">
            <v>1994</v>
          </cell>
          <cell r="E1269" t="str">
            <v>LA</v>
          </cell>
          <cell r="J1269">
            <v>12651</v>
          </cell>
          <cell r="K1269">
            <v>25872935</v>
          </cell>
        </row>
        <row r="1270">
          <cell r="B1270">
            <v>1994</v>
          </cell>
          <cell r="E1270" t="str">
            <v>ME</v>
          </cell>
          <cell r="J1270">
            <v>2925</v>
          </cell>
          <cell r="K1270">
            <v>7577961</v>
          </cell>
        </row>
        <row r="1271">
          <cell r="B1271">
            <v>1994</v>
          </cell>
          <cell r="E1271" t="str">
            <v>MD</v>
          </cell>
          <cell r="J1271">
            <v>15412</v>
          </cell>
          <cell r="K1271">
            <v>46942378</v>
          </cell>
        </row>
        <row r="1272">
          <cell r="B1272">
            <v>1994</v>
          </cell>
          <cell r="E1272" t="str">
            <v>MA</v>
          </cell>
          <cell r="J1272">
            <v>18018</v>
          </cell>
          <cell r="K1272">
            <v>61467656</v>
          </cell>
        </row>
        <row r="1273">
          <cell r="B1273">
            <v>1994</v>
          </cell>
          <cell r="E1273" t="str">
            <v>MI</v>
          </cell>
          <cell r="J1273">
            <v>23035</v>
          </cell>
          <cell r="K1273">
            <v>73415119</v>
          </cell>
        </row>
        <row r="1274">
          <cell r="B1274">
            <v>1994</v>
          </cell>
          <cell r="E1274" t="str">
            <v>MN</v>
          </cell>
          <cell r="J1274">
            <v>9822</v>
          </cell>
          <cell r="K1274">
            <v>31745896</v>
          </cell>
        </row>
        <row r="1275">
          <cell r="B1275">
            <v>1994</v>
          </cell>
          <cell r="E1275" t="str">
            <v>MS</v>
          </cell>
          <cell r="J1275">
            <v>7328</v>
          </cell>
          <cell r="K1275">
            <v>14040167</v>
          </cell>
        </row>
        <row r="1276">
          <cell r="B1276">
            <v>1994</v>
          </cell>
          <cell r="E1276" t="str">
            <v>MO</v>
          </cell>
          <cell r="J1276">
            <v>15006</v>
          </cell>
          <cell r="K1276">
            <v>35525332</v>
          </cell>
        </row>
        <row r="1277">
          <cell r="B1277">
            <v>1994</v>
          </cell>
          <cell r="E1277" t="str">
            <v>MT</v>
          </cell>
          <cell r="J1277">
            <v>2087</v>
          </cell>
          <cell r="K1277">
            <v>4641424</v>
          </cell>
        </row>
        <row r="1278">
          <cell r="B1278">
            <v>1994</v>
          </cell>
          <cell r="E1278" t="str">
            <v>NE</v>
          </cell>
          <cell r="J1278">
            <v>4075</v>
          </cell>
          <cell r="K1278">
            <v>10513699</v>
          </cell>
        </row>
        <row r="1279">
          <cell r="B1279">
            <v>1994</v>
          </cell>
          <cell r="E1279" t="str">
            <v>NV</v>
          </cell>
          <cell r="J1279">
            <v>4679</v>
          </cell>
          <cell r="K1279">
            <v>16358846</v>
          </cell>
        </row>
        <row r="1280">
          <cell r="B1280">
            <v>1994</v>
          </cell>
          <cell r="E1280" t="str">
            <v>NH</v>
          </cell>
          <cell r="J1280">
            <v>3092</v>
          </cell>
          <cell r="K1280">
            <v>8917260</v>
          </cell>
        </row>
        <row r="1281">
          <cell r="B1281">
            <v>1994</v>
          </cell>
          <cell r="E1281" t="str">
            <v>NJ</v>
          </cell>
          <cell r="J1281">
            <v>31379</v>
          </cell>
          <cell r="K1281">
            <v>117043784</v>
          </cell>
        </row>
        <row r="1282">
          <cell r="B1282">
            <v>1994</v>
          </cell>
          <cell r="E1282" t="str">
            <v>NM</v>
          </cell>
          <cell r="J1282">
            <v>4840</v>
          </cell>
          <cell r="K1282">
            <v>10946673</v>
          </cell>
        </row>
        <row r="1283">
          <cell r="B1283">
            <v>1994</v>
          </cell>
          <cell r="E1283" t="str">
            <v>NY</v>
          </cell>
          <cell r="J1283">
            <v>70165</v>
          </cell>
          <cell r="K1283">
            <v>268998067</v>
          </cell>
        </row>
        <row r="1284">
          <cell r="B1284">
            <v>1994</v>
          </cell>
          <cell r="E1284" t="str">
            <v>NC</v>
          </cell>
          <cell r="J1284">
            <v>19319</v>
          </cell>
          <cell r="K1284">
            <v>43989843</v>
          </cell>
        </row>
        <row r="1285">
          <cell r="B1285">
            <v>1994</v>
          </cell>
          <cell r="E1285" t="str">
            <v>ND</v>
          </cell>
          <cell r="J1285">
            <v>1327</v>
          </cell>
          <cell r="K1285">
            <v>2882399</v>
          </cell>
        </row>
        <row r="1286">
          <cell r="B1286">
            <v>1994</v>
          </cell>
          <cell r="E1286" t="str">
            <v>OH</v>
          </cell>
          <cell r="J1286">
            <v>28398</v>
          </cell>
          <cell r="K1286">
            <v>84104737</v>
          </cell>
        </row>
        <row r="1287">
          <cell r="B1287">
            <v>1994</v>
          </cell>
          <cell r="E1287" t="str">
            <v>OK</v>
          </cell>
          <cell r="J1287">
            <v>9162</v>
          </cell>
          <cell r="K1287">
            <v>20792969</v>
          </cell>
        </row>
        <row r="1288">
          <cell r="B1288">
            <v>1994</v>
          </cell>
          <cell r="E1288" t="str">
            <v>OR</v>
          </cell>
          <cell r="J1288">
            <v>7162</v>
          </cell>
          <cell r="K1288">
            <v>23660901</v>
          </cell>
        </row>
        <row r="1289">
          <cell r="B1289">
            <v>1994</v>
          </cell>
          <cell r="E1289" t="str">
            <v>PA</v>
          </cell>
          <cell r="J1289">
            <v>29407</v>
          </cell>
          <cell r="K1289">
            <v>86948461</v>
          </cell>
        </row>
        <row r="1290">
          <cell r="B1290">
            <v>1994</v>
          </cell>
          <cell r="E1290" t="str">
            <v>RI</v>
          </cell>
          <cell r="J1290">
            <v>2861</v>
          </cell>
          <cell r="K1290">
            <v>8996146</v>
          </cell>
        </row>
        <row r="1291">
          <cell r="B1291">
            <v>1994</v>
          </cell>
          <cell r="E1291" t="str">
            <v>SC</v>
          </cell>
          <cell r="J1291">
            <v>10130</v>
          </cell>
          <cell r="K1291">
            <v>21503880</v>
          </cell>
        </row>
        <row r="1292">
          <cell r="B1292">
            <v>1994</v>
          </cell>
          <cell r="E1292" t="str">
            <v>SD</v>
          </cell>
          <cell r="J1292">
            <v>1545</v>
          </cell>
          <cell r="K1292">
            <v>3492495</v>
          </cell>
        </row>
        <row r="1293">
          <cell r="B1293">
            <v>1994</v>
          </cell>
          <cell r="E1293" t="str">
            <v>TN</v>
          </cell>
          <cell r="J1293">
            <v>13287</v>
          </cell>
          <cell r="K1293">
            <v>30044416</v>
          </cell>
        </row>
        <row r="1294">
          <cell r="B1294">
            <v>1994</v>
          </cell>
          <cell r="E1294" t="str">
            <v>TX</v>
          </cell>
          <cell r="J1294">
            <v>54728</v>
          </cell>
          <cell r="K1294">
            <v>136323942</v>
          </cell>
        </row>
        <row r="1295">
          <cell r="B1295">
            <v>1994</v>
          </cell>
          <cell r="E1295" t="str">
            <v>UT</v>
          </cell>
          <cell r="J1295">
            <v>4401</v>
          </cell>
          <cell r="K1295">
            <v>11385414</v>
          </cell>
        </row>
        <row r="1296">
          <cell r="B1296">
            <v>1994</v>
          </cell>
          <cell r="E1296" t="str">
            <v>VT</v>
          </cell>
          <cell r="J1296">
            <v>1240</v>
          </cell>
          <cell r="K1296">
            <v>3670046</v>
          </cell>
        </row>
        <row r="1297">
          <cell r="B1297">
            <v>1994</v>
          </cell>
          <cell r="E1297" t="str">
            <v>VA</v>
          </cell>
          <cell r="J1297">
            <v>16364</v>
          </cell>
          <cell r="K1297">
            <v>45238886</v>
          </cell>
        </row>
        <row r="1298">
          <cell r="B1298">
            <v>1994</v>
          </cell>
          <cell r="E1298" t="str">
            <v>WA</v>
          </cell>
          <cell r="J1298">
            <v>12098</v>
          </cell>
          <cell r="K1298">
            <v>40966880</v>
          </cell>
        </row>
        <row r="1299">
          <cell r="B1299">
            <v>1994</v>
          </cell>
          <cell r="E1299" t="str">
            <v>WV</v>
          </cell>
          <cell r="J1299">
            <v>3125</v>
          </cell>
          <cell r="K1299">
            <v>6607184</v>
          </cell>
        </row>
        <row r="1300">
          <cell r="B1300">
            <v>1994</v>
          </cell>
          <cell r="E1300" t="str">
            <v>WI</v>
          </cell>
          <cell r="J1300">
            <v>13971</v>
          </cell>
          <cell r="K1300">
            <v>39655191</v>
          </cell>
        </row>
        <row r="1301">
          <cell r="B1301">
            <v>1994</v>
          </cell>
          <cell r="E1301" t="str">
            <v>WY</v>
          </cell>
          <cell r="J1301">
            <v>1664</v>
          </cell>
          <cell r="K1301">
            <v>3840921</v>
          </cell>
        </row>
        <row r="1302">
          <cell r="B1302">
            <v>1995</v>
          </cell>
          <cell r="E1302" t="str">
            <v>US</v>
          </cell>
          <cell r="J1302">
            <v>778756</v>
          </cell>
          <cell r="K1302">
            <v>2476773399</v>
          </cell>
        </row>
        <row r="1303">
          <cell r="B1303">
            <v>1995</v>
          </cell>
          <cell r="E1303" t="str">
            <v>AL</v>
          </cell>
          <cell r="J1303">
            <v>10891</v>
          </cell>
          <cell r="K1303">
            <v>26348332</v>
          </cell>
        </row>
        <row r="1304">
          <cell r="B1304">
            <v>1995</v>
          </cell>
          <cell r="E1304" t="str">
            <v>AK</v>
          </cell>
          <cell r="J1304">
            <v>1772</v>
          </cell>
          <cell r="K1304">
            <v>8654664</v>
          </cell>
        </row>
        <row r="1305">
          <cell r="B1305">
            <v>1995</v>
          </cell>
          <cell r="E1305" t="str">
            <v>AZ</v>
          </cell>
          <cell r="J1305">
            <v>12751</v>
          </cell>
          <cell r="K1305">
            <v>39649662</v>
          </cell>
        </row>
        <row r="1306">
          <cell r="B1306">
            <v>1995</v>
          </cell>
          <cell r="E1306" t="str">
            <v>AR</v>
          </cell>
          <cell r="J1306">
            <v>6293</v>
          </cell>
          <cell r="K1306">
            <v>12568008</v>
          </cell>
        </row>
        <row r="1307">
          <cell r="B1307">
            <v>1995</v>
          </cell>
          <cell r="E1307" t="str">
            <v>CA</v>
          </cell>
          <cell r="J1307">
            <v>90484</v>
          </cell>
          <cell r="K1307">
            <v>378341405</v>
          </cell>
        </row>
        <row r="1308">
          <cell r="B1308">
            <v>1995</v>
          </cell>
          <cell r="E1308" t="str">
            <v>CO</v>
          </cell>
          <cell r="J1308">
            <v>10608</v>
          </cell>
          <cell r="K1308">
            <v>32681616</v>
          </cell>
        </row>
        <row r="1309">
          <cell r="B1309">
            <v>1995</v>
          </cell>
          <cell r="E1309" t="str">
            <v>CT</v>
          </cell>
          <cell r="J1309">
            <v>9625</v>
          </cell>
          <cell r="K1309">
            <v>37147735</v>
          </cell>
        </row>
        <row r="1310">
          <cell r="B1310">
            <v>1995</v>
          </cell>
          <cell r="E1310" t="str">
            <v>DE</v>
          </cell>
          <cell r="J1310">
            <v>2000</v>
          </cell>
          <cell r="K1310">
            <v>6906228</v>
          </cell>
        </row>
        <row r="1311">
          <cell r="B1311">
            <v>1995</v>
          </cell>
          <cell r="E1311" t="str">
            <v>DC</v>
          </cell>
          <cell r="J1311">
            <v>4490</v>
          </cell>
          <cell r="K1311">
            <v>16211014</v>
          </cell>
        </row>
        <row r="1312">
          <cell r="B1312">
            <v>1995</v>
          </cell>
          <cell r="E1312" t="str">
            <v>FL</v>
          </cell>
          <cell r="J1312">
            <v>48669</v>
          </cell>
          <cell r="K1312">
            <v>149783412</v>
          </cell>
        </row>
        <row r="1313">
          <cell r="B1313">
            <v>1995</v>
          </cell>
          <cell r="E1313" t="str">
            <v>GA</v>
          </cell>
          <cell r="J1313">
            <v>21151</v>
          </cell>
          <cell r="K1313">
            <v>48834643</v>
          </cell>
        </row>
        <row r="1314">
          <cell r="B1314">
            <v>1995</v>
          </cell>
          <cell r="E1314" t="str">
            <v>HI</v>
          </cell>
          <cell r="J1314">
            <v>3291</v>
          </cell>
          <cell r="K1314">
            <v>11475356</v>
          </cell>
        </row>
        <row r="1315">
          <cell r="B1315">
            <v>1995</v>
          </cell>
          <cell r="E1315" t="str">
            <v>ID</v>
          </cell>
          <cell r="J1315">
            <v>3334</v>
          </cell>
          <cell r="K1315">
            <v>8551516</v>
          </cell>
        </row>
        <row r="1316">
          <cell r="B1316">
            <v>1995</v>
          </cell>
          <cell r="E1316" t="str">
            <v>IL</v>
          </cell>
          <cell r="J1316">
            <v>43120</v>
          </cell>
          <cell r="K1316">
            <v>155041434</v>
          </cell>
        </row>
        <row r="1317">
          <cell r="B1317">
            <v>1995</v>
          </cell>
          <cell r="E1317" t="str">
            <v>IN</v>
          </cell>
          <cell r="J1317">
            <v>14440</v>
          </cell>
          <cell r="K1317">
            <v>33788033</v>
          </cell>
        </row>
        <row r="1318">
          <cell r="B1318">
            <v>1995</v>
          </cell>
          <cell r="E1318" t="str">
            <v>IA</v>
          </cell>
          <cell r="J1318">
            <v>6633</v>
          </cell>
          <cell r="K1318">
            <v>17629093</v>
          </cell>
        </row>
        <row r="1319">
          <cell r="B1319">
            <v>1995</v>
          </cell>
          <cell r="E1319" t="str">
            <v>KS</v>
          </cell>
          <cell r="J1319">
            <v>7552</v>
          </cell>
          <cell r="K1319">
            <v>18903655</v>
          </cell>
        </row>
        <row r="1320">
          <cell r="B1320">
            <v>1995</v>
          </cell>
          <cell r="E1320" t="str">
            <v>KY</v>
          </cell>
          <cell r="J1320">
            <v>7706</v>
          </cell>
          <cell r="K1320">
            <v>18064074</v>
          </cell>
        </row>
        <row r="1321">
          <cell r="B1321">
            <v>1995</v>
          </cell>
          <cell r="E1321" t="str">
            <v>LA</v>
          </cell>
          <cell r="J1321">
            <v>13436</v>
          </cell>
          <cell r="K1321">
            <v>28162438</v>
          </cell>
        </row>
        <row r="1322">
          <cell r="B1322">
            <v>1995</v>
          </cell>
          <cell r="E1322" t="str">
            <v>ME</v>
          </cell>
          <cell r="J1322">
            <v>2818</v>
          </cell>
          <cell r="K1322">
            <v>7184894</v>
          </cell>
        </row>
        <row r="1323">
          <cell r="B1323">
            <v>1995</v>
          </cell>
          <cell r="E1323" t="str">
            <v>MD</v>
          </cell>
          <cell r="J1323">
            <v>15728</v>
          </cell>
          <cell r="K1323">
            <v>48837156</v>
          </cell>
        </row>
        <row r="1324">
          <cell r="B1324">
            <v>1995</v>
          </cell>
          <cell r="E1324" t="str">
            <v>MA</v>
          </cell>
          <cell r="J1324">
            <v>18320</v>
          </cell>
          <cell r="K1324">
            <v>61277957</v>
          </cell>
        </row>
        <row r="1325">
          <cell r="B1325">
            <v>1995</v>
          </cell>
          <cell r="E1325" t="str">
            <v>MI</v>
          </cell>
          <cell r="J1325">
            <v>23338</v>
          </cell>
          <cell r="K1325">
            <v>76714945</v>
          </cell>
        </row>
        <row r="1326">
          <cell r="B1326">
            <v>1995</v>
          </cell>
          <cell r="E1326" t="str">
            <v>MN</v>
          </cell>
          <cell r="J1326">
            <v>9869</v>
          </cell>
          <cell r="K1326">
            <v>33137179</v>
          </cell>
        </row>
        <row r="1327">
          <cell r="B1327">
            <v>1995</v>
          </cell>
          <cell r="E1327" t="str">
            <v>MS</v>
          </cell>
          <cell r="J1327">
            <v>7514</v>
          </cell>
          <cell r="K1327">
            <v>14691683</v>
          </cell>
        </row>
        <row r="1328">
          <cell r="B1328">
            <v>1995</v>
          </cell>
          <cell r="E1328" t="str">
            <v>MO</v>
          </cell>
          <cell r="J1328">
            <v>16283</v>
          </cell>
          <cell r="K1328">
            <v>40846236</v>
          </cell>
        </row>
        <row r="1329">
          <cell r="B1329">
            <v>1995</v>
          </cell>
          <cell r="E1329" t="str">
            <v>MT</v>
          </cell>
          <cell r="J1329">
            <v>2130</v>
          </cell>
          <cell r="K1329">
            <v>4917467</v>
          </cell>
        </row>
        <row r="1330">
          <cell r="B1330">
            <v>1995</v>
          </cell>
          <cell r="E1330" t="str">
            <v>NE</v>
          </cell>
          <cell r="J1330">
            <v>4140</v>
          </cell>
          <cell r="K1330">
            <v>11217356</v>
          </cell>
        </row>
        <row r="1331">
          <cell r="B1331">
            <v>1995</v>
          </cell>
          <cell r="E1331" t="str">
            <v>NV</v>
          </cell>
          <cell r="J1331">
            <v>4672</v>
          </cell>
          <cell r="K1331">
            <v>17219850</v>
          </cell>
        </row>
        <row r="1332">
          <cell r="B1332">
            <v>1995</v>
          </cell>
          <cell r="E1332" t="str">
            <v>NH</v>
          </cell>
          <cell r="J1332">
            <v>3043</v>
          </cell>
          <cell r="K1332">
            <v>9284037</v>
          </cell>
        </row>
        <row r="1333">
          <cell r="B1333">
            <v>1995</v>
          </cell>
          <cell r="E1333" t="str">
            <v>NJ</v>
          </cell>
          <cell r="J1333">
            <v>32185</v>
          </cell>
          <cell r="K1333">
            <v>128266696</v>
          </cell>
        </row>
        <row r="1334">
          <cell r="B1334">
            <v>1995</v>
          </cell>
          <cell r="E1334" t="str">
            <v>NM</v>
          </cell>
          <cell r="J1334">
            <v>4955</v>
          </cell>
          <cell r="K1334">
            <v>11617217</v>
          </cell>
        </row>
        <row r="1335">
          <cell r="B1335">
            <v>1995</v>
          </cell>
          <cell r="E1335" t="str">
            <v>NY</v>
          </cell>
          <cell r="J1335">
            <v>76593</v>
          </cell>
          <cell r="K1335">
            <v>302717526</v>
          </cell>
        </row>
        <row r="1336">
          <cell r="B1336">
            <v>1995</v>
          </cell>
          <cell r="E1336" t="str">
            <v>NC</v>
          </cell>
          <cell r="J1336">
            <v>19827</v>
          </cell>
          <cell r="K1336">
            <v>46840211</v>
          </cell>
        </row>
        <row r="1337">
          <cell r="B1337">
            <v>1995</v>
          </cell>
          <cell r="E1337" t="str">
            <v>ND</v>
          </cell>
          <cell r="J1337">
            <v>1338</v>
          </cell>
          <cell r="K1337">
            <v>3067227</v>
          </cell>
        </row>
        <row r="1338">
          <cell r="B1338">
            <v>1995</v>
          </cell>
          <cell r="E1338" t="str">
            <v>OH</v>
          </cell>
          <cell r="J1338">
            <v>29635</v>
          </cell>
          <cell r="K1338">
            <v>89594223</v>
          </cell>
        </row>
        <row r="1339">
          <cell r="B1339">
            <v>1995</v>
          </cell>
          <cell r="E1339" t="str">
            <v>OK</v>
          </cell>
          <cell r="J1339">
            <v>9548</v>
          </cell>
          <cell r="K1339">
            <v>22038582</v>
          </cell>
        </row>
        <row r="1340">
          <cell r="B1340">
            <v>1995</v>
          </cell>
          <cell r="E1340" t="str">
            <v>OR</v>
          </cell>
          <cell r="J1340">
            <v>7397</v>
          </cell>
          <cell r="K1340">
            <v>25551016</v>
          </cell>
        </row>
        <row r="1341">
          <cell r="B1341">
            <v>1995</v>
          </cell>
          <cell r="E1341" t="str">
            <v>PA</v>
          </cell>
          <cell r="J1341">
            <v>31486</v>
          </cell>
          <cell r="K1341">
            <v>96634248</v>
          </cell>
        </row>
        <row r="1342">
          <cell r="B1342">
            <v>1995</v>
          </cell>
          <cell r="E1342" t="str">
            <v>RI</v>
          </cell>
          <cell r="J1342">
            <v>2879</v>
          </cell>
          <cell r="K1342">
            <v>10161313</v>
          </cell>
        </row>
        <row r="1343">
          <cell r="B1343">
            <v>1995</v>
          </cell>
          <cell r="E1343" t="str">
            <v>SC</v>
          </cell>
          <cell r="J1343">
            <v>10770</v>
          </cell>
          <cell r="K1343">
            <v>23608690</v>
          </cell>
        </row>
        <row r="1344">
          <cell r="B1344">
            <v>1995</v>
          </cell>
          <cell r="E1344" t="str">
            <v>SD</v>
          </cell>
          <cell r="J1344">
            <v>1574</v>
          </cell>
          <cell r="K1344">
            <v>3612849</v>
          </cell>
        </row>
        <row r="1345">
          <cell r="B1345">
            <v>1995</v>
          </cell>
          <cell r="E1345" t="str">
            <v>TN</v>
          </cell>
          <cell r="J1345">
            <v>13562</v>
          </cell>
          <cell r="K1345">
            <v>31990595</v>
          </cell>
        </row>
        <row r="1346">
          <cell r="B1346">
            <v>1995</v>
          </cell>
          <cell r="E1346" t="str">
            <v>TX</v>
          </cell>
          <cell r="J1346">
            <v>56794</v>
          </cell>
          <cell r="K1346">
            <v>145510182</v>
          </cell>
        </row>
        <row r="1347">
          <cell r="B1347">
            <v>1995</v>
          </cell>
          <cell r="E1347" t="str">
            <v>UT</v>
          </cell>
          <cell r="J1347">
            <v>4663</v>
          </cell>
          <cell r="K1347">
            <v>12387754</v>
          </cell>
        </row>
        <row r="1348">
          <cell r="B1348">
            <v>1995</v>
          </cell>
          <cell r="E1348" t="str">
            <v>VT</v>
          </cell>
          <cell r="J1348">
            <v>1278</v>
          </cell>
          <cell r="K1348">
            <v>4018067</v>
          </cell>
        </row>
        <row r="1349">
          <cell r="B1349">
            <v>1995</v>
          </cell>
          <cell r="E1349" t="str">
            <v>VA</v>
          </cell>
          <cell r="J1349">
            <v>16710</v>
          </cell>
          <cell r="K1349">
            <v>48151384</v>
          </cell>
        </row>
        <row r="1350">
          <cell r="B1350">
            <v>1995</v>
          </cell>
          <cell r="E1350" t="str">
            <v>WA</v>
          </cell>
          <cell r="J1350">
            <v>12410</v>
          </cell>
          <cell r="K1350">
            <v>44777381</v>
          </cell>
        </row>
        <row r="1351">
          <cell r="B1351">
            <v>1995</v>
          </cell>
          <cell r="E1351" t="str">
            <v>WV</v>
          </cell>
          <cell r="J1351">
            <v>3240</v>
          </cell>
          <cell r="K1351">
            <v>6762447</v>
          </cell>
        </row>
        <row r="1352">
          <cell r="B1352">
            <v>1995</v>
          </cell>
          <cell r="E1352" t="str">
            <v>WI</v>
          </cell>
          <cell r="J1352">
            <v>14201</v>
          </cell>
          <cell r="K1352">
            <v>41554344</v>
          </cell>
        </row>
        <row r="1353">
          <cell r="B1353">
            <v>1995</v>
          </cell>
          <cell r="E1353" t="str">
            <v>WY</v>
          </cell>
          <cell r="J1353">
            <v>1610</v>
          </cell>
          <cell r="K1353">
            <v>3840369</v>
          </cell>
        </row>
        <row r="1354">
          <cell r="B1354">
            <v>1997</v>
          </cell>
          <cell r="E1354" t="str">
            <v>US</v>
          </cell>
          <cell r="J1354">
            <v>798424</v>
          </cell>
          <cell r="K1354">
            <v>2644738215</v>
          </cell>
        </row>
        <row r="1355">
          <cell r="B1355">
            <v>1997</v>
          </cell>
          <cell r="E1355" t="str">
            <v>AL</v>
          </cell>
          <cell r="J1355">
            <v>11852</v>
          </cell>
          <cell r="K1355">
            <v>29069509</v>
          </cell>
        </row>
        <row r="1356">
          <cell r="B1356">
            <v>1997</v>
          </cell>
          <cell r="E1356" t="str">
            <v>AK</v>
          </cell>
          <cell r="J1356">
            <v>1604</v>
          </cell>
          <cell r="K1356">
            <v>7363125</v>
          </cell>
        </row>
        <row r="1357">
          <cell r="B1357">
            <v>1997</v>
          </cell>
          <cell r="E1357" t="str">
            <v>AZ</v>
          </cell>
          <cell r="J1357">
            <v>14702</v>
          </cell>
          <cell r="K1357">
            <v>47088345</v>
          </cell>
        </row>
        <row r="1358">
          <cell r="B1358">
            <v>1997</v>
          </cell>
          <cell r="E1358" t="str">
            <v>AR</v>
          </cell>
          <cell r="J1358">
            <v>6609</v>
          </cell>
          <cell r="K1358">
            <v>14601378</v>
          </cell>
        </row>
        <row r="1359">
          <cell r="B1359">
            <v>1997</v>
          </cell>
          <cell r="E1359" t="str">
            <v>CA</v>
          </cell>
          <cell r="J1359">
            <v>92644</v>
          </cell>
          <cell r="K1359">
            <v>408858996</v>
          </cell>
        </row>
        <row r="1360">
          <cell r="B1360">
            <v>1997</v>
          </cell>
          <cell r="E1360" t="str">
            <v>CO</v>
          </cell>
          <cell r="J1360">
            <v>11423</v>
          </cell>
          <cell r="K1360">
            <v>37110679</v>
          </cell>
        </row>
        <row r="1361">
          <cell r="B1361">
            <v>1997</v>
          </cell>
          <cell r="E1361" t="str">
            <v>CT</v>
          </cell>
          <cell r="J1361">
            <v>9762</v>
          </cell>
          <cell r="K1361">
            <v>39585643</v>
          </cell>
        </row>
        <row r="1362">
          <cell r="B1362">
            <v>1997</v>
          </cell>
          <cell r="E1362" t="str">
            <v>DE</v>
          </cell>
          <cell r="J1362">
            <v>2113</v>
          </cell>
          <cell r="K1362">
            <v>7144196</v>
          </cell>
        </row>
        <row r="1363">
          <cell r="B1363">
            <v>1997</v>
          </cell>
          <cell r="E1363" t="str">
            <v>DC</v>
          </cell>
          <cell r="J1363">
            <v>4344</v>
          </cell>
          <cell r="K1363">
            <v>18023178</v>
          </cell>
        </row>
        <row r="1364">
          <cell r="B1364">
            <v>1997</v>
          </cell>
          <cell r="E1364" t="str">
            <v>FL</v>
          </cell>
          <cell r="J1364">
            <v>50411</v>
          </cell>
          <cell r="K1364">
            <v>157455704</v>
          </cell>
        </row>
        <row r="1365">
          <cell r="B1365">
            <v>1997</v>
          </cell>
          <cell r="E1365" t="str">
            <v>GA</v>
          </cell>
          <cell r="J1365">
            <v>21840</v>
          </cell>
          <cell r="K1365">
            <v>53082494</v>
          </cell>
        </row>
        <row r="1366">
          <cell r="B1366">
            <v>1997</v>
          </cell>
          <cell r="E1366" t="str">
            <v>HI</v>
          </cell>
          <cell r="J1366">
            <v>3414</v>
          </cell>
          <cell r="K1366">
            <v>13473058</v>
          </cell>
        </row>
        <row r="1367">
          <cell r="B1367">
            <v>1997</v>
          </cell>
          <cell r="E1367" t="str">
            <v>ID</v>
          </cell>
          <cell r="J1367">
            <v>2940</v>
          </cell>
          <cell r="K1367">
            <v>7599336</v>
          </cell>
        </row>
        <row r="1368">
          <cell r="B1368">
            <v>1997</v>
          </cell>
          <cell r="E1368" t="str">
            <v>IL</v>
          </cell>
          <cell r="J1368">
            <v>43424</v>
          </cell>
          <cell r="K1368">
            <v>172471383</v>
          </cell>
        </row>
        <row r="1369">
          <cell r="B1369">
            <v>1997</v>
          </cell>
          <cell r="E1369" t="str">
            <v>IN</v>
          </cell>
          <cell r="J1369">
            <v>14516</v>
          </cell>
          <cell r="K1369">
            <v>38553679</v>
          </cell>
        </row>
        <row r="1370">
          <cell r="B1370">
            <v>1997</v>
          </cell>
          <cell r="E1370" t="str">
            <v>IA</v>
          </cell>
          <cell r="J1370">
            <v>6520</v>
          </cell>
          <cell r="K1370">
            <v>18015981</v>
          </cell>
        </row>
        <row r="1371">
          <cell r="B1371">
            <v>1997</v>
          </cell>
          <cell r="E1371" t="str">
            <v>KS</v>
          </cell>
          <cell r="J1371">
            <v>7890</v>
          </cell>
          <cell r="K1371">
            <v>20816317</v>
          </cell>
        </row>
        <row r="1372">
          <cell r="B1372">
            <v>1997</v>
          </cell>
          <cell r="E1372" t="str">
            <v>KY</v>
          </cell>
          <cell r="J1372">
            <v>8275</v>
          </cell>
          <cell r="K1372">
            <v>19966377</v>
          </cell>
        </row>
        <row r="1373">
          <cell r="B1373">
            <v>1997</v>
          </cell>
          <cell r="E1373" t="str">
            <v>LA</v>
          </cell>
          <cell r="J1373">
            <v>12884</v>
          </cell>
          <cell r="K1373">
            <v>29520137</v>
          </cell>
        </row>
        <row r="1374">
          <cell r="B1374">
            <v>1997</v>
          </cell>
          <cell r="E1374" t="str">
            <v>ME</v>
          </cell>
          <cell r="J1374">
            <v>2800</v>
          </cell>
          <cell r="K1374">
            <v>7272605</v>
          </cell>
        </row>
        <row r="1375">
          <cell r="B1375">
            <v>1997</v>
          </cell>
          <cell r="E1375" t="str">
            <v>MD</v>
          </cell>
          <cell r="J1375">
            <v>16291</v>
          </cell>
          <cell r="K1375">
            <v>53400532</v>
          </cell>
        </row>
        <row r="1376">
          <cell r="B1376">
            <v>1997</v>
          </cell>
          <cell r="E1376" t="str">
            <v>MA</v>
          </cell>
          <cell r="J1376">
            <v>18854</v>
          </cell>
          <cell r="K1376">
            <v>67126658</v>
          </cell>
        </row>
        <row r="1377">
          <cell r="B1377">
            <v>1997</v>
          </cell>
          <cell r="E1377" t="str">
            <v>MI</v>
          </cell>
          <cell r="J1377">
            <v>24236</v>
          </cell>
          <cell r="K1377">
            <v>80565813</v>
          </cell>
        </row>
        <row r="1378">
          <cell r="B1378">
            <v>1997</v>
          </cell>
          <cell r="E1378" t="str">
            <v>MN</v>
          </cell>
          <cell r="J1378">
            <v>10232</v>
          </cell>
          <cell r="K1378">
            <v>35845226</v>
          </cell>
        </row>
        <row r="1379">
          <cell r="B1379">
            <v>1997</v>
          </cell>
          <cell r="E1379" t="str">
            <v>MS</v>
          </cell>
          <cell r="J1379">
            <v>8073</v>
          </cell>
          <cell r="K1379">
            <v>15793125</v>
          </cell>
        </row>
        <row r="1380">
          <cell r="B1380">
            <v>1997</v>
          </cell>
          <cell r="E1380" t="str">
            <v>MO</v>
          </cell>
          <cell r="J1380">
            <v>16684</v>
          </cell>
          <cell r="K1380">
            <v>43339096</v>
          </cell>
        </row>
        <row r="1381">
          <cell r="B1381">
            <v>1997</v>
          </cell>
          <cell r="E1381" t="str">
            <v>MT</v>
          </cell>
          <cell r="J1381">
            <v>2197</v>
          </cell>
          <cell r="K1381">
            <v>5295784</v>
          </cell>
        </row>
        <row r="1382">
          <cell r="B1382">
            <v>1997</v>
          </cell>
          <cell r="E1382" t="str">
            <v>NE</v>
          </cell>
          <cell r="J1382">
            <v>4167</v>
          </cell>
          <cell r="K1382">
            <v>11474985</v>
          </cell>
        </row>
        <row r="1383">
          <cell r="B1383">
            <v>1997</v>
          </cell>
          <cell r="E1383" t="str">
            <v>NV</v>
          </cell>
          <cell r="J1383">
            <v>5182</v>
          </cell>
          <cell r="K1383">
            <v>19490487</v>
          </cell>
        </row>
        <row r="1384">
          <cell r="B1384">
            <v>1997</v>
          </cell>
          <cell r="E1384" t="str">
            <v>NH</v>
          </cell>
          <cell r="J1384">
            <v>3201</v>
          </cell>
          <cell r="K1384">
            <v>9767461</v>
          </cell>
        </row>
        <row r="1385">
          <cell r="B1385">
            <v>1997</v>
          </cell>
          <cell r="E1385" t="str">
            <v>NJ</v>
          </cell>
          <cell r="J1385">
            <v>31310</v>
          </cell>
          <cell r="K1385">
            <v>132080761</v>
          </cell>
        </row>
        <row r="1386">
          <cell r="B1386">
            <v>1997</v>
          </cell>
          <cell r="E1386" t="str">
            <v>NM</v>
          </cell>
          <cell r="J1386">
            <v>5184</v>
          </cell>
          <cell r="K1386">
            <v>13079331</v>
          </cell>
        </row>
        <row r="1387">
          <cell r="B1387">
            <v>1997</v>
          </cell>
          <cell r="E1387" t="str">
            <v>NY</v>
          </cell>
          <cell r="J1387">
            <v>80117</v>
          </cell>
          <cell r="K1387">
            <v>312187462</v>
          </cell>
        </row>
        <row r="1388">
          <cell r="B1388">
            <v>1997</v>
          </cell>
          <cell r="E1388" t="str">
            <v>NC</v>
          </cell>
          <cell r="J1388">
            <v>20685</v>
          </cell>
          <cell r="K1388">
            <v>53127929</v>
          </cell>
        </row>
        <row r="1389">
          <cell r="B1389">
            <v>1997</v>
          </cell>
          <cell r="E1389" t="str">
            <v>ND</v>
          </cell>
          <cell r="J1389">
            <v>1390</v>
          </cell>
          <cell r="K1389">
            <v>3250370</v>
          </cell>
        </row>
        <row r="1390">
          <cell r="B1390">
            <v>1997</v>
          </cell>
          <cell r="E1390" t="str">
            <v>OH</v>
          </cell>
          <cell r="J1390">
            <v>29822</v>
          </cell>
          <cell r="K1390">
            <v>91624806</v>
          </cell>
        </row>
        <row r="1391">
          <cell r="B1391">
            <v>1997</v>
          </cell>
          <cell r="E1391" t="str">
            <v>OK</v>
          </cell>
          <cell r="J1391">
            <v>9887</v>
          </cell>
          <cell r="K1391">
            <v>23348461</v>
          </cell>
        </row>
        <row r="1392">
          <cell r="B1392">
            <v>1997</v>
          </cell>
          <cell r="E1392" t="str">
            <v>OR</v>
          </cell>
          <cell r="J1392">
            <v>7625</v>
          </cell>
          <cell r="K1392">
            <v>26847345</v>
          </cell>
        </row>
        <row r="1393">
          <cell r="B1393">
            <v>1997</v>
          </cell>
          <cell r="E1393" t="str">
            <v>PA</v>
          </cell>
          <cell r="J1393">
            <v>30990</v>
          </cell>
          <cell r="K1393">
            <v>98737250</v>
          </cell>
        </row>
        <row r="1394">
          <cell r="B1394">
            <v>1997</v>
          </cell>
          <cell r="E1394" t="str">
            <v>RI</v>
          </cell>
          <cell r="J1394">
            <v>2817</v>
          </cell>
          <cell r="K1394">
            <v>9452902</v>
          </cell>
        </row>
        <row r="1395">
          <cell r="B1395">
            <v>1997</v>
          </cell>
          <cell r="E1395" t="str">
            <v>SC</v>
          </cell>
          <cell r="J1395">
            <v>10815</v>
          </cell>
          <cell r="K1395">
            <v>24822727</v>
          </cell>
        </row>
        <row r="1396">
          <cell r="B1396">
            <v>1997</v>
          </cell>
          <cell r="E1396" t="str">
            <v>SD</v>
          </cell>
          <cell r="J1396">
            <v>1656</v>
          </cell>
          <cell r="K1396">
            <v>3838587</v>
          </cell>
        </row>
        <row r="1397">
          <cell r="B1397">
            <v>1997</v>
          </cell>
          <cell r="E1397" t="str">
            <v>TN</v>
          </cell>
          <cell r="J1397">
            <v>15294</v>
          </cell>
          <cell r="K1397">
            <v>38161699</v>
          </cell>
        </row>
        <row r="1398">
          <cell r="B1398">
            <v>1997</v>
          </cell>
          <cell r="E1398" t="str">
            <v>TX</v>
          </cell>
          <cell r="J1398">
            <v>56182</v>
          </cell>
          <cell r="K1398">
            <v>152084962</v>
          </cell>
        </row>
        <row r="1399">
          <cell r="B1399">
            <v>1997</v>
          </cell>
          <cell r="E1399" t="str">
            <v>UT</v>
          </cell>
          <cell r="J1399">
            <v>4795</v>
          </cell>
          <cell r="K1399">
            <v>13266346</v>
          </cell>
        </row>
        <row r="1400">
          <cell r="B1400">
            <v>1997</v>
          </cell>
          <cell r="E1400" t="str">
            <v>VT</v>
          </cell>
          <cell r="J1400">
            <v>1233</v>
          </cell>
          <cell r="K1400">
            <v>3659809</v>
          </cell>
        </row>
        <row r="1401">
          <cell r="B1401">
            <v>1997</v>
          </cell>
          <cell r="E1401" t="str">
            <v>VA</v>
          </cell>
          <cell r="J1401">
            <v>17397</v>
          </cell>
          <cell r="K1401">
            <v>50865824</v>
          </cell>
        </row>
        <row r="1402">
          <cell r="B1402">
            <v>1997</v>
          </cell>
          <cell r="E1402" t="str">
            <v>WA</v>
          </cell>
          <cell r="J1402">
            <v>12586</v>
          </cell>
          <cell r="K1402">
            <v>47645759</v>
          </cell>
        </row>
        <row r="1403">
          <cell r="B1403">
            <v>1997</v>
          </cell>
          <cell r="E1403" t="str">
            <v>WV</v>
          </cell>
          <cell r="J1403">
            <v>3505</v>
          </cell>
          <cell r="K1403">
            <v>7710782</v>
          </cell>
        </row>
        <row r="1404">
          <cell r="B1404">
            <v>1997</v>
          </cell>
          <cell r="E1404" t="str">
            <v>WI</v>
          </cell>
          <cell r="J1404">
            <v>14436</v>
          </cell>
          <cell r="K1404">
            <v>45862451</v>
          </cell>
        </row>
        <row r="1405">
          <cell r="B1405">
            <v>1997</v>
          </cell>
          <cell r="E1405" t="str">
            <v>WY</v>
          </cell>
          <cell r="J1405">
            <v>1614</v>
          </cell>
          <cell r="K1405">
            <v>3911366</v>
          </cell>
        </row>
        <row r="1406">
          <cell r="B1406">
            <v>1998</v>
          </cell>
          <cell r="E1406" t="str">
            <v>US</v>
          </cell>
          <cell r="J1406">
            <v>817941</v>
          </cell>
          <cell r="K1406">
            <v>2787508565</v>
          </cell>
        </row>
        <row r="1407">
          <cell r="B1407">
            <v>1998</v>
          </cell>
          <cell r="E1407" t="str">
            <v>AL</v>
          </cell>
          <cell r="J1407">
            <v>12249</v>
          </cell>
          <cell r="K1407">
            <v>31168489</v>
          </cell>
        </row>
        <row r="1408">
          <cell r="B1408">
            <v>1998</v>
          </cell>
          <cell r="E1408" t="str">
            <v>AK</v>
          </cell>
          <cell r="J1408">
            <v>1757</v>
          </cell>
          <cell r="K1408">
            <v>7956485</v>
          </cell>
        </row>
        <row r="1409">
          <cell r="B1409">
            <v>1998</v>
          </cell>
          <cell r="E1409" t="str">
            <v>AZ</v>
          </cell>
          <cell r="J1409">
            <v>13166</v>
          </cell>
          <cell r="K1409">
            <v>44550274</v>
          </cell>
        </row>
        <row r="1410">
          <cell r="B1410">
            <v>1998</v>
          </cell>
          <cell r="E1410" t="str">
            <v>AR</v>
          </cell>
          <cell r="J1410">
            <v>6958</v>
          </cell>
          <cell r="K1410">
            <v>15188315</v>
          </cell>
        </row>
        <row r="1411">
          <cell r="B1411">
            <v>1998</v>
          </cell>
          <cell r="E1411" t="str">
            <v>CA</v>
          </cell>
          <cell r="J1411">
            <v>93553</v>
          </cell>
          <cell r="K1411">
            <v>422726037</v>
          </cell>
        </row>
        <row r="1412">
          <cell r="B1412">
            <v>1998</v>
          </cell>
          <cell r="E1412" t="str">
            <v>CO</v>
          </cell>
          <cell r="J1412">
            <v>11878</v>
          </cell>
          <cell r="K1412">
            <v>40853374</v>
          </cell>
        </row>
        <row r="1413">
          <cell r="B1413">
            <v>1998</v>
          </cell>
          <cell r="E1413" t="str">
            <v>CT</v>
          </cell>
          <cell r="J1413">
            <v>9925</v>
          </cell>
          <cell r="K1413">
            <v>39704754</v>
          </cell>
        </row>
        <row r="1414">
          <cell r="B1414">
            <v>1998</v>
          </cell>
          <cell r="E1414" t="str">
            <v>DE</v>
          </cell>
          <cell r="J1414">
            <v>2092</v>
          </cell>
          <cell r="K1414">
            <v>7339510</v>
          </cell>
        </row>
        <row r="1415">
          <cell r="B1415">
            <v>1998</v>
          </cell>
          <cell r="E1415" t="str">
            <v>DC</v>
          </cell>
          <cell r="J1415">
            <v>4276</v>
          </cell>
          <cell r="K1415">
            <v>16620627</v>
          </cell>
        </row>
        <row r="1416">
          <cell r="B1416">
            <v>1998</v>
          </cell>
          <cell r="E1416" t="str">
            <v>FL</v>
          </cell>
          <cell r="J1416">
            <v>52294</v>
          </cell>
          <cell r="K1416">
            <v>168483482</v>
          </cell>
        </row>
        <row r="1417">
          <cell r="B1417">
            <v>1998</v>
          </cell>
          <cell r="E1417" t="str">
            <v>GA</v>
          </cell>
          <cell r="J1417">
            <v>22202</v>
          </cell>
          <cell r="K1417">
            <v>55160764</v>
          </cell>
        </row>
        <row r="1418">
          <cell r="B1418">
            <v>1998</v>
          </cell>
          <cell r="E1418" t="str">
            <v>HI</v>
          </cell>
          <cell r="J1418">
            <v>3534</v>
          </cell>
          <cell r="K1418">
            <v>13470276</v>
          </cell>
        </row>
        <row r="1419">
          <cell r="B1419">
            <v>1998</v>
          </cell>
          <cell r="E1419" t="str">
            <v>ID</v>
          </cell>
          <cell r="J1419">
            <v>2972</v>
          </cell>
          <cell r="K1419">
            <v>7872076</v>
          </cell>
        </row>
        <row r="1420">
          <cell r="B1420">
            <v>1998</v>
          </cell>
          <cell r="E1420" t="str">
            <v>IL</v>
          </cell>
          <cell r="J1420">
            <v>44149</v>
          </cell>
          <cell r="K1420">
            <v>182882612</v>
          </cell>
        </row>
        <row r="1421">
          <cell r="B1421">
            <v>1998</v>
          </cell>
          <cell r="E1421" t="str">
            <v>IN</v>
          </cell>
          <cell r="J1421">
            <v>14786</v>
          </cell>
          <cell r="K1421">
            <v>40350003</v>
          </cell>
        </row>
        <row r="1422">
          <cell r="B1422">
            <v>1998</v>
          </cell>
          <cell r="E1422" t="str">
            <v>IA</v>
          </cell>
          <cell r="J1422">
            <v>6751</v>
          </cell>
          <cell r="K1422">
            <v>19423865</v>
          </cell>
        </row>
        <row r="1423">
          <cell r="B1423">
            <v>1998</v>
          </cell>
          <cell r="E1423" t="str">
            <v>KS</v>
          </cell>
          <cell r="J1423">
            <v>8255</v>
          </cell>
          <cell r="K1423">
            <v>23088108</v>
          </cell>
        </row>
        <row r="1424">
          <cell r="B1424">
            <v>1998</v>
          </cell>
          <cell r="E1424" t="str">
            <v>KY</v>
          </cell>
          <cell r="J1424">
            <v>8578</v>
          </cell>
          <cell r="K1424">
            <v>21885963</v>
          </cell>
        </row>
        <row r="1425">
          <cell r="B1425">
            <v>1998</v>
          </cell>
          <cell r="E1425" t="str">
            <v>LA</v>
          </cell>
          <cell r="J1425">
            <v>14646</v>
          </cell>
          <cell r="K1425">
            <v>34826876</v>
          </cell>
        </row>
        <row r="1426">
          <cell r="B1426">
            <v>1998</v>
          </cell>
          <cell r="E1426" t="str">
            <v>ME</v>
          </cell>
          <cell r="J1426">
            <v>2922</v>
          </cell>
          <cell r="K1426">
            <v>7816888</v>
          </cell>
        </row>
        <row r="1427">
          <cell r="B1427">
            <v>1998</v>
          </cell>
          <cell r="E1427" t="str">
            <v>MD</v>
          </cell>
          <cell r="J1427">
            <v>17258</v>
          </cell>
          <cell r="K1427">
            <v>55771406</v>
          </cell>
        </row>
        <row r="1428">
          <cell r="B1428">
            <v>1998</v>
          </cell>
          <cell r="E1428" t="str">
            <v>MA</v>
          </cell>
          <cell r="J1428">
            <v>20008</v>
          </cell>
          <cell r="K1428">
            <v>72945893</v>
          </cell>
        </row>
        <row r="1429">
          <cell r="B1429">
            <v>1998</v>
          </cell>
          <cell r="E1429" t="str">
            <v>MI</v>
          </cell>
          <cell r="J1429">
            <v>24382</v>
          </cell>
          <cell r="K1429">
            <v>83873529</v>
          </cell>
        </row>
        <row r="1430">
          <cell r="B1430">
            <v>1998</v>
          </cell>
          <cell r="E1430" t="str">
            <v>MN</v>
          </cell>
          <cell r="J1430">
            <v>10907</v>
          </cell>
          <cell r="K1430">
            <v>38850085</v>
          </cell>
        </row>
        <row r="1431">
          <cell r="B1431">
            <v>1998</v>
          </cell>
          <cell r="E1431" t="str">
            <v>MS</v>
          </cell>
          <cell r="J1431">
            <v>8268</v>
          </cell>
          <cell r="K1431">
            <v>17126793</v>
          </cell>
        </row>
        <row r="1432">
          <cell r="B1432">
            <v>1998</v>
          </cell>
          <cell r="E1432" t="str">
            <v>MO</v>
          </cell>
          <cell r="J1432">
            <v>17071</v>
          </cell>
          <cell r="K1432">
            <v>46512493</v>
          </cell>
        </row>
        <row r="1433">
          <cell r="B1433">
            <v>1998</v>
          </cell>
          <cell r="E1433" t="str">
            <v>MT</v>
          </cell>
          <cell r="J1433">
            <v>2206</v>
          </cell>
          <cell r="K1433">
            <v>5455001</v>
          </cell>
        </row>
        <row r="1434">
          <cell r="B1434">
            <v>1998</v>
          </cell>
          <cell r="E1434" t="str">
            <v>NE</v>
          </cell>
          <cell r="J1434">
            <v>4270</v>
          </cell>
          <cell r="K1434">
            <v>12185131</v>
          </cell>
        </row>
        <row r="1435">
          <cell r="B1435">
            <v>1998</v>
          </cell>
          <cell r="E1435" t="str">
            <v>NV</v>
          </cell>
          <cell r="J1435">
            <v>5346</v>
          </cell>
          <cell r="K1435">
            <v>21309237</v>
          </cell>
        </row>
        <row r="1436">
          <cell r="B1436">
            <v>1998</v>
          </cell>
          <cell r="E1436" t="str">
            <v>NH</v>
          </cell>
          <cell r="J1436">
            <v>3215</v>
          </cell>
          <cell r="K1436">
            <v>10041302</v>
          </cell>
        </row>
        <row r="1437">
          <cell r="B1437">
            <v>1998</v>
          </cell>
          <cell r="E1437" t="str">
            <v>NJ</v>
          </cell>
          <cell r="J1437">
            <v>31151</v>
          </cell>
          <cell r="K1437">
            <v>132922094</v>
          </cell>
        </row>
        <row r="1438">
          <cell r="B1438">
            <v>1998</v>
          </cell>
          <cell r="E1438" t="str">
            <v>NM</v>
          </cell>
          <cell r="J1438">
            <v>5430</v>
          </cell>
          <cell r="K1438">
            <v>14268583</v>
          </cell>
        </row>
        <row r="1439">
          <cell r="B1439">
            <v>1998</v>
          </cell>
          <cell r="E1439" t="str">
            <v>NY</v>
          </cell>
          <cell r="J1439">
            <v>80663</v>
          </cell>
          <cell r="K1439">
            <v>325619416</v>
          </cell>
        </row>
        <row r="1440">
          <cell r="B1440">
            <v>1998</v>
          </cell>
          <cell r="E1440" t="str">
            <v>NC</v>
          </cell>
          <cell r="J1440">
            <v>21178</v>
          </cell>
          <cell r="K1440">
            <v>56062263</v>
          </cell>
        </row>
        <row r="1441">
          <cell r="B1441">
            <v>1998</v>
          </cell>
          <cell r="E1441" t="str">
            <v>ND</v>
          </cell>
          <cell r="J1441">
            <v>1415</v>
          </cell>
          <cell r="K1441">
            <v>3478064</v>
          </cell>
        </row>
        <row r="1442">
          <cell r="B1442">
            <v>1998</v>
          </cell>
          <cell r="E1442" t="str">
            <v>OH</v>
          </cell>
          <cell r="J1442">
            <v>30603</v>
          </cell>
          <cell r="K1442">
            <v>97277343</v>
          </cell>
        </row>
        <row r="1443">
          <cell r="B1443">
            <v>1998</v>
          </cell>
          <cell r="E1443" t="str">
            <v>OK</v>
          </cell>
          <cell r="J1443">
            <v>10298</v>
          </cell>
          <cell r="K1443">
            <v>24666798</v>
          </cell>
        </row>
        <row r="1444">
          <cell r="B1444">
            <v>1998</v>
          </cell>
          <cell r="E1444" t="str">
            <v>OR</v>
          </cell>
          <cell r="J1444">
            <v>7853</v>
          </cell>
          <cell r="K1444">
            <v>28155805</v>
          </cell>
        </row>
        <row r="1445">
          <cell r="B1445">
            <v>1998</v>
          </cell>
          <cell r="E1445" t="str">
            <v>PA</v>
          </cell>
          <cell r="J1445">
            <v>30444</v>
          </cell>
          <cell r="K1445">
            <v>102047694</v>
          </cell>
        </row>
        <row r="1446">
          <cell r="B1446">
            <v>1998</v>
          </cell>
          <cell r="E1446" t="str">
            <v>RI</v>
          </cell>
          <cell r="J1446">
            <v>2877</v>
          </cell>
          <cell r="K1446">
            <v>10028652</v>
          </cell>
        </row>
        <row r="1447">
          <cell r="B1447">
            <v>1998</v>
          </cell>
          <cell r="E1447" t="str">
            <v>SC</v>
          </cell>
          <cell r="J1447">
            <v>12143</v>
          </cell>
          <cell r="K1447">
            <v>28721904</v>
          </cell>
        </row>
        <row r="1448">
          <cell r="B1448">
            <v>1998</v>
          </cell>
          <cell r="E1448" t="str">
            <v>SD</v>
          </cell>
          <cell r="J1448">
            <v>1789</v>
          </cell>
          <cell r="K1448">
            <v>4271414</v>
          </cell>
        </row>
        <row r="1449">
          <cell r="B1449">
            <v>1998</v>
          </cell>
          <cell r="E1449" t="str">
            <v>TN</v>
          </cell>
          <cell r="J1449">
            <v>16159</v>
          </cell>
          <cell r="K1449">
            <v>40336132</v>
          </cell>
        </row>
        <row r="1450">
          <cell r="B1450">
            <v>1998</v>
          </cell>
          <cell r="E1450" t="str">
            <v>TX</v>
          </cell>
          <cell r="J1450">
            <v>57123</v>
          </cell>
          <cell r="K1450">
            <v>163680962</v>
          </cell>
        </row>
        <row r="1451">
          <cell r="B1451">
            <v>1998</v>
          </cell>
          <cell r="E1451" t="str">
            <v>UT</v>
          </cell>
          <cell r="J1451">
            <v>5225</v>
          </cell>
          <cell r="K1451">
            <v>14720435</v>
          </cell>
        </row>
        <row r="1452">
          <cell r="B1452">
            <v>1998</v>
          </cell>
          <cell r="E1452" t="str">
            <v>VT</v>
          </cell>
          <cell r="J1452">
            <v>1267</v>
          </cell>
          <cell r="K1452">
            <v>3765430</v>
          </cell>
        </row>
        <row r="1453">
          <cell r="B1453">
            <v>1998</v>
          </cell>
          <cell r="E1453" t="str">
            <v>VA</v>
          </cell>
          <cell r="J1453">
            <v>17644</v>
          </cell>
          <cell r="K1453">
            <v>53629070</v>
          </cell>
        </row>
        <row r="1454">
          <cell r="B1454">
            <v>1998</v>
          </cell>
          <cell r="E1454" t="str">
            <v>WA</v>
          </cell>
          <cell r="J1454">
            <v>13126</v>
          </cell>
          <cell r="K1454">
            <v>50594776</v>
          </cell>
        </row>
        <row r="1455">
          <cell r="B1455">
            <v>1998</v>
          </cell>
          <cell r="E1455" t="str">
            <v>WV</v>
          </cell>
          <cell r="J1455">
            <v>3616</v>
          </cell>
          <cell r="K1455">
            <v>8158473</v>
          </cell>
        </row>
        <row r="1456">
          <cell r="B1456">
            <v>1998</v>
          </cell>
          <cell r="E1456" t="str">
            <v>WI</v>
          </cell>
          <cell r="J1456">
            <v>16443</v>
          </cell>
          <cell r="K1456">
            <v>55595888</v>
          </cell>
        </row>
        <row r="1457">
          <cell r="B1457">
            <v>1998</v>
          </cell>
          <cell r="E1457" t="str">
            <v>WY</v>
          </cell>
          <cell r="J1457">
            <v>1620</v>
          </cell>
          <cell r="K1457">
            <v>4067727</v>
          </cell>
        </row>
        <row r="1458">
          <cell r="B1458">
            <v>1999</v>
          </cell>
          <cell r="E1458" t="str">
            <v>US</v>
          </cell>
          <cell r="J1458">
            <v>847889</v>
          </cell>
          <cell r="K1458">
            <v>3005929866</v>
          </cell>
        </row>
        <row r="1459">
          <cell r="B1459">
            <v>1999</v>
          </cell>
          <cell r="E1459" t="str">
            <v>AL</v>
          </cell>
          <cell r="J1459">
            <v>12465</v>
          </cell>
          <cell r="K1459">
            <v>31570513</v>
          </cell>
        </row>
        <row r="1460">
          <cell r="B1460">
            <v>1999</v>
          </cell>
          <cell r="E1460" t="str">
            <v>AK</v>
          </cell>
          <cell r="J1460">
            <v>1613</v>
          </cell>
          <cell r="K1460">
            <v>7565478</v>
          </cell>
        </row>
        <row r="1461">
          <cell r="B1461">
            <v>1999</v>
          </cell>
          <cell r="E1461" t="str">
            <v>AZ</v>
          </cell>
          <cell r="J1461">
            <v>15781</v>
          </cell>
          <cell r="K1461">
            <v>56154736</v>
          </cell>
        </row>
        <row r="1462">
          <cell r="B1462">
            <v>1999</v>
          </cell>
          <cell r="E1462" t="str">
            <v>AR</v>
          </cell>
          <cell r="J1462">
            <v>7628</v>
          </cell>
          <cell r="K1462">
            <v>17040354</v>
          </cell>
        </row>
        <row r="1463">
          <cell r="B1463">
            <v>1999</v>
          </cell>
          <cell r="E1463" t="str">
            <v>CA</v>
          </cell>
          <cell r="J1463">
            <v>94771</v>
          </cell>
          <cell r="K1463">
            <v>440545739</v>
          </cell>
        </row>
        <row r="1464">
          <cell r="B1464">
            <v>1999</v>
          </cell>
          <cell r="E1464" t="str">
            <v>CO</v>
          </cell>
          <cell r="J1464">
            <v>12220</v>
          </cell>
          <cell r="K1464">
            <v>44518545</v>
          </cell>
        </row>
        <row r="1465">
          <cell r="B1465">
            <v>1999</v>
          </cell>
          <cell r="E1465" t="str">
            <v>CT</v>
          </cell>
          <cell r="J1465">
            <v>10173</v>
          </cell>
          <cell r="K1465">
            <v>42886099</v>
          </cell>
        </row>
        <row r="1466">
          <cell r="B1466">
            <v>1999</v>
          </cell>
          <cell r="E1466" t="str">
            <v>DE</v>
          </cell>
          <cell r="J1466">
            <v>2337</v>
          </cell>
          <cell r="K1466">
            <v>8567935</v>
          </cell>
        </row>
        <row r="1467">
          <cell r="B1467">
            <v>1999</v>
          </cell>
          <cell r="E1467" t="str">
            <v>DC</v>
          </cell>
          <cell r="J1467">
            <v>4166</v>
          </cell>
          <cell r="K1467">
            <v>18359188</v>
          </cell>
        </row>
        <row r="1468">
          <cell r="B1468">
            <v>1999</v>
          </cell>
          <cell r="E1468" t="str">
            <v>FL</v>
          </cell>
          <cell r="J1468">
            <v>53282</v>
          </cell>
          <cell r="K1468">
            <v>173948535</v>
          </cell>
        </row>
        <row r="1469">
          <cell r="B1469">
            <v>1999</v>
          </cell>
          <cell r="E1469" t="str">
            <v>GA</v>
          </cell>
          <cell r="J1469">
            <v>23121</v>
          </cell>
          <cell r="K1469">
            <v>60128661</v>
          </cell>
        </row>
        <row r="1470">
          <cell r="B1470">
            <v>1999</v>
          </cell>
          <cell r="E1470" t="str">
            <v>HI</v>
          </cell>
          <cell r="J1470">
            <v>3501</v>
          </cell>
          <cell r="K1470">
            <v>13801722</v>
          </cell>
        </row>
        <row r="1471">
          <cell r="B1471">
            <v>1999</v>
          </cell>
          <cell r="E1471" t="str">
            <v>ID</v>
          </cell>
          <cell r="J1471">
            <v>3262</v>
          </cell>
          <cell r="K1471">
            <v>9403666</v>
          </cell>
        </row>
        <row r="1472">
          <cell r="B1472">
            <v>1999</v>
          </cell>
          <cell r="E1472" t="str">
            <v>IL</v>
          </cell>
          <cell r="J1472">
            <v>45176</v>
          </cell>
          <cell r="K1472">
            <v>192986821</v>
          </cell>
        </row>
        <row r="1473">
          <cell r="B1473">
            <v>1999</v>
          </cell>
          <cell r="E1473" t="str">
            <v>IN</v>
          </cell>
          <cell r="J1473">
            <v>16219</v>
          </cell>
          <cell r="K1473">
            <v>45460468</v>
          </cell>
        </row>
        <row r="1474">
          <cell r="B1474">
            <v>1999</v>
          </cell>
          <cell r="E1474" t="str">
            <v>IA</v>
          </cell>
          <cell r="J1474">
            <v>6920</v>
          </cell>
          <cell r="K1474">
            <v>20483884</v>
          </cell>
        </row>
        <row r="1475">
          <cell r="B1475">
            <v>1999</v>
          </cell>
          <cell r="E1475" t="str">
            <v>KS</v>
          </cell>
          <cell r="J1475">
            <v>8860</v>
          </cell>
          <cell r="K1475">
            <v>25316973</v>
          </cell>
        </row>
        <row r="1476">
          <cell r="B1476">
            <v>1999</v>
          </cell>
          <cell r="E1476" t="str">
            <v>KY</v>
          </cell>
          <cell r="J1476">
            <v>9732</v>
          </cell>
          <cell r="K1476">
            <v>26095046</v>
          </cell>
        </row>
        <row r="1477">
          <cell r="B1477">
            <v>1999</v>
          </cell>
          <cell r="E1477" t="str">
            <v>LA</v>
          </cell>
          <cell r="J1477">
            <v>15346</v>
          </cell>
          <cell r="K1477">
            <v>36564805</v>
          </cell>
        </row>
        <row r="1478">
          <cell r="B1478">
            <v>1999</v>
          </cell>
          <cell r="E1478" t="str">
            <v>ME</v>
          </cell>
          <cell r="J1478">
            <v>3263</v>
          </cell>
          <cell r="K1478">
            <v>8703132</v>
          </cell>
        </row>
        <row r="1479">
          <cell r="B1479">
            <v>1999</v>
          </cell>
          <cell r="E1479" t="str">
            <v>MD</v>
          </cell>
          <cell r="J1479">
            <v>17605</v>
          </cell>
          <cell r="K1479">
            <v>62578528</v>
          </cell>
        </row>
        <row r="1480">
          <cell r="B1480">
            <v>1999</v>
          </cell>
          <cell r="E1480" t="str">
            <v>MA</v>
          </cell>
          <cell r="J1480">
            <v>22683</v>
          </cell>
          <cell r="K1480">
            <v>87016424</v>
          </cell>
        </row>
        <row r="1481">
          <cell r="B1481">
            <v>1999</v>
          </cell>
          <cell r="E1481" t="str">
            <v>MI</v>
          </cell>
          <cell r="J1481">
            <v>24637</v>
          </cell>
          <cell r="K1481">
            <v>87695974</v>
          </cell>
        </row>
        <row r="1482">
          <cell r="B1482">
            <v>1999</v>
          </cell>
          <cell r="E1482" t="str">
            <v>MN</v>
          </cell>
          <cell r="J1482">
            <v>10554</v>
          </cell>
          <cell r="K1482">
            <v>39910376</v>
          </cell>
        </row>
        <row r="1483">
          <cell r="B1483">
            <v>1999</v>
          </cell>
          <cell r="E1483" t="str">
            <v>MS</v>
          </cell>
          <cell r="J1483">
            <v>8536</v>
          </cell>
          <cell r="K1483">
            <v>18130809</v>
          </cell>
        </row>
        <row r="1484">
          <cell r="B1484">
            <v>1999</v>
          </cell>
          <cell r="E1484" t="str">
            <v>MO</v>
          </cell>
          <cell r="J1484">
            <v>17200</v>
          </cell>
          <cell r="K1484">
            <v>47739897</v>
          </cell>
        </row>
        <row r="1485">
          <cell r="B1485">
            <v>1999</v>
          </cell>
          <cell r="E1485" t="str">
            <v>MT</v>
          </cell>
          <cell r="J1485">
            <v>2180</v>
          </cell>
          <cell r="K1485">
            <v>5708948</v>
          </cell>
        </row>
        <row r="1486">
          <cell r="B1486">
            <v>1999</v>
          </cell>
          <cell r="E1486" t="str">
            <v>NE</v>
          </cell>
          <cell r="J1486">
            <v>4430</v>
          </cell>
          <cell r="K1486">
            <v>12574226</v>
          </cell>
        </row>
        <row r="1487">
          <cell r="B1487">
            <v>1999</v>
          </cell>
          <cell r="E1487" t="str">
            <v>NV</v>
          </cell>
          <cell r="J1487">
            <v>6136</v>
          </cell>
          <cell r="K1487">
            <v>24654632</v>
          </cell>
        </row>
        <row r="1488">
          <cell r="B1488">
            <v>1999</v>
          </cell>
          <cell r="E1488" t="str">
            <v>NH</v>
          </cell>
          <cell r="J1488">
            <v>3262</v>
          </cell>
          <cell r="K1488">
            <v>9964838</v>
          </cell>
        </row>
        <row r="1489">
          <cell r="B1489">
            <v>1999</v>
          </cell>
          <cell r="E1489" t="str">
            <v>NJ</v>
          </cell>
          <cell r="J1489">
            <v>33046</v>
          </cell>
          <cell r="K1489">
            <v>146859138</v>
          </cell>
        </row>
        <row r="1490">
          <cell r="B1490">
            <v>1999</v>
          </cell>
          <cell r="E1490" t="str">
            <v>NM</v>
          </cell>
          <cell r="J1490">
            <v>5335</v>
          </cell>
          <cell r="K1490">
            <v>14863012</v>
          </cell>
        </row>
        <row r="1491">
          <cell r="B1491">
            <v>1999</v>
          </cell>
          <cell r="E1491" t="str">
            <v>NY</v>
          </cell>
          <cell r="J1491">
            <v>84750</v>
          </cell>
          <cell r="K1491">
            <v>369092954</v>
          </cell>
        </row>
        <row r="1492">
          <cell r="B1492">
            <v>1999</v>
          </cell>
          <cell r="E1492" t="str">
            <v>NC</v>
          </cell>
          <cell r="J1492">
            <v>22246</v>
          </cell>
          <cell r="K1492">
            <v>60498641</v>
          </cell>
        </row>
        <row r="1493">
          <cell r="B1493">
            <v>1999</v>
          </cell>
          <cell r="E1493" t="str">
            <v>ND</v>
          </cell>
          <cell r="J1493">
            <v>1432</v>
          </cell>
          <cell r="K1493">
            <v>3697008</v>
          </cell>
        </row>
        <row r="1494">
          <cell r="B1494">
            <v>1999</v>
          </cell>
          <cell r="E1494" t="str">
            <v>OH</v>
          </cell>
          <cell r="J1494">
            <v>31818</v>
          </cell>
          <cell r="K1494">
            <v>103878054</v>
          </cell>
        </row>
        <row r="1495">
          <cell r="B1495">
            <v>1999</v>
          </cell>
          <cell r="E1495" t="str">
            <v>OK</v>
          </cell>
          <cell r="J1495">
            <v>10892</v>
          </cell>
          <cell r="K1495">
            <v>27339417</v>
          </cell>
        </row>
        <row r="1496">
          <cell r="B1496">
            <v>1999</v>
          </cell>
          <cell r="E1496" t="str">
            <v>OR</v>
          </cell>
          <cell r="J1496">
            <v>8420</v>
          </cell>
          <cell r="K1496">
            <v>31532827</v>
          </cell>
        </row>
        <row r="1497">
          <cell r="B1497">
            <v>1999</v>
          </cell>
          <cell r="E1497" t="str">
            <v>PA</v>
          </cell>
          <cell r="J1497">
            <v>30760</v>
          </cell>
          <cell r="K1497">
            <v>109384299</v>
          </cell>
        </row>
        <row r="1498">
          <cell r="B1498">
            <v>1999</v>
          </cell>
          <cell r="E1498" t="str">
            <v>RI</v>
          </cell>
          <cell r="J1498">
            <v>3059</v>
          </cell>
          <cell r="K1498">
            <v>11743949</v>
          </cell>
        </row>
        <row r="1499">
          <cell r="B1499">
            <v>1999</v>
          </cell>
          <cell r="E1499" t="str">
            <v>SC</v>
          </cell>
          <cell r="J1499">
            <v>13371</v>
          </cell>
          <cell r="K1499">
            <v>32492420</v>
          </cell>
        </row>
        <row r="1500">
          <cell r="B1500">
            <v>1999</v>
          </cell>
          <cell r="E1500" t="str">
            <v>SD</v>
          </cell>
          <cell r="J1500">
            <v>1672</v>
          </cell>
          <cell r="K1500">
            <v>4172943</v>
          </cell>
        </row>
        <row r="1501">
          <cell r="B1501">
            <v>1999</v>
          </cell>
          <cell r="E1501" t="str">
            <v>TN</v>
          </cell>
          <cell r="J1501">
            <v>16842</v>
          </cell>
          <cell r="K1501">
            <v>44178822</v>
          </cell>
        </row>
        <row r="1502">
          <cell r="B1502">
            <v>1999</v>
          </cell>
          <cell r="E1502" t="str">
            <v>TX</v>
          </cell>
          <cell r="J1502">
            <v>58072</v>
          </cell>
          <cell r="K1502">
            <v>172942066</v>
          </cell>
        </row>
        <row r="1503">
          <cell r="B1503">
            <v>1999</v>
          </cell>
          <cell r="E1503" t="str">
            <v>UT</v>
          </cell>
          <cell r="J1503">
            <v>5399</v>
          </cell>
          <cell r="K1503">
            <v>16125658</v>
          </cell>
        </row>
        <row r="1504">
          <cell r="B1504">
            <v>1999</v>
          </cell>
          <cell r="E1504" t="str">
            <v>VT</v>
          </cell>
          <cell r="J1504">
            <v>1328</v>
          </cell>
          <cell r="K1504">
            <v>4269148</v>
          </cell>
        </row>
        <row r="1505">
          <cell r="B1505">
            <v>1999</v>
          </cell>
          <cell r="E1505" t="str">
            <v>VA</v>
          </cell>
          <cell r="J1505">
            <v>18015</v>
          </cell>
          <cell r="K1505">
            <v>56763216</v>
          </cell>
        </row>
        <row r="1506">
          <cell r="B1506">
            <v>1999</v>
          </cell>
          <cell r="E1506" t="str">
            <v>WA</v>
          </cell>
          <cell r="J1506">
            <v>13734</v>
          </cell>
          <cell r="K1506">
            <v>55918992</v>
          </cell>
        </row>
        <row r="1507">
          <cell r="B1507">
            <v>1999</v>
          </cell>
          <cell r="E1507" t="str">
            <v>WV</v>
          </cell>
          <cell r="J1507">
            <v>3652</v>
          </cell>
          <cell r="K1507">
            <v>8271430</v>
          </cell>
        </row>
        <row r="1508">
          <cell r="B1508">
            <v>1999</v>
          </cell>
          <cell r="E1508" t="str">
            <v>WI</v>
          </cell>
          <cell r="J1508">
            <v>15307</v>
          </cell>
          <cell r="K1508">
            <v>51418707</v>
          </cell>
        </row>
        <row r="1509">
          <cell r="B1509">
            <v>1999</v>
          </cell>
          <cell r="E1509" t="str">
            <v>WY</v>
          </cell>
          <cell r="J1509">
            <v>1680</v>
          </cell>
          <cell r="K1509">
            <v>4410213</v>
          </cell>
        </row>
        <row r="1510">
          <cell r="B1510">
            <v>2000</v>
          </cell>
          <cell r="E1510" t="str">
            <v>US</v>
          </cell>
          <cell r="J1510">
            <v>867225</v>
          </cell>
          <cell r="K1510">
            <v>3224630227</v>
          </cell>
        </row>
        <row r="1511">
          <cell r="B1511">
            <v>2000</v>
          </cell>
          <cell r="E1511" t="str">
            <v>AL</v>
          </cell>
          <cell r="J1511">
            <v>13123</v>
          </cell>
          <cell r="K1511">
            <v>34044921</v>
          </cell>
        </row>
        <row r="1512">
          <cell r="B1512">
            <v>2000</v>
          </cell>
          <cell r="E1512" t="str">
            <v>AK</v>
          </cell>
          <cell r="J1512">
            <v>1628</v>
          </cell>
          <cell r="K1512">
            <v>7525913</v>
          </cell>
        </row>
        <row r="1513">
          <cell r="B1513">
            <v>2000</v>
          </cell>
          <cell r="E1513" t="str">
            <v>AZ</v>
          </cell>
          <cell r="J1513">
            <v>16141</v>
          </cell>
          <cell r="K1513">
            <v>59025985</v>
          </cell>
        </row>
        <row r="1514">
          <cell r="B1514">
            <v>2000</v>
          </cell>
          <cell r="E1514" t="str">
            <v>AR</v>
          </cell>
          <cell r="J1514">
            <v>7871</v>
          </cell>
          <cell r="K1514">
            <v>18154581</v>
          </cell>
        </row>
        <row r="1515">
          <cell r="B1515">
            <v>2000</v>
          </cell>
          <cell r="E1515" t="str">
            <v>CA</v>
          </cell>
          <cell r="J1515">
            <v>96858</v>
          </cell>
          <cell r="K1515">
            <v>477396348</v>
          </cell>
        </row>
        <row r="1516">
          <cell r="B1516">
            <v>2000</v>
          </cell>
          <cell r="E1516" t="str">
            <v>CO</v>
          </cell>
          <cell r="J1516">
            <v>12042</v>
          </cell>
          <cell r="K1516">
            <v>49231015</v>
          </cell>
        </row>
        <row r="1517">
          <cell r="B1517">
            <v>2000</v>
          </cell>
          <cell r="E1517" t="str">
            <v>CT</v>
          </cell>
          <cell r="J1517">
            <v>10502</v>
          </cell>
          <cell r="K1517">
            <v>44925794</v>
          </cell>
        </row>
        <row r="1518">
          <cell r="B1518">
            <v>2000</v>
          </cell>
          <cell r="E1518" t="str">
            <v>DE</v>
          </cell>
          <cell r="J1518">
            <v>2378</v>
          </cell>
          <cell r="K1518">
            <v>8642787</v>
          </cell>
        </row>
        <row r="1519">
          <cell r="B1519">
            <v>2000</v>
          </cell>
          <cell r="E1519" t="str">
            <v>DC</v>
          </cell>
          <cell r="J1519">
            <v>4458</v>
          </cell>
          <cell r="K1519">
            <v>20051992</v>
          </cell>
        </row>
        <row r="1520">
          <cell r="B1520">
            <v>2000</v>
          </cell>
          <cell r="E1520" t="str">
            <v>FL</v>
          </cell>
          <cell r="J1520">
            <v>55163</v>
          </cell>
          <cell r="K1520">
            <v>189340677</v>
          </cell>
        </row>
        <row r="1521">
          <cell r="B1521">
            <v>2000</v>
          </cell>
          <cell r="E1521" t="str">
            <v>GA</v>
          </cell>
          <cell r="J1521">
            <v>24261</v>
          </cell>
          <cell r="K1521">
            <v>64986358</v>
          </cell>
        </row>
        <row r="1522">
          <cell r="B1522">
            <v>2000</v>
          </cell>
          <cell r="E1522" t="str">
            <v>HI</v>
          </cell>
          <cell r="J1522">
            <v>3612</v>
          </cell>
          <cell r="K1522">
            <v>13633546</v>
          </cell>
        </row>
        <row r="1523">
          <cell r="B1523">
            <v>2000</v>
          </cell>
          <cell r="E1523" t="str">
            <v>ID</v>
          </cell>
          <cell r="J1523">
            <v>3346</v>
          </cell>
          <cell r="K1523">
            <v>9668932</v>
          </cell>
        </row>
        <row r="1524">
          <cell r="B1524">
            <v>2000</v>
          </cell>
          <cell r="E1524" t="str">
            <v>IL</v>
          </cell>
          <cell r="J1524">
            <v>44092</v>
          </cell>
          <cell r="K1524">
            <v>170655395</v>
          </cell>
        </row>
        <row r="1525">
          <cell r="B1525">
            <v>2000</v>
          </cell>
          <cell r="E1525" t="str">
            <v>IN</v>
          </cell>
          <cell r="J1525">
            <v>15779</v>
          </cell>
          <cell r="K1525">
            <v>46130562</v>
          </cell>
        </row>
        <row r="1526">
          <cell r="B1526">
            <v>2000</v>
          </cell>
          <cell r="E1526" t="str">
            <v>IA</v>
          </cell>
          <cell r="J1526">
            <v>7251</v>
          </cell>
          <cell r="K1526">
            <v>22184120</v>
          </cell>
        </row>
        <row r="1527">
          <cell r="B1527">
            <v>2000</v>
          </cell>
          <cell r="E1527" t="str">
            <v>KS</v>
          </cell>
          <cell r="J1527">
            <v>8984</v>
          </cell>
          <cell r="K1527">
            <v>26814675</v>
          </cell>
        </row>
        <row r="1528">
          <cell r="B1528">
            <v>2000</v>
          </cell>
          <cell r="E1528" t="str">
            <v>KY</v>
          </cell>
          <cell r="J1528">
            <v>9784</v>
          </cell>
          <cell r="K1528">
            <v>27619999</v>
          </cell>
        </row>
        <row r="1529">
          <cell r="B1529">
            <v>2000</v>
          </cell>
          <cell r="E1529" t="str">
            <v>LA</v>
          </cell>
          <cell r="J1529">
            <v>16058</v>
          </cell>
          <cell r="K1529">
            <v>38936869</v>
          </cell>
        </row>
        <row r="1530">
          <cell r="B1530">
            <v>2000</v>
          </cell>
          <cell r="E1530" t="str">
            <v>ME</v>
          </cell>
          <cell r="J1530">
            <v>3110</v>
          </cell>
          <cell r="K1530">
            <v>9007372</v>
          </cell>
        </row>
        <row r="1531">
          <cell r="B1531">
            <v>2000</v>
          </cell>
          <cell r="E1531" t="str">
            <v>MD</v>
          </cell>
          <cell r="J1531">
            <v>16628</v>
          </cell>
          <cell r="K1531">
            <v>65441337</v>
          </cell>
        </row>
        <row r="1532">
          <cell r="B1532">
            <v>2000</v>
          </cell>
          <cell r="E1532" t="str">
            <v>MA</v>
          </cell>
          <cell r="J1532">
            <v>23868</v>
          </cell>
          <cell r="K1532">
            <v>95013244</v>
          </cell>
        </row>
        <row r="1533">
          <cell r="B1533">
            <v>2000</v>
          </cell>
          <cell r="E1533" t="str">
            <v>MI</v>
          </cell>
          <cell r="J1533">
            <v>25814</v>
          </cell>
          <cell r="K1533">
            <v>93483314</v>
          </cell>
        </row>
        <row r="1534">
          <cell r="B1534">
            <v>2000</v>
          </cell>
          <cell r="E1534" t="str">
            <v>MN</v>
          </cell>
          <cell r="J1534">
            <v>10636</v>
          </cell>
          <cell r="K1534">
            <v>42489638</v>
          </cell>
        </row>
        <row r="1535">
          <cell r="B1535">
            <v>2000</v>
          </cell>
          <cell r="E1535" t="str">
            <v>MS</v>
          </cell>
          <cell r="J1535">
            <v>8627</v>
          </cell>
          <cell r="K1535">
            <v>19738995</v>
          </cell>
        </row>
        <row r="1536">
          <cell r="B1536">
            <v>2000</v>
          </cell>
          <cell r="E1536" t="str">
            <v>MO</v>
          </cell>
          <cell r="J1536">
            <v>17083</v>
          </cell>
          <cell r="K1536">
            <v>49700479</v>
          </cell>
        </row>
        <row r="1537">
          <cell r="B1537">
            <v>2000</v>
          </cell>
          <cell r="E1537" t="str">
            <v>MT</v>
          </cell>
          <cell r="J1537">
            <v>2216</v>
          </cell>
          <cell r="K1537">
            <v>6006669</v>
          </cell>
        </row>
        <row r="1538">
          <cell r="B1538">
            <v>2000</v>
          </cell>
          <cell r="E1538" t="str">
            <v>NE</v>
          </cell>
          <cell r="J1538">
            <v>4495</v>
          </cell>
          <cell r="K1538">
            <v>13782088</v>
          </cell>
        </row>
        <row r="1539">
          <cell r="B1539">
            <v>2000</v>
          </cell>
          <cell r="E1539" t="str">
            <v>NV</v>
          </cell>
          <cell r="J1539">
            <v>6751</v>
          </cell>
          <cell r="K1539">
            <v>27413987</v>
          </cell>
        </row>
        <row r="1540">
          <cell r="B1540">
            <v>2000</v>
          </cell>
          <cell r="E1540" t="str">
            <v>NH</v>
          </cell>
          <cell r="J1540">
            <v>4227</v>
          </cell>
          <cell r="K1540">
            <v>12537257</v>
          </cell>
        </row>
        <row r="1541">
          <cell r="B1541">
            <v>2000</v>
          </cell>
          <cell r="E1541" t="str">
            <v>NJ</v>
          </cell>
          <cell r="J1541">
            <v>33441</v>
          </cell>
          <cell r="K1541">
            <v>153735506</v>
          </cell>
        </row>
        <row r="1542">
          <cell r="B1542">
            <v>2000</v>
          </cell>
          <cell r="E1542" t="str">
            <v>NM</v>
          </cell>
          <cell r="J1542">
            <v>5417</v>
          </cell>
          <cell r="K1542">
            <v>15444740</v>
          </cell>
        </row>
        <row r="1543">
          <cell r="B1543">
            <v>2000</v>
          </cell>
          <cell r="E1543" t="str">
            <v>NY</v>
          </cell>
          <cell r="J1543">
            <v>86256</v>
          </cell>
          <cell r="K1543">
            <v>434562612</v>
          </cell>
        </row>
        <row r="1544">
          <cell r="B1544">
            <v>2000</v>
          </cell>
          <cell r="E1544" t="str">
            <v>NC</v>
          </cell>
          <cell r="J1544">
            <v>23053</v>
          </cell>
          <cell r="K1544">
            <v>65525933</v>
          </cell>
        </row>
        <row r="1545">
          <cell r="B1545">
            <v>2000</v>
          </cell>
          <cell r="E1545" t="str">
            <v>ND</v>
          </cell>
          <cell r="J1545">
            <v>1440</v>
          </cell>
          <cell r="K1545">
            <v>3843176</v>
          </cell>
        </row>
        <row r="1546">
          <cell r="B1546">
            <v>2000</v>
          </cell>
          <cell r="E1546" t="str">
            <v>OH</v>
          </cell>
          <cell r="J1546">
            <v>33476</v>
          </cell>
          <cell r="K1546">
            <v>113325689</v>
          </cell>
        </row>
        <row r="1547">
          <cell r="B1547">
            <v>2000</v>
          </cell>
          <cell r="E1547" t="str">
            <v>OK</v>
          </cell>
          <cell r="J1547">
            <v>11048</v>
          </cell>
          <cell r="K1547">
            <v>28997327</v>
          </cell>
        </row>
        <row r="1548">
          <cell r="B1548">
            <v>2000</v>
          </cell>
          <cell r="E1548" t="str">
            <v>OR</v>
          </cell>
          <cell r="J1548">
            <v>8627</v>
          </cell>
          <cell r="K1548">
            <v>32798235</v>
          </cell>
        </row>
        <row r="1549">
          <cell r="B1549">
            <v>2000</v>
          </cell>
          <cell r="E1549" t="str">
            <v>PA</v>
          </cell>
          <cell r="J1549">
            <v>31447</v>
          </cell>
          <cell r="K1549">
            <v>117498467</v>
          </cell>
        </row>
        <row r="1550">
          <cell r="B1550">
            <v>2000</v>
          </cell>
          <cell r="E1550" t="str">
            <v>RI</v>
          </cell>
          <cell r="J1550">
            <v>3358</v>
          </cell>
          <cell r="K1550">
            <v>12739716</v>
          </cell>
        </row>
        <row r="1551">
          <cell r="B1551">
            <v>2000</v>
          </cell>
          <cell r="E1551" t="str">
            <v>SC</v>
          </cell>
          <cell r="J1551">
            <v>13598</v>
          </cell>
          <cell r="K1551">
            <v>34845490</v>
          </cell>
        </row>
        <row r="1552">
          <cell r="B1552">
            <v>2000</v>
          </cell>
          <cell r="E1552" t="str">
            <v>SD</v>
          </cell>
          <cell r="J1552">
            <v>1700</v>
          </cell>
          <cell r="K1552">
            <v>4539482</v>
          </cell>
        </row>
        <row r="1553">
          <cell r="B1553">
            <v>2000</v>
          </cell>
          <cell r="E1553" t="str">
            <v>TN</v>
          </cell>
          <cell r="J1553">
            <v>18057</v>
          </cell>
          <cell r="K1553">
            <v>48311278</v>
          </cell>
        </row>
        <row r="1554">
          <cell r="B1554">
            <v>2000</v>
          </cell>
          <cell r="E1554" t="str">
            <v>TX</v>
          </cell>
          <cell r="J1554">
            <v>58854</v>
          </cell>
          <cell r="K1554">
            <v>182838557</v>
          </cell>
        </row>
        <row r="1555">
          <cell r="B1555">
            <v>2000</v>
          </cell>
          <cell r="E1555" t="str">
            <v>UT</v>
          </cell>
          <cell r="J1555">
            <v>5400</v>
          </cell>
          <cell r="K1555">
            <v>16792717</v>
          </cell>
        </row>
        <row r="1556">
          <cell r="B1556">
            <v>2000</v>
          </cell>
          <cell r="E1556" t="str">
            <v>VT</v>
          </cell>
          <cell r="J1556">
            <v>1303</v>
          </cell>
          <cell r="K1556">
            <v>4352752</v>
          </cell>
        </row>
        <row r="1557">
          <cell r="B1557">
            <v>2000</v>
          </cell>
          <cell r="E1557" t="str">
            <v>VA</v>
          </cell>
          <cell r="J1557">
            <v>18750</v>
          </cell>
          <cell r="K1557">
            <v>62149772</v>
          </cell>
        </row>
        <row r="1558">
          <cell r="B1558">
            <v>2000</v>
          </cell>
          <cell r="E1558" t="str">
            <v>WA</v>
          </cell>
          <cell r="J1558">
            <v>14137</v>
          </cell>
          <cell r="K1558">
            <v>61368803</v>
          </cell>
        </row>
        <row r="1559">
          <cell r="B1559">
            <v>2000</v>
          </cell>
          <cell r="E1559" t="str">
            <v>WV</v>
          </cell>
          <cell r="J1559">
            <v>3767</v>
          </cell>
          <cell r="K1559">
            <v>8868799</v>
          </cell>
        </row>
        <row r="1560">
          <cell r="B1560">
            <v>2000</v>
          </cell>
          <cell r="E1560" t="str">
            <v>WI</v>
          </cell>
          <cell r="J1560">
            <v>15615</v>
          </cell>
          <cell r="K1560">
            <v>53632365</v>
          </cell>
        </row>
        <row r="1561">
          <cell r="B1561">
            <v>2000</v>
          </cell>
          <cell r="E1561" t="str">
            <v>WY</v>
          </cell>
          <cell r="J1561">
            <v>1695</v>
          </cell>
          <cell r="K1561">
            <v>4873962</v>
          </cell>
        </row>
        <row r="1562">
          <cell r="B1562">
            <v>2001</v>
          </cell>
          <cell r="E1562" t="str">
            <v>US</v>
          </cell>
          <cell r="J1562">
            <v>884671</v>
          </cell>
          <cell r="K1562">
            <v>3423152166</v>
          </cell>
        </row>
        <row r="1563">
          <cell r="B1563">
            <v>2001</v>
          </cell>
          <cell r="E1563" t="str">
            <v>AL</v>
          </cell>
          <cell r="J1563">
            <v>12861</v>
          </cell>
          <cell r="K1563">
            <v>36588745</v>
          </cell>
        </row>
        <row r="1564">
          <cell r="B1564">
            <v>2001</v>
          </cell>
          <cell r="E1564" t="str">
            <v>AK</v>
          </cell>
          <cell r="J1564">
            <v>1640</v>
          </cell>
          <cell r="K1564">
            <v>7726730</v>
          </cell>
        </row>
        <row r="1565">
          <cell r="B1565">
            <v>2001</v>
          </cell>
          <cell r="E1565" t="str">
            <v>AZ</v>
          </cell>
          <cell r="J1565">
            <v>16606</v>
          </cell>
          <cell r="K1565">
            <v>61974705</v>
          </cell>
        </row>
        <row r="1566">
          <cell r="B1566">
            <v>2001</v>
          </cell>
          <cell r="E1566" t="str">
            <v>AR</v>
          </cell>
          <cell r="J1566">
            <v>7900</v>
          </cell>
          <cell r="K1566">
            <v>19278803</v>
          </cell>
        </row>
        <row r="1567">
          <cell r="B1567">
            <v>2001</v>
          </cell>
          <cell r="E1567" t="str">
            <v>CA</v>
          </cell>
          <cell r="J1567">
            <v>100079</v>
          </cell>
          <cell r="K1567">
            <v>515760212</v>
          </cell>
        </row>
        <row r="1568">
          <cell r="B1568">
            <v>2001</v>
          </cell>
          <cell r="E1568" t="str">
            <v>CO</v>
          </cell>
          <cell r="J1568">
            <v>12401</v>
          </cell>
          <cell r="K1568">
            <v>52124825</v>
          </cell>
        </row>
        <row r="1569">
          <cell r="B1569">
            <v>2001</v>
          </cell>
          <cell r="E1569" t="str">
            <v>CT</v>
          </cell>
          <cell r="J1569">
            <v>10704</v>
          </cell>
          <cell r="K1569">
            <v>48015869</v>
          </cell>
        </row>
        <row r="1570">
          <cell r="B1570">
            <v>2001</v>
          </cell>
          <cell r="E1570" t="str">
            <v>DE</v>
          </cell>
          <cell r="J1570">
            <v>2431</v>
          </cell>
          <cell r="K1570">
            <v>8785833</v>
          </cell>
        </row>
        <row r="1571">
          <cell r="B1571">
            <v>2001</v>
          </cell>
          <cell r="E1571" t="str">
            <v>DC</v>
          </cell>
          <cell r="J1571">
            <v>4349</v>
          </cell>
          <cell r="K1571">
            <v>20035125</v>
          </cell>
        </row>
        <row r="1572">
          <cell r="B1572">
            <v>2001</v>
          </cell>
          <cell r="E1572" t="str">
            <v>FL</v>
          </cell>
          <cell r="J1572">
            <v>57580</v>
          </cell>
          <cell r="K1572">
            <v>207086319</v>
          </cell>
        </row>
        <row r="1573">
          <cell r="B1573">
            <v>2001</v>
          </cell>
          <cell r="E1573" t="str">
            <v>GA</v>
          </cell>
          <cell r="J1573">
            <v>25420</v>
          </cell>
          <cell r="K1573">
            <v>68479080</v>
          </cell>
        </row>
        <row r="1574">
          <cell r="B1574">
            <v>2001</v>
          </cell>
          <cell r="E1574" t="str">
            <v>HI</v>
          </cell>
          <cell r="J1574">
            <v>3631</v>
          </cell>
          <cell r="K1574">
            <v>14398262</v>
          </cell>
        </row>
        <row r="1575">
          <cell r="B1575">
            <v>2001</v>
          </cell>
          <cell r="E1575" t="str">
            <v>ID</v>
          </cell>
          <cell r="J1575">
            <v>3834</v>
          </cell>
          <cell r="K1575">
            <v>11481839</v>
          </cell>
        </row>
        <row r="1576">
          <cell r="B1576">
            <v>2001</v>
          </cell>
          <cell r="E1576" t="str">
            <v>IL</v>
          </cell>
          <cell r="J1576">
            <v>44229</v>
          </cell>
          <cell r="K1576">
            <v>175119504</v>
          </cell>
        </row>
        <row r="1577">
          <cell r="B1577">
            <v>2001</v>
          </cell>
          <cell r="E1577" t="str">
            <v>IN</v>
          </cell>
          <cell r="J1577">
            <v>16687</v>
          </cell>
          <cell r="K1577">
            <v>51394119</v>
          </cell>
        </row>
        <row r="1578">
          <cell r="B1578">
            <v>2001</v>
          </cell>
          <cell r="E1578" t="str">
            <v>IA</v>
          </cell>
          <cell r="J1578">
            <v>7224</v>
          </cell>
          <cell r="K1578">
            <v>22929338</v>
          </cell>
        </row>
        <row r="1579">
          <cell r="B1579">
            <v>2001</v>
          </cell>
          <cell r="E1579" t="str">
            <v>KS</v>
          </cell>
          <cell r="J1579">
            <v>8820</v>
          </cell>
          <cell r="K1579">
            <v>26993449</v>
          </cell>
        </row>
        <row r="1580">
          <cell r="B1580">
            <v>2001</v>
          </cell>
          <cell r="E1580" t="str">
            <v>KY</v>
          </cell>
          <cell r="J1580">
            <v>10233</v>
          </cell>
          <cell r="K1580">
            <v>29981945</v>
          </cell>
        </row>
        <row r="1581">
          <cell r="B1581">
            <v>2001</v>
          </cell>
          <cell r="E1581" t="str">
            <v>LA</v>
          </cell>
          <cell r="J1581">
            <v>16253</v>
          </cell>
          <cell r="K1581">
            <v>42320859</v>
          </cell>
        </row>
        <row r="1582">
          <cell r="B1582">
            <v>2001</v>
          </cell>
          <cell r="E1582" t="str">
            <v>ME</v>
          </cell>
          <cell r="J1582">
            <v>3377</v>
          </cell>
          <cell r="K1582">
            <v>10012740</v>
          </cell>
        </row>
        <row r="1583">
          <cell r="B1583">
            <v>2001</v>
          </cell>
          <cell r="E1583" t="str">
            <v>MD</v>
          </cell>
          <cell r="J1583">
            <v>16892</v>
          </cell>
          <cell r="K1583">
            <v>70212003</v>
          </cell>
        </row>
        <row r="1584">
          <cell r="B1584">
            <v>2001</v>
          </cell>
          <cell r="E1584" t="str">
            <v>MA</v>
          </cell>
          <cell r="J1584">
            <v>24467</v>
          </cell>
          <cell r="K1584">
            <v>103066466</v>
          </cell>
        </row>
        <row r="1585">
          <cell r="B1585">
            <v>2001</v>
          </cell>
          <cell r="E1585" t="str">
            <v>MI</v>
          </cell>
          <cell r="J1585">
            <v>26140</v>
          </cell>
          <cell r="K1585">
            <v>99250422</v>
          </cell>
        </row>
        <row r="1586">
          <cell r="B1586">
            <v>2001</v>
          </cell>
          <cell r="E1586" t="str">
            <v>MN</v>
          </cell>
          <cell r="J1586">
            <v>11164</v>
          </cell>
          <cell r="K1586">
            <v>46161538</v>
          </cell>
        </row>
        <row r="1587">
          <cell r="B1587">
            <v>2001</v>
          </cell>
          <cell r="E1587" t="str">
            <v>MS</v>
          </cell>
          <cell r="J1587">
            <v>8771</v>
          </cell>
          <cell r="K1587">
            <v>21088592</v>
          </cell>
        </row>
        <row r="1588">
          <cell r="B1588">
            <v>2001</v>
          </cell>
          <cell r="E1588" t="str">
            <v>MO</v>
          </cell>
          <cell r="J1588">
            <v>17371</v>
          </cell>
          <cell r="K1588">
            <v>52572042</v>
          </cell>
        </row>
        <row r="1589">
          <cell r="B1589">
            <v>2001</v>
          </cell>
          <cell r="E1589" t="str">
            <v>MT</v>
          </cell>
          <cell r="J1589">
            <v>2265</v>
          </cell>
          <cell r="K1589">
            <v>6320668</v>
          </cell>
        </row>
        <row r="1590">
          <cell r="B1590">
            <v>2001</v>
          </cell>
          <cell r="E1590" t="str">
            <v>NE</v>
          </cell>
          <cell r="J1590">
            <v>4595</v>
          </cell>
          <cell r="K1590">
            <v>14683793</v>
          </cell>
        </row>
        <row r="1591">
          <cell r="B1591">
            <v>2001</v>
          </cell>
          <cell r="E1591" t="str">
            <v>NV</v>
          </cell>
          <cell r="J1591">
            <v>6632</v>
          </cell>
          <cell r="K1591">
            <v>30027090</v>
          </cell>
        </row>
        <row r="1592">
          <cell r="B1592">
            <v>2001</v>
          </cell>
          <cell r="E1592" t="str">
            <v>NH</v>
          </cell>
          <cell r="J1592">
            <v>3871</v>
          </cell>
          <cell r="K1592">
            <v>12668250</v>
          </cell>
        </row>
        <row r="1593">
          <cell r="B1593">
            <v>2001</v>
          </cell>
          <cell r="E1593" t="str">
            <v>NJ</v>
          </cell>
          <cell r="J1593">
            <v>34972</v>
          </cell>
          <cell r="K1593">
            <v>167670776</v>
          </cell>
        </row>
        <row r="1594">
          <cell r="B1594">
            <v>2001</v>
          </cell>
          <cell r="E1594" t="str">
            <v>NM</v>
          </cell>
          <cell r="J1594">
            <v>5642</v>
          </cell>
          <cell r="K1594">
            <v>17002704</v>
          </cell>
        </row>
        <row r="1595">
          <cell r="B1595">
            <v>2001</v>
          </cell>
          <cell r="E1595" t="str">
            <v>NY</v>
          </cell>
          <cell r="J1595">
            <v>86453</v>
          </cell>
          <cell r="K1595">
            <v>453238199</v>
          </cell>
        </row>
        <row r="1596">
          <cell r="B1596">
            <v>2001</v>
          </cell>
          <cell r="E1596" t="str">
            <v>NC</v>
          </cell>
          <cell r="J1596">
            <v>23397</v>
          </cell>
          <cell r="K1596">
            <v>68697145</v>
          </cell>
        </row>
        <row r="1597">
          <cell r="B1597">
            <v>2001</v>
          </cell>
          <cell r="E1597" t="str">
            <v>ND</v>
          </cell>
          <cell r="J1597">
            <v>1500</v>
          </cell>
          <cell r="K1597">
            <v>4190885</v>
          </cell>
        </row>
        <row r="1598">
          <cell r="B1598">
            <v>2001</v>
          </cell>
          <cell r="E1598" t="str">
            <v>OH</v>
          </cell>
          <cell r="J1598">
            <v>34103</v>
          </cell>
          <cell r="K1598">
            <v>118967422</v>
          </cell>
        </row>
        <row r="1599">
          <cell r="B1599">
            <v>2001</v>
          </cell>
          <cell r="E1599" t="str">
            <v>OK</v>
          </cell>
          <cell r="J1599">
            <v>11037</v>
          </cell>
          <cell r="K1599">
            <v>29998102</v>
          </cell>
        </row>
        <row r="1600">
          <cell r="B1600">
            <v>2001</v>
          </cell>
          <cell r="E1600" t="str">
            <v>OR</v>
          </cell>
          <cell r="J1600">
            <v>8704</v>
          </cell>
          <cell r="K1600">
            <v>35136659</v>
          </cell>
        </row>
        <row r="1601">
          <cell r="B1601">
            <v>2001</v>
          </cell>
          <cell r="E1601" t="str">
            <v>PA</v>
          </cell>
          <cell r="J1601">
            <v>31939</v>
          </cell>
          <cell r="K1601">
            <v>124585699</v>
          </cell>
        </row>
        <row r="1602">
          <cell r="B1602">
            <v>2001</v>
          </cell>
          <cell r="E1602" t="str">
            <v>RI</v>
          </cell>
          <cell r="J1602">
            <v>3488</v>
          </cell>
          <cell r="K1602">
            <v>14000607</v>
          </cell>
        </row>
        <row r="1603">
          <cell r="B1603">
            <v>2001</v>
          </cell>
          <cell r="E1603" t="str">
            <v>SC</v>
          </cell>
          <cell r="J1603">
            <v>13737</v>
          </cell>
          <cell r="K1603">
            <v>36390586</v>
          </cell>
        </row>
        <row r="1604">
          <cell r="B1604">
            <v>2001</v>
          </cell>
          <cell r="E1604" t="str">
            <v>SD</v>
          </cell>
          <cell r="J1604">
            <v>1703</v>
          </cell>
          <cell r="K1604">
            <v>4776722</v>
          </cell>
        </row>
        <row r="1605">
          <cell r="B1605">
            <v>2001</v>
          </cell>
          <cell r="E1605" t="str">
            <v>TN</v>
          </cell>
          <cell r="J1605">
            <v>18711</v>
          </cell>
          <cell r="K1605">
            <v>50305018</v>
          </cell>
        </row>
        <row r="1606">
          <cell r="B1606">
            <v>2001</v>
          </cell>
          <cell r="E1606" t="str">
            <v>TX</v>
          </cell>
          <cell r="J1606">
            <v>59604</v>
          </cell>
          <cell r="K1606">
            <v>192514429</v>
          </cell>
        </row>
        <row r="1607">
          <cell r="B1607">
            <v>2001</v>
          </cell>
          <cell r="E1607" t="str">
            <v>UT</v>
          </cell>
          <cell r="J1607">
            <v>5541</v>
          </cell>
          <cell r="K1607">
            <v>17830506</v>
          </cell>
        </row>
        <row r="1608">
          <cell r="B1608">
            <v>2001</v>
          </cell>
          <cell r="E1608" t="str">
            <v>VT</v>
          </cell>
          <cell r="J1608">
            <v>1258</v>
          </cell>
          <cell r="K1608">
            <v>4390615</v>
          </cell>
        </row>
        <row r="1609">
          <cell r="B1609">
            <v>2001</v>
          </cell>
          <cell r="E1609" t="str">
            <v>VA</v>
          </cell>
          <cell r="J1609">
            <v>19202</v>
          </cell>
          <cell r="K1609">
            <v>65113145</v>
          </cell>
        </row>
        <row r="1610">
          <cell r="B1610">
            <v>2001</v>
          </cell>
          <cell r="E1610" t="str">
            <v>WA</v>
          </cell>
          <cell r="J1610">
            <v>14162</v>
          </cell>
          <cell r="K1610">
            <v>61637104</v>
          </cell>
        </row>
        <row r="1611">
          <cell r="B1611">
            <v>2001</v>
          </cell>
          <cell r="E1611" t="str">
            <v>WV</v>
          </cell>
          <cell r="J1611">
            <v>3720</v>
          </cell>
          <cell r="K1611">
            <v>9035418</v>
          </cell>
        </row>
        <row r="1612">
          <cell r="B1612">
            <v>2001</v>
          </cell>
          <cell r="E1612" t="str">
            <v>WI</v>
          </cell>
          <cell r="J1612">
            <v>15732</v>
          </cell>
          <cell r="K1612">
            <v>56328055</v>
          </cell>
        </row>
        <row r="1613">
          <cell r="B1613">
            <v>2001</v>
          </cell>
          <cell r="E1613" t="str">
            <v>WY</v>
          </cell>
          <cell r="J1613">
            <v>1639</v>
          </cell>
          <cell r="K1613">
            <v>4803205</v>
          </cell>
        </row>
        <row r="1614">
          <cell r="B1614">
            <v>2002</v>
          </cell>
          <cell r="E1614" t="str">
            <v>US</v>
          </cell>
          <cell r="J1614">
            <v>887087</v>
          </cell>
          <cell r="K1614">
            <v>3650579267</v>
          </cell>
        </row>
        <row r="1615">
          <cell r="B1615">
            <v>2002</v>
          </cell>
          <cell r="E1615" t="str">
            <v>AL</v>
          </cell>
          <cell r="J1615">
            <v>13054</v>
          </cell>
          <cell r="K1615">
            <v>37968109</v>
          </cell>
        </row>
        <row r="1616">
          <cell r="B1616">
            <v>2002</v>
          </cell>
          <cell r="E1616" t="str">
            <v>AK</v>
          </cell>
          <cell r="J1616">
            <v>1662</v>
          </cell>
          <cell r="K1616">
            <v>7806811</v>
          </cell>
        </row>
        <row r="1617">
          <cell r="B1617">
            <v>2002</v>
          </cell>
          <cell r="E1617" t="str">
            <v>AZ</v>
          </cell>
          <cell r="J1617">
            <v>17187</v>
          </cell>
          <cell r="K1617">
            <v>68741276</v>
          </cell>
        </row>
        <row r="1618">
          <cell r="B1618">
            <v>2002</v>
          </cell>
          <cell r="E1618" t="str">
            <v>AR</v>
          </cell>
          <cell r="J1618">
            <v>7648</v>
          </cell>
          <cell r="K1618">
            <v>19406072</v>
          </cell>
        </row>
        <row r="1619">
          <cell r="B1619">
            <v>2002</v>
          </cell>
          <cell r="E1619" t="str">
            <v>CA</v>
          </cell>
          <cell r="J1619">
            <v>100248</v>
          </cell>
          <cell r="K1619">
            <v>538591437</v>
          </cell>
        </row>
        <row r="1620">
          <cell r="B1620">
            <v>2002</v>
          </cell>
          <cell r="E1620" t="str">
            <v>CO</v>
          </cell>
          <cell r="J1620">
            <v>12726</v>
          </cell>
          <cell r="K1620">
            <v>56172047</v>
          </cell>
        </row>
        <row r="1621">
          <cell r="B1621">
            <v>2002</v>
          </cell>
          <cell r="E1621" t="str">
            <v>CT</v>
          </cell>
          <cell r="J1621">
            <v>11467</v>
          </cell>
          <cell r="K1621">
            <v>52975963</v>
          </cell>
        </row>
        <row r="1622">
          <cell r="B1622">
            <v>2002</v>
          </cell>
          <cell r="E1622" t="str">
            <v>DE</v>
          </cell>
          <cell r="J1622">
            <v>2491</v>
          </cell>
          <cell r="K1622">
            <v>9239908</v>
          </cell>
        </row>
        <row r="1623">
          <cell r="B1623">
            <v>2002</v>
          </cell>
          <cell r="E1623" t="str">
            <v>DC</v>
          </cell>
          <cell r="J1623">
            <v>4317</v>
          </cell>
          <cell r="K1623">
            <v>21252066</v>
          </cell>
        </row>
        <row r="1624">
          <cell r="B1624">
            <v>2002</v>
          </cell>
          <cell r="E1624" t="str">
            <v>FL</v>
          </cell>
          <cell r="J1624">
            <v>59231</v>
          </cell>
          <cell r="K1624">
            <v>225612729</v>
          </cell>
        </row>
        <row r="1625">
          <cell r="B1625">
            <v>2002</v>
          </cell>
          <cell r="E1625" t="str">
            <v>GA</v>
          </cell>
          <cell r="J1625">
            <v>24269</v>
          </cell>
          <cell r="K1625">
            <v>71548694</v>
          </cell>
        </row>
        <row r="1626">
          <cell r="B1626">
            <v>2002</v>
          </cell>
          <cell r="E1626" t="str">
            <v>HI</v>
          </cell>
          <cell r="J1626">
            <v>3644</v>
          </cell>
          <cell r="K1626">
            <v>14832972</v>
          </cell>
        </row>
        <row r="1627">
          <cell r="B1627">
            <v>2002</v>
          </cell>
          <cell r="E1627" t="str">
            <v>ID</v>
          </cell>
          <cell r="J1627">
            <v>3769</v>
          </cell>
          <cell r="K1627">
            <v>11851078</v>
          </cell>
        </row>
        <row r="1628">
          <cell r="B1628">
            <v>2002</v>
          </cell>
          <cell r="E1628" t="str">
            <v>IL</v>
          </cell>
          <cell r="J1628">
            <v>44961</v>
          </cell>
          <cell r="K1628">
            <v>184368331</v>
          </cell>
        </row>
        <row r="1629">
          <cell r="B1629">
            <v>2002</v>
          </cell>
          <cell r="E1629" t="str">
            <v>IN</v>
          </cell>
          <cell r="J1629">
            <v>15924</v>
          </cell>
          <cell r="K1629">
            <v>52242872</v>
          </cell>
        </row>
        <row r="1630">
          <cell r="B1630">
            <v>2002</v>
          </cell>
          <cell r="E1630" t="str">
            <v>IA</v>
          </cell>
          <cell r="J1630">
            <v>7178</v>
          </cell>
          <cell r="K1630">
            <v>23962414</v>
          </cell>
        </row>
        <row r="1631">
          <cell r="B1631">
            <v>2002</v>
          </cell>
          <cell r="E1631" t="str">
            <v>KS</v>
          </cell>
          <cell r="J1631">
            <v>8582</v>
          </cell>
          <cell r="K1631">
            <v>27306748</v>
          </cell>
        </row>
        <row r="1632">
          <cell r="B1632">
            <v>2002</v>
          </cell>
          <cell r="E1632" t="str">
            <v>KY</v>
          </cell>
          <cell r="J1632">
            <v>9595</v>
          </cell>
          <cell r="K1632">
            <v>29701312</v>
          </cell>
        </row>
        <row r="1633">
          <cell r="B1633">
            <v>2002</v>
          </cell>
          <cell r="E1633" t="str">
            <v>LA</v>
          </cell>
          <cell r="J1633">
            <v>16050</v>
          </cell>
          <cell r="K1633">
            <v>42301082</v>
          </cell>
        </row>
        <row r="1634">
          <cell r="B1634">
            <v>2002</v>
          </cell>
          <cell r="E1634" t="str">
            <v>ME</v>
          </cell>
          <cell r="J1634">
            <v>3220</v>
          </cell>
          <cell r="K1634">
            <v>10509269</v>
          </cell>
        </row>
        <row r="1635">
          <cell r="B1635">
            <v>2002</v>
          </cell>
          <cell r="E1635" t="str">
            <v>MD</v>
          </cell>
          <cell r="J1635">
            <v>17269</v>
          </cell>
          <cell r="K1635">
            <v>75226776</v>
          </cell>
        </row>
        <row r="1636">
          <cell r="B1636">
            <v>2002</v>
          </cell>
          <cell r="E1636" t="str">
            <v>MA</v>
          </cell>
          <cell r="J1636">
            <v>23906</v>
          </cell>
          <cell r="K1636">
            <v>107243516</v>
          </cell>
        </row>
        <row r="1637">
          <cell r="B1637">
            <v>2002</v>
          </cell>
          <cell r="E1637" t="str">
            <v>MI</v>
          </cell>
          <cell r="J1637">
            <v>26548</v>
          </cell>
          <cell r="K1637">
            <v>105387360</v>
          </cell>
        </row>
        <row r="1638">
          <cell r="B1638">
            <v>2002</v>
          </cell>
          <cell r="E1638" t="str">
            <v>MN</v>
          </cell>
          <cell r="J1638">
            <v>11239</v>
          </cell>
          <cell r="K1638">
            <v>47111146</v>
          </cell>
        </row>
        <row r="1639">
          <cell r="B1639">
            <v>2002</v>
          </cell>
          <cell r="E1639" t="str">
            <v>MS</v>
          </cell>
          <cell r="J1639">
            <v>8769</v>
          </cell>
          <cell r="K1639">
            <v>21222348</v>
          </cell>
        </row>
        <row r="1640">
          <cell r="B1640">
            <v>2002</v>
          </cell>
          <cell r="E1640" t="str">
            <v>MO</v>
          </cell>
          <cell r="J1640">
            <v>18087</v>
          </cell>
          <cell r="K1640">
            <v>56957138</v>
          </cell>
        </row>
        <row r="1641">
          <cell r="B1641">
            <v>2002</v>
          </cell>
          <cell r="E1641" t="str">
            <v>MT</v>
          </cell>
          <cell r="J1641">
            <v>2276</v>
          </cell>
          <cell r="K1641">
            <v>6640056</v>
          </cell>
        </row>
        <row r="1642">
          <cell r="B1642">
            <v>2002</v>
          </cell>
          <cell r="E1642" t="str">
            <v>NE</v>
          </cell>
          <cell r="J1642">
            <v>4675</v>
          </cell>
          <cell r="K1642">
            <v>14925321</v>
          </cell>
        </row>
        <row r="1643">
          <cell r="B1643">
            <v>2002</v>
          </cell>
          <cell r="E1643" t="str">
            <v>NV</v>
          </cell>
          <cell r="J1643">
            <v>6721</v>
          </cell>
          <cell r="K1643">
            <v>32592147</v>
          </cell>
        </row>
        <row r="1644">
          <cell r="B1644">
            <v>2002</v>
          </cell>
          <cell r="E1644" t="str">
            <v>NH</v>
          </cell>
          <cell r="J1644">
            <v>3492</v>
          </cell>
          <cell r="K1644">
            <v>13020800</v>
          </cell>
        </row>
        <row r="1645">
          <cell r="B1645">
            <v>2002</v>
          </cell>
          <cell r="E1645" t="str">
            <v>NJ</v>
          </cell>
          <cell r="J1645">
            <v>35346</v>
          </cell>
          <cell r="K1645">
            <v>177465725</v>
          </cell>
        </row>
        <row r="1646">
          <cell r="B1646">
            <v>2002</v>
          </cell>
          <cell r="E1646" t="str">
            <v>NM</v>
          </cell>
          <cell r="J1646">
            <v>5755</v>
          </cell>
          <cell r="K1646">
            <v>17611035</v>
          </cell>
        </row>
        <row r="1647">
          <cell r="B1647">
            <v>2002</v>
          </cell>
          <cell r="E1647" t="str">
            <v>NY</v>
          </cell>
          <cell r="J1647">
            <v>88793</v>
          </cell>
          <cell r="K1647">
            <v>532406992</v>
          </cell>
        </row>
        <row r="1648">
          <cell r="B1648">
            <v>2002</v>
          </cell>
          <cell r="E1648" t="str">
            <v>NC</v>
          </cell>
          <cell r="J1648">
            <v>23396</v>
          </cell>
          <cell r="K1648">
            <v>71545615</v>
          </cell>
        </row>
        <row r="1649">
          <cell r="B1649">
            <v>2002</v>
          </cell>
          <cell r="E1649" t="str">
            <v>ND</v>
          </cell>
          <cell r="J1649">
            <v>1417</v>
          </cell>
          <cell r="K1649">
            <v>4069964</v>
          </cell>
        </row>
        <row r="1650">
          <cell r="B1650">
            <v>2002</v>
          </cell>
          <cell r="E1650" t="str">
            <v>OH</v>
          </cell>
          <cell r="J1650">
            <v>33635</v>
          </cell>
          <cell r="K1650">
            <v>124405883</v>
          </cell>
        </row>
        <row r="1651">
          <cell r="B1651">
            <v>2002</v>
          </cell>
          <cell r="E1651" t="str">
            <v>OK</v>
          </cell>
          <cell r="J1651">
            <v>9490</v>
          </cell>
          <cell r="K1651">
            <v>25473424</v>
          </cell>
        </row>
        <row r="1652">
          <cell r="B1652">
            <v>2002</v>
          </cell>
          <cell r="E1652" t="str">
            <v>OR</v>
          </cell>
          <cell r="J1652">
            <v>8870</v>
          </cell>
          <cell r="K1652">
            <v>36071920</v>
          </cell>
        </row>
        <row r="1653">
          <cell r="B1653">
            <v>2002</v>
          </cell>
          <cell r="E1653" t="str">
            <v>PA</v>
          </cell>
          <cell r="J1653">
            <v>31736</v>
          </cell>
          <cell r="K1653">
            <v>126411938</v>
          </cell>
        </row>
        <row r="1654">
          <cell r="B1654">
            <v>2002</v>
          </cell>
          <cell r="E1654" t="str">
            <v>RI</v>
          </cell>
          <cell r="J1654">
            <v>3392</v>
          </cell>
          <cell r="K1654">
            <v>13986843</v>
          </cell>
        </row>
        <row r="1655">
          <cell r="B1655">
            <v>2002</v>
          </cell>
          <cell r="E1655" t="str">
            <v>SC</v>
          </cell>
          <cell r="J1655">
            <v>13384</v>
          </cell>
          <cell r="K1655">
            <v>36718428</v>
          </cell>
        </row>
        <row r="1656">
          <cell r="B1656">
            <v>2002</v>
          </cell>
          <cell r="E1656" t="str">
            <v>SD</v>
          </cell>
          <cell r="J1656">
            <v>1738</v>
          </cell>
          <cell r="K1656">
            <v>5054212</v>
          </cell>
        </row>
        <row r="1657">
          <cell r="B1657">
            <v>2002</v>
          </cell>
          <cell r="E1657" t="str">
            <v>TN</v>
          </cell>
          <cell r="J1657">
            <v>17557</v>
          </cell>
          <cell r="K1657">
            <v>52964728</v>
          </cell>
        </row>
        <row r="1658">
          <cell r="B1658">
            <v>2002</v>
          </cell>
          <cell r="E1658" t="str">
            <v>TX</v>
          </cell>
          <cell r="J1658">
            <v>60559</v>
          </cell>
          <cell r="K1658">
            <v>205949859</v>
          </cell>
        </row>
        <row r="1659">
          <cell r="B1659">
            <v>2002</v>
          </cell>
          <cell r="E1659" t="str">
            <v>UT</v>
          </cell>
          <cell r="J1659">
            <v>5512</v>
          </cell>
          <cell r="K1659">
            <v>19754175</v>
          </cell>
        </row>
        <row r="1660">
          <cell r="B1660">
            <v>2002</v>
          </cell>
          <cell r="E1660" t="str">
            <v>VT</v>
          </cell>
          <cell r="J1660">
            <v>1180</v>
          </cell>
          <cell r="K1660">
            <v>4539091</v>
          </cell>
        </row>
        <row r="1661">
          <cell r="B1661">
            <v>2002</v>
          </cell>
          <cell r="E1661" t="str">
            <v>VA</v>
          </cell>
          <cell r="J1661">
            <v>19403</v>
          </cell>
          <cell r="K1661">
            <v>69544040</v>
          </cell>
        </row>
        <row r="1662">
          <cell r="B1662">
            <v>2002</v>
          </cell>
          <cell r="E1662" t="str">
            <v>WA</v>
          </cell>
          <cell r="J1662">
            <v>14110</v>
          </cell>
          <cell r="K1662">
            <v>64482434</v>
          </cell>
        </row>
        <row r="1663">
          <cell r="B1663">
            <v>2002</v>
          </cell>
          <cell r="E1663" t="str">
            <v>WV</v>
          </cell>
          <cell r="J1663">
            <v>3615</v>
          </cell>
          <cell r="K1663">
            <v>9199930</v>
          </cell>
        </row>
        <row r="1664">
          <cell r="B1664">
            <v>2002</v>
          </cell>
          <cell r="E1664" t="str">
            <v>WI</v>
          </cell>
          <cell r="J1664">
            <v>16172</v>
          </cell>
          <cell r="K1664">
            <v>60728049</v>
          </cell>
        </row>
        <row r="1665">
          <cell r="B1665">
            <v>2002</v>
          </cell>
          <cell r="E1665" t="str">
            <v>WY</v>
          </cell>
          <cell r="J1665">
            <v>1822</v>
          </cell>
          <cell r="K1665">
            <v>5477184</v>
          </cell>
        </row>
        <row r="1666">
          <cell r="B1666">
            <v>2003</v>
          </cell>
          <cell r="E1666" t="str">
            <v>US</v>
          </cell>
          <cell r="J1666">
            <v>894718</v>
          </cell>
          <cell r="K1666">
            <v>3784226871</v>
          </cell>
        </row>
        <row r="1667">
          <cell r="B1667">
            <v>2003</v>
          </cell>
          <cell r="E1667" t="str">
            <v>AL</v>
          </cell>
          <cell r="J1667">
            <v>13279</v>
          </cell>
          <cell r="K1667">
            <v>39193170</v>
          </cell>
        </row>
        <row r="1668">
          <cell r="B1668">
            <v>2003</v>
          </cell>
          <cell r="E1668" t="str">
            <v>AK</v>
          </cell>
          <cell r="J1668">
            <v>2046</v>
          </cell>
          <cell r="K1668">
            <v>9318118</v>
          </cell>
        </row>
        <row r="1669">
          <cell r="B1669">
            <v>2003</v>
          </cell>
          <cell r="E1669" t="str">
            <v>AZ</v>
          </cell>
          <cell r="J1669">
            <v>17498</v>
          </cell>
          <cell r="K1669">
            <v>72978488</v>
          </cell>
        </row>
        <row r="1670">
          <cell r="B1670">
            <v>2003</v>
          </cell>
          <cell r="E1670" t="str">
            <v>AR</v>
          </cell>
          <cell r="J1670">
            <v>7962</v>
          </cell>
          <cell r="K1670">
            <v>20775342</v>
          </cell>
        </row>
        <row r="1671">
          <cell r="B1671">
            <v>2003</v>
          </cell>
          <cell r="E1671" t="str">
            <v>CA</v>
          </cell>
          <cell r="J1671">
            <v>101741</v>
          </cell>
          <cell r="K1671">
            <v>572269790</v>
          </cell>
        </row>
        <row r="1672">
          <cell r="B1672">
            <v>2003</v>
          </cell>
          <cell r="E1672" t="str">
            <v>CO</v>
          </cell>
          <cell r="J1672">
            <v>13294</v>
          </cell>
          <cell r="K1672">
            <v>60044411</v>
          </cell>
        </row>
        <row r="1673">
          <cell r="B1673">
            <v>2003</v>
          </cell>
          <cell r="E1673" t="str">
            <v>CT</v>
          </cell>
          <cell r="J1673">
            <v>10373</v>
          </cell>
          <cell r="K1673">
            <v>50164338</v>
          </cell>
        </row>
        <row r="1674">
          <cell r="B1674">
            <v>2003</v>
          </cell>
          <cell r="E1674" t="str">
            <v>DE</v>
          </cell>
          <cell r="J1674">
            <v>2558</v>
          </cell>
          <cell r="K1674">
            <v>10270674</v>
          </cell>
        </row>
        <row r="1675">
          <cell r="B1675">
            <v>2003</v>
          </cell>
          <cell r="E1675" t="str">
            <v>DC</v>
          </cell>
          <cell r="J1675">
            <v>4331</v>
          </cell>
          <cell r="K1675">
            <v>24852890</v>
          </cell>
        </row>
        <row r="1676">
          <cell r="B1676">
            <v>2003</v>
          </cell>
          <cell r="E1676" t="str">
            <v>FL</v>
          </cell>
          <cell r="J1676">
            <v>59826</v>
          </cell>
          <cell r="K1676">
            <v>237379168</v>
          </cell>
        </row>
        <row r="1677">
          <cell r="B1677">
            <v>2003</v>
          </cell>
          <cell r="E1677" t="str">
            <v>GA</v>
          </cell>
          <cell r="J1677">
            <v>25450</v>
          </cell>
          <cell r="K1677">
            <v>77891423</v>
          </cell>
        </row>
        <row r="1678">
          <cell r="B1678">
            <v>2003</v>
          </cell>
          <cell r="E1678" t="str">
            <v>HI</v>
          </cell>
          <cell r="J1678">
            <v>3637</v>
          </cell>
          <cell r="K1678">
            <v>15000784</v>
          </cell>
        </row>
        <row r="1679">
          <cell r="B1679">
            <v>2003</v>
          </cell>
          <cell r="E1679" t="str">
            <v>ID</v>
          </cell>
          <cell r="J1679">
            <v>3691</v>
          </cell>
          <cell r="K1679">
            <v>12215420</v>
          </cell>
        </row>
        <row r="1680">
          <cell r="B1680">
            <v>2003</v>
          </cell>
          <cell r="E1680" t="str">
            <v>IL</v>
          </cell>
          <cell r="J1680">
            <v>45933</v>
          </cell>
          <cell r="K1680">
            <v>176404871</v>
          </cell>
        </row>
        <row r="1681">
          <cell r="B1681">
            <v>2003</v>
          </cell>
          <cell r="E1681" t="str">
            <v>IN</v>
          </cell>
          <cell r="J1681">
            <v>17121</v>
          </cell>
          <cell r="K1681">
            <v>54375137</v>
          </cell>
        </row>
        <row r="1682">
          <cell r="B1682">
            <v>2003</v>
          </cell>
          <cell r="E1682" t="str">
            <v>IA</v>
          </cell>
          <cell r="J1682">
            <v>7241</v>
          </cell>
          <cell r="K1682">
            <v>25426575</v>
          </cell>
        </row>
        <row r="1683">
          <cell r="B1683">
            <v>2003</v>
          </cell>
          <cell r="E1683" t="str">
            <v>KS</v>
          </cell>
          <cell r="J1683">
            <v>8625</v>
          </cell>
          <cell r="K1683">
            <v>28163988</v>
          </cell>
        </row>
        <row r="1684">
          <cell r="B1684">
            <v>2003</v>
          </cell>
          <cell r="E1684" t="str">
            <v>KY</v>
          </cell>
          <cell r="J1684">
            <v>9616</v>
          </cell>
          <cell r="K1684">
            <v>31126604</v>
          </cell>
        </row>
        <row r="1685">
          <cell r="B1685">
            <v>2003</v>
          </cell>
          <cell r="E1685" t="str">
            <v>LA</v>
          </cell>
          <cell r="J1685">
            <v>16484</v>
          </cell>
          <cell r="K1685">
            <v>43392309</v>
          </cell>
        </row>
        <row r="1686">
          <cell r="B1686">
            <v>2003</v>
          </cell>
          <cell r="E1686" t="str">
            <v>ME</v>
          </cell>
          <cell r="J1686">
            <v>3103</v>
          </cell>
          <cell r="K1686">
            <v>10405005</v>
          </cell>
        </row>
        <row r="1687">
          <cell r="B1687">
            <v>2003</v>
          </cell>
          <cell r="E1687" t="str">
            <v>MD</v>
          </cell>
          <cell r="J1687">
            <v>17102</v>
          </cell>
          <cell r="K1687">
            <v>76282421</v>
          </cell>
        </row>
        <row r="1688">
          <cell r="B1688">
            <v>2003</v>
          </cell>
          <cell r="E1688" t="str">
            <v>MA</v>
          </cell>
          <cell r="J1688">
            <v>23416</v>
          </cell>
          <cell r="K1688">
            <v>108819171</v>
          </cell>
        </row>
        <row r="1689">
          <cell r="B1689">
            <v>2003</v>
          </cell>
          <cell r="E1689" t="str">
            <v>MI</v>
          </cell>
          <cell r="J1689">
            <v>26056</v>
          </cell>
          <cell r="K1689">
            <v>109228688</v>
          </cell>
        </row>
        <row r="1690">
          <cell r="B1690">
            <v>2003</v>
          </cell>
          <cell r="E1690" t="str">
            <v>MN</v>
          </cell>
          <cell r="J1690">
            <v>11447</v>
          </cell>
          <cell r="K1690">
            <v>49640930</v>
          </cell>
        </row>
        <row r="1691">
          <cell r="B1691">
            <v>2003</v>
          </cell>
          <cell r="E1691" t="str">
            <v>MS</v>
          </cell>
          <cell r="J1691">
            <v>8973</v>
          </cell>
          <cell r="K1691">
            <v>22037846</v>
          </cell>
        </row>
        <row r="1692">
          <cell r="B1692">
            <v>2003</v>
          </cell>
          <cell r="E1692" t="str">
            <v>MO</v>
          </cell>
          <cell r="J1692">
            <v>18886</v>
          </cell>
          <cell r="K1692">
            <v>59696778</v>
          </cell>
        </row>
        <row r="1693">
          <cell r="B1693">
            <v>2003</v>
          </cell>
          <cell r="E1693" t="str">
            <v>MT</v>
          </cell>
          <cell r="J1693">
            <v>2315</v>
          </cell>
          <cell r="K1693">
            <v>7233264</v>
          </cell>
        </row>
        <row r="1694">
          <cell r="B1694">
            <v>2003</v>
          </cell>
          <cell r="E1694" t="str">
            <v>NE</v>
          </cell>
          <cell r="J1694">
            <v>4778</v>
          </cell>
          <cell r="K1694">
            <v>15949125</v>
          </cell>
        </row>
        <row r="1695">
          <cell r="B1695">
            <v>2003</v>
          </cell>
          <cell r="E1695" t="str">
            <v>NV</v>
          </cell>
          <cell r="J1695">
            <v>6961</v>
          </cell>
          <cell r="K1695">
            <v>34843623</v>
          </cell>
        </row>
        <row r="1696">
          <cell r="B1696">
            <v>2003</v>
          </cell>
          <cell r="E1696" t="str">
            <v>NH</v>
          </cell>
          <cell r="J1696">
            <v>3669</v>
          </cell>
          <cell r="K1696">
            <v>13958942</v>
          </cell>
        </row>
        <row r="1697">
          <cell r="B1697">
            <v>2003</v>
          </cell>
          <cell r="E1697" t="str">
            <v>NJ</v>
          </cell>
          <cell r="J1697">
            <v>35471</v>
          </cell>
          <cell r="K1697">
            <v>186908203</v>
          </cell>
        </row>
        <row r="1698">
          <cell r="B1698">
            <v>2003</v>
          </cell>
          <cell r="E1698" t="str">
            <v>NM</v>
          </cell>
          <cell r="J1698">
            <v>5628</v>
          </cell>
          <cell r="K1698">
            <v>17834291</v>
          </cell>
        </row>
        <row r="1699">
          <cell r="B1699">
            <v>2003</v>
          </cell>
          <cell r="E1699" t="str">
            <v>NY</v>
          </cell>
          <cell r="J1699">
            <v>86584</v>
          </cell>
          <cell r="K1699">
            <v>531528610</v>
          </cell>
        </row>
        <row r="1700">
          <cell r="B1700">
            <v>2003</v>
          </cell>
          <cell r="E1700" t="str">
            <v>NC</v>
          </cell>
          <cell r="J1700">
            <v>23728</v>
          </cell>
          <cell r="K1700">
            <v>74606062</v>
          </cell>
        </row>
        <row r="1701">
          <cell r="B1701">
            <v>2003</v>
          </cell>
          <cell r="E1701" t="str">
            <v>ND</v>
          </cell>
          <cell r="J1701">
            <v>1418</v>
          </cell>
          <cell r="K1701">
            <v>4214856</v>
          </cell>
        </row>
        <row r="1702">
          <cell r="B1702">
            <v>2003</v>
          </cell>
          <cell r="E1702" t="str">
            <v>OH</v>
          </cell>
          <cell r="J1702">
            <v>33075</v>
          </cell>
          <cell r="K1702">
            <v>126096729</v>
          </cell>
        </row>
        <row r="1703">
          <cell r="B1703">
            <v>2003</v>
          </cell>
          <cell r="E1703" t="str">
            <v>OK</v>
          </cell>
          <cell r="J1703">
            <v>10592</v>
          </cell>
          <cell r="K1703">
            <v>31916254</v>
          </cell>
        </row>
        <row r="1704">
          <cell r="B1704">
            <v>2003</v>
          </cell>
          <cell r="E1704" t="str">
            <v>OR</v>
          </cell>
          <cell r="J1704">
            <v>8273</v>
          </cell>
          <cell r="K1704">
            <v>35677521</v>
          </cell>
        </row>
        <row r="1705">
          <cell r="B1705">
            <v>2003</v>
          </cell>
          <cell r="E1705" t="str">
            <v>PA</v>
          </cell>
          <cell r="J1705">
            <v>31781</v>
          </cell>
          <cell r="K1705">
            <v>132415074</v>
          </cell>
        </row>
        <row r="1706">
          <cell r="B1706">
            <v>2003</v>
          </cell>
          <cell r="E1706" t="str">
            <v>RI</v>
          </cell>
          <cell r="J1706">
            <v>3467</v>
          </cell>
          <cell r="K1706">
            <v>15588499</v>
          </cell>
        </row>
        <row r="1707">
          <cell r="B1707">
            <v>2003</v>
          </cell>
          <cell r="E1707" t="str">
            <v>SC</v>
          </cell>
          <cell r="J1707">
            <v>13922</v>
          </cell>
          <cell r="K1707">
            <v>37976850</v>
          </cell>
        </row>
        <row r="1708">
          <cell r="B1708">
            <v>2003</v>
          </cell>
          <cell r="E1708" t="str">
            <v>SD</v>
          </cell>
          <cell r="J1708">
            <v>1757</v>
          </cell>
          <cell r="K1708">
            <v>5409909</v>
          </cell>
        </row>
        <row r="1709">
          <cell r="B1709">
            <v>2003</v>
          </cell>
          <cell r="E1709" t="str">
            <v>TN</v>
          </cell>
          <cell r="J1709">
            <v>18025</v>
          </cell>
          <cell r="K1709">
            <v>56366565</v>
          </cell>
        </row>
        <row r="1710">
          <cell r="B1710">
            <v>2003</v>
          </cell>
          <cell r="E1710" t="str">
            <v>TX</v>
          </cell>
          <cell r="J1710">
            <v>60555</v>
          </cell>
          <cell r="K1710">
            <v>213268957</v>
          </cell>
        </row>
        <row r="1711">
          <cell r="B1711">
            <v>2003</v>
          </cell>
          <cell r="E1711" t="str">
            <v>UT</v>
          </cell>
          <cell r="J1711">
            <v>5600</v>
          </cell>
          <cell r="K1711">
            <v>18679375</v>
          </cell>
        </row>
        <row r="1712">
          <cell r="B1712">
            <v>2003</v>
          </cell>
          <cell r="E1712" t="str">
            <v>VT</v>
          </cell>
          <cell r="J1712">
            <v>1236</v>
          </cell>
          <cell r="K1712">
            <v>4726982</v>
          </cell>
        </row>
        <row r="1713">
          <cell r="B1713">
            <v>2003</v>
          </cell>
          <cell r="E1713" t="str">
            <v>VA</v>
          </cell>
          <cell r="J1713">
            <v>19659</v>
          </cell>
          <cell r="K1713">
            <v>72976479</v>
          </cell>
        </row>
        <row r="1714">
          <cell r="B1714">
            <v>2003</v>
          </cell>
          <cell r="E1714" t="str">
            <v>WA</v>
          </cell>
          <cell r="J1714">
            <v>14330</v>
          </cell>
          <cell r="K1714">
            <v>67113880</v>
          </cell>
        </row>
        <row r="1715">
          <cell r="B1715">
            <v>2003</v>
          </cell>
          <cell r="E1715" t="str">
            <v>WV</v>
          </cell>
          <cell r="J1715">
            <v>3765</v>
          </cell>
          <cell r="K1715">
            <v>9870826</v>
          </cell>
        </row>
        <row r="1716">
          <cell r="B1716">
            <v>2003</v>
          </cell>
          <cell r="E1716" t="str">
            <v>WI</v>
          </cell>
          <cell r="J1716">
            <v>16304</v>
          </cell>
          <cell r="K1716">
            <v>64703871</v>
          </cell>
        </row>
        <row r="1717">
          <cell r="B1717">
            <v>2003</v>
          </cell>
          <cell r="E1717" t="str">
            <v>WY</v>
          </cell>
          <cell r="J1717">
            <v>2136</v>
          </cell>
          <cell r="K1717">
            <v>7007785</v>
          </cell>
        </row>
        <row r="1718">
          <cell r="B1718">
            <v>2004</v>
          </cell>
          <cell r="E1718" t="str">
            <v>US</v>
          </cell>
          <cell r="J1718">
            <v>892426</v>
          </cell>
          <cell r="K1718">
            <v>3796512029</v>
          </cell>
        </row>
        <row r="1719">
          <cell r="B1719">
            <v>2004</v>
          </cell>
          <cell r="E1719" t="str">
            <v>AL</v>
          </cell>
          <cell r="J1719">
            <v>12706</v>
          </cell>
          <cell r="K1719">
            <v>39058321</v>
          </cell>
        </row>
        <row r="1720">
          <cell r="B1720">
            <v>2004</v>
          </cell>
          <cell r="E1720" t="str">
            <v>AK</v>
          </cell>
          <cell r="J1720">
            <v>1660</v>
          </cell>
          <cell r="K1720">
            <v>8201727</v>
          </cell>
        </row>
        <row r="1721">
          <cell r="B1721">
            <v>2004</v>
          </cell>
          <cell r="E1721" t="str">
            <v>AZ</v>
          </cell>
          <cell r="J1721">
            <v>18440</v>
          </cell>
          <cell r="K1721">
            <v>78751152</v>
          </cell>
        </row>
        <row r="1722">
          <cell r="B1722">
            <v>2004</v>
          </cell>
          <cell r="E1722" t="str">
            <v>AR</v>
          </cell>
          <cell r="J1722">
            <v>7553</v>
          </cell>
          <cell r="K1722">
            <v>20529434</v>
          </cell>
        </row>
        <row r="1723">
          <cell r="B1723">
            <v>2004</v>
          </cell>
          <cell r="E1723" t="str">
            <v>CA</v>
          </cell>
          <cell r="J1723">
            <v>99236</v>
          </cell>
          <cell r="K1723">
            <v>581524246</v>
          </cell>
        </row>
        <row r="1724">
          <cell r="B1724">
            <v>2004</v>
          </cell>
          <cell r="E1724" t="str">
            <v>CO</v>
          </cell>
          <cell r="J1724">
            <v>13372</v>
          </cell>
          <cell r="K1724">
            <v>60119650</v>
          </cell>
        </row>
        <row r="1725">
          <cell r="B1725">
            <v>2004</v>
          </cell>
          <cell r="E1725" t="str">
            <v>CT</v>
          </cell>
          <cell r="J1725">
            <v>10911</v>
          </cell>
          <cell r="K1725">
            <v>52759863</v>
          </cell>
        </row>
        <row r="1726">
          <cell r="B1726">
            <v>2004</v>
          </cell>
          <cell r="E1726" t="str">
            <v>DE</v>
          </cell>
          <cell r="J1726">
            <v>2468</v>
          </cell>
          <cell r="K1726">
            <v>10932097</v>
          </cell>
        </row>
        <row r="1727">
          <cell r="B1727">
            <v>2004</v>
          </cell>
          <cell r="E1727" t="str">
            <v>DC</v>
          </cell>
          <cell r="J1727">
            <v>4410</v>
          </cell>
          <cell r="K1727">
            <v>22583514</v>
          </cell>
        </row>
        <row r="1728">
          <cell r="B1728">
            <v>2004</v>
          </cell>
          <cell r="E1728" t="str">
            <v>FL</v>
          </cell>
          <cell r="J1728">
            <v>61978</v>
          </cell>
          <cell r="K1728">
            <v>248644276</v>
          </cell>
        </row>
        <row r="1729">
          <cell r="B1729">
            <v>2004</v>
          </cell>
          <cell r="E1729" t="str">
            <v>GA</v>
          </cell>
          <cell r="J1729">
            <v>25505</v>
          </cell>
          <cell r="K1729">
            <v>79415548</v>
          </cell>
        </row>
        <row r="1730">
          <cell r="B1730">
            <v>2004</v>
          </cell>
          <cell r="E1730" t="str">
            <v>HI</v>
          </cell>
          <cell r="J1730">
            <v>3661</v>
          </cell>
          <cell r="K1730">
            <v>16075740</v>
          </cell>
        </row>
        <row r="1731">
          <cell r="B1731">
            <v>2004</v>
          </cell>
          <cell r="E1731" t="str">
            <v>ID</v>
          </cell>
          <cell r="J1731">
            <v>3717</v>
          </cell>
          <cell r="K1731">
            <v>12392562</v>
          </cell>
        </row>
        <row r="1732">
          <cell r="B1732">
            <v>2004</v>
          </cell>
          <cell r="E1732" t="str">
            <v>IL</v>
          </cell>
          <cell r="J1732">
            <v>46093</v>
          </cell>
          <cell r="K1732">
            <v>183943431</v>
          </cell>
        </row>
        <row r="1733">
          <cell r="B1733">
            <v>2004</v>
          </cell>
          <cell r="E1733" t="str">
            <v>IN</v>
          </cell>
          <cell r="J1733">
            <v>17293</v>
          </cell>
          <cell r="K1733">
            <v>56916674</v>
          </cell>
        </row>
        <row r="1734">
          <cell r="B1734">
            <v>2004</v>
          </cell>
          <cell r="E1734" t="str">
            <v>IA</v>
          </cell>
          <cell r="J1734">
            <v>7637</v>
          </cell>
          <cell r="K1734">
            <v>27843783</v>
          </cell>
        </row>
        <row r="1735">
          <cell r="B1735">
            <v>2004</v>
          </cell>
          <cell r="E1735" t="str">
            <v>KS</v>
          </cell>
          <cell r="J1735">
            <v>8760</v>
          </cell>
          <cell r="K1735">
            <v>29576227</v>
          </cell>
        </row>
        <row r="1736">
          <cell r="B1736">
            <v>2004</v>
          </cell>
          <cell r="E1736" t="str">
            <v>KY</v>
          </cell>
          <cell r="J1736">
            <v>10324</v>
          </cell>
          <cell r="K1736">
            <v>33973520</v>
          </cell>
        </row>
        <row r="1737">
          <cell r="B1737">
            <v>2004</v>
          </cell>
          <cell r="E1737" t="str">
            <v>LA</v>
          </cell>
          <cell r="J1737">
            <v>16146</v>
          </cell>
          <cell r="K1737">
            <v>44137081</v>
          </cell>
        </row>
        <row r="1738">
          <cell r="B1738">
            <v>2004</v>
          </cell>
          <cell r="E1738" t="str">
            <v>ME</v>
          </cell>
          <cell r="J1738">
            <v>3048</v>
          </cell>
          <cell r="K1738">
            <v>11033764</v>
          </cell>
        </row>
        <row r="1739">
          <cell r="B1739">
            <v>2004</v>
          </cell>
          <cell r="E1739" t="str">
            <v>MD</v>
          </cell>
          <cell r="J1739">
            <v>16612</v>
          </cell>
          <cell r="K1739">
            <v>75310565</v>
          </cell>
        </row>
        <row r="1740">
          <cell r="B1740">
            <v>2004</v>
          </cell>
          <cell r="E1740" t="str">
            <v>MA</v>
          </cell>
          <cell r="J1740">
            <v>23152</v>
          </cell>
          <cell r="K1740">
            <v>112002813</v>
          </cell>
        </row>
        <row r="1741">
          <cell r="B1741">
            <v>2004</v>
          </cell>
          <cell r="E1741" t="str">
            <v>MI</v>
          </cell>
          <cell r="J1741">
            <v>24514</v>
          </cell>
          <cell r="K1741">
            <v>106334971</v>
          </cell>
        </row>
        <row r="1742">
          <cell r="B1742">
            <v>2004</v>
          </cell>
          <cell r="E1742" t="str">
            <v>MN</v>
          </cell>
          <cell r="J1742">
            <v>10443</v>
          </cell>
          <cell r="K1742">
            <v>46476414</v>
          </cell>
        </row>
        <row r="1743">
          <cell r="B1743">
            <v>2004</v>
          </cell>
          <cell r="E1743" t="str">
            <v>MS</v>
          </cell>
          <cell r="J1743">
            <v>8628</v>
          </cell>
          <cell r="K1743">
            <v>21964424</v>
          </cell>
        </row>
        <row r="1744">
          <cell r="B1744">
            <v>2004</v>
          </cell>
          <cell r="E1744" t="str">
            <v>MO</v>
          </cell>
          <cell r="J1744">
            <v>18515</v>
          </cell>
          <cell r="K1744">
            <v>58769692</v>
          </cell>
        </row>
        <row r="1745">
          <cell r="B1745">
            <v>2004</v>
          </cell>
          <cell r="E1745" t="str">
            <v>MT</v>
          </cell>
          <cell r="J1745">
            <v>2435</v>
          </cell>
          <cell r="K1745">
            <v>7701298</v>
          </cell>
        </row>
        <row r="1746">
          <cell r="B1746">
            <v>2004</v>
          </cell>
          <cell r="E1746" t="str">
            <v>NE</v>
          </cell>
          <cell r="J1746">
            <v>4730</v>
          </cell>
          <cell r="K1746">
            <v>17005364</v>
          </cell>
        </row>
        <row r="1747">
          <cell r="B1747">
            <v>2004</v>
          </cell>
          <cell r="E1747" t="str">
            <v>NV</v>
          </cell>
          <cell r="J1747">
            <v>6860</v>
          </cell>
          <cell r="K1747">
            <v>34797884</v>
          </cell>
        </row>
        <row r="1748">
          <cell r="B1748">
            <v>2004</v>
          </cell>
          <cell r="E1748" t="str">
            <v>NH</v>
          </cell>
          <cell r="J1748">
            <v>3655</v>
          </cell>
          <cell r="K1748">
            <v>14574313</v>
          </cell>
        </row>
        <row r="1749">
          <cell r="B1749">
            <v>2004</v>
          </cell>
          <cell r="E1749" t="str">
            <v>NJ</v>
          </cell>
          <cell r="J1749">
            <v>36010</v>
          </cell>
          <cell r="K1749">
            <v>194216478</v>
          </cell>
        </row>
        <row r="1750">
          <cell r="B1750">
            <v>2004</v>
          </cell>
          <cell r="E1750" t="str">
            <v>NM</v>
          </cell>
          <cell r="J1750">
            <v>5784</v>
          </cell>
          <cell r="K1750">
            <v>19154155</v>
          </cell>
        </row>
        <row r="1751">
          <cell r="B1751">
            <v>2004</v>
          </cell>
          <cell r="E1751" t="str">
            <v>NY</v>
          </cell>
          <cell r="J1751">
            <v>85813</v>
          </cell>
          <cell r="K1751">
            <v>473268026</v>
          </cell>
        </row>
        <row r="1752">
          <cell r="B1752">
            <v>2004</v>
          </cell>
          <cell r="E1752" t="str">
            <v>NC</v>
          </cell>
          <cell r="J1752">
            <v>23307</v>
          </cell>
          <cell r="K1752">
            <v>74134416</v>
          </cell>
        </row>
        <row r="1753">
          <cell r="B1753">
            <v>2004</v>
          </cell>
          <cell r="E1753" t="str">
            <v>ND</v>
          </cell>
          <cell r="J1753">
            <v>1437</v>
          </cell>
          <cell r="K1753">
            <v>4471252</v>
          </cell>
        </row>
        <row r="1754">
          <cell r="B1754">
            <v>2004</v>
          </cell>
          <cell r="E1754" t="str">
            <v>OH</v>
          </cell>
          <cell r="J1754">
            <v>33591</v>
          </cell>
          <cell r="K1754">
            <v>132440133</v>
          </cell>
        </row>
        <row r="1755">
          <cell r="B1755">
            <v>2004</v>
          </cell>
          <cell r="E1755" t="str">
            <v>OK</v>
          </cell>
          <cell r="J1755">
            <v>11252</v>
          </cell>
          <cell r="K1755">
            <v>32441579</v>
          </cell>
        </row>
        <row r="1756">
          <cell r="B1756">
            <v>2004</v>
          </cell>
          <cell r="E1756" t="str">
            <v>OR</v>
          </cell>
          <cell r="J1756">
            <v>8595</v>
          </cell>
          <cell r="K1756">
            <v>37423774</v>
          </cell>
        </row>
        <row r="1757">
          <cell r="B1757">
            <v>2004</v>
          </cell>
          <cell r="E1757" t="str">
            <v>PA</v>
          </cell>
          <cell r="J1757">
            <v>31157</v>
          </cell>
          <cell r="K1757">
            <v>132440322</v>
          </cell>
        </row>
        <row r="1758">
          <cell r="B1758">
            <v>2004</v>
          </cell>
          <cell r="E1758" t="str">
            <v>RI</v>
          </cell>
          <cell r="J1758">
            <v>2988</v>
          </cell>
          <cell r="K1758">
            <v>13345464</v>
          </cell>
        </row>
        <row r="1759">
          <cell r="B1759">
            <v>2004</v>
          </cell>
          <cell r="E1759" t="str">
            <v>SC</v>
          </cell>
          <cell r="J1759">
            <v>13683</v>
          </cell>
          <cell r="K1759">
            <v>38668271</v>
          </cell>
        </row>
        <row r="1760">
          <cell r="B1760">
            <v>2004</v>
          </cell>
          <cell r="E1760" t="str">
            <v>SD</v>
          </cell>
          <cell r="J1760">
            <v>1780</v>
          </cell>
          <cell r="K1760">
            <v>5627942</v>
          </cell>
        </row>
        <row r="1761">
          <cell r="B1761">
            <v>2004</v>
          </cell>
          <cell r="E1761" t="str">
            <v>TN</v>
          </cell>
          <cell r="J1761">
            <v>18182</v>
          </cell>
          <cell r="K1761">
            <v>53526759</v>
          </cell>
        </row>
        <row r="1762">
          <cell r="B1762">
            <v>2004</v>
          </cell>
          <cell r="E1762" t="str">
            <v>TX</v>
          </cell>
          <cell r="J1762">
            <v>62056</v>
          </cell>
          <cell r="K1762">
            <v>223993803</v>
          </cell>
        </row>
        <row r="1763">
          <cell r="B1763">
            <v>2004</v>
          </cell>
          <cell r="E1763" t="str">
            <v>UT</v>
          </cell>
          <cell r="J1763">
            <v>5520</v>
          </cell>
          <cell r="K1763">
            <v>19114296</v>
          </cell>
        </row>
        <row r="1764">
          <cell r="B1764">
            <v>2004</v>
          </cell>
          <cell r="E1764" t="str">
            <v>VT</v>
          </cell>
          <cell r="J1764">
            <v>1221</v>
          </cell>
          <cell r="K1764">
            <v>4815518</v>
          </cell>
        </row>
        <row r="1765">
          <cell r="B1765">
            <v>2004</v>
          </cell>
          <cell r="E1765" t="str">
            <v>VA</v>
          </cell>
          <cell r="J1765">
            <v>20130</v>
          </cell>
          <cell r="K1765">
            <v>76143322</v>
          </cell>
        </row>
        <row r="1766">
          <cell r="B1766">
            <v>2004</v>
          </cell>
          <cell r="E1766" t="str">
            <v>WA</v>
          </cell>
          <cell r="J1766">
            <v>14216</v>
          </cell>
          <cell r="K1766">
            <v>70654203</v>
          </cell>
        </row>
        <row r="1767">
          <cell r="B1767">
            <v>2004</v>
          </cell>
          <cell r="E1767" t="str">
            <v>WV</v>
          </cell>
          <cell r="J1767">
            <v>3629</v>
          </cell>
          <cell r="K1767">
            <v>9775860</v>
          </cell>
        </row>
        <row r="1768">
          <cell r="B1768">
            <v>2004</v>
          </cell>
          <cell r="E1768" t="str">
            <v>WI</v>
          </cell>
          <cell r="J1768">
            <v>15771</v>
          </cell>
          <cell r="K1768">
            <v>61304113</v>
          </cell>
        </row>
        <row r="1769">
          <cell r="B1769">
            <v>2004</v>
          </cell>
          <cell r="E1769" t="str">
            <v>WY</v>
          </cell>
          <cell r="J1769">
            <v>1842</v>
          </cell>
          <cell r="K1769">
            <v>6201995</v>
          </cell>
        </row>
        <row r="1770">
          <cell r="B1770">
            <v>2005</v>
          </cell>
          <cell r="E1770" t="str">
            <v>US</v>
          </cell>
          <cell r="J1770">
            <v>902372</v>
          </cell>
          <cell r="K1770">
            <v>3986251694</v>
          </cell>
        </row>
        <row r="1771">
          <cell r="B1771">
            <v>2005</v>
          </cell>
          <cell r="E1771" t="str">
            <v>AL</v>
          </cell>
          <cell r="J1771">
            <v>13294</v>
          </cell>
          <cell r="K1771">
            <v>40985606</v>
          </cell>
        </row>
        <row r="1772">
          <cell r="B1772">
            <v>2005</v>
          </cell>
          <cell r="E1772" t="str">
            <v>AK</v>
          </cell>
          <cell r="J1772">
            <v>1686</v>
          </cell>
          <cell r="K1772">
            <v>8381720</v>
          </cell>
        </row>
        <row r="1773">
          <cell r="B1773">
            <v>2005</v>
          </cell>
          <cell r="E1773" t="str">
            <v>AZ</v>
          </cell>
          <cell r="J1773">
            <v>19730</v>
          </cell>
          <cell r="K1773">
            <v>88260898</v>
          </cell>
        </row>
        <row r="1774">
          <cell r="B1774">
            <v>2005</v>
          </cell>
          <cell r="E1774" t="str">
            <v>AR</v>
          </cell>
          <cell r="J1774">
            <v>8091</v>
          </cell>
          <cell r="K1774">
            <v>22756942</v>
          </cell>
        </row>
        <row r="1775">
          <cell r="B1775">
            <v>2005</v>
          </cell>
          <cell r="E1775" t="str">
            <v>CA</v>
          </cell>
          <cell r="J1775">
            <v>99567</v>
          </cell>
          <cell r="K1775">
            <v>612302045</v>
          </cell>
        </row>
        <row r="1776">
          <cell r="B1776">
            <v>2005</v>
          </cell>
          <cell r="E1776" t="str">
            <v>CO</v>
          </cell>
          <cell r="J1776">
            <v>13112</v>
          </cell>
          <cell r="K1776">
            <v>62578504</v>
          </cell>
        </row>
        <row r="1777">
          <cell r="B1777">
            <v>2005</v>
          </cell>
          <cell r="E1777" t="str">
            <v>CT</v>
          </cell>
          <cell r="J1777">
            <v>10845</v>
          </cell>
          <cell r="K1777">
            <v>57062659</v>
          </cell>
        </row>
        <row r="1778">
          <cell r="B1778">
            <v>2005</v>
          </cell>
          <cell r="E1778" t="str">
            <v>DE</v>
          </cell>
          <cell r="J1778">
            <v>2528</v>
          </cell>
          <cell r="K1778">
            <v>11783373</v>
          </cell>
        </row>
        <row r="1779">
          <cell r="B1779">
            <v>2005</v>
          </cell>
          <cell r="E1779" t="str">
            <v>DC</v>
          </cell>
          <cell r="J1779">
            <v>4284</v>
          </cell>
          <cell r="K1779">
            <v>22561730</v>
          </cell>
        </row>
        <row r="1780">
          <cell r="B1780">
            <v>2005</v>
          </cell>
          <cell r="E1780" t="str">
            <v>FL</v>
          </cell>
          <cell r="J1780">
            <v>63815</v>
          </cell>
          <cell r="K1780">
            <v>261207643</v>
          </cell>
        </row>
        <row r="1781">
          <cell r="B1781">
            <v>2005</v>
          </cell>
          <cell r="E1781" t="str">
            <v>GA</v>
          </cell>
          <cell r="J1781">
            <v>26193</v>
          </cell>
          <cell r="K1781">
            <v>84718253</v>
          </cell>
        </row>
        <row r="1782">
          <cell r="B1782">
            <v>2005</v>
          </cell>
          <cell r="E1782" t="str">
            <v>HI</v>
          </cell>
          <cell r="J1782">
            <v>3577</v>
          </cell>
          <cell r="K1782">
            <v>16812684</v>
          </cell>
        </row>
        <row r="1783">
          <cell r="B1783">
            <v>2005</v>
          </cell>
          <cell r="E1783" t="str">
            <v>ID</v>
          </cell>
          <cell r="J1783">
            <v>3672</v>
          </cell>
          <cell r="K1783">
            <v>13159255</v>
          </cell>
        </row>
        <row r="1784">
          <cell r="B1784">
            <v>2005</v>
          </cell>
          <cell r="E1784" t="str">
            <v>IL</v>
          </cell>
          <cell r="J1784">
            <v>48206</v>
          </cell>
          <cell r="K1784">
            <v>198000682</v>
          </cell>
        </row>
        <row r="1785">
          <cell r="B1785">
            <v>2005</v>
          </cell>
          <cell r="E1785" t="str">
            <v>IN</v>
          </cell>
          <cell r="J1785">
            <v>17590</v>
          </cell>
          <cell r="K1785">
            <v>59204190</v>
          </cell>
        </row>
        <row r="1786">
          <cell r="B1786">
            <v>2005</v>
          </cell>
          <cell r="E1786" t="str">
            <v>IA</v>
          </cell>
          <cell r="J1786">
            <v>7645</v>
          </cell>
          <cell r="K1786">
            <v>29254040</v>
          </cell>
        </row>
        <row r="1787">
          <cell r="B1787">
            <v>2005</v>
          </cell>
          <cell r="E1787" t="str">
            <v>KS</v>
          </cell>
          <cell r="J1787">
            <v>9240</v>
          </cell>
          <cell r="K1787">
            <v>33277593</v>
          </cell>
        </row>
        <row r="1788">
          <cell r="B1788">
            <v>2005</v>
          </cell>
          <cell r="E1788" t="str">
            <v>KY</v>
          </cell>
          <cell r="J1788">
            <v>10869</v>
          </cell>
          <cell r="K1788">
            <v>36128591</v>
          </cell>
        </row>
        <row r="1789">
          <cell r="B1789">
            <v>2005</v>
          </cell>
          <cell r="E1789" t="str">
            <v>LA</v>
          </cell>
          <cell r="J1789">
            <v>16639</v>
          </cell>
          <cell r="K1789">
            <v>49002667</v>
          </cell>
        </row>
        <row r="1790">
          <cell r="B1790">
            <v>2005</v>
          </cell>
          <cell r="E1790" t="str">
            <v>ME</v>
          </cell>
          <cell r="J1790">
            <v>2946</v>
          </cell>
          <cell r="K1790">
            <v>10712287</v>
          </cell>
        </row>
        <row r="1791">
          <cell r="B1791">
            <v>2005</v>
          </cell>
          <cell r="E1791" t="str">
            <v>MD</v>
          </cell>
          <cell r="J1791">
            <v>16582</v>
          </cell>
          <cell r="K1791">
            <v>79355549</v>
          </cell>
        </row>
        <row r="1792">
          <cell r="B1792">
            <v>2005</v>
          </cell>
          <cell r="E1792" t="str">
            <v>MA</v>
          </cell>
          <cell r="J1792">
            <v>23526</v>
          </cell>
          <cell r="K1792">
            <v>118384323</v>
          </cell>
        </row>
        <row r="1793">
          <cell r="B1793">
            <v>2005</v>
          </cell>
          <cell r="E1793" t="str">
            <v>MI</v>
          </cell>
          <cell r="J1793">
            <v>23954</v>
          </cell>
          <cell r="K1793">
            <v>107593473</v>
          </cell>
        </row>
        <row r="1794">
          <cell r="B1794">
            <v>2005</v>
          </cell>
          <cell r="E1794" t="str">
            <v>MN</v>
          </cell>
          <cell r="J1794">
            <v>10703</v>
          </cell>
          <cell r="K1794">
            <v>49345543</v>
          </cell>
        </row>
        <row r="1795">
          <cell r="B1795">
            <v>2005</v>
          </cell>
          <cell r="E1795" t="str">
            <v>MS</v>
          </cell>
          <cell r="J1795">
            <v>8687</v>
          </cell>
          <cell r="K1795">
            <v>23041015</v>
          </cell>
        </row>
        <row r="1796">
          <cell r="B1796">
            <v>2005</v>
          </cell>
          <cell r="E1796" t="str">
            <v>MO</v>
          </cell>
          <cell r="J1796">
            <v>18439</v>
          </cell>
          <cell r="K1796">
            <v>60444229</v>
          </cell>
        </row>
        <row r="1797">
          <cell r="B1797">
            <v>2005</v>
          </cell>
          <cell r="E1797" t="str">
            <v>MT</v>
          </cell>
          <cell r="J1797">
            <v>2497</v>
          </cell>
          <cell r="K1797">
            <v>7973865</v>
          </cell>
        </row>
        <row r="1798">
          <cell r="B1798">
            <v>2005</v>
          </cell>
          <cell r="E1798" t="str">
            <v>NE</v>
          </cell>
          <cell r="J1798">
            <v>5071</v>
          </cell>
          <cell r="K1798">
            <v>18343239</v>
          </cell>
        </row>
        <row r="1799">
          <cell r="B1799">
            <v>2005</v>
          </cell>
          <cell r="E1799" t="str">
            <v>NV</v>
          </cell>
          <cell r="J1799">
            <v>7082</v>
          </cell>
          <cell r="K1799">
            <v>37908538</v>
          </cell>
        </row>
        <row r="1800">
          <cell r="B1800">
            <v>2005</v>
          </cell>
          <cell r="E1800" t="str">
            <v>NH</v>
          </cell>
          <cell r="J1800">
            <v>3706</v>
          </cell>
          <cell r="K1800">
            <v>15163628</v>
          </cell>
        </row>
        <row r="1801">
          <cell r="B1801">
            <v>2005</v>
          </cell>
          <cell r="E1801" t="str">
            <v>NJ</v>
          </cell>
          <cell r="J1801">
            <v>36285</v>
          </cell>
          <cell r="K1801">
            <v>209255837</v>
          </cell>
        </row>
        <row r="1802">
          <cell r="B1802">
            <v>2005</v>
          </cell>
          <cell r="E1802" t="str">
            <v>NM</v>
          </cell>
          <cell r="J1802">
            <v>6009</v>
          </cell>
          <cell r="K1802">
            <v>20815842</v>
          </cell>
        </row>
        <row r="1803">
          <cell r="B1803">
            <v>2005</v>
          </cell>
          <cell r="E1803" t="str">
            <v>NY</v>
          </cell>
          <cell r="J1803">
            <v>85424</v>
          </cell>
          <cell r="K1803">
            <v>482095601</v>
          </cell>
        </row>
        <row r="1804">
          <cell r="B1804">
            <v>2005</v>
          </cell>
          <cell r="E1804" t="str">
            <v>NC</v>
          </cell>
          <cell r="J1804">
            <v>24780</v>
          </cell>
          <cell r="K1804">
            <v>80151299</v>
          </cell>
        </row>
        <row r="1805">
          <cell r="B1805">
            <v>2005</v>
          </cell>
          <cell r="E1805" t="str">
            <v>ND</v>
          </cell>
          <cell r="J1805">
            <v>1405</v>
          </cell>
          <cell r="K1805">
            <v>4533251</v>
          </cell>
        </row>
        <row r="1806">
          <cell r="B1806">
            <v>2005</v>
          </cell>
          <cell r="E1806" t="str">
            <v>OH</v>
          </cell>
          <cell r="J1806">
            <v>33188</v>
          </cell>
          <cell r="K1806">
            <v>134450470</v>
          </cell>
        </row>
        <row r="1807">
          <cell r="B1807">
            <v>2005</v>
          </cell>
          <cell r="E1807" t="str">
            <v>OK</v>
          </cell>
          <cell r="J1807">
            <v>10866</v>
          </cell>
          <cell r="K1807">
            <v>33602669</v>
          </cell>
        </row>
        <row r="1808">
          <cell r="B1808">
            <v>2005</v>
          </cell>
          <cell r="E1808" t="str">
            <v>OR</v>
          </cell>
          <cell r="J1808">
            <v>8870</v>
          </cell>
          <cell r="K1808">
            <v>39842889</v>
          </cell>
        </row>
        <row r="1809">
          <cell r="B1809">
            <v>2005</v>
          </cell>
          <cell r="E1809" t="str">
            <v>PA</v>
          </cell>
          <cell r="J1809">
            <v>31138</v>
          </cell>
          <cell r="K1809">
            <v>137185222</v>
          </cell>
        </row>
        <row r="1810">
          <cell r="B1810">
            <v>2005</v>
          </cell>
          <cell r="E1810" t="str">
            <v>RI</v>
          </cell>
          <cell r="J1810">
            <v>3091</v>
          </cell>
          <cell r="K1810">
            <v>14509384</v>
          </cell>
        </row>
        <row r="1811">
          <cell r="B1811">
            <v>2005</v>
          </cell>
          <cell r="E1811" t="str">
            <v>SC</v>
          </cell>
          <cell r="J1811">
            <v>12795</v>
          </cell>
          <cell r="K1811">
            <v>37738065</v>
          </cell>
        </row>
        <row r="1812">
          <cell r="B1812">
            <v>2005</v>
          </cell>
          <cell r="E1812" t="str">
            <v>SD</v>
          </cell>
          <cell r="J1812">
            <v>1858</v>
          </cell>
          <cell r="K1812">
            <v>5975270</v>
          </cell>
        </row>
        <row r="1813">
          <cell r="B1813">
            <v>2005</v>
          </cell>
          <cell r="E1813" t="str">
            <v>TN</v>
          </cell>
          <cell r="J1813">
            <v>17548</v>
          </cell>
          <cell r="K1813">
            <v>54957607</v>
          </cell>
        </row>
        <row r="1814">
          <cell r="B1814">
            <v>2005</v>
          </cell>
          <cell r="E1814" t="str">
            <v>TX</v>
          </cell>
          <cell r="J1814">
            <v>61534</v>
          </cell>
          <cell r="K1814">
            <v>233778846</v>
          </cell>
        </row>
        <row r="1815">
          <cell r="B1815">
            <v>2005</v>
          </cell>
          <cell r="E1815" t="str">
            <v>UT</v>
          </cell>
          <cell r="J1815">
            <v>5722</v>
          </cell>
          <cell r="K1815">
            <v>19866708</v>
          </cell>
        </row>
        <row r="1816">
          <cell r="B1816">
            <v>2005</v>
          </cell>
          <cell r="E1816" t="str">
            <v>VT</v>
          </cell>
          <cell r="J1816">
            <v>1358</v>
          </cell>
          <cell r="K1816">
            <v>5441877</v>
          </cell>
        </row>
        <row r="1817">
          <cell r="B1817">
            <v>2005</v>
          </cell>
          <cell r="E1817" t="str">
            <v>VA</v>
          </cell>
          <cell r="J1817">
            <v>20664</v>
          </cell>
          <cell r="K1817">
            <v>79684644</v>
          </cell>
        </row>
        <row r="1818">
          <cell r="B1818">
            <v>2005</v>
          </cell>
          <cell r="E1818" t="str">
            <v>WA</v>
          </cell>
          <cell r="J1818">
            <v>14192</v>
          </cell>
          <cell r="K1818">
            <v>72907181</v>
          </cell>
        </row>
        <row r="1819">
          <cell r="B1819">
            <v>2005</v>
          </cell>
          <cell r="E1819" t="str">
            <v>WV</v>
          </cell>
          <cell r="J1819">
            <v>3943</v>
          </cell>
          <cell r="K1819">
            <v>10715628</v>
          </cell>
        </row>
        <row r="1820">
          <cell r="B1820">
            <v>2005</v>
          </cell>
          <cell r="E1820" t="str">
            <v>WI</v>
          </cell>
          <cell r="J1820">
            <v>15959</v>
          </cell>
          <cell r="K1820">
            <v>66221593</v>
          </cell>
        </row>
        <row r="1821">
          <cell r="B1821">
            <v>2005</v>
          </cell>
          <cell r="E1821" t="str">
            <v>WY</v>
          </cell>
          <cell r="J1821">
            <v>1967</v>
          </cell>
          <cell r="K1821">
            <v>6817047</v>
          </cell>
        </row>
        <row r="1822">
          <cell r="B1822">
            <v>2006</v>
          </cell>
          <cell r="E1822" t="str">
            <v>US</v>
          </cell>
          <cell r="J1822">
            <v>919277</v>
          </cell>
          <cell r="K1822">
            <v>4190091228</v>
          </cell>
        </row>
        <row r="1823">
          <cell r="B1823">
            <v>2006</v>
          </cell>
          <cell r="E1823" t="str">
            <v>AL</v>
          </cell>
          <cell r="J1823">
            <v>13736</v>
          </cell>
          <cell r="K1823">
            <v>44165807</v>
          </cell>
        </row>
        <row r="1824">
          <cell r="B1824">
            <v>2006</v>
          </cell>
          <cell r="E1824" t="str">
            <v>AK</v>
          </cell>
          <cell r="J1824">
            <v>1682</v>
          </cell>
          <cell r="K1824">
            <v>8825692</v>
          </cell>
        </row>
        <row r="1825">
          <cell r="B1825">
            <v>2006</v>
          </cell>
          <cell r="E1825" t="str">
            <v>AZ</v>
          </cell>
          <cell r="J1825">
            <v>20661</v>
          </cell>
          <cell r="K1825">
            <v>96601408</v>
          </cell>
        </row>
        <row r="1826">
          <cell r="B1826">
            <v>2006</v>
          </cell>
          <cell r="E1826" t="str">
            <v>AR</v>
          </cell>
          <cell r="J1826">
            <v>8493</v>
          </cell>
          <cell r="K1826">
            <v>24163070</v>
          </cell>
        </row>
        <row r="1827">
          <cell r="B1827">
            <v>2006</v>
          </cell>
          <cell r="E1827" t="str">
            <v>CA</v>
          </cell>
          <cell r="J1827">
            <v>101003</v>
          </cell>
          <cell r="K1827">
            <v>647786136</v>
          </cell>
        </row>
        <row r="1828">
          <cell r="B1828">
            <v>2006</v>
          </cell>
          <cell r="E1828" t="str">
            <v>CO</v>
          </cell>
          <cell r="J1828">
            <v>13873</v>
          </cell>
          <cell r="K1828">
            <v>66575811</v>
          </cell>
        </row>
        <row r="1829">
          <cell r="B1829">
            <v>2006</v>
          </cell>
          <cell r="E1829" t="str">
            <v>CT</v>
          </cell>
          <cell r="J1829">
            <v>10949</v>
          </cell>
          <cell r="K1829">
            <v>57100341</v>
          </cell>
        </row>
        <row r="1830">
          <cell r="B1830">
            <v>2006</v>
          </cell>
          <cell r="E1830" t="str">
            <v>DE</v>
          </cell>
          <cell r="J1830">
            <v>2531</v>
          </cell>
          <cell r="K1830">
            <v>12355061</v>
          </cell>
        </row>
        <row r="1831">
          <cell r="B1831">
            <v>2006</v>
          </cell>
          <cell r="E1831" t="str">
            <v>DC</v>
          </cell>
          <cell r="J1831">
            <v>4363</v>
          </cell>
          <cell r="K1831">
            <v>26640068</v>
          </cell>
        </row>
        <row r="1832">
          <cell r="B1832">
            <v>2006</v>
          </cell>
          <cell r="E1832" t="str">
            <v>FL</v>
          </cell>
          <cell r="J1832">
            <v>64887</v>
          </cell>
          <cell r="K1832">
            <v>280426748</v>
          </cell>
        </row>
        <row r="1833">
          <cell r="B1833">
            <v>2006</v>
          </cell>
          <cell r="E1833" t="str">
            <v>GA</v>
          </cell>
          <cell r="J1833">
            <v>25780</v>
          </cell>
          <cell r="K1833">
            <v>85240374</v>
          </cell>
        </row>
        <row r="1834">
          <cell r="B1834">
            <v>2006</v>
          </cell>
          <cell r="E1834" t="str">
            <v>HI</v>
          </cell>
          <cell r="J1834">
            <v>3676</v>
          </cell>
          <cell r="K1834">
            <v>17804802</v>
          </cell>
        </row>
        <row r="1835">
          <cell r="B1835">
            <v>2006</v>
          </cell>
          <cell r="E1835" t="str">
            <v>ID</v>
          </cell>
          <cell r="J1835">
            <v>3876</v>
          </cell>
          <cell r="K1835">
            <v>14424194</v>
          </cell>
        </row>
        <row r="1836">
          <cell r="B1836">
            <v>2006</v>
          </cell>
          <cell r="E1836" t="str">
            <v>IL</v>
          </cell>
          <cell r="J1836">
            <v>47828</v>
          </cell>
          <cell r="K1836">
            <v>206205744</v>
          </cell>
        </row>
        <row r="1837">
          <cell r="B1837">
            <v>2006</v>
          </cell>
          <cell r="E1837" t="str">
            <v>IN</v>
          </cell>
          <cell r="J1837">
            <v>17421</v>
          </cell>
          <cell r="K1837">
            <v>61714988</v>
          </cell>
        </row>
        <row r="1838">
          <cell r="B1838">
            <v>2006</v>
          </cell>
          <cell r="E1838" t="str">
            <v>IA</v>
          </cell>
          <cell r="J1838">
            <v>7650</v>
          </cell>
          <cell r="K1838">
            <v>30067771</v>
          </cell>
        </row>
        <row r="1839">
          <cell r="B1839">
            <v>2006</v>
          </cell>
          <cell r="E1839" t="str">
            <v>KS</v>
          </cell>
          <cell r="J1839">
            <v>9399</v>
          </cell>
          <cell r="K1839">
            <v>34822453</v>
          </cell>
        </row>
        <row r="1840">
          <cell r="B1840">
            <v>2006</v>
          </cell>
          <cell r="E1840" t="str">
            <v>KY</v>
          </cell>
          <cell r="J1840">
            <v>11260</v>
          </cell>
          <cell r="K1840">
            <v>38604483</v>
          </cell>
        </row>
        <row r="1841">
          <cell r="B1841">
            <v>2006</v>
          </cell>
          <cell r="E1841" t="str">
            <v>LA</v>
          </cell>
          <cell r="J1841">
            <v>16711</v>
          </cell>
          <cell r="K1841">
            <v>50737534</v>
          </cell>
        </row>
        <row r="1842">
          <cell r="B1842">
            <v>2006</v>
          </cell>
          <cell r="E1842" t="str">
            <v>ME</v>
          </cell>
          <cell r="J1842">
            <v>3055</v>
          </cell>
          <cell r="K1842">
            <v>11392950</v>
          </cell>
        </row>
        <row r="1843">
          <cell r="B1843">
            <v>2006</v>
          </cell>
          <cell r="E1843" t="str">
            <v>MD</v>
          </cell>
          <cell r="J1843">
            <v>17029</v>
          </cell>
          <cell r="K1843">
            <v>85094203</v>
          </cell>
        </row>
        <row r="1844">
          <cell r="B1844">
            <v>2006</v>
          </cell>
          <cell r="E1844" t="str">
            <v>MA</v>
          </cell>
          <cell r="J1844">
            <v>23982</v>
          </cell>
          <cell r="K1844">
            <v>122308448</v>
          </cell>
        </row>
        <row r="1845">
          <cell r="B1845">
            <v>2006</v>
          </cell>
          <cell r="E1845" t="str">
            <v>MI</v>
          </cell>
          <cell r="J1845">
            <v>23650</v>
          </cell>
          <cell r="K1845">
            <v>102956961</v>
          </cell>
        </row>
        <row r="1846">
          <cell r="B1846">
            <v>2006</v>
          </cell>
          <cell r="E1846" t="str">
            <v>MN</v>
          </cell>
          <cell r="J1846">
            <v>10919</v>
          </cell>
          <cell r="K1846">
            <v>52126674</v>
          </cell>
        </row>
        <row r="1847">
          <cell r="B1847">
            <v>2006</v>
          </cell>
          <cell r="E1847" t="str">
            <v>MS</v>
          </cell>
          <cell r="J1847">
            <v>8864</v>
          </cell>
          <cell r="K1847">
            <v>23716708</v>
          </cell>
        </row>
        <row r="1848">
          <cell r="B1848">
            <v>2006</v>
          </cell>
          <cell r="E1848" t="str">
            <v>MO</v>
          </cell>
          <cell r="J1848">
            <v>18232</v>
          </cell>
          <cell r="K1848">
            <v>64434142</v>
          </cell>
        </row>
        <row r="1849">
          <cell r="B1849">
            <v>2006</v>
          </cell>
          <cell r="E1849" t="str">
            <v>MT</v>
          </cell>
          <cell r="J1849">
            <v>2534</v>
          </cell>
          <cell r="K1849">
            <v>8301058</v>
          </cell>
        </row>
        <row r="1850">
          <cell r="B1850">
            <v>2006</v>
          </cell>
          <cell r="E1850" t="str">
            <v>NE</v>
          </cell>
          <cell r="J1850">
            <v>5005</v>
          </cell>
          <cell r="K1850">
            <v>19286665</v>
          </cell>
        </row>
        <row r="1851">
          <cell r="B1851">
            <v>2006</v>
          </cell>
          <cell r="E1851" t="str">
            <v>NV</v>
          </cell>
          <cell r="J1851">
            <v>7179</v>
          </cell>
          <cell r="K1851">
            <v>40826090</v>
          </cell>
        </row>
        <row r="1852">
          <cell r="B1852">
            <v>2006</v>
          </cell>
          <cell r="E1852" t="str">
            <v>NH</v>
          </cell>
          <cell r="J1852">
            <v>3818</v>
          </cell>
          <cell r="K1852">
            <v>16098680</v>
          </cell>
        </row>
        <row r="1853">
          <cell r="B1853">
            <v>2006</v>
          </cell>
          <cell r="E1853" t="str">
            <v>NJ</v>
          </cell>
          <cell r="J1853">
            <v>37288</v>
          </cell>
          <cell r="K1853">
            <v>220397415</v>
          </cell>
        </row>
        <row r="1854">
          <cell r="B1854">
            <v>2006</v>
          </cell>
          <cell r="E1854" t="str">
            <v>NM</v>
          </cell>
          <cell r="J1854">
            <v>5925</v>
          </cell>
          <cell r="K1854">
            <v>22493949</v>
          </cell>
        </row>
        <row r="1855">
          <cell r="B1855">
            <v>2006</v>
          </cell>
          <cell r="E1855" t="str">
            <v>NY</v>
          </cell>
          <cell r="J1855">
            <v>90521</v>
          </cell>
          <cell r="K1855">
            <v>501467601</v>
          </cell>
        </row>
        <row r="1856">
          <cell r="B1856">
            <v>2006</v>
          </cell>
          <cell r="E1856" t="str">
            <v>NC</v>
          </cell>
          <cell r="J1856">
            <v>25678</v>
          </cell>
          <cell r="K1856">
            <v>85802087</v>
          </cell>
        </row>
        <row r="1857">
          <cell r="B1857">
            <v>2006</v>
          </cell>
          <cell r="E1857" t="str">
            <v>ND</v>
          </cell>
          <cell r="J1857">
            <v>1413</v>
          </cell>
          <cell r="K1857">
            <v>4726551</v>
          </cell>
        </row>
        <row r="1858">
          <cell r="B1858">
            <v>2006</v>
          </cell>
          <cell r="E1858" t="str">
            <v>OH</v>
          </cell>
          <cell r="J1858">
            <v>32448</v>
          </cell>
          <cell r="K1858">
            <v>137282438</v>
          </cell>
        </row>
        <row r="1859">
          <cell r="B1859">
            <v>2006</v>
          </cell>
          <cell r="E1859" t="str">
            <v>OK</v>
          </cell>
          <cell r="J1859">
            <v>11619</v>
          </cell>
          <cell r="K1859">
            <v>37446048</v>
          </cell>
        </row>
        <row r="1860">
          <cell r="B1860">
            <v>2006</v>
          </cell>
          <cell r="E1860" t="str">
            <v>OR</v>
          </cell>
          <cell r="J1860">
            <v>8835</v>
          </cell>
          <cell r="K1860">
            <v>41745671</v>
          </cell>
        </row>
        <row r="1861">
          <cell r="B1861">
            <v>2006</v>
          </cell>
          <cell r="E1861" t="str">
            <v>PA</v>
          </cell>
          <cell r="J1861">
            <v>32140</v>
          </cell>
          <cell r="K1861">
            <v>145878325</v>
          </cell>
        </row>
        <row r="1862">
          <cell r="B1862">
            <v>2006</v>
          </cell>
          <cell r="E1862" t="str">
            <v>RI</v>
          </cell>
          <cell r="J1862">
            <v>3087</v>
          </cell>
          <cell r="K1862">
            <v>14545418</v>
          </cell>
        </row>
        <row r="1863">
          <cell r="B1863">
            <v>2006</v>
          </cell>
          <cell r="E1863" t="str">
            <v>SC</v>
          </cell>
          <cell r="J1863">
            <v>12948</v>
          </cell>
          <cell r="K1863">
            <v>40395297</v>
          </cell>
        </row>
        <row r="1864">
          <cell r="B1864">
            <v>2006</v>
          </cell>
          <cell r="E1864" t="str">
            <v>SD</v>
          </cell>
          <cell r="J1864">
            <v>1929</v>
          </cell>
          <cell r="K1864">
            <v>6417825</v>
          </cell>
        </row>
        <row r="1865">
          <cell r="B1865">
            <v>2006</v>
          </cell>
          <cell r="E1865" t="str">
            <v>TN</v>
          </cell>
          <cell r="J1865">
            <v>17663</v>
          </cell>
          <cell r="K1865">
            <v>55985397</v>
          </cell>
        </row>
        <row r="1866">
          <cell r="B1866">
            <v>2006</v>
          </cell>
          <cell r="E1866" t="str">
            <v>TX</v>
          </cell>
          <cell r="J1866">
            <v>63115</v>
          </cell>
          <cell r="K1866">
            <v>248237247</v>
          </cell>
        </row>
        <row r="1867">
          <cell r="B1867">
            <v>2006</v>
          </cell>
          <cell r="E1867" t="str">
            <v>UT</v>
          </cell>
          <cell r="J1867">
            <v>5845</v>
          </cell>
          <cell r="K1867">
            <v>21199137</v>
          </cell>
        </row>
        <row r="1868">
          <cell r="B1868">
            <v>2006</v>
          </cell>
          <cell r="E1868" t="str">
            <v>VT</v>
          </cell>
          <cell r="J1868">
            <v>1478</v>
          </cell>
          <cell r="K1868">
            <v>6334839</v>
          </cell>
        </row>
        <row r="1869">
          <cell r="B1869">
            <v>2006</v>
          </cell>
          <cell r="E1869" t="str">
            <v>VA</v>
          </cell>
          <cell r="J1869">
            <v>21110</v>
          </cell>
          <cell r="K1869">
            <v>86075634</v>
          </cell>
        </row>
        <row r="1870">
          <cell r="B1870">
            <v>2006</v>
          </cell>
          <cell r="E1870" t="str">
            <v>WA</v>
          </cell>
          <cell r="J1870">
            <v>14778</v>
          </cell>
          <cell r="K1870">
            <v>76929992</v>
          </cell>
        </row>
        <row r="1871">
          <cell r="B1871">
            <v>2006</v>
          </cell>
          <cell r="E1871" t="str">
            <v>WV</v>
          </cell>
          <cell r="J1871">
            <v>3741</v>
          </cell>
          <cell r="K1871">
            <v>10862692</v>
          </cell>
        </row>
        <row r="1872">
          <cell r="B1872">
            <v>2006</v>
          </cell>
          <cell r="E1872" t="str">
            <v>WI</v>
          </cell>
          <cell r="J1872">
            <v>15706</v>
          </cell>
          <cell r="K1872">
            <v>67562969</v>
          </cell>
        </row>
        <row r="1873">
          <cell r="B1873">
            <v>2006</v>
          </cell>
          <cell r="E1873" t="str">
            <v>WY</v>
          </cell>
          <cell r="J1873">
            <v>1964</v>
          </cell>
          <cell r="K1873">
            <v>7499632</v>
          </cell>
        </row>
        <row r="1874">
          <cell r="B1874">
            <v>2007</v>
          </cell>
          <cell r="E1874" t="str">
            <v>US</v>
          </cell>
          <cell r="J1874">
            <v>933189</v>
          </cell>
          <cell r="K1874">
            <v>4404193342</v>
          </cell>
        </row>
        <row r="1875">
          <cell r="B1875">
            <v>2007</v>
          </cell>
          <cell r="E1875" t="str">
            <v>AL</v>
          </cell>
          <cell r="J1875">
            <v>13556</v>
          </cell>
          <cell r="K1875">
            <v>46563841</v>
          </cell>
        </row>
        <row r="1876">
          <cell r="B1876">
            <v>2007</v>
          </cell>
          <cell r="E1876" t="str">
            <v>AK</v>
          </cell>
          <cell r="J1876">
            <v>1683</v>
          </cell>
          <cell r="K1876">
            <v>8831623</v>
          </cell>
        </row>
        <row r="1877">
          <cell r="B1877">
            <v>2007</v>
          </cell>
          <cell r="E1877" t="str">
            <v>AZ</v>
          </cell>
          <cell r="J1877">
            <v>20809</v>
          </cell>
          <cell r="K1877">
            <v>115963677</v>
          </cell>
        </row>
        <row r="1878">
          <cell r="B1878">
            <v>2007</v>
          </cell>
          <cell r="E1878" t="str">
            <v>AR</v>
          </cell>
          <cell r="J1878">
            <v>8040</v>
          </cell>
          <cell r="K1878">
            <v>23458650</v>
          </cell>
        </row>
        <row r="1879">
          <cell r="B1879">
            <v>2007</v>
          </cell>
          <cell r="E1879" t="str">
            <v>CA</v>
          </cell>
          <cell r="J1879">
            <v>105565</v>
          </cell>
          <cell r="K1879">
            <v>702975234</v>
          </cell>
        </row>
        <row r="1880">
          <cell r="B1880">
            <v>2007</v>
          </cell>
          <cell r="E1880" t="str">
            <v>CO</v>
          </cell>
          <cell r="J1880">
            <v>13973</v>
          </cell>
          <cell r="K1880">
            <v>68441478</v>
          </cell>
        </row>
        <row r="1881">
          <cell r="B1881">
            <v>2007</v>
          </cell>
          <cell r="E1881" t="str">
            <v>CT</v>
          </cell>
          <cell r="J1881">
            <v>10703</v>
          </cell>
          <cell r="K1881">
            <v>57290789</v>
          </cell>
        </row>
        <row r="1882">
          <cell r="B1882">
            <v>2007</v>
          </cell>
          <cell r="E1882" t="str">
            <v>DE</v>
          </cell>
          <cell r="J1882">
            <v>4557</v>
          </cell>
          <cell r="K1882">
            <v>15489500</v>
          </cell>
        </row>
        <row r="1883">
          <cell r="B1883">
            <v>2007</v>
          </cell>
          <cell r="E1883" t="str">
            <v>DC</v>
          </cell>
          <cell r="J1883">
            <v>4028</v>
          </cell>
          <cell r="K1883">
            <v>26147975</v>
          </cell>
        </row>
        <row r="1884">
          <cell r="B1884">
            <v>2007</v>
          </cell>
          <cell r="E1884" t="str">
            <v>FL</v>
          </cell>
          <cell r="J1884">
            <v>65408</v>
          </cell>
          <cell r="K1884">
            <v>305947523</v>
          </cell>
        </row>
        <row r="1885">
          <cell r="B1885">
            <v>2007</v>
          </cell>
          <cell r="E1885" t="str">
            <v>GA</v>
          </cell>
          <cell r="J1885">
            <v>27645</v>
          </cell>
          <cell r="K1885">
            <v>95702246</v>
          </cell>
        </row>
        <row r="1886">
          <cell r="B1886">
            <v>2007</v>
          </cell>
          <cell r="E1886" t="str">
            <v>HI</v>
          </cell>
          <cell r="J1886">
            <v>3736</v>
          </cell>
          <cell r="K1886">
            <v>18724755</v>
          </cell>
        </row>
        <row r="1887">
          <cell r="B1887">
            <v>2007</v>
          </cell>
          <cell r="E1887" t="str">
            <v>ID</v>
          </cell>
          <cell r="J1887">
            <v>4023</v>
          </cell>
          <cell r="K1887">
            <v>15249732</v>
          </cell>
        </row>
        <row r="1888">
          <cell r="B1888">
            <v>2007</v>
          </cell>
          <cell r="E1888" t="str">
            <v>IL</v>
          </cell>
          <cell r="J1888">
            <v>48713</v>
          </cell>
          <cell r="K1888">
            <v>211782146</v>
          </cell>
        </row>
        <row r="1889">
          <cell r="B1889">
            <v>2007</v>
          </cell>
          <cell r="E1889" t="str">
            <v>IN</v>
          </cell>
          <cell r="J1889">
            <v>17110</v>
          </cell>
          <cell r="K1889">
            <v>62383134</v>
          </cell>
        </row>
        <row r="1890">
          <cell r="B1890">
            <v>2007</v>
          </cell>
          <cell r="E1890" t="str">
            <v>IA</v>
          </cell>
          <cell r="J1890">
            <v>7240</v>
          </cell>
          <cell r="K1890">
            <v>29431544</v>
          </cell>
        </row>
        <row r="1891">
          <cell r="B1891">
            <v>2007</v>
          </cell>
          <cell r="E1891" t="str">
            <v>KS</v>
          </cell>
          <cell r="J1891">
            <v>9162</v>
          </cell>
          <cell r="K1891">
            <v>34314834</v>
          </cell>
        </row>
        <row r="1892">
          <cell r="B1892">
            <v>2007</v>
          </cell>
          <cell r="E1892" t="str">
            <v>KY</v>
          </cell>
          <cell r="J1892">
            <v>10171</v>
          </cell>
          <cell r="K1892">
            <v>36023815</v>
          </cell>
        </row>
        <row r="1893">
          <cell r="B1893">
            <v>2007</v>
          </cell>
          <cell r="E1893" t="str">
            <v>LA</v>
          </cell>
          <cell r="J1893">
            <v>16507</v>
          </cell>
          <cell r="K1893">
            <v>53015018</v>
          </cell>
        </row>
        <row r="1894">
          <cell r="B1894">
            <v>2007</v>
          </cell>
          <cell r="E1894" t="str">
            <v>ME</v>
          </cell>
          <cell r="J1894">
            <v>3098</v>
          </cell>
          <cell r="K1894">
            <v>12115066</v>
          </cell>
        </row>
        <row r="1895">
          <cell r="B1895">
            <v>2007</v>
          </cell>
          <cell r="E1895" t="str">
            <v>MD</v>
          </cell>
          <cell r="J1895">
            <v>18967</v>
          </cell>
          <cell r="K1895">
            <v>98384378</v>
          </cell>
        </row>
        <row r="1896">
          <cell r="B1896">
            <v>2007</v>
          </cell>
          <cell r="E1896" t="str">
            <v>MA</v>
          </cell>
          <cell r="J1896">
            <v>24136</v>
          </cell>
          <cell r="K1896">
            <v>127370630</v>
          </cell>
        </row>
        <row r="1897">
          <cell r="B1897">
            <v>2007</v>
          </cell>
          <cell r="E1897" t="str">
            <v>MI</v>
          </cell>
          <cell r="J1897">
            <v>22709</v>
          </cell>
          <cell r="K1897">
            <v>102776670</v>
          </cell>
        </row>
        <row r="1898">
          <cell r="B1898">
            <v>2007</v>
          </cell>
          <cell r="E1898" t="str">
            <v>MN</v>
          </cell>
          <cell r="J1898">
            <v>11635</v>
          </cell>
          <cell r="K1898">
            <v>56035954</v>
          </cell>
        </row>
        <row r="1899">
          <cell r="B1899">
            <v>2007</v>
          </cell>
          <cell r="E1899" t="str">
            <v>MS</v>
          </cell>
          <cell r="J1899">
            <v>8866</v>
          </cell>
          <cell r="K1899">
            <v>24415538</v>
          </cell>
        </row>
        <row r="1900">
          <cell r="B1900">
            <v>2007</v>
          </cell>
          <cell r="E1900" t="str">
            <v>MO</v>
          </cell>
          <cell r="J1900">
            <v>18217</v>
          </cell>
          <cell r="K1900">
            <v>66748153</v>
          </cell>
        </row>
        <row r="1901">
          <cell r="B1901">
            <v>2007</v>
          </cell>
          <cell r="E1901" t="str">
            <v>MT</v>
          </cell>
          <cell r="J1901">
            <v>2534</v>
          </cell>
          <cell r="K1901">
            <v>8830708</v>
          </cell>
        </row>
        <row r="1902">
          <cell r="B1902">
            <v>2007</v>
          </cell>
          <cell r="E1902" t="str">
            <v>NE</v>
          </cell>
          <cell r="J1902">
            <v>4907</v>
          </cell>
          <cell r="K1902">
            <v>19655192</v>
          </cell>
        </row>
        <row r="1903">
          <cell r="B1903">
            <v>2007</v>
          </cell>
          <cell r="E1903" t="str">
            <v>NV</v>
          </cell>
          <cell r="J1903">
            <v>7684</v>
          </cell>
          <cell r="K1903">
            <v>45204248</v>
          </cell>
        </row>
        <row r="1904">
          <cell r="B1904">
            <v>2007</v>
          </cell>
          <cell r="E1904" t="str">
            <v>NH</v>
          </cell>
          <cell r="J1904">
            <v>3730</v>
          </cell>
          <cell r="K1904">
            <v>15925802</v>
          </cell>
        </row>
        <row r="1905">
          <cell r="B1905">
            <v>2007</v>
          </cell>
          <cell r="E1905" t="str">
            <v>NJ</v>
          </cell>
          <cell r="J1905">
            <v>36424</v>
          </cell>
          <cell r="K1905">
            <v>224269734</v>
          </cell>
        </row>
        <row r="1906">
          <cell r="B1906">
            <v>2007</v>
          </cell>
          <cell r="E1906" t="str">
            <v>NM</v>
          </cell>
          <cell r="J1906">
            <v>6220</v>
          </cell>
          <cell r="K1906">
            <v>21831847</v>
          </cell>
        </row>
        <row r="1907">
          <cell r="B1907">
            <v>2007</v>
          </cell>
          <cell r="E1907" t="str">
            <v>NY</v>
          </cell>
          <cell r="J1907">
            <v>90321</v>
          </cell>
          <cell r="K1907">
            <v>493429379</v>
          </cell>
        </row>
        <row r="1908">
          <cell r="B1908">
            <v>2007</v>
          </cell>
          <cell r="E1908" t="str">
            <v>NC</v>
          </cell>
          <cell r="J1908">
            <v>26030</v>
          </cell>
          <cell r="K1908">
            <v>92113324</v>
          </cell>
        </row>
        <row r="1909">
          <cell r="B1909">
            <v>2007</v>
          </cell>
          <cell r="E1909" t="str">
            <v>ND</v>
          </cell>
          <cell r="J1909">
            <v>1448</v>
          </cell>
          <cell r="K1909">
            <v>4995177</v>
          </cell>
        </row>
        <row r="1910">
          <cell r="B1910">
            <v>2007</v>
          </cell>
          <cell r="E1910" t="str">
            <v>OH</v>
          </cell>
          <cell r="J1910">
            <v>32697</v>
          </cell>
          <cell r="K1910">
            <v>142945954</v>
          </cell>
        </row>
        <row r="1911">
          <cell r="B1911">
            <v>2007</v>
          </cell>
          <cell r="E1911" t="str">
            <v>OK</v>
          </cell>
          <cell r="J1911">
            <v>11290</v>
          </cell>
          <cell r="K1911">
            <v>39329888</v>
          </cell>
        </row>
        <row r="1912">
          <cell r="B1912">
            <v>2007</v>
          </cell>
          <cell r="E1912" t="str">
            <v>OR</v>
          </cell>
          <cell r="J1912">
            <v>9014</v>
          </cell>
          <cell r="K1912">
            <v>44384568</v>
          </cell>
        </row>
        <row r="1913">
          <cell r="B1913">
            <v>2007</v>
          </cell>
          <cell r="E1913" t="str">
            <v>PA</v>
          </cell>
          <cell r="J1913">
            <v>33051</v>
          </cell>
          <cell r="K1913">
            <v>153719000</v>
          </cell>
        </row>
        <row r="1914">
          <cell r="B1914">
            <v>2007</v>
          </cell>
          <cell r="E1914" t="str">
            <v>RI</v>
          </cell>
          <cell r="J1914">
            <v>3488</v>
          </cell>
          <cell r="K1914">
            <v>15653884</v>
          </cell>
        </row>
        <row r="1915">
          <cell r="B1915">
            <v>2007</v>
          </cell>
          <cell r="E1915" t="str">
            <v>SC</v>
          </cell>
          <cell r="J1915">
            <v>13053</v>
          </cell>
          <cell r="K1915">
            <v>41797484</v>
          </cell>
        </row>
        <row r="1916">
          <cell r="B1916">
            <v>2007</v>
          </cell>
          <cell r="E1916" t="str">
            <v>SD</v>
          </cell>
          <cell r="J1916">
            <v>1826</v>
          </cell>
          <cell r="K1916">
            <v>6397305</v>
          </cell>
        </row>
        <row r="1917">
          <cell r="B1917">
            <v>2007</v>
          </cell>
          <cell r="E1917" t="str">
            <v>TN</v>
          </cell>
          <cell r="J1917">
            <v>18686</v>
          </cell>
          <cell r="K1917">
            <v>63527244</v>
          </cell>
        </row>
        <row r="1918">
          <cell r="B1918">
            <v>2007</v>
          </cell>
          <cell r="E1918" t="str">
            <v>TX</v>
          </cell>
          <cell r="J1918">
            <v>64621</v>
          </cell>
          <cell r="K1918">
            <v>260696232</v>
          </cell>
        </row>
        <row r="1919">
          <cell r="B1919">
            <v>2007</v>
          </cell>
          <cell r="E1919" t="str">
            <v>UT</v>
          </cell>
          <cell r="J1919">
            <v>6015</v>
          </cell>
          <cell r="K1919">
            <v>22656262</v>
          </cell>
        </row>
        <row r="1920">
          <cell r="B1920">
            <v>2007</v>
          </cell>
          <cell r="E1920" t="str">
            <v>VT</v>
          </cell>
          <cell r="J1920">
            <v>1518</v>
          </cell>
          <cell r="K1920">
            <v>6698291</v>
          </cell>
        </row>
        <row r="1921">
          <cell r="B1921">
            <v>2007</v>
          </cell>
          <cell r="E1921" t="str">
            <v>VA</v>
          </cell>
          <cell r="J1921">
            <v>21845</v>
          </cell>
          <cell r="K1921">
            <v>92554875</v>
          </cell>
        </row>
        <row r="1922">
          <cell r="B1922">
            <v>2007</v>
          </cell>
          <cell r="E1922" t="str">
            <v>WA</v>
          </cell>
          <cell r="J1922">
            <v>14662</v>
          </cell>
          <cell r="K1922">
            <v>82209604</v>
          </cell>
        </row>
        <row r="1923">
          <cell r="B1923">
            <v>2007</v>
          </cell>
          <cell r="E1923" t="str">
            <v>WV</v>
          </cell>
          <cell r="J1923">
            <v>3919</v>
          </cell>
          <cell r="K1923">
            <v>12079480</v>
          </cell>
        </row>
        <row r="1924">
          <cell r="B1924">
            <v>2007</v>
          </cell>
          <cell r="E1924" t="str">
            <v>WI</v>
          </cell>
          <cell r="J1924">
            <v>15912</v>
          </cell>
          <cell r="K1924">
            <v>69877532</v>
          </cell>
        </row>
        <row r="1925">
          <cell r="B1925">
            <v>2007</v>
          </cell>
          <cell r="E1925" t="str">
            <v>WY</v>
          </cell>
          <cell r="J1925">
            <v>2037</v>
          </cell>
          <cell r="K1925">
            <v>7826425</v>
          </cell>
        </row>
        <row r="1926">
          <cell r="B1926">
            <v>2008</v>
          </cell>
          <cell r="E1926" t="str">
            <v>US</v>
          </cell>
          <cell r="J1926">
            <v>952150</v>
          </cell>
          <cell r="K1926">
            <v>4699462399</v>
          </cell>
        </row>
        <row r="1927">
          <cell r="B1927">
            <v>2008</v>
          </cell>
          <cell r="E1927" t="str">
            <v>AL</v>
          </cell>
          <cell r="J1927">
            <v>13644</v>
          </cell>
          <cell r="K1927">
            <v>46506196</v>
          </cell>
        </row>
        <row r="1928">
          <cell r="B1928">
            <v>2008</v>
          </cell>
          <cell r="E1928" t="str">
            <v>AK</v>
          </cell>
          <cell r="J1928">
            <v>1736</v>
          </cell>
          <cell r="K1928">
            <v>9958053</v>
          </cell>
        </row>
        <row r="1929">
          <cell r="B1929">
            <v>2008</v>
          </cell>
          <cell r="E1929" t="str">
            <v>AZ</v>
          </cell>
          <cell r="J1929">
            <v>21852</v>
          </cell>
          <cell r="K1929">
            <v>118234498</v>
          </cell>
        </row>
        <row r="1930">
          <cell r="B1930">
            <v>2008</v>
          </cell>
          <cell r="E1930" t="str">
            <v>AR</v>
          </cell>
          <cell r="J1930">
            <v>8336</v>
          </cell>
          <cell r="K1930">
            <v>25380203</v>
          </cell>
        </row>
        <row r="1931">
          <cell r="B1931">
            <v>2008</v>
          </cell>
          <cell r="E1931" t="str">
            <v>CA</v>
          </cell>
          <cell r="J1931">
            <v>110836</v>
          </cell>
          <cell r="K1931">
            <v>772978249</v>
          </cell>
        </row>
        <row r="1932">
          <cell r="B1932">
            <v>2008</v>
          </cell>
          <cell r="E1932" t="str">
            <v>CO</v>
          </cell>
          <cell r="J1932">
            <v>14418</v>
          </cell>
          <cell r="K1932">
            <v>76460878</v>
          </cell>
        </row>
        <row r="1933">
          <cell r="B1933">
            <v>2008</v>
          </cell>
          <cell r="E1933" t="str">
            <v>CT</v>
          </cell>
          <cell r="J1933">
            <v>10887</v>
          </cell>
          <cell r="K1933">
            <v>60219205</v>
          </cell>
        </row>
        <row r="1934">
          <cell r="B1934">
            <v>2008</v>
          </cell>
          <cell r="E1934" t="str">
            <v>DE</v>
          </cell>
          <cell r="J1934">
            <v>2496</v>
          </cell>
          <cell r="K1934">
            <v>13537622</v>
          </cell>
        </row>
        <row r="1935">
          <cell r="B1935">
            <v>2008</v>
          </cell>
          <cell r="E1935" t="str">
            <v>DC</v>
          </cell>
          <cell r="J1935">
            <v>3710</v>
          </cell>
          <cell r="K1935">
            <v>26038506</v>
          </cell>
        </row>
        <row r="1936">
          <cell r="B1936">
            <v>2008</v>
          </cell>
          <cell r="E1936" t="str">
            <v>FL</v>
          </cell>
          <cell r="J1936">
            <v>69560</v>
          </cell>
          <cell r="K1936">
            <v>334593252</v>
          </cell>
        </row>
        <row r="1937">
          <cell r="B1937">
            <v>2008</v>
          </cell>
          <cell r="E1937" t="str">
            <v>GA</v>
          </cell>
          <cell r="J1937">
            <v>27691</v>
          </cell>
          <cell r="K1937">
            <v>98294295</v>
          </cell>
        </row>
        <row r="1938">
          <cell r="B1938">
            <v>2008</v>
          </cell>
          <cell r="E1938" t="str">
            <v>HI</v>
          </cell>
          <cell r="J1938">
            <v>3851</v>
          </cell>
          <cell r="K1938">
            <v>20682846</v>
          </cell>
        </row>
        <row r="1939">
          <cell r="B1939">
            <v>2008</v>
          </cell>
          <cell r="E1939" t="str">
            <v>ID</v>
          </cell>
          <cell r="J1939">
            <v>4231</v>
          </cell>
          <cell r="K1939">
            <v>16531477</v>
          </cell>
        </row>
        <row r="1940">
          <cell r="B1940">
            <v>2008</v>
          </cell>
          <cell r="E1940" t="str">
            <v>IL</v>
          </cell>
          <cell r="J1940">
            <v>46795</v>
          </cell>
          <cell r="K1940">
            <v>217932476</v>
          </cell>
        </row>
        <row r="1941">
          <cell r="B1941">
            <v>2008</v>
          </cell>
          <cell r="E1941" t="str">
            <v>IN</v>
          </cell>
          <cell r="J1941">
            <v>18038</v>
          </cell>
          <cell r="K1941">
            <v>66752580</v>
          </cell>
        </row>
        <row r="1942">
          <cell r="B1942">
            <v>2008</v>
          </cell>
          <cell r="E1942" t="str">
            <v>IA</v>
          </cell>
          <cell r="J1942">
            <v>6953</v>
          </cell>
          <cell r="K1942">
            <v>30210492</v>
          </cell>
        </row>
        <row r="1943">
          <cell r="B1943">
            <v>2008</v>
          </cell>
          <cell r="E1943" t="str">
            <v>KS</v>
          </cell>
          <cell r="J1943">
            <v>9551</v>
          </cell>
          <cell r="K1943">
            <v>37927324</v>
          </cell>
        </row>
        <row r="1944">
          <cell r="B1944">
            <v>2008</v>
          </cell>
          <cell r="E1944" t="str">
            <v>KY</v>
          </cell>
          <cell r="J1944">
            <v>10158</v>
          </cell>
          <cell r="K1944">
            <v>37900161</v>
          </cell>
        </row>
        <row r="1945">
          <cell r="B1945">
            <v>2008</v>
          </cell>
          <cell r="E1945" t="str">
            <v>LA</v>
          </cell>
          <cell r="J1945">
            <v>18532</v>
          </cell>
          <cell r="K1945">
            <v>62827069</v>
          </cell>
        </row>
        <row r="1946">
          <cell r="B1946">
            <v>2008</v>
          </cell>
          <cell r="E1946" t="str">
            <v>ME</v>
          </cell>
          <cell r="J1946">
            <v>3222</v>
          </cell>
          <cell r="K1946">
            <v>12816650</v>
          </cell>
        </row>
        <row r="1947">
          <cell r="B1947">
            <v>2008</v>
          </cell>
          <cell r="E1947" t="str">
            <v>MD</v>
          </cell>
          <cell r="J1947">
            <v>17396</v>
          </cell>
          <cell r="K1947">
            <v>97370706</v>
          </cell>
        </row>
        <row r="1948">
          <cell r="B1948">
            <v>2008</v>
          </cell>
          <cell r="E1948" t="str">
            <v>MA</v>
          </cell>
          <cell r="J1948">
            <v>25975</v>
          </cell>
          <cell r="K1948">
            <v>146077067</v>
          </cell>
        </row>
        <row r="1949">
          <cell r="B1949">
            <v>2008</v>
          </cell>
          <cell r="E1949" t="str">
            <v>MI</v>
          </cell>
          <cell r="J1949">
            <v>22383</v>
          </cell>
          <cell r="K1949">
            <v>106596827</v>
          </cell>
        </row>
        <row r="1950">
          <cell r="B1950">
            <v>2008</v>
          </cell>
          <cell r="E1950" t="str">
            <v>MN</v>
          </cell>
          <cell r="J1950">
            <v>11558</v>
          </cell>
          <cell r="K1950">
            <v>57914724</v>
          </cell>
        </row>
        <row r="1951">
          <cell r="B1951">
            <v>2008</v>
          </cell>
          <cell r="E1951" t="str">
            <v>MS</v>
          </cell>
          <cell r="J1951">
            <v>9271</v>
          </cell>
          <cell r="K1951">
            <v>26263553</v>
          </cell>
        </row>
        <row r="1952">
          <cell r="B1952">
            <v>2008</v>
          </cell>
          <cell r="E1952" t="str">
            <v>MO</v>
          </cell>
          <cell r="J1952">
            <v>18602</v>
          </cell>
          <cell r="K1952">
            <v>68976425</v>
          </cell>
        </row>
        <row r="1953">
          <cell r="B1953">
            <v>2008</v>
          </cell>
          <cell r="E1953" t="str">
            <v>MT</v>
          </cell>
          <cell r="J1953">
            <v>2573</v>
          </cell>
          <cell r="K1953">
            <v>9166297</v>
          </cell>
        </row>
        <row r="1954">
          <cell r="B1954">
            <v>2008</v>
          </cell>
          <cell r="E1954" t="str">
            <v>NE</v>
          </cell>
          <cell r="J1954">
            <v>4726</v>
          </cell>
          <cell r="K1954">
            <v>19314610</v>
          </cell>
        </row>
        <row r="1955">
          <cell r="B1955">
            <v>2008</v>
          </cell>
          <cell r="E1955" t="str">
            <v>NV</v>
          </cell>
          <cell r="J1955">
            <v>8851</v>
          </cell>
          <cell r="K1955">
            <v>54807202</v>
          </cell>
        </row>
        <row r="1956">
          <cell r="B1956">
            <v>2008</v>
          </cell>
          <cell r="E1956" t="str">
            <v>NH</v>
          </cell>
          <cell r="J1956">
            <v>4058</v>
          </cell>
          <cell r="K1956">
            <v>17621506</v>
          </cell>
        </row>
        <row r="1957">
          <cell r="B1957">
            <v>2008</v>
          </cell>
          <cell r="E1957" t="str">
            <v>NJ</v>
          </cell>
          <cell r="J1957">
            <v>36196</v>
          </cell>
          <cell r="K1957">
            <v>235970725</v>
          </cell>
        </row>
        <row r="1958">
          <cell r="B1958">
            <v>2008</v>
          </cell>
          <cell r="E1958" t="str">
            <v>NM</v>
          </cell>
          <cell r="J1958">
            <v>6123</v>
          </cell>
          <cell r="K1958">
            <v>24982362</v>
          </cell>
        </row>
        <row r="1959">
          <cell r="B1959">
            <v>2008</v>
          </cell>
          <cell r="E1959" t="str">
            <v>NY</v>
          </cell>
          <cell r="J1959">
            <v>86869</v>
          </cell>
          <cell r="K1959">
            <v>487604236</v>
          </cell>
        </row>
        <row r="1960">
          <cell r="B1960">
            <v>2008</v>
          </cell>
          <cell r="E1960" t="str">
            <v>NC</v>
          </cell>
          <cell r="J1960">
            <v>27180</v>
          </cell>
          <cell r="K1960">
            <v>100800835</v>
          </cell>
        </row>
        <row r="1961">
          <cell r="B1961">
            <v>2008</v>
          </cell>
          <cell r="E1961" t="str">
            <v>ND</v>
          </cell>
          <cell r="J1961">
            <v>1442</v>
          </cell>
          <cell r="K1961">
            <v>5232731</v>
          </cell>
        </row>
        <row r="1962">
          <cell r="B1962">
            <v>2008</v>
          </cell>
          <cell r="E1962" t="str">
            <v>OH</v>
          </cell>
          <cell r="J1962">
            <v>33092</v>
          </cell>
          <cell r="K1962">
            <v>150132239</v>
          </cell>
        </row>
        <row r="1963">
          <cell r="B1963">
            <v>2008</v>
          </cell>
          <cell r="E1963" t="str">
            <v>OK</v>
          </cell>
          <cell r="J1963">
            <v>11319</v>
          </cell>
          <cell r="K1963">
            <v>40652689</v>
          </cell>
        </row>
        <row r="1964">
          <cell r="B1964">
            <v>2008</v>
          </cell>
          <cell r="E1964" t="str">
            <v>OR</v>
          </cell>
          <cell r="J1964">
            <v>9160</v>
          </cell>
          <cell r="K1964">
            <v>46449419</v>
          </cell>
        </row>
        <row r="1965">
          <cell r="B1965">
            <v>2008</v>
          </cell>
          <cell r="E1965" t="str">
            <v>PA</v>
          </cell>
          <cell r="J1965">
            <v>34305</v>
          </cell>
          <cell r="K1965">
            <v>166111056</v>
          </cell>
        </row>
        <row r="1966">
          <cell r="B1966">
            <v>2008</v>
          </cell>
          <cell r="E1966" t="str">
            <v>RI</v>
          </cell>
          <cell r="J1966">
            <v>3419</v>
          </cell>
          <cell r="K1966">
            <v>16361902</v>
          </cell>
        </row>
        <row r="1967">
          <cell r="B1967">
            <v>2008</v>
          </cell>
          <cell r="E1967" t="str">
            <v>SC</v>
          </cell>
          <cell r="J1967">
            <v>13544</v>
          </cell>
          <cell r="K1967">
            <v>44625674</v>
          </cell>
        </row>
        <row r="1968">
          <cell r="B1968">
            <v>2008</v>
          </cell>
          <cell r="E1968" t="str">
            <v>SD</v>
          </cell>
          <cell r="J1968">
            <v>1976</v>
          </cell>
          <cell r="K1968">
            <v>7038111</v>
          </cell>
        </row>
        <row r="1969">
          <cell r="B1969">
            <v>2008</v>
          </cell>
          <cell r="E1969" t="str">
            <v>TN</v>
          </cell>
          <cell r="J1969">
            <v>19853</v>
          </cell>
          <cell r="K1969">
            <v>70440473</v>
          </cell>
        </row>
        <row r="1970">
          <cell r="B1970">
            <v>2008</v>
          </cell>
          <cell r="E1970" t="str">
            <v>TX</v>
          </cell>
          <cell r="J1970">
            <v>66382</v>
          </cell>
          <cell r="K1970">
            <v>291003097</v>
          </cell>
        </row>
        <row r="1971">
          <cell r="B1971">
            <v>2008</v>
          </cell>
          <cell r="E1971" t="str">
            <v>UT</v>
          </cell>
          <cell r="J1971">
            <v>6188</v>
          </cell>
          <cell r="K1971">
            <v>24621973</v>
          </cell>
        </row>
        <row r="1972">
          <cell r="B1972">
            <v>2008</v>
          </cell>
          <cell r="E1972" t="str">
            <v>VT</v>
          </cell>
          <cell r="J1972">
            <v>1505</v>
          </cell>
          <cell r="K1972">
            <v>6781262</v>
          </cell>
        </row>
        <row r="1973">
          <cell r="B1973">
            <v>2008</v>
          </cell>
          <cell r="E1973" t="str">
            <v>VA</v>
          </cell>
          <cell r="J1973">
            <v>24115</v>
          </cell>
          <cell r="K1973">
            <v>106353638</v>
          </cell>
        </row>
        <row r="1974">
          <cell r="B1974">
            <v>2008</v>
          </cell>
          <cell r="E1974" t="str">
            <v>WA</v>
          </cell>
          <cell r="J1974">
            <v>15406</v>
          </cell>
          <cell r="K1974">
            <v>88114934</v>
          </cell>
        </row>
        <row r="1975">
          <cell r="B1975">
            <v>2008</v>
          </cell>
          <cell r="E1975" t="str">
            <v>WV</v>
          </cell>
          <cell r="J1975">
            <v>3783</v>
          </cell>
          <cell r="K1975">
            <v>12134021</v>
          </cell>
        </row>
        <row r="1976">
          <cell r="B1976">
            <v>2008</v>
          </cell>
          <cell r="E1976" t="str">
            <v>WI</v>
          </cell>
          <cell r="J1976">
            <v>16313</v>
          </cell>
          <cell r="K1976">
            <v>75696636</v>
          </cell>
        </row>
        <row r="1977">
          <cell r="B1977">
            <v>2008</v>
          </cell>
          <cell r="E1977" t="str">
            <v>WY</v>
          </cell>
          <cell r="J1977">
            <v>2090</v>
          </cell>
          <cell r="K1977">
            <v>8463437</v>
          </cell>
        </row>
        <row r="1978">
          <cell r="B1978">
            <v>2009</v>
          </cell>
          <cell r="E1978" t="str">
            <v>US</v>
          </cell>
          <cell r="J1978">
            <v>952419</v>
          </cell>
          <cell r="K1978">
            <v>4801581199</v>
          </cell>
        </row>
        <row r="1979">
          <cell r="B1979">
            <v>2009</v>
          </cell>
          <cell r="E1979" t="str">
            <v>AL</v>
          </cell>
          <cell r="J1979">
            <v>13956</v>
          </cell>
          <cell r="K1979">
            <v>49668292</v>
          </cell>
        </row>
        <row r="1980">
          <cell r="B1980">
            <v>2009</v>
          </cell>
          <cell r="E1980" t="str">
            <v>AK</v>
          </cell>
          <cell r="J1980">
            <v>1759</v>
          </cell>
          <cell r="K1980">
            <v>10216664</v>
          </cell>
        </row>
        <row r="1981">
          <cell r="B1981">
            <v>2009</v>
          </cell>
          <cell r="E1981" t="str">
            <v>AZ</v>
          </cell>
          <cell r="J1981">
            <v>21569</v>
          </cell>
          <cell r="K1981">
            <v>119001912</v>
          </cell>
        </row>
        <row r="1982">
          <cell r="B1982">
            <v>2009</v>
          </cell>
          <cell r="E1982" t="str">
            <v>AR</v>
          </cell>
          <cell r="J1982">
            <v>8460</v>
          </cell>
          <cell r="K1982">
            <v>26612272</v>
          </cell>
        </row>
        <row r="1983">
          <cell r="B1983">
            <v>2009</v>
          </cell>
          <cell r="E1983" t="str">
            <v>CA</v>
          </cell>
          <cell r="J1983">
            <v>105847</v>
          </cell>
          <cell r="K1983">
            <v>756742368</v>
          </cell>
        </row>
        <row r="1984">
          <cell r="B1984">
            <v>2009</v>
          </cell>
          <cell r="E1984" t="str">
            <v>CO</v>
          </cell>
          <cell r="J1984">
            <v>14940</v>
          </cell>
          <cell r="K1984">
            <v>78546644</v>
          </cell>
        </row>
        <row r="1985">
          <cell r="B1985">
            <v>2009</v>
          </cell>
          <cell r="E1985" t="str">
            <v>CT</v>
          </cell>
          <cell r="J1985">
            <v>10858</v>
          </cell>
          <cell r="K1985">
            <v>61941845</v>
          </cell>
        </row>
        <row r="1986">
          <cell r="B1986">
            <v>2009</v>
          </cell>
          <cell r="E1986" t="str">
            <v>DE</v>
          </cell>
          <cell r="J1986">
            <v>3390</v>
          </cell>
          <cell r="K1986">
            <v>14825011</v>
          </cell>
        </row>
        <row r="1987">
          <cell r="B1987">
            <v>2009</v>
          </cell>
          <cell r="E1987" t="str">
            <v>DC</v>
          </cell>
          <cell r="J1987">
            <v>4677</v>
          </cell>
          <cell r="K1987">
            <v>27237813</v>
          </cell>
        </row>
        <row r="1988">
          <cell r="B1988">
            <v>2009</v>
          </cell>
          <cell r="E1988" t="str">
            <v>FL</v>
          </cell>
          <cell r="J1988">
            <v>66225</v>
          </cell>
          <cell r="K1988">
            <v>328301605</v>
          </cell>
        </row>
        <row r="1989">
          <cell r="B1989">
            <v>2009</v>
          </cell>
          <cell r="E1989" t="str">
            <v>GA</v>
          </cell>
          <cell r="J1989">
            <v>27930</v>
          </cell>
          <cell r="K1989">
            <v>101357044</v>
          </cell>
        </row>
        <row r="1990">
          <cell r="B1990">
            <v>2009</v>
          </cell>
          <cell r="E1990" t="str">
            <v>HI</v>
          </cell>
          <cell r="J1990">
            <v>3933</v>
          </cell>
          <cell r="K1990">
            <v>21788184</v>
          </cell>
        </row>
        <row r="1991">
          <cell r="B1991">
            <v>2009</v>
          </cell>
          <cell r="E1991" t="str">
            <v>ID</v>
          </cell>
          <cell r="J1991">
            <v>4183</v>
          </cell>
          <cell r="K1991">
            <v>17106419</v>
          </cell>
        </row>
        <row r="1992">
          <cell r="B1992">
            <v>2009</v>
          </cell>
          <cell r="E1992" t="str">
            <v>IL</v>
          </cell>
          <cell r="J1992">
            <v>48700</v>
          </cell>
          <cell r="K1992">
            <v>222692849</v>
          </cell>
        </row>
        <row r="1993">
          <cell r="B1993">
            <v>2009</v>
          </cell>
          <cell r="E1993" t="str">
            <v>IN</v>
          </cell>
          <cell r="J1993">
            <v>17624</v>
          </cell>
          <cell r="K1993">
            <v>67342526</v>
          </cell>
        </row>
        <row r="1994">
          <cell r="B1994">
            <v>2009</v>
          </cell>
          <cell r="E1994" t="str">
            <v>IA</v>
          </cell>
          <cell r="J1994">
            <v>7271</v>
          </cell>
          <cell r="K1994">
            <v>32735877</v>
          </cell>
        </row>
        <row r="1995">
          <cell r="B1995">
            <v>2009</v>
          </cell>
          <cell r="E1995" t="str">
            <v>KS</v>
          </cell>
          <cell r="J1995">
            <v>9430</v>
          </cell>
          <cell r="K1995">
            <v>37703811</v>
          </cell>
        </row>
        <row r="1996">
          <cell r="B1996">
            <v>2009</v>
          </cell>
          <cell r="E1996" t="str">
            <v>KY</v>
          </cell>
          <cell r="J1996">
            <v>10002</v>
          </cell>
          <cell r="K1996">
            <v>38299125</v>
          </cell>
        </row>
        <row r="1997">
          <cell r="B1997">
            <v>2009</v>
          </cell>
          <cell r="E1997" t="str">
            <v>LA</v>
          </cell>
          <cell r="J1997">
            <v>17138</v>
          </cell>
          <cell r="K1997">
            <v>62492121</v>
          </cell>
        </row>
        <row r="1998">
          <cell r="B1998">
            <v>2009</v>
          </cell>
          <cell r="E1998" t="str">
            <v>ME</v>
          </cell>
          <cell r="J1998">
            <v>2823</v>
          </cell>
          <cell r="K1998">
            <v>11625271</v>
          </cell>
        </row>
        <row r="1999">
          <cell r="B1999">
            <v>2009</v>
          </cell>
          <cell r="E1999" t="str">
            <v>MD</v>
          </cell>
          <cell r="J1999">
            <v>18961</v>
          </cell>
          <cell r="K1999">
            <v>108035819</v>
          </cell>
        </row>
        <row r="2000">
          <cell r="B2000">
            <v>2009</v>
          </cell>
          <cell r="E2000" t="str">
            <v>MA</v>
          </cell>
          <cell r="J2000">
            <v>24882</v>
          </cell>
          <cell r="K2000">
            <v>143969940</v>
          </cell>
        </row>
        <row r="2001">
          <cell r="B2001">
            <v>2009</v>
          </cell>
          <cell r="E2001" t="str">
            <v>MI</v>
          </cell>
          <cell r="J2001">
            <v>22508</v>
          </cell>
          <cell r="K2001">
            <v>109947599</v>
          </cell>
        </row>
        <row r="2002">
          <cell r="B2002">
            <v>2009</v>
          </cell>
          <cell r="E2002" t="str">
            <v>MN</v>
          </cell>
          <cell r="J2002">
            <v>11995</v>
          </cell>
          <cell r="K2002">
            <v>61451277</v>
          </cell>
        </row>
        <row r="2003">
          <cell r="B2003">
            <v>2009</v>
          </cell>
          <cell r="E2003" t="str">
            <v>MS</v>
          </cell>
          <cell r="J2003">
            <v>9318</v>
          </cell>
          <cell r="K2003">
            <v>27118153</v>
          </cell>
        </row>
        <row r="2004">
          <cell r="B2004">
            <v>2009</v>
          </cell>
          <cell r="E2004" t="str">
            <v>MO</v>
          </cell>
          <cell r="J2004">
            <v>18839</v>
          </cell>
          <cell r="K2004">
            <v>72893685</v>
          </cell>
        </row>
        <row r="2005">
          <cell r="B2005">
            <v>2009</v>
          </cell>
          <cell r="E2005" t="str">
            <v>MT</v>
          </cell>
          <cell r="J2005">
            <v>2619</v>
          </cell>
          <cell r="K2005">
            <v>9917020</v>
          </cell>
        </row>
        <row r="2006">
          <cell r="B2006">
            <v>2009</v>
          </cell>
          <cell r="E2006" t="str">
            <v>NE</v>
          </cell>
          <cell r="J2006">
            <v>5080</v>
          </cell>
          <cell r="K2006">
            <v>21428074</v>
          </cell>
        </row>
        <row r="2007">
          <cell r="B2007">
            <v>2009</v>
          </cell>
          <cell r="E2007" t="str">
            <v>NV</v>
          </cell>
          <cell r="J2007">
            <v>8356</v>
          </cell>
          <cell r="K2007">
            <v>51600471</v>
          </cell>
        </row>
        <row r="2008">
          <cell r="B2008">
            <v>2009</v>
          </cell>
          <cell r="E2008" t="str">
            <v>NH</v>
          </cell>
          <cell r="J2008">
            <v>3944</v>
          </cell>
          <cell r="K2008">
            <v>18191258</v>
          </cell>
        </row>
        <row r="2009">
          <cell r="B2009">
            <v>2009</v>
          </cell>
          <cell r="E2009" t="str">
            <v>NJ</v>
          </cell>
          <cell r="J2009">
            <v>36678</v>
          </cell>
          <cell r="K2009">
            <v>241908211</v>
          </cell>
        </row>
        <row r="2010">
          <cell r="B2010">
            <v>2009</v>
          </cell>
          <cell r="E2010" t="str">
            <v>NM</v>
          </cell>
          <cell r="J2010">
            <v>6272</v>
          </cell>
          <cell r="K2010">
            <v>26473098</v>
          </cell>
        </row>
        <row r="2011">
          <cell r="B2011">
            <v>2009</v>
          </cell>
          <cell r="E2011" t="str">
            <v>NY</v>
          </cell>
          <cell r="J2011">
            <v>89891</v>
          </cell>
          <cell r="K2011">
            <v>531453189</v>
          </cell>
        </row>
        <row r="2012">
          <cell r="B2012">
            <v>2009</v>
          </cell>
          <cell r="E2012" t="str">
            <v>NC</v>
          </cell>
          <cell r="J2012">
            <v>26677</v>
          </cell>
          <cell r="K2012">
            <v>102029442</v>
          </cell>
        </row>
        <row r="2013">
          <cell r="B2013">
            <v>2009</v>
          </cell>
          <cell r="E2013" t="str">
            <v>ND</v>
          </cell>
          <cell r="J2013">
            <v>1457</v>
          </cell>
          <cell r="K2013">
            <v>5400490</v>
          </cell>
        </row>
        <row r="2014">
          <cell r="B2014">
            <v>2009</v>
          </cell>
          <cell r="E2014" t="str">
            <v>OH</v>
          </cell>
          <cell r="J2014">
            <v>32488</v>
          </cell>
          <cell r="K2014">
            <v>151617265</v>
          </cell>
        </row>
        <row r="2015">
          <cell r="B2015">
            <v>2009</v>
          </cell>
          <cell r="E2015" t="str">
            <v>OK</v>
          </cell>
          <cell r="J2015">
            <v>11430</v>
          </cell>
          <cell r="K2015">
            <v>43006095</v>
          </cell>
        </row>
        <row r="2016">
          <cell r="B2016">
            <v>2009</v>
          </cell>
          <cell r="E2016" t="str">
            <v>OR</v>
          </cell>
          <cell r="J2016">
            <v>9450</v>
          </cell>
          <cell r="K2016">
            <v>49202802</v>
          </cell>
        </row>
        <row r="2017">
          <cell r="B2017">
            <v>2009</v>
          </cell>
          <cell r="E2017" t="str">
            <v>PA</v>
          </cell>
          <cell r="J2017">
            <v>33829</v>
          </cell>
          <cell r="K2017">
            <v>165919685</v>
          </cell>
        </row>
        <row r="2018">
          <cell r="B2018">
            <v>2009</v>
          </cell>
          <cell r="E2018" t="str">
            <v>RI</v>
          </cell>
          <cell r="J2018">
            <v>3701</v>
          </cell>
          <cell r="K2018">
            <v>17709510</v>
          </cell>
        </row>
        <row r="2019">
          <cell r="B2019">
            <v>2009</v>
          </cell>
          <cell r="E2019" t="str">
            <v>SC</v>
          </cell>
          <cell r="J2019">
            <v>13625</v>
          </cell>
          <cell r="K2019">
            <v>46534709</v>
          </cell>
        </row>
        <row r="2020">
          <cell r="B2020">
            <v>2009</v>
          </cell>
          <cell r="E2020" t="str">
            <v>SD</v>
          </cell>
          <cell r="J2020">
            <v>1984</v>
          </cell>
          <cell r="K2020">
            <v>7269885</v>
          </cell>
        </row>
        <row r="2021">
          <cell r="B2021">
            <v>2009</v>
          </cell>
          <cell r="E2021" t="str">
            <v>TN</v>
          </cell>
          <cell r="J2021">
            <v>19399</v>
          </cell>
          <cell r="K2021">
            <v>68500326</v>
          </cell>
        </row>
        <row r="2022">
          <cell r="B2022">
            <v>2009</v>
          </cell>
          <cell r="E2022" t="str">
            <v>TX</v>
          </cell>
          <cell r="J2022">
            <v>70523</v>
          </cell>
          <cell r="K2022">
            <v>309164939</v>
          </cell>
        </row>
        <row r="2023">
          <cell r="B2023">
            <v>2009</v>
          </cell>
          <cell r="E2023" t="str">
            <v>UT</v>
          </cell>
          <cell r="J2023">
            <v>6578</v>
          </cell>
          <cell r="K2023">
            <v>25972079</v>
          </cell>
        </row>
        <row r="2024">
          <cell r="B2024">
            <v>2009</v>
          </cell>
          <cell r="E2024" t="str">
            <v>VT</v>
          </cell>
          <cell r="J2024">
            <v>1465</v>
          </cell>
          <cell r="K2024">
            <v>6892771</v>
          </cell>
        </row>
        <row r="2025">
          <cell r="B2025">
            <v>2009</v>
          </cell>
          <cell r="E2025" t="str">
            <v>VA</v>
          </cell>
          <cell r="J2025">
            <v>22009</v>
          </cell>
          <cell r="K2025">
            <v>98552313</v>
          </cell>
        </row>
        <row r="2026">
          <cell r="B2026">
            <v>2009</v>
          </cell>
          <cell r="E2026" t="str">
            <v>WA</v>
          </cell>
          <cell r="J2026">
            <v>15980</v>
          </cell>
          <cell r="K2026">
            <v>96055894</v>
          </cell>
        </row>
        <row r="2027">
          <cell r="B2027">
            <v>2009</v>
          </cell>
          <cell r="E2027" t="str">
            <v>WV</v>
          </cell>
          <cell r="J2027">
            <v>3836</v>
          </cell>
          <cell r="K2027">
            <v>12597467</v>
          </cell>
        </row>
        <row r="2028">
          <cell r="B2028">
            <v>2009</v>
          </cell>
          <cell r="E2028" t="str">
            <v>WI</v>
          </cell>
          <cell r="J2028">
            <v>15830</v>
          </cell>
          <cell r="K2028">
            <v>75680141</v>
          </cell>
        </row>
        <row r="2029">
          <cell r="B2029">
            <v>2009</v>
          </cell>
          <cell r="E2029" t="str">
            <v>WY</v>
          </cell>
          <cell r="J2029">
            <v>2100</v>
          </cell>
          <cell r="K2029">
            <v>8849939</v>
          </cell>
        </row>
        <row r="2030">
          <cell r="B2030">
            <v>2010</v>
          </cell>
          <cell r="E2030" t="str">
            <v>US</v>
          </cell>
          <cell r="J2030">
            <v>940353</v>
          </cell>
          <cell r="K2030">
            <v>4885046883</v>
          </cell>
        </row>
        <row r="2031">
          <cell r="B2031">
            <v>2010</v>
          </cell>
          <cell r="E2031" t="str">
            <v>AL</v>
          </cell>
          <cell r="J2031">
            <v>13783</v>
          </cell>
          <cell r="K2031">
            <v>50287269</v>
          </cell>
        </row>
        <row r="2032">
          <cell r="B2032">
            <v>2010</v>
          </cell>
          <cell r="E2032" t="str">
            <v>AK</v>
          </cell>
          <cell r="J2032">
            <v>1975</v>
          </cell>
          <cell r="K2032">
            <v>11633104</v>
          </cell>
        </row>
        <row r="2033">
          <cell r="B2033">
            <v>2010</v>
          </cell>
          <cell r="E2033" t="str">
            <v>AZ</v>
          </cell>
          <cell r="J2033">
            <v>20826</v>
          </cell>
          <cell r="K2033">
            <v>114041933</v>
          </cell>
        </row>
        <row r="2034">
          <cell r="B2034">
            <v>2010</v>
          </cell>
          <cell r="E2034" t="str">
            <v>AR</v>
          </cell>
          <cell r="J2034">
            <v>8701</v>
          </cell>
          <cell r="K2034">
            <v>27436289</v>
          </cell>
        </row>
        <row r="2035">
          <cell r="B2035">
            <v>2010</v>
          </cell>
          <cell r="E2035" t="str">
            <v>CA</v>
          </cell>
          <cell r="J2035">
            <v>102187</v>
          </cell>
          <cell r="K2035">
            <v>751876344</v>
          </cell>
        </row>
        <row r="2036">
          <cell r="B2036">
            <v>2010</v>
          </cell>
          <cell r="E2036" t="str">
            <v>CO</v>
          </cell>
          <cell r="J2036">
            <v>15251</v>
          </cell>
          <cell r="K2036">
            <v>81114037</v>
          </cell>
        </row>
        <row r="2037">
          <cell r="B2037">
            <v>2010</v>
          </cell>
          <cell r="E2037" t="str">
            <v>CT</v>
          </cell>
          <cell r="J2037">
            <v>10420</v>
          </cell>
          <cell r="K2037">
            <v>63043017</v>
          </cell>
        </row>
        <row r="2038">
          <cell r="B2038">
            <v>2010</v>
          </cell>
          <cell r="E2038" t="str">
            <v>DE</v>
          </cell>
          <cell r="J2038">
            <v>3333</v>
          </cell>
          <cell r="K2038">
            <v>14298251</v>
          </cell>
        </row>
        <row r="2039">
          <cell r="B2039">
            <v>2010</v>
          </cell>
          <cell r="E2039" t="str">
            <v>DC</v>
          </cell>
          <cell r="J2039">
            <v>4690</v>
          </cell>
          <cell r="K2039">
            <v>32239505</v>
          </cell>
        </row>
        <row r="2040">
          <cell r="B2040">
            <v>2010</v>
          </cell>
          <cell r="E2040" t="str">
            <v>FL</v>
          </cell>
          <cell r="J2040">
            <v>65577</v>
          </cell>
          <cell r="K2040">
            <v>325812792</v>
          </cell>
        </row>
        <row r="2041">
          <cell r="B2041">
            <v>2010</v>
          </cell>
          <cell r="E2041" t="str">
            <v>GA</v>
          </cell>
          <cell r="J2041">
            <v>27756</v>
          </cell>
          <cell r="K2041">
            <v>100884850</v>
          </cell>
        </row>
        <row r="2042">
          <cell r="B2042">
            <v>2010</v>
          </cell>
          <cell r="E2042" t="str">
            <v>HI</v>
          </cell>
          <cell r="J2042">
            <v>3897</v>
          </cell>
          <cell r="K2042">
            <v>23975822</v>
          </cell>
        </row>
        <row r="2043">
          <cell r="B2043">
            <v>2010</v>
          </cell>
          <cell r="E2043" t="str">
            <v>ID</v>
          </cell>
          <cell r="J2043">
            <v>4023</v>
          </cell>
          <cell r="K2043">
            <v>16318771</v>
          </cell>
        </row>
        <row r="2044">
          <cell r="B2044">
            <v>2010</v>
          </cell>
          <cell r="E2044" t="str">
            <v>IL</v>
          </cell>
          <cell r="J2044">
            <v>45365</v>
          </cell>
          <cell r="K2044">
            <v>239646689</v>
          </cell>
        </row>
        <row r="2045">
          <cell r="B2045">
            <v>2010</v>
          </cell>
          <cell r="E2045" t="str">
            <v>IN</v>
          </cell>
          <cell r="J2045">
            <v>17173</v>
          </cell>
          <cell r="K2045">
            <v>66782238</v>
          </cell>
        </row>
        <row r="2046">
          <cell r="B2046">
            <v>2010</v>
          </cell>
          <cell r="E2046" t="str">
            <v>IA</v>
          </cell>
          <cell r="J2046">
            <v>7160</v>
          </cell>
          <cell r="K2046">
            <v>33504673</v>
          </cell>
        </row>
        <row r="2047">
          <cell r="B2047">
            <v>2010</v>
          </cell>
          <cell r="E2047" t="str">
            <v>KS</v>
          </cell>
          <cell r="J2047">
            <v>9508</v>
          </cell>
          <cell r="K2047">
            <v>38242068</v>
          </cell>
        </row>
        <row r="2048">
          <cell r="B2048">
            <v>2010</v>
          </cell>
          <cell r="E2048" t="str">
            <v>KY</v>
          </cell>
          <cell r="J2048">
            <v>9996</v>
          </cell>
          <cell r="K2048">
            <v>39038614</v>
          </cell>
        </row>
        <row r="2049">
          <cell r="B2049">
            <v>2010</v>
          </cell>
          <cell r="E2049" t="str">
            <v>LA</v>
          </cell>
          <cell r="J2049">
            <v>17522</v>
          </cell>
          <cell r="K2049">
            <v>64979197</v>
          </cell>
        </row>
        <row r="2050">
          <cell r="B2050">
            <v>2010</v>
          </cell>
          <cell r="E2050" t="str">
            <v>ME</v>
          </cell>
          <cell r="J2050">
            <v>2958</v>
          </cell>
          <cell r="K2050">
            <v>12493923</v>
          </cell>
        </row>
        <row r="2051">
          <cell r="B2051">
            <v>2010</v>
          </cell>
          <cell r="E2051" t="str">
            <v>MD</v>
          </cell>
          <cell r="J2051">
            <v>19000</v>
          </cell>
          <cell r="K2051">
            <v>106848218</v>
          </cell>
        </row>
        <row r="2052">
          <cell r="B2052">
            <v>2010</v>
          </cell>
          <cell r="E2052" t="str">
            <v>MA</v>
          </cell>
          <cell r="J2052">
            <v>24035</v>
          </cell>
          <cell r="K2052">
            <v>138588123</v>
          </cell>
        </row>
        <row r="2053">
          <cell r="B2053">
            <v>2010</v>
          </cell>
          <cell r="E2053" t="str">
            <v>MI</v>
          </cell>
          <cell r="J2053">
            <v>21926</v>
          </cell>
          <cell r="K2053">
            <v>108541616</v>
          </cell>
        </row>
        <row r="2054">
          <cell r="B2054">
            <v>2010</v>
          </cell>
          <cell r="E2054" t="str">
            <v>MN</v>
          </cell>
          <cell r="J2054">
            <v>11728</v>
          </cell>
          <cell r="K2054">
            <v>62006801</v>
          </cell>
        </row>
        <row r="2055">
          <cell r="B2055">
            <v>2010</v>
          </cell>
          <cell r="E2055" t="str">
            <v>MS</v>
          </cell>
          <cell r="J2055">
            <v>9342</v>
          </cell>
          <cell r="K2055">
            <v>27407412</v>
          </cell>
        </row>
        <row r="2056">
          <cell r="B2056">
            <v>2010</v>
          </cell>
          <cell r="E2056" t="str">
            <v>MO</v>
          </cell>
          <cell r="J2056">
            <v>18566</v>
          </cell>
          <cell r="K2056">
            <v>73180137</v>
          </cell>
        </row>
        <row r="2057">
          <cell r="B2057">
            <v>2010</v>
          </cell>
          <cell r="E2057" t="str">
            <v>MT</v>
          </cell>
          <cell r="J2057">
            <v>2724</v>
          </cell>
          <cell r="K2057">
            <v>10258297</v>
          </cell>
        </row>
        <row r="2058">
          <cell r="B2058">
            <v>2010</v>
          </cell>
          <cell r="E2058" t="str">
            <v>NE</v>
          </cell>
          <cell r="J2058">
            <v>5123</v>
          </cell>
          <cell r="K2058">
            <v>22236730</v>
          </cell>
        </row>
        <row r="2059">
          <cell r="B2059">
            <v>2010</v>
          </cell>
          <cell r="E2059" t="str">
            <v>NV</v>
          </cell>
          <cell r="J2059">
            <v>8478</v>
          </cell>
          <cell r="K2059">
            <v>51789460</v>
          </cell>
        </row>
        <row r="2060">
          <cell r="B2060">
            <v>2010</v>
          </cell>
          <cell r="E2060" t="str">
            <v>NH</v>
          </cell>
          <cell r="J2060">
            <v>3911</v>
          </cell>
          <cell r="K2060">
            <v>18452494</v>
          </cell>
        </row>
        <row r="2061">
          <cell r="B2061">
            <v>2010</v>
          </cell>
          <cell r="E2061" t="str">
            <v>NJ</v>
          </cell>
          <cell r="J2061">
            <v>36734</v>
          </cell>
          <cell r="K2061">
            <v>253017777</v>
          </cell>
        </row>
        <row r="2062">
          <cell r="B2062">
            <v>2010</v>
          </cell>
          <cell r="E2062" t="str">
            <v>NM</v>
          </cell>
          <cell r="J2062">
            <v>6121</v>
          </cell>
          <cell r="K2062">
            <v>25862825</v>
          </cell>
        </row>
        <row r="2063">
          <cell r="B2063">
            <v>2010</v>
          </cell>
          <cell r="E2063" t="str">
            <v>NY</v>
          </cell>
          <cell r="J2063">
            <v>87665</v>
          </cell>
          <cell r="K2063">
            <v>563460898</v>
          </cell>
        </row>
        <row r="2064">
          <cell r="B2064">
            <v>2010</v>
          </cell>
          <cell r="E2064" t="str">
            <v>NC</v>
          </cell>
          <cell r="J2064">
            <v>27419</v>
          </cell>
          <cell r="K2064">
            <v>106632377</v>
          </cell>
        </row>
        <row r="2065">
          <cell r="B2065">
            <v>2010</v>
          </cell>
          <cell r="E2065" t="str">
            <v>ND</v>
          </cell>
          <cell r="J2065">
            <v>1558</v>
          </cell>
          <cell r="K2065">
            <v>5907539</v>
          </cell>
        </row>
        <row r="2066">
          <cell r="B2066">
            <v>2010</v>
          </cell>
          <cell r="E2066" t="str">
            <v>OH</v>
          </cell>
          <cell r="J2066">
            <v>32014</v>
          </cell>
          <cell r="K2066">
            <v>151878637</v>
          </cell>
        </row>
        <row r="2067">
          <cell r="B2067">
            <v>2010</v>
          </cell>
          <cell r="E2067" t="str">
            <v>OK</v>
          </cell>
          <cell r="J2067">
            <v>11231</v>
          </cell>
          <cell r="K2067">
            <v>42257261</v>
          </cell>
        </row>
        <row r="2068">
          <cell r="B2068">
            <v>2010</v>
          </cell>
          <cell r="E2068" t="str">
            <v>OR</v>
          </cell>
          <cell r="J2068">
            <v>9279</v>
          </cell>
          <cell r="K2068">
            <v>50173269</v>
          </cell>
        </row>
        <row r="2069">
          <cell r="B2069">
            <v>2010</v>
          </cell>
          <cell r="E2069" t="str">
            <v>PA</v>
          </cell>
          <cell r="J2069">
            <v>33587</v>
          </cell>
          <cell r="K2069">
            <v>170736668</v>
          </cell>
        </row>
        <row r="2070">
          <cell r="B2070">
            <v>2010</v>
          </cell>
          <cell r="E2070" t="str">
            <v>RI</v>
          </cell>
          <cell r="J2070">
            <v>3336</v>
          </cell>
          <cell r="K2070">
            <v>17115261</v>
          </cell>
        </row>
        <row r="2071">
          <cell r="B2071">
            <v>2010</v>
          </cell>
          <cell r="E2071" t="str">
            <v>SC</v>
          </cell>
          <cell r="J2071">
            <v>13498</v>
          </cell>
          <cell r="K2071">
            <v>46460473</v>
          </cell>
        </row>
        <row r="2072">
          <cell r="B2072">
            <v>2010</v>
          </cell>
          <cell r="E2072" t="str">
            <v>SD</v>
          </cell>
          <cell r="J2072">
            <v>1971</v>
          </cell>
          <cell r="K2072">
            <v>7151042</v>
          </cell>
        </row>
        <row r="2073">
          <cell r="B2073">
            <v>2010</v>
          </cell>
          <cell r="E2073" t="str">
            <v>TN</v>
          </cell>
          <cell r="J2073">
            <v>19010</v>
          </cell>
          <cell r="K2073">
            <v>70535240</v>
          </cell>
        </row>
        <row r="2074">
          <cell r="B2074">
            <v>2010</v>
          </cell>
          <cell r="E2074" t="str">
            <v>TX</v>
          </cell>
          <cell r="J2074">
            <v>73560</v>
          </cell>
          <cell r="K2074">
            <v>324418664</v>
          </cell>
        </row>
        <row r="2075">
          <cell r="B2075">
            <v>2010</v>
          </cell>
          <cell r="E2075" t="str">
            <v>UT</v>
          </cell>
          <cell r="J2075">
            <v>6203</v>
          </cell>
          <cell r="K2075">
            <v>25038602</v>
          </cell>
        </row>
        <row r="2076">
          <cell r="B2076">
            <v>2010</v>
          </cell>
          <cell r="E2076" t="str">
            <v>VT</v>
          </cell>
          <cell r="J2076">
            <v>1605</v>
          </cell>
          <cell r="K2076">
            <v>8293829</v>
          </cell>
        </row>
        <row r="2077">
          <cell r="B2077">
            <v>2010</v>
          </cell>
          <cell r="E2077" t="str">
            <v>VA</v>
          </cell>
          <cell r="J2077">
            <v>21613</v>
          </cell>
          <cell r="K2077">
            <v>96964270</v>
          </cell>
        </row>
        <row r="2078">
          <cell r="B2078">
            <v>2010</v>
          </cell>
          <cell r="E2078" t="str">
            <v>WA</v>
          </cell>
          <cell r="J2078">
            <v>15168</v>
          </cell>
          <cell r="K2078">
            <v>93929259</v>
          </cell>
        </row>
        <row r="2079">
          <cell r="B2079">
            <v>2010</v>
          </cell>
          <cell r="E2079" t="str">
            <v>WV</v>
          </cell>
          <cell r="J2079">
            <v>3903</v>
          </cell>
          <cell r="K2079">
            <v>13227527</v>
          </cell>
        </row>
        <row r="2080">
          <cell r="B2080">
            <v>2010</v>
          </cell>
          <cell r="E2080" t="str">
            <v>WI</v>
          </cell>
          <cell r="J2080">
            <v>15861</v>
          </cell>
          <cell r="K2080">
            <v>76044663</v>
          </cell>
        </row>
        <row r="2081">
          <cell r="B2081">
            <v>2010</v>
          </cell>
          <cell r="E2081" t="str">
            <v>WY</v>
          </cell>
          <cell r="J2081">
            <v>2083</v>
          </cell>
          <cell r="K2081">
            <v>8982128</v>
          </cell>
        </row>
        <row r="2082">
          <cell r="B2082">
            <v>2011</v>
          </cell>
          <cell r="E2082" t="str">
            <v>US</v>
          </cell>
          <cell r="J2082">
            <v>948079</v>
          </cell>
          <cell r="K2082">
            <v>5076861289</v>
          </cell>
        </row>
        <row r="2083">
          <cell r="B2083">
            <v>2011</v>
          </cell>
          <cell r="E2083" t="str">
            <v>AL</v>
          </cell>
          <cell r="J2083">
            <v>13884</v>
          </cell>
          <cell r="K2083">
            <v>51493154</v>
          </cell>
        </row>
        <row r="2084">
          <cell r="B2084">
            <v>2011</v>
          </cell>
          <cell r="E2084" t="str">
            <v>AK</v>
          </cell>
          <cell r="J2084">
            <v>1846</v>
          </cell>
          <cell r="K2084">
            <v>11421793</v>
          </cell>
        </row>
        <row r="2085">
          <cell r="B2085">
            <v>2011</v>
          </cell>
          <cell r="E2085" t="str">
            <v>AZ</v>
          </cell>
          <cell r="J2085">
            <v>20043</v>
          </cell>
          <cell r="K2085">
            <v>107087953</v>
          </cell>
        </row>
        <row r="2086">
          <cell r="B2086">
            <v>2011</v>
          </cell>
          <cell r="E2086" t="str">
            <v>AR</v>
          </cell>
          <cell r="J2086">
            <v>9229</v>
          </cell>
          <cell r="K2086">
            <v>27943732</v>
          </cell>
        </row>
        <row r="2087">
          <cell r="B2087">
            <v>2011</v>
          </cell>
          <cell r="E2087" t="str">
            <v>CA</v>
          </cell>
          <cell r="J2087">
            <v>102890</v>
          </cell>
          <cell r="K2087">
            <v>770122873</v>
          </cell>
        </row>
        <row r="2088">
          <cell r="B2088">
            <v>2011</v>
          </cell>
          <cell r="E2088" t="str">
            <v>CO</v>
          </cell>
          <cell r="J2088">
            <v>15686</v>
          </cell>
          <cell r="K2088">
            <v>86330410</v>
          </cell>
        </row>
        <row r="2089">
          <cell r="B2089">
            <v>2011</v>
          </cell>
          <cell r="E2089" t="str">
            <v>CT</v>
          </cell>
          <cell r="J2089">
            <v>10245</v>
          </cell>
          <cell r="K2089">
            <v>63958893</v>
          </cell>
        </row>
        <row r="2090">
          <cell r="B2090">
            <v>2011</v>
          </cell>
          <cell r="E2090" t="str">
            <v>DE</v>
          </cell>
          <cell r="J2090">
            <v>2536</v>
          </cell>
          <cell r="K2090">
            <v>14119161</v>
          </cell>
        </row>
        <row r="2091">
          <cell r="B2091">
            <v>2011</v>
          </cell>
          <cell r="E2091" t="str">
            <v>DC</v>
          </cell>
          <cell r="J2091">
            <v>4510</v>
          </cell>
          <cell r="K2091">
            <v>32140297</v>
          </cell>
        </row>
        <row r="2092">
          <cell r="B2092">
            <v>2011</v>
          </cell>
          <cell r="E2092" t="str">
            <v>FL</v>
          </cell>
          <cell r="J2092">
            <v>64070</v>
          </cell>
          <cell r="K2092">
            <v>320774772</v>
          </cell>
        </row>
        <row r="2093">
          <cell r="B2093">
            <v>2011</v>
          </cell>
          <cell r="E2093" t="str">
            <v>GA</v>
          </cell>
          <cell r="J2093">
            <v>27379</v>
          </cell>
          <cell r="K2093">
            <v>96666797</v>
          </cell>
        </row>
        <row r="2094">
          <cell r="B2094">
            <v>2011</v>
          </cell>
          <cell r="E2094" t="str">
            <v>HI</v>
          </cell>
          <cell r="J2094">
            <v>3871</v>
          </cell>
          <cell r="K2094">
            <v>23195434</v>
          </cell>
        </row>
        <row r="2095">
          <cell r="B2095">
            <v>2011</v>
          </cell>
          <cell r="E2095" t="str">
            <v>ID</v>
          </cell>
          <cell r="J2095">
            <v>4342</v>
          </cell>
          <cell r="K2095">
            <v>17817023</v>
          </cell>
        </row>
        <row r="2096">
          <cell r="B2096">
            <v>2011</v>
          </cell>
          <cell r="E2096" t="str">
            <v>IL</v>
          </cell>
          <cell r="J2096">
            <v>57428</v>
          </cell>
          <cell r="K2096">
            <v>357392569</v>
          </cell>
        </row>
        <row r="2097">
          <cell r="B2097">
            <v>2011</v>
          </cell>
          <cell r="E2097" t="str">
            <v>IN</v>
          </cell>
          <cell r="J2097">
            <v>15555</v>
          </cell>
          <cell r="K2097">
            <v>60251888</v>
          </cell>
        </row>
        <row r="2098">
          <cell r="B2098">
            <v>2011</v>
          </cell>
          <cell r="E2098" t="str">
            <v>IA</v>
          </cell>
          <cell r="J2098">
            <v>7139</v>
          </cell>
          <cell r="K2098">
            <v>32494394</v>
          </cell>
        </row>
        <row r="2099">
          <cell r="B2099">
            <v>2011</v>
          </cell>
          <cell r="E2099" t="str">
            <v>KS</v>
          </cell>
          <cell r="J2099">
            <v>8918</v>
          </cell>
          <cell r="K2099">
            <v>36959508</v>
          </cell>
        </row>
        <row r="2100">
          <cell r="B2100">
            <v>2011</v>
          </cell>
          <cell r="E2100" t="str">
            <v>KY</v>
          </cell>
          <cell r="J2100">
            <v>9854</v>
          </cell>
          <cell r="K2100">
            <v>37894644</v>
          </cell>
        </row>
        <row r="2101">
          <cell r="B2101">
            <v>2011</v>
          </cell>
          <cell r="E2101" t="str">
            <v>LA</v>
          </cell>
          <cell r="J2101">
            <v>18118</v>
          </cell>
          <cell r="K2101">
            <v>63690442</v>
          </cell>
        </row>
        <row r="2102">
          <cell r="B2102">
            <v>2011</v>
          </cell>
          <cell r="E2102" t="str">
            <v>ME</v>
          </cell>
          <cell r="J2102">
            <v>2939</v>
          </cell>
          <cell r="K2102">
            <v>14005404</v>
          </cell>
        </row>
        <row r="2103">
          <cell r="B2103">
            <v>2011</v>
          </cell>
          <cell r="E2103" t="str">
            <v>MD</v>
          </cell>
          <cell r="J2103">
            <v>19547</v>
          </cell>
          <cell r="K2103">
            <v>107899522</v>
          </cell>
        </row>
        <row r="2104">
          <cell r="B2104">
            <v>2011</v>
          </cell>
          <cell r="E2104" t="str">
            <v>MA</v>
          </cell>
          <cell r="J2104">
            <v>23872</v>
          </cell>
          <cell r="K2104">
            <v>148931450</v>
          </cell>
        </row>
        <row r="2105">
          <cell r="B2105">
            <v>2011</v>
          </cell>
          <cell r="E2105" t="str">
            <v>MI</v>
          </cell>
          <cell r="J2105">
            <v>21217</v>
          </cell>
          <cell r="K2105">
            <v>108848770</v>
          </cell>
        </row>
        <row r="2106">
          <cell r="B2106">
            <v>2011</v>
          </cell>
          <cell r="E2106" t="str">
            <v>MN</v>
          </cell>
          <cell r="J2106">
            <v>12048</v>
          </cell>
          <cell r="K2106">
            <v>64102146</v>
          </cell>
        </row>
        <row r="2107">
          <cell r="B2107">
            <v>2011</v>
          </cell>
          <cell r="E2107" t="str">
            <v>MS</v>
          </cell>
          <cell r="J2107">
            <v>9767</v>
          </cell>
          <cell r="K2107">
            <v>28628699</v>
          </cell>
        </row>
        <row r="2108">
          <cell r="B2108">
            <v>2011</v>
          </cell>
          <cell r="E2108" t="str">
            <v>MO</v>
          </cell>
          <cell r="J2108">
            <v>18721</v>
          </cell>
          <cell r="K2108">
            <v>73103045</v>
          </cell>
        </row>
        <row r="2109">
          <cell r="B2109">
            <v>2011</v>
          </cell>
          <cell r="E2109" t="str">
            <v>MT</v>
          </cell>
          <cell r="J2109">
            <v>2677</v>
          </cell>
          <cell r="K2109">
            <v>11171105</v>
          </cell>
        </row>
        <row r="2110">
          <cell r="B2110">
            <v>2011</v>
          </cell>
          <cell r="E2110" t="str">
            <v>NE</v>
          </cell>
          <cell r="J2110">
            <v>4919</v>
          </cell>
          <cell r="K2110">
            <v>21897226</v>
          </cell>
        </row>
        <row r="2111">
          <cell r="B2111">
            <v>2011</v>
          </cell>
          <cell r="E2111" t="str">
            <v>NV</v>
          </cell>
          <cell r="J2111">
            <v>8595</v>
          </cell>
          <cell r="K2111">
            <v>54338242</v>
          </cell>
        </row>
        <row r="2112">
          <cell r="B2112">
            <v>2011</v>
          </cell>
          <cell r="E2112" t="str">
            <v>NH</v>
          </cell>
          <cell r="J2112">
            <v>3989</v>
          </cell>
          <cell r="K2112">
            <v>19408580</v>
          </cell>
        </row>
        <row r="2113">
          <cell r="B2113">
            <v>2011</v>
          </cell>
          <cell r="E2113" t="str">
            <v>NJ</v>
          </cell>
          <cell r="J2113">
            <v>35765</v>
          </cell>
          <cell r="K2113">
            <v>252050148</v>
          </cell>
        </row>
        <row r="2114">
          <cell r="B2114">
            <v>2011</v>
          </cell>
          <cell r="E2114" t="str">
            <v>NM</v>
          </cell>
          <cell r="J2114">
            <v>5903</v>
          </cell>
          <cell r="K2114">
            <v>28068105</v>
          </cell>
        </row>
        <row r="2115">
          <cell r="B2115">
            <v>2011</v>
          </cell>
          <cell r="E2115" t="str">
            <v>NY</v>
          </cell>
          <cell r="J2115">
            <v>84600</v>
          </cell>
          <cell r="K2115">
            <v>582679070</v>
          </cell>
        </row>
        <row r="2116">
          <cell r="B2116">
            <v>2011</v>
          </cell>
          <cell r="E2116" t="str">
            <v>NC</v>
          </cell>
          <cell r="J2116">
            <v>27935</v>
          </cell>
          <cell r="K2116">
            <v>105987278</v>
          </cell>
        </row>
        <row r="2117">
          <cell r="B2117">
            <v>2011</v>
          </cell>
          <cell r="E2117" t="str">
            <v>ND</v>
          </cell>
          <cell r="J2117">
            <v>1481</v>
          </cell>
          <cell r="K2117">
            <v>6200000</v>
          </cell>
        </row>
        <row r="2118">
          <cell r="B2118">
            <v>2011</v>
          </cell>
          <cell r="E2118" t="str">
            <v>OH</v>
          </cell>
          <cell r="J2118">
            <v>31462</v>
          </cell>
          <cell r="K2118">
            <v>150906250</v>
          </cell>
        </row>
        <row r="2119">
          <cell r="B2119">
            <v>2011</v>
          </cell>
          <cell r="E2119" t="str">
            <v>OK</v>
          </cell>
          <cell r="J2119">
            <v>10669</v>
          </cell>
          <cell r="K2119">
            <v>43534684</v>
          </cell>
        </row>
        <row r="2120">
          <cell r="B2120">
            <v>2011</v>
          </cell>
          <cell r="E2120" t="str">
            <v>OR</v>
          </cell>
          <cell r="J2120">
            <v>9149</v>
          </cell>
          <cell r="K2120">
            <v>51409774</v>
          </cell>
        </row>
        <row r="2121">
          <cell r="B2121">
            <v>2011</v>
          </cell>
          <cell r="E2121" t="str">
            <v>PA</v>
          </cell>
          <cell r="J2121">
            <v>33731</v>
          </cell>
          <cell r="K2121">
            <v>175444730</v>
          </cell>
        </row>
        <row r="2122">
          <cell r="B2122">
            <v>2011</v>
          </cell>
          <cell r="E2122" t="str">
            <v>RI</v>
          </cell>
          <cell r="J2122">
            <v>3444</v>
          </cell>
          <cell r="K2122">
            <v>19485073</v>
          </cell>
        </row>
        <row r="2123">
          <cell r="B2123">
            <v>2011</v>
          </cell>
          <cell r="E2123" t="str">
            <v>SC</v>
          </cell>
          <cell r="J2123">
            <v>14195</v>
          </cell>
          <cell r="K2123">
            <v>47883419</v>
          </cell>
        </row>
        <row r="2124">
          <cell r="B2124">
            <v>2011</v>
          </cell>
          <cell r="E2124" t="str">
            <v>SD</v>
          </cell>
          <cell r="J2124">
            <v>2004</v>
          </cell>
          <cell r="K2124">
            <v>7224660</v>
          </cell>
        </row>
        <row r="2125">
          <cell r="B2125">
            <v>2011</v>
          </cell>
          <cell r="E2125" t="str">
            <v>TN</v>
          </cell>
          <cell r="J2125">
            <v>19060</v>
          </cell>
          <cell r="K2125">
            <v>71885231</v>
          </cell>
        </row>
        <row r="2126">
          <cell r="B2126">
            <v>2011</v>
          </cell>
          <cell r="E2126" t="str">
            <v>TX</v>
          </cell>
          <cell r="J2126">
            <v>77240</v>
          </cell>
          <cell r="K2126">
            <v>343203627</v>
          </cell>
        </row>
        <row r="2127">
          <cell r="B2127">
            <v>2011</v>
          </cell>
          <cell r="E2127" t="str">
            <v>UT</v>
          </cell>
          <cell r="J2127">
            <v>6617</v>
          </cell>
          <cell r="K2127">
            <v>28167121</v>
          </cell>
        </row>
        <row r="2128">
          <cell r="B2128">
            <v>2011</v>
          </cell>
          <cell r="E2128" t="str">
            <v>VT</v>
          </cell>
          <cell r="J2128">
            <v>1344</v>
          </cell>
          <cell r="K2128">
            <v>6357600</v>
          </cell>
        </row>
        <row r="2129">
          <cell r="B2129">
            <v>2011</v>
          </cell>
          <cell r="E2129" t="str">
            <v>VA</v>
          </cell>
          <cell r="J2129">
            <v>21180</v>
          </cell>
          <cell r="K2129">
            <v>94977432</v>
          </cell>
        </row>
        <row r="2130">
          <cell r="B2130">
            <v>2011</v>
          </cell>
          <cell r="E2130" t="str">
            <v>WA</v>
          </cell>
          <cell r="J2130">
            <v>14949</v>
          </cell>
          <cell r="K2130">
            <v>95291116</v>
          </cell>
        </row>
        <row r="2131">
          <cell r="B2131">
            <v>2011</v>
          </cell>
          <cell r="E2131" t="str">
            <v>WV</v>
          </cell>
          <cell r="J2131">
            <v>3852</v>
          </cell>
          <cell r="K2131">
            <v>13211900</v>
          </cell>
        </row>
        <row r="2132">
          <cell r="B2132">
            <v>2011</v>
          </cell>
          <cell r="E2132" t="str">
            <v>WI</v>
          </cell>
          <cell r="J2132">
            <v>15686</v>
          </cell>
          <cell r="K2132">
            <v>80004810</v>
          </cell>
        </row>
        <row r="2133">
          <cell r="B2133">
            <v>2011</v>
          </cell>
          <cell r="E2133" t="str">
            <v>WY</v>
          </cell>
          <cell r="J2133">
            <v>1979</v>
          </cell>
          <cell r="K2133">
            <v>8799335</v>
          </cell>
        </row>
        <row r="2134">
          <cell r="B2134">
            <v>2012</v>
          </cell>
          <cell r="E2134" t="str">
            <v>US</v>
          </cell>
          <cell r="J2134">
            <v>935136</v>
          </cell>
          <cell r="K2134">
            <v>5086200379</v>
          </cell>
        </row>
        <row r="2135">
          <cell r="B2135">
            <v>2012</v>
          </cell>
          <cell r="E2135" t="str">
            <v>AL</v>
          </cell>
          <cell r="J2135">
            <v>14571</v>
          </cell>
          <cell r="K2135">
            <v>52856780</v>
          </cell>
        </row>
        <row r="2136">
          <cell r="B2136">
            <v>2012</v>
          </cell>
          <cell r="E2136" t="str">
            <v>AK</v>
          </cell>
          <cell r="J2136">
            <v>1963</v>
          </cell>
          <cell r="K2136">
            <v>12436992</v>
          </cell>
        </row>
        <row r="2137">
          <cell r="B2137">
            <v>2012</v>
          </cell>
          <cell r="E2137" t="str">
            <v>AZ</v>
          </cell>
          <cell r="J2137">
            <v>19564</v>
          </cell>
          <cell r="K2137">
            <v>102663696</v>
          </cell>
        </row>
        <row r="2138">
          <cell r="B2138">
            <v>2012</v>
          </cell>
          <cell r="E2138" t="str">
            <v>AR</v>
          </cell>
          <cell r="J2138">
            <v>8529</v>
          </cell>
          <cell r="K2138">
            <v>29167282</v>
          </cell>
        </row>
        <row r="2139">
          <cell r="B2139">
            <v>2012</v>
          </cell>
          <cell r="E2139" t="str">
            <v>CA</v>
          </cell>
          <cell r="J2139">
            <v>101407</v>
          </cell>
          <cell r="K2139">
            <v>759992386</v>
          </cell>
        </row>
        <row r="2140">
          <cell r="B2140">
            <v>2012</v>
          </cell>
          <cell r="E2140" t="str">
            <v>CO</v>
          </cell>
          <cell r="J2140">
            <v>15011</v>
          </cell>
          <cell r="K2140">
            <v>90880472</v>
          </cell>
        </row>
        <row r="2141">
          <cell r="B2141">
            <v>2012</v>
          </cell>
          <cell r="E2141" t="str">
            <v>CT</v>
          </cell>
          <cell r="J2141">
            <v>9793</v>
          </cell>
          <cell r="K2141">
            <v>65369786</v>
          </cell>
        </row>
        <row r="2142">
          <cell r="B2142">
            <v>2012</v>
          </cell>
          <cell r="E2142" t="str">
            <v>DE</v>
          </cell>
          <cell r="J2142">
            <v>2474</v>
          </cell>
          <cell r="K2142">
            <v>14314381</v>
          </cell>
        </row>
        <row r="2143">
          <cell r="B2143">
            <v>2012</v>
          </cell>
          <cell r="E2143" t="str">
            <v>DC</v>
          </cell>
          <cell r="J2143">
            <v>4386</v>
          </cell>
          <cell r="K2143">
            <v>30646841</v>
          </cell>
        </row>
        <row r="2144">
          <cell r="B2144">
            <v>2012</v>
          </cell>
          <cell r="E2144" t="str">
            <v>FL</v>
          </cell>
          <cell r="J2144">
            <v>64124</v>
          </cell>
          <cell r="K2144">
            <v>319585048</v>
          </cell>
        </row>
        <row r="2145">
          <cell r="B2145">
            <v>2012</v>
          </cell>
          <cell r="E2145" t="str">
            <v>GA</v>
          </cell>
          <cell r="J2145">
            <v>27512</v>
          </cell>
          <cell r="K2145">
            <v>99688757</v>
          </cell>
        </row>
        <row r="2146">
          <cell r="B2146">
            <v>2012</v>
          </cell>
          <cell r="E2146" t="str">
            <v>HI</v>
          </cell>
          <cell r="J2146">
            <v>3740</v>
          </cell>
          <cell r="K2146">
            <v>23876850</v>
          </cell>
        </row>
        <row r="2147">
          <cell r="B2147">
            <v>2012</v>
          </cell>
          <cell r="E2147" t="str">
            <v>ID</v>
          </cell>
          <cell r="J2147">
            <v>4030</v>
          </cell>
          <cell r="K2147">
            <v>17196927</v>
          </cell>
        </row>
        <row r="2148">
          <cell r="B2148">
            <v>2012</v>
          </cell>
          <cell r="E2148" t="str">
            <v>IL</v>
          </cell>
          <cell r="J2148">
            <v>46965</v>
          </cell>
          <cell r="K2148">
            <v>296829071</v>
          </cell>
        </row>
        <row r="2149">
          <cell r="B2149">
            <v>2012</v>
          </cell>
          <cell r="E2149" t="str">
            <v>IN</v>
          </cell>
          <cell r="J2149">
            <v>15641</v>
          </cell>
          <cell r="K2149">
            <v>61963701</v>
          </cell>
        </row>
        <row r="2150">
          <cell r="B2150">
            <v>2012</v>
          </cell>
          <cell r="E2150" t="str">
            <v>IA</v>
          </cell>
          <cell r="J2150">
            <v>7041</v>
          </cell>
          <cell r="K2150">
            <v>33215068</v>
          </cell>
        </row>
        <row r="2151">
          <cell r="B2151">
            <v>2012</v>
          </cell>
          <cell r="E2151" t="str">
            <v>KS</v>
          </cell>
          <cell r="J2151">
            <v>9006</v>
          </cell>
          <cell r="K2151">
            <v>36616445</v>
          </cell>
        </row>
        <row r="2152">
          <cell r="B2152">
            <v>2012</v>
          </cell>
          <cell r="E2152" t="str">
            <v>KY</v>
          </cell>
          <cell r="J2152">
            <v>10070</v>
          </cell>
          <cell r="K2152">
            <v>40026595</v>
          </cell>
        </row>
        <row r="2153">
          <cell r="B2153">
            <v>2012</v>
          </cell>
          <cell r="E2153" t="str">
            <v>LA</v>
          </cell>
          <cell r="J2153">
            <v>17669</v>
          </cell>
          <cell r="K2153">
            <v>66378377</v>
          </cell>
        </row>
        <row r="2154">
          <cell r="B2154">
            <v>2012</v>
          </cell>
          <cell r="E2154" t="str">
            <v>ME</v>
          </cell>
          <cell r="J2154">
            <v>2980</v>
          </cell>
          <cell r="K2154">
            <v>13168565</v>
          </cell>
        </row>
        <row r="2155">
          <cell r="B2155">
            <v>2012</v>
          </cell>
          <cell r="E2155" t="str">
            <v>MD</v>
          </cell>
          <cell r="J2155">
            <v>18554</v>
          </cell>
          <cell r="K2155">
            <v>104637837</v>
          </cell>
        </row>
        <row r="2156">
          <cell r="B2156">
            <v>2012</v>
          </cell>
          <cell r="E2156" t="str">
            <v>MA</v>
          </cell>
          <cell r="J2156">
            <v>25745</v>
          </cell>
          <cell r="K2156">
            <v>161794252</v>
          </cell>
        </row>
        <row r="2157">
          <cell r="B2157">
            <v>2012</v>
          </cell>
          <cell r="E2157" t="str">
            <v>MI</v>
          </cell>
          <cell r="J2157">
            <v>21973</v>
          </cell>
          <cell r="K2157">
            <v>113754675</v>
          </cell>
        </row>
        <row r="2158">
          <cell r="B2158">
            <v>2012</v>
          </cell>
          <cell r="E2158" t="str">
            <v>MN</v>
          </cell>
          <cell r="J2158">
            <v>12094</v>
          </cell>
          <cell r="K2158">
            <v>66460929</v>
          </cell>
        </row>
        <row r="2159">
          <cell r="B2159">
            <v>2012</v>
          </cell>
          <cell r="E2159" t="str">
            <v>MS</v>
          </cell>
          <cell r="J2159">
            <v>9566</v>
          </cell>
          <cell r="K2159">
            <v>28486823</v>
          </cell>
        </row>
        <row r="2160">
          <cell r="B2160">
            <v>2012</v>
          </cell>
          <cell r="E2160" t="str">
            <v>MO</v>
          </cell>
          <cell r="J2160">
            <v>18560</v>
          </cell>
          <cell r="K2160">
            <v>72816832</v>
          </cell>
        </row>
        <row r="2161">
          <cell r="B2161">
            <v>2012</v>
          </cell>
          <cell r="E2161" t="str">
            <v>MT</v>
          </cell>
          <cell r="J2161">
            <v>2575</v>
          </cell>
          <cell r="K2161">
            <v>11071126</v>
          </cell>
        </row>
        <row r="2162">
          <cell r="B2162">
            <v>2012</v>
          </cell>
          <cell r="E2162" t="str">
            <v>NE</v>
          </cell>
          <cell r="J2162">
            <v>4984</v>
          </cell>
          <cell r="K2162">
            <v>23320367</v>
          </cell>
        </row>
        <row r="2163">
          <cell r="B2163">
            <v>2012</v>
          </cell>
          <cell r="E2163" t="str">
            <v>NV</v>
          </cell>
          <cell r="J2163">
            <v>8011</v>
          </cell>
          <cell r="K2163">
            <v>51342573</v>
          </cell>
        </row>
        <row r="2164">
          <cell r="B2164">
            <v>2012</v>
          </cell>
          <cell r="E2164" t="str">
            <v>NH</v>
          </cell>
          <cell r="J2164">
            <v>3849</v>
          </cell>
          <cell r="K2164">
            <v>19276323</v>
          </cell>
        </row>
        <row r="2165">
          <cell r="B2165">
            <v>2012</v>
          </cell>
          <cell r="E2165" t="str">
            <v>NJ</v>
          </cell>
          <cell r="J2165">
            <v>33424</v>
          </cell>
          <cell r="K2165">
            <v>241662995</v>
          </cell>
        </row>
        <row r="2166">
          <cell r="B2166">
            <v>2012</v>
          </cell>
          <cell r="E2166" t="str">
            <v>NM</v>
          </cell>
          <cell r="J2166">
            <v>5981</v>
          </cell>
          <cell r="K2166">
            <v>27889291</v>
          </cell>
        </row>
        <row r="2167">
          <cell r="B2167">
            <v>2012</v>
          </cell>
          <cell r="E2167" t="str">
            <v>NY</v>
          </cell>
          <cell r="J2167">
            <v>85781</v>
          </cell>
          <cell r="K2167">
            <v>611610464</v>
          </cell>
        </row>
        <row r="2168">
          <cell r="B2168">
            <v>2012</v>
          </cell>
          <cell r="E2168" t="str">
            <v>NC</v>
          </cell>
          <cell r="J2168">
            <v>28264</v>
          </cell>
          <cell r="K2168">
            <v>110433331</v>
          </cell>
        </row>
        <row r="2169">
          <cell r="B2169">
            <v>2012</v>
          </cell>
          <cell r="E2169" t="str">
            <v>ND</v>
          </cell>
          <cell r="J2169">
            <v>1603</v>
          </cell>
          <cell r="K2169">
            <v>6659488</v>
          </cell>
        </row>
        <row r="2170">
          <cell r="B2170">
            <v>2012</v>
          </cell>
          <cell r="E2170" t="str">
            <v>OH</v>
          </cell>
          <cell r="J2170">
            <v>32143</v>
          </cell>
          <cell r="K2170">
            <v>158156560</v>
          </cell>
        </row>
        <row r="2171">
          <cell r="B2171">
            <v>2012</v>
          </cell>
          <cell r="E2171" t="str">
            <v>OK</v>
          </cell>
          <cell r="J2171">
            <v>11126</v>
          </cell>
          <cell r="K2171">
            <v>44401086</v>
          </cell>
        </row>
        <row r="2172">
          <cell r="B2172">
            <v>2012</v>
          </cell>
          <cell r="E2172" t="str">
            <v>OR</v>
          </cell>
          <cell r="J2172">
            <v>8976</v>
          </cell>
          <cell r="K2172">
            <v>51132166</v>
          </cell>
        </row>
        <row r="2173">
          <cell r="B2173">
            <v>2012</v>
          </cell>
          <cell r="E2173" t="str">
            <v>PA</v>
          </cell>
          <cell r="J2173">
            <v>35615</v>
          </cell>
          <cell r="K2173">
            <v>195007514</v>
          </cell>
        </row>
        <row r="2174">
          <cell r="B2174">
            <v>2012</v>
          </cell>
          <cell r="E2174" t="str">
            <v>RI</v>
          </cell>
          <cell r="J2174">
            <v>3243</v>
          </cell>
          <cell r="K2174">
            <v>18806876</v>
          </cell>
        </row>
        <row r="2175">
          <cell r="B2175">
            <v>2012</v>
          </cell>
          <cell r="E2175" t="str">
            <v>SC</v>
          </cell>
          <cell r="J2175">
            <v>13901</v>
          </cell>
          <cell r="K2175">
            <v>47555520</v>
          </cell>
        </row>
        <row r="2176">
          <cell r="B2176">
            <v>2012</v>
          </cell>
          <cell r="E2176" t="str">
            <v>SD</v>
          </cell>
          <cell r="J2176">
            <v>1957</v>
          </cell>
          <cell r="K2176">
            <v>7253253</v>
          </cell>
        </row>
        <row r="2177">
          <cell r="B2177">
            <v>2012</v>
          </cell>
          <cell r="E2177" t="str">
            <v>TN</v>
          </cell>
          <cell r="J2177">
            <v>20380</v>
          </cell>
          <cell r="K2177">
            <v>75298753</v>
          </cell>
        </row>
        <row r="2178">
          <cell r="B2178">
            <v>2012</v>
          </cell>
          <cell r="E2178" t="str">
            <v>TX</v>
          </cell>
          <cell r="J2178">
            <v>73378</v>
          </cell>
          <cell r="K2178">
            <v>342518827</v>
          </cell>
        </row>
        <row r="2179">
          <cell r="B2179">
            <v>2012</v>
          </cell>
          <cell r="E2179" t="str">
            <v>UT</v>
          </cell>
          <cell r="J2179">
            <v>6442</v>
          </cell>
          <cell r="K2179">
            <v>25616027</v>
          </cell>
        </row>
        <row r="2180">
          <cell r="B2180">
            <v>2012</v>
          </cell>
          <cell r="E2180" t="str">
            <v>VT</v>
          </cell>
          <cell r="J2180">
            <v>1765</v>
          </cell>
          <cell r="K2180">
            <v>7255085</v>
          </cell>
        </row>
        <row r="2181">
          <cell r="B2181">
            <v>2012</v>
          </cell>
          <cell r="E2181" t="str">
            <v>VA</v>
          </cell>
          <cell r="J2181">
            <v>21794</v>
          </cell>
          <cell r="K2181">
            <v>98001043</v>
          </cell>
        </row>
        <row r="2182">
          <cell r="B2182">
            <v>2012</v>
          </cell>
          <cell r="E2182" t="str">
            <v>WA</v>
          </cell>
          <cell r="J2182">
            <v>14933</v>
          </cell>
          <cell r="K2182">
            <v>94251729</v>
          </cell>
        </row>
        <row r="2183">
          <cell r="B2183">
            <v>2012</v>
          </cell>
          <cell r="E2183" t="str">
            <v>WV</v>
          </cell>
          <cell r="J2183">
            <v>3989</v>
          </cell>
          <cell r="K2183">
            <v>13994873</v>
          </cell>
        </row>
        <row r="2184">
          <cell r="B2184">
            <v>2012</v>
          </cell>
          <cell r="E2184" t="str">
            <v>WI</v>
          </cell>
          <cell r="J2184">
            <v>16019</v>
          </cell>
          <cell r="K2184">
            <v>79879761</v>
          </cell>
        </row>
        <row r="2185">
          <cell r="B2185">
            <v>2012</v>
          </cell>
          <cell r="E2185" t="str">
            <v>WY</v>
          </cell>
          <cell r="J2185">
            <v>2035</v>
          </cell>
          <cell r="K2185">
            <v>8979980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34" workbookViewId="0">
      <selection activeCell="C64" sqref="C64"/>
    </sheetView>
  </sheetViews>
  <sheetFormatPr defaultRowHeight="15" x14ac:dyDescent="0.25"/>
  <cols>
    <col min="2" max="2" width="19.140625" bestFit="1" customWidth="1"/>
    <col min="3" max="3" width="18" bestFit="1" customWidth="1"/>
    <col min="4" max="4" width="16.85546875" bestFit="1" customWidth="1"/>
    <col min="5" max="5" width="19" bestFit="1" customWidth="1"/>
    <col min="6" max="6" width="42.42578125" bestFit="1" customWidth="1"/>
    <col min="7" max="7" width="23.425781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t="s">
        <v>152</v>
      </c>
    </row>
    <row r="2" spans="1:8" x14ac:dyDescent="0.25">
      <c r="A2" s="1" t="s">
        <v>2</v>
      </c>
      <c r="B2" s="1" t="s">
        <v>3</v>
      </c>
      <c r="C2" s="2">
        <f t="array" ref="C2">INDEX([1]Sheet1!$V$2:$V$1823,MATCH(2012,IF([1]Sheet1!$C$2:$C$1823=$A2,[1]Sheet1!$A$2:$A$1823,0),0))</f>
        <v>96972218368</v>
      </c>
      <c r="D2" s="2"/>
      <c r="E2" s="9"/>
      <c r="F2" s="2"/>
      <c r="G2" s="2"/>
      <c r="H2" s="2"/>
    </row>
    <row r="3" spans="1:8" x14ac:dyDescent="0.25">
      <c r="A3" s="1" t="s">
        <v>4</v>
      </c>
      <c r="B3" s="1" t="s">
        <v>5</v>
      </c>
      <c r="C3" s="2">
        <f t="array" ref="C3">INDEX([1]Sheet1!$V$2:$V$1823,MATCH(2012,IF([1]Sheet1!$C$2:$C$1823=$A3,[1]Sheet1!$A$2:$A$1823,0),0))</f>
        <v>1155975040</v>
      </c>
      <c r="D3" s="2"/>
      <c r="E3" s="9"/>
      <c r="F3" s="2"/>
      <c r="G3" s="2"/>
      <c r="H3" s="2"/>
    </row>
    <row r="4" spans="1:8" x14ac:dyDescent="0.25">
      <c r="A4" s="1" t="s">
        <v>6</v>
      </c>
      <c r="B4" s="1" t="s">
        <v>7</v>
      </c>
      <c r="C4" s="2">
        <f t="array" ref="C4">INDEX([1]Sheet1!$V$2:$V$1823,MATCH(2012,IF([1]Sheet1!$C$2:$C$1823=$A4,[1]Sheet1!$A$2:$A$1823,0),0))</f>
        <v>321480992</v>
      </c>
      <c r="D4" s="2"/>
      <c r="E4" s="9"/>
      <c r="F4" s="2"/>
      <c r="G4" s="2"/>
      <c r="H4" s="2"/>
    </row>
    <row r="5" spans="1:8" x14ac:dyDescent="0.25">
      <c r="A5" s="1" t="s">
        <v>8</v>
      </c>
      <c r="B5" s="1" t="s">
        <v>9</v>
      </c>
      <c r="C5" s="2">
        <f t="array" ref="C5">INDEX([1]Sheet1!$V$2:$V$1823,MATCH(2012,IF([1]Sheet1!$C$2:$C$1823=$A5,[1]Sheet1!$A$2:$A$1823,0),0))</f>
        <v>2072141056</v>
      </c>
      <c r="D5" s="2"/>
      <c r="E5" s="9"/>
      <c r="F5" s="2"/>
      <c r="G5" s="2"/>
      <c r="H5" s="2"/>
    </row>
    <row r="6" spans="1:8" x14ac:dyDescent="0.25">
      <c r="A6" s="1" t="s">
        <v>10</v>
      </c>
      <c r="B6" s="1" t="s">
        <v>11</v>
      </c>
      <c r="C6" s="2">
        <f t="array" ref="C6">INDEX([1]Sheet1!$V$2:$V$1823,MATCH(2012,IF([1]Sheet1!$C$2:$C$1823=$A6,[1]Sheet1!$A$2:$A$1823,0),0))</f>
        <v>586878976</v>
      </c>
      <c r="D6" s="2"/>
      <c r="E6" s="9"/>
      <c r="F6" s="2"/>
      <c r="G6" s="2"/>
      <c r="H6" s="2"/>
    </row>
    <row r="7" spans="1:8" x14ac:dyDescent="0.25">
      <c r="A7" s="1" t="s">
        <v>12</v>
      </c>
      <c r="B7" s="1" t="s">
        <v>13</v>
      </c>
      <c r="C7" s="2">
        <f t="array" ref="C7">INDEX([1]Sheet1!$V$2:$V$1823,MATCH(2012,IF([1]Sheet1!$C$2:$C$1823=$A7,[1]Sheet1!$A$2:$A$1823,0),0))</f>
        <v>14881825792</v>
      </c>
      <c r="D7" s="2"/>
      <c r="E7" s="9"/>
      <c r="F7" s="2"/>
      <c r="G7" s="2"/>
      <c r="H7" s="2"/>
    </row>
    <row r="8" spans="1:8" x14ac:dyDescent="0.25">
      <c r="A8" s="1" t="s">
        <v>14</v>
      </c>
      <c r="B8" s="1" t="s">
        <v>15</v>
      </c>
      <c r="C8" s="2">
        <f t="array" ref="C8">INDEX([1]Sheet1!$V$2:$V$1823,MATCH(2012,IF([1]Sheet1!$C$2:$C$1823=$A8,[1]Sheet1!$A$2:$A$1823,0),0))</f>
        <v>1594966016</v>
      </c>
      <c r="D8" s="2"/>
      <c r="E8" s="9"/>
      <c r="F8" s="2"/>
      <c r="G8" s="2"/>
      <c r="H8" s="2"/>
    </row>
    <row r="9" spans="1:8" x14ac:dyDescent="0.25">
      <c r="A9" s="1" t="s">
        <v>16</v>
      </c>
      <c r="B9" s="1" t="s">
        <v>17</v>
      </c>
      <c r="C9" s="2">
        <f t="array" ref="C9">INDEX([1]Sheet1!$V$2:$V$1823,MATCH(2012,IF([1]Sheet1!$C$2:$C$1823=$A9,[1]Sheet1!$A$2:$A$1823,0),0))</f>
        <v>1117648000</v>
      </c>
      <c r="D9" s="2"/>
      <c r="E9" s="9"/>
      <c r="F9" s="2"/>
      <c r="G9" s="2"/>
      <c r="H9" s="2"/>
    </row>
    <row r="10" spans="1:8" x14ac:dyDescent="0.25">
      <c r="A10" s="1" t="s">
        <v>18</v>
      </c>
      <c r="B10" s="1" t="s">
        <v>19</v>
      </c>
      <c r="C10" s="2">
        <f t="array" ref="C10">INDEX([1]Sheet1!$V$2:$V$1823,MATCH(2012,IF([1]Sheet1!$C$2:$C$1823=$A10,[1]Sheet1!$A$2:$A$1823,0),0))</f>
        <v>304486016</v>
      </c>
      <c r="D10" s="2"/>
      <c r="E10" s="9"/>
      <c r="F10" s="2"/>
      <c r="G10" s="2"/>
      <c r="H10" s="2"/>
    </row>
    <row r="11" spans="1:8" x14ac:dyDescent="0.25">
      <c r="A11" s="1" t="s">
        <v>20</v>
      </c>
      <c r="B11" s="1" t="s">
        <v>21</v>
      </c>
      <c r="C11" s="2">
        <f t="array" ref="C11">INDEX([1]Sheet1!$V$2:$V$1823,MATCH(2012,IF([1]Sheet1!$C$2:$C$1823=$A11,[1]Sheet1!$A$2:$A$1823,0),0))</f>
        <v>563763008</v>
      </c>
      <c r="D11" s="2"/>
      <c r="E11" s="9"/>
      <c r="F11" s="2"/>
      <c r="G11" s="2"/>
      <c r="H11" s="2"/>
    </row>
    <row r="12" spans="1:8" x14ac:dyDescent="0.25">
      <c r="A12" s="1" t="s">
        <v>22</v>
      </c>
      <c r="B12" s="1" t="s">
        <v>23</v>
      </c>
      <c r="C12" s="2">
        <f t="array" ref="C12">INDEX([1]Sheet1!$V$2:$V$1823,MATCH(2012,IF([1]Sheet1!$C$2:$C$1823=$A12,[1]Sheet1!$A$2:$A$1823,0),0))</f>
        <v>7317992960</v>
      </c>
      <c r="D12" s="2"/>
      <c r="E12" s="9"/>
      <c r="F12" s="2"/>
      <c r="G12" s="2"/>
      <c r="H12" s="2"/>
    </row>
    <row r="13" spans="1:8" x14ac:dyDescent="0.25">
      <c r="A13" s="1" t="s">
        <v>24</v>
      </c>
      <c r="B13" s="1" t="s">
        <v>25</v>
      </c>
      <c r="C13" s="2">
        <f t="array" ref="C13">INDEX([1]Sheet1!$V$2:$V$1823,MATCH(2012,IF([1]Sheet1!$C$2:$C$1823=$A13,[1]Sheet1!$A$2:$A$1823,0),0))</f>
        <v>2424018944</v>
      </c>
      <c r="D13" s="2"/>
      <c r="E13" s="9"/>
      <c r="F13" s="2"/>
      <c r="G13" s="2"/>
      <c r="H13" s="2"/>
    </row>
    <row r="14" spans="1:8" x14ac:dyDescent="0.25">
      <c r="A14" s="1" t="s">
        <v>26</v>
      </c>
      <c r="B14" s="1" t="s">
        <v>27</v>
      </c>
      <c r="C14" s="2">
        <f t="array" ref="C14">INDEX([1]Sheet1!$V$2:$V$1823,MATCH(2012,IF([1]Sheet1!$C$2:$C$1823=$A14,[1]Sheet1!$A$2:$A$1823,0),0))</f>
        <v>388550016</v>
      </c>
      <c r="D14" s="2"/>
      <c r="E14" s="9"/>
      <c r="F14" s="2"/>
      <c r="G14" s="2"/>
      <c r="H14" s="2"/>
    </row>
    <row r="15" spans="1:8" x14ac:dyDescent="0.25">
      <c r="A15" s="1" t="s">
        <v>28</v>
      </c>
      <c r="B15" s="1" t="s">
        <v>29</v>
      </c>
      <c r="C15" s="2">
        <f t="array" ref="C15">INDEX([1]Sheet1!$V$2:$V$1823,MATCH(2012,IF([1]Sheet1!$C$2:$C$1823=$A15,[1]Sheet1!$A$2:$A$1823,0),0))</f>
        <v>400204992</v>
      </c>
      <c r="D15" s="2"/>
      <c r="E15" s="9"/>
      <c r="F15" s="2"/>
      <c r="G15" s="2"/>
      <c r="H15" s="2"/>
    </row>
    <row r="16" spans="1:8" x14ac:dyDescent="0.25">
      <c r="A16" s="1" t="s">
        <v>30</v>
      </c>
      <c r="B16" s="1" t="s">
        <v>31</v>
      </c>
      <c r="C16" s="2">
        <f t="array" ref="C16">INDEX([1]Sheet1!$V$2:$V$1823,MATCH(2012,IF([1]Sheet1!$C$2:$C$1823=$A16,[1]Sheet1!$A$2:$A$1823,0),0))</f>
        <v>4600515072</v>
      </c>
      <c r="D16" s="2"/>
      <c r="E16" s="9"/>
      <c r="F16" s="2"/>
      <c r="G16" s="2"/>
      <c r="H16" s="2"/>
    </row>
    <row r="17" spans="1:8" x14ac:dyDescent="0.25">
      <c r="A17" s="1" t="s">
        <v>32</v>
      </c>
      <c r="B17" s="1" t="s">
        <v>33</v>
      </c>
      <c r="C17" s="2">
        <f t="array" ref="C17">INDEX([1]Sheet1!$V$2:$V$1823,MATCH(2012,IF([1]Sheet1!$C$2:$C$1823=$A17,[1]Sheet1!$A$2:$A$1823,0),0))</f>
        <v>1150176000</v>
      </c>
      <c r="D17" s="2"/>
      <c r="E17" s="9"/>
      <c r="F17" s="2"/>
      <c r="G17" s="2"/>
      <c r="H17" s="2"/>
    </row>
    <row r="18" spans="1:8" x14ac:dyDescent="0.25">
      <c r="A18" s="1" t="s">
        <v>34</v>
      </c>
      <c r="B18" s="1" t="s">
        <v>35</v>
      </c>
      <c r="C18" s="2">
        <f t="array" ref="C18">INDEX([1]Sheet1!$V$2:$V$1823,MATCH(2012,IF([1]Sheet1!$C$2:$C$1823=$A18,[1]Sheet1!$A$2:$A$1823,0),0))</f>
        <v>688761024</v>
      </c>
      <c r="D18" s="2"/>
      <c r="E18" s="9"/>
      <c r="F18" s="2"/>
      <c r="G18" s="2"/>
      <c r="H18" s="2"/>
    </row>
    <row r="19" spans="1:8" x14ac:dyDescent="0.25">
      <c r="A19" s="1" t="s">
        <v>36</v>
      </c>
      <c r="B19" s="1" t="s">
        <v>37</v>
      </c>
      <c r="C19" s="2">
        <f t="array" ref="C19">INDEX([1]Sheet1!$V$2:$V$1823,MATCH(2012,IF([1]Sheet1!$C$2:$C$1823=$A19,[1]Sheet1!$A$2:$A$1823,0),0))</f>
        <v>738489024</v>
      </c>
      <c r="D19" s="2"/>
      <c r="E19" s="9"/>
      <c r="F19" s="2"/>
      <c r="G19" s="2"/>
      <c r="H19" s="2"/>
    </row>
    <row r="20" spans="1:8" x14ac:dyDescent="0.25">
      <c r="A20" s="1" t="s">
        <v>38</v>
      </c>
      <c r="B20" s="1" t="s">
        <v>39</v>
      </c>
      <c r="C20" s="2">
        <f t="array" ref="C20">INDEX([1]Sheet1!$V$2:$V$1823,MATCH(2012,IF([1]Sheet1!$C$2:$C$1823=$A20,[1]Sheet1!$A$2:$A$1823,0),0))</f>
        <v>679585984</v>
      </c>
      <c r="D20" s="2"/>
      <c r="E20" s="9"/>
      <c r="F20" s="2"/>
      <c r="G20" s="2"/>
      <c r="H20" s="2"/>
    </row>
    <row r="21" spans="1:8" x14ac:dyDescent="0.25">
      <c r="A21" s="1" t="s">
        <v>40</v>
      </c>
      <c r="B21" s="1" t="s">
        <v>41</v>
      </c>
      <c r="C21" s="2">
        <f t="array" ref="C21">INDEX([1]Sheet1!$V$2:$V$1823,MATCH(2012,IF([1]Sheet1!$C$2:$C$1823=$A21,[1]Sheet1!$A$2:$A$1823,0),0))</f>
        <v>1551768064</v>
      </c>
      <c r="D21" s="2"/>
      <c r="E21" s="9"/>
      <c r="F21" s="2"/>
      <c r="G21" s="2"/>
      <c r="H21" s="2"/>
    </row>
    <row r="22" spans="1:8" x14ac:dyDescent="0.25">
      <c r="A22" s="1" t="s">
        <v>42</v>
      </c>
      <c r="B22" s="1" t="s">
        <v>43</v>
      </c>
      <c r="C22" s="2">
        <f t="array" ref="C22">INDEX([1]Sheet1!$V$2:$V$1823,MATCH(2012,IF([1]Sheet1!$C$2:$C$1823=$A22,[1]Sheet1!$A$2:$A$1823,0),0))</f>
        <v>245875008</v>
      </c>
      <c r="D22" s="2"/>
      <c r="E22" s="9"/>
      <c r="F22" s="2"/>
      <c r="G22" s="2"/>
      <c r="H22" s="2"/>
    </row>
    <row r="23" spans="1:8" x14ac:dyDescent="0.25">
      <c r="A23" s="1" t="s">
        <v>44</v>
      </c>
      <c r="B23" s="1" t="s">
        <v>45</v>
      </c>
      <c r="C23" s="2">
        <f t="array" ref="C23">INDEX([1]Sheet1!$V$2:$V$1823,MATCH(2012,IF([1]Sheet1!$C$2:$C$1823=$A23,[1]Sheet1!$A$2:$A$1823,0),0))</f>
        <v>2140185984</v>
      </c>
      <c r="D23" s="2"/>
      <c r="E23" s="9"/>
      <c r="F23" s="2"/>
      <c r="G23" s="2"/>
      <c r="H23" s="2"/>
    </row>
    <row r="24" spans="1:8" x14ac:dyDescent="0.25">
      <c r="A24" s="1" t="s">
        <v>46</v>
      </c>
      <c r="B24" s="1" t="s">
        <v>47</v>
      </c>
      <c r="C24" s="2">
        <f t="array" ref="C24">INDEX([1]Sheet1!$V$2:$V$1823,MATCH(2012,IF([1]Sheet1!$C$2:$C$1823=$A24,[1]Sheet1!$A$2:$A$1823,0),0))</f>
        <v>2136397952</v>
      </c>
      <c r="D24" s="2"/>
      <c r="E24" s="9"/>
      <c r="F24" s="2"/>
      <c r="G24" s="2"/>
      <c r="H24" s="2"/>
    </row>
    <row r="25" spans="1:8" x14ac:dyDescent="0.25">
      <c r="A25" s="1" t="s">
        <v>48</v>
      </c>
      <c r="B25" s="1" t="s">
        <v>49</v>
      </c>
      <c r="C25" s="2">
        <f t="array" ref="C25">INDEX([1]Sheet1!$V$2:$V$1823,MATCH(2012,IF([1]Sheet1!$C$2:$C$1823=$A25,[1]Sheet1!$A$2:$A$1823,0),0))</f>
        <v>2356036096</v>
      </c>
      <c r="D25" s="2"/>
      <c r="E25" s="9"/>
      <c r="F25" s="2"/>
      <c r="G25" s="2"/>
      <c r="H25" s="2"/>
    </row>
    <row r="26" spans="1:8" x14ac:dyDescent="0.25">
      <c r="A26" s="1" t="s">
        <v>50</v>
      </c>
      <c r="B26" s="1" t="s">
        <v>51</v>
      </c>
      <c r="C26" s="2">
        <f t="array" ref="C26">INDEX([1]Sheet1!$V$2:$V$1823,MATCH(2012,IF([1]Sheet1!$C$2:$C$1823=$A26,[1]Sheet1!$A$2:$A$1823,0),0))</f>
        <v>1635649024</v>
      </c>
      <c r="D26" s="2"/>
      <c r="E26" s="9"/>
      <c r="F26" s="2"/>
      <c r="G26" s="2"/>
      <c r="H26" s="2"/>
    </row>
    <row r="27" spans="1:8" x14ac:dyDescent="0.25">
      <c r="A27" s="1" t="s">
        <v>52</v>
      </c>
      <c r="B27" s="1" t="s">
        <v>53</v>
      </c>
      <c r="C27" s="2">
        <f t="array" ref="C27">INDEX([1]Sheet1!$V$2:$V$1823,MATCH(2012,IF([1]Sheet1!$C$2:$C$1823=$A27,[1]Sheet1!$A$2:$A$1823,0),0))</f>
        <v>661915008</v>
      </c>
      <c r="D27" s="2"/>
      <c r="E27" s="9"/>
      <c r="F27" s="2"/>
      <c r="G27" s="2"/>
      <c r="H27" s="2"/>
    </row>
    <row r="28" spans="1:8" x14ac:dyDescent="0.25">
      <c r="A28" s="1" t="s">
        <v>54</v>
      </c>
      <c r="B28" s="1" t="s">
        <v>55</v>
      </c>
      <c r="C28" s="2">
        <f t="array" ref="C28">INDEX([1]Sheet1!$V$2:$V$1823,MATCH(2012,IF([1]Sheet1!$C$2:$C$1823=$A28,[1]Sheet1!$A$2:$A$1823,0),0))</f>
        <v>1679977984</v>
      </c>
      <c r="D28" s="2"/>
      <c r="E28" s="9"/>
      <c r="F28" s="2"/>
      <c r="G28" s="2"/>
      <c r="H28" s="2"/>
    </row>
    <row r="29" spans="1:8" x14ac:dyDescent="0.25">
      <c r="A29" s="1" t="s">
        <v>56</v>
      </c>
      <c r="B29" s="1" t="s">
        <v>57</v>
      </c>
      <c r="C29" s="2">
        <f t="array" ref="C29">INDEX([1]Sheet1!$V$2:$V$1823,MATCH(2012,IF([1]Sheet1!$C$2:$C$1823=$A29,[1]Sheet1!$A$2:$A$1823,0),0))</f>
        <v>275343008</v>
      </c>
      <c r="D29" s="2"/>
      <c r="E29" s="9"/>
      <c r="F29" s="2"/>
      <c r="G29" s="2"/>
      <c r="H29" s="2"/>
    </row>
    <row r="30" spans="1:8" x14ac:dyDescent="0.25">
      <c r="A30" s="1" t="s">
        <v>58</v>
      </c>
      <c r="B30" s="1" t="s">
        <v>59</v>
      </c>
      <c r="C30" s="2">
        <f t="array" ref="C30">INDEX([1]Sheet1!$V$2:$V$1823,MATCH(2012,IF([1]Sheet1!$C$2:$C$1823=$A30,[1]Sheet1!$A$2:$A$1823,0),0))</f>
        <v>404510016</v>
      </c>
      <c r="D30" s="2"/>
      <c r="E30" s="9"/>
      <c r="F30" s="2"/>
      <c r="G30" s="2"/>
      <c r="H30" s="2"/>
    </row>
    <row r="31" spans="1:8" x14ac:dyDescent="0.25">
      <c r="A31" s="1" t="s">
        <v>60</v>
      </c>
      <c r="B31" s="1" t="s">
        <v>61</v>
      </c>
      <c r="C31" s="2">
        <f t="array" ref="C31">INDEX([1]Sheet1!$V$2:$V$1823,MATCH(2012,IF([1]Sheet1!$C$2:$C$1823=$A31,[1]Sheet1!$A$2:$A$1823,0),0))</f>
        <v>1098930048</v>
      </c>
      <c r="D31" s="2"/>
      <c r="E31" s="9"/>
      <c r="F31" s="2"/>
      <c r="G31" s="2"/>
      <c r="H31" s="2"/>
    </row>
    <row r="32" spans="1:8" x14ac:dyDescent="0.25">
      <c r="A32" s="1" t="s">
        <v>62</v>
      </c>
      <c r="B32" s="1" t="s">
        <v>63</v>
      </c>
      <c r="C32" s="2">
        <f t="array" ref="C32">INDEX([1]Sheet1!$V$2:$V$1823,MATCH(2012,IF([1]Sheet1!$C$2:$C$1823=$A32,[1]Sheet1!$A$2:$A$1823,0),0))</f>
        <v>352167008</v>
      </c>
      <c r="D32" s="2"/>
      <c r="E32" s="9"/>
      <c r="F32" s="2"/>
      <c r="G32" s="2"/>
      <c r="H32" s="2"/>
    </row>
    <row r="33" spans="1:8" x14ac:dyDescent="0.25">
      <c r="A33" s="1" t="s">
        <v>64</v>
      </c>
      <c r="B33" s="1" t="s">
        <v>65</v>
      </c>
      <c r="C33" s="2">
        <f t="array" ref="C33">INDEX([1]Sheet1!$V$2:$V$1823,MATCH(2012,IF([1]Sheet1!$C$2:$C$1823=$A33,[1]Sheet1!$A$2:$A$1823,0),0))</f>
        <v>3323662080</v>
      </c>
      <c r="D33" s="2"/>
      <c r="E33" s="9"/>
      <c r="F33" s="2"/>
      <c r="G33" s="2"/>
      <c r="H33" s="2"/>
    </row>
    <row r="34" spans="1:8" x14ac:dyDescent="0.25">
      <c r="A34" s="1" t="s">
        <v>66</v>
      </c>
      <c r="B34" s="1" t="s">
        <v>67</v>
      </c>
      <c r="C34" s="2">
        <f t="array" ref="C34">INDEX([1]Sheet1!$V$2:$V$1823,MATCH(2012,IF([1]Sheet1!$C$2:$C$1823=$A34,[1]Sheet1!$A$2:$A$1823,0),0))</f>
        <v>647654016</v>
      </c>
      <c r="D34" s="2"/>
      <c r="E34" s="9"/>
      <c r="F34" s="2"/>
      <c r="G34" s="2"/>
      <c r="H34" s="2"/>
    </row>
    <row r="35" spans="1:8" x14ac:dyDescent="0.25">
      <c r="A35" s="1" t="s">
        <v>68</v>
      </c>
      <c r="B35" s="1" t="s">
        <v>69</v>
      </c>
      <c r="C35" s="2">
        <f t="array" ref="C35">INDEX([1]Sheet1!$V$2:$V$1823,MATCH(2012,IF([1]Sheet1!$C$2:$C$1823=$A35,[1]Sheet1!$A$2:$A$1823,0),0))</f>
        <v>9284057088</v>
      </c>
      <c r="D35" s="2"/>
      <c r="E35" s="9"/>
      <c r="F35" s="2"/>
      <c r="G35" s="2"/>
      <c r="H35" s="2"/>
    </row>
    <row r="36" spans="1:8" x14ac:dyDescent="0.25">
      <c r="A36" s="1" t="s">
        <v>70</v>
      </c>
      <c r="B36" s="1" t="s">
        <v>71</v>
      </c>
      <c r="C36" s="2">
        <f t="array" ref="C36">INDEX([1]Sheet1!$V$2:$V$1823,MATCH(2012,IF([1]Sheet1!$C$2:$C$1823=$A36,[1]Sheet1!$A$2:$A$1823,0),0))</f>
        <v>2852058112</v>
      </c>
      <c r="D36" s="2"/>
      <c r="E36" s="9"/>
      <c r="F36" s="2"/>
      <c r="G36" s="2"/>
      <c r="H36" s="2"/>
    </row>
    <row r="37" spans="1:8" x14ac:dyDescent="0.25">
      <c r="A37" s="1" t="s">
        <v>72</v>
      </c>
      <c r="B37" s="1" t="s">
        <v>73</v>
      </c>
      <c r="C37" s="2">
        <f t="array" ref="C37">INDEX([1]Sheet1!$V$2:$V$1823,MATCH(2012,IF([1]Sheet1!$C$2:$C$1823=$A37,[1]Sheet1!$A$2:$A$1823,0),0))</f>
        <v>172428000</v>
      </c>
      <c r="D37" s="2"/>
      <c r="E37" s="9"/>
      <c r="F37" s="2"/>
      <c r="G37" s="2"/>
      <c r="H37" s="2"/>
    </row>
    <row r="38" spans="1:8" x14ac:dyDescent="0.25">
      <c r="A38" s="1" t="s">
        <v>74</v>
      </c>
      <c r="B38" s="1" t="s">
        <v>75</v>
      </c>
      <c r="C38" s="2">
        <f t="array" ref="C38">INDEX([1]Sheet1!$V$2:$V$1823,MATCH(2012,IF([1]Sheet1!$C$2:$C$1823=$A38,[1]Sheet1!$A$2:$A$1823,0),0))</f>
        <v>3223844096</v>
      </c>
      <c r="D38" s="2"/>
      <c r="E38" s="9"/>
      <c r="F38" s="2"/>
      <c r="G38" s="2"/>
      <c r="H38" s="2"/>
    </row>
    <row r="39" spans="1:8" x14ac:dyDescent="0.25">
      <c r="A39" s="1" t="s">
        <v>76</v>
      </c>
      <c r="B39" s="1" t="s">
        <v>77</v>
      </c>
      <c r="C39" s="2">
        <f t="array" ref="C39">INDEX([1]Sheet1!$V$2:$V$1823,MATCH(2012,IF([1]Sheet1!$C$2:$C$1823=$A39,[1]Sheet1!$A$2:$A$1823,0),0))</f>
        <v>927865984</v>
      </c>
      <c r="D39" s="2"/>
      <c r="E39" s="9"/>
      <c r="F39" s="2"/>
      <c r="G39" s="2"/>
      <c r="H39" s="2"/>
    </row>
    <row r="40" spans="1:8" x14ac:dyDescent="0.25">
      <c r="A40" s="1" t="s">
        <v>78</v>
      </c>
      <c r="B40" s="1" t="s">
        <v>79</v>
      </c>
      <c r="C40" s="2">
        <f t="array" ref="C40">INDEX([1]Sheet1!$V$2:$V$1823,MATCH(2012,IF([1]Sheet1!$C$2:$C$1823=$A40,[1]Sheet1!$A$2:$A$1823,0),0))</f>
        <v>1149792000</v>
      </c>
      <c r="D40" s="2"/>
      <c r="E40" s="9"/>
      <c r="F40" s="2"/>
      <c r="G40" s="2"/>
      <c r="H40" s="2"/>
    </row>
    <row r="41" spans="1:8" x14ac:dyDescent="0.25">
      <c r="A41" s="1" t="s">
        <v>80</v>
      </c>
      <c r="B41" s="1" t="s">
        <v>81</v>
      </c>
      <c r="C41" s="2">
        <f t="array" ref="C41">INDEX([1]Sheet1!$V$2:$V$1823,MATCH(2012,IF([1]Sheet1!$C$2:$C$1823=$A41,[1]Sheet1!$A$2:$A$1823,0),0))</f>
        <v>3244570880</v>
      </c>
      <c r="D41" s="2"/>
      <c r="E41" s="9"/>
      <c r="F41" s="2"/>
      <c r="G41" s="2"/>
      <c r="H41" s="2"/>
    </row>
    <row r="42" spans="1:8" x14ac:dyDescent="0.25">
      <c r="A42" s="1" t="s">
        <v>82</v>
      </c>
      <c r="B42" s="1" t="s">
        <v>83</v>
      </c>
      <c r="C42" s="2">
        <f t="array" ref="C42">INDEX([1]Sheet1!$V$2:$V$1823,MATCH(2012,IF([1]Sheet1!$C$2:$C$1823=$A42,[1]Sheet1!$A$2:$A$1823,0),0))</f>
        <v>354223008</v>
      </c>
      <c r="D42" s="2"/>
      <c r="E42" s="9"/>
      <c r="F42" s="2"/>
      <c r="G42" s="2"/>
      <c r="H42" s="2"/>
    </row>
    <row r="43" spans="1:8" x14ac:dyDescent="0.25">
      <c r="A43" s="1" t="s">
        <v>84</v>
      </c>
      <c r="B43" s="1" t="s">
        <v>85</v>
      </c>
      <c r="C43" s="2">
        <f t="array" ref="C43">INDEX([1]Sheet1!$V$2:$V$1823,MATCH(2012,IF([1]Sheet1!$C$2:$C$1823=$A43,[1]Sheet1!$A$2:$A$1823,0),0))</f>
        <v>1055147008</v>
      </c>
      <c r="D43" s="2"/>
      <c r="E43" s="9"/>
      <c r="F43" s="2"/>
      <c r="G43" s="2"/>
      <c r="H43" s="2"/>
    </row>
    <row r="44" spans="1:8" x14ac:dyDescent="0.25">
      <c r="A44" s="1" t="s">
        <v>86</v>
      </c>
      <c r="B44" s="1" t="s">
        <v>87</v>
      </c>
      <c r="C44" s="2">
        <f t="array" ref="C44">INDEX([1]Sheet1!$V$2:$V$1823,MATCH(2012,IF([1]Sheet1!$C$2:$C$1823=$A44,[1]Sheet1!$A$2:$A$1823,0),0))</f>
        <v>169492000</v>
      </c>
      <c r="D44" s="2"/>
      <c r="E44" s="9"/>
      <c r="F44" s="2"/>
      <c r="G44" s="2"/>
      <c r="H44" s="2"/>
    </row>
    <row r="45" spans="1:8" x14ac:dyDescent="0.25">
      <c r="A45" s="1" t="s">
        <v>88</v>
      </c>
      <c r="B45" s="1" t="s">
        <v>89</v>
      </c>
      <c r="C45" s="2">
        <f t="array" ref="C45">INDEX([1]Sheet1!$V$2:$V$1823,MATCH(2012,IF([1]Sheet1!$C$2:$C$1823=$A45,[1]Sheet1!$A$2:$A$1823,0),0))</f>
        <v>1663650944</v>
      </c>
      <c r="D45" s="2"/>
      <c r="E45" s="9"/>
      <c r="F45" s="2"/>
      <c r="G45" s="2"/>
      <c r="H45" s="2"/>
    </row>
    <row r="46" spans="1:8" x14ac:dyDescent="0.25">
      <c r="A46" s="1" t="s">
        <v>90</v>
      </c>
      <c r="B46" s="1" t="s">
        <v>91</v>
      </c>
      <c r="C46" s="2">
        <f t="array" ref="C46">INDEX([1]Sheet1!$V$2:$V$1823,MATCH(2012,IF([1]Sheet1!$C$2:$C$1823=$A46,[1]Sheet1!$A$2:$A$1823,0),0))</f>
        <v>6468677120</v>
      </c>
      <c r="D46" s="2"/>
      <c r="E46" s="9"/>
      <c r="F46" s="2"/>
      <c r="G46" s="2"/>
      <c r="H46" s="2"/>
    </row>
    <row r="47" spans="1:8" x14ac:dyDescent="0.25">
      <c r="A47" s="1" t="s">
        <v>92</v>
      </c>
      <c r="B47" s="1" t="s">
        <v>93</v>
      </c>
      <c r="C47" s="2">
        <f t="array" ref="C47">INDEX([1]Sheet1!$V$2:$V$1823,MATCH(2012,IF([1]Sheet1!$C$2:$C$1823=$A47,[1]Sheet1!$A$2:$A$1823,0),0))</f>
        <v>658329984</v>
      </c>
      <c r="D47" s="2"/>
      <c r="E47" s="9"/>
      <c r="F47" s="2"/>
      <c r="G47" s="2"/>
      <c r="H47" s="2"/>
    </row>
    <row r="48" spans="1:8" x14ac:dyDescent="0.25">
      <c r="A48" s="1" t="s">
        <v>94</v>
      </c>
      <c r="B48" s="1" t="s">
        <v>95</v>
      </c>
      <c r="C48" s="2">
        <f t="array" ref="C48">INDEX([1]Sheet1!$V$2:$V$1823,MATCH(2012,IF([1]Sheet1!$C$2:$C$1823=$A48,[1]Sheet1!$A$2:$A$1823,0),0))</f>
        <v>177060992</v>
      </c>
      <c r="D48" s="2"/>
      <c r="E48" s="9"/>
      <c r="F48" s="2"/>
      <c r="G48" s="2"/>
      <c r="H48" s="2"/>
    </row>
    <row r="49" spans="1:8" x14ac:dyDescent="0.25">
      <c r="A49" s="1" t="s">
        <v>96</v>
      </c>
      <c r="B49" s="1" t="s">
        <v>97</v>
      </c>
      <c r="C49" s="2">
        <f t="array" ref="C49">INDEX([1]Sheet1!$V$2:$V$1823,MATCH(2012,IF([1]Sheet1!$C$2:$C$1823=$A49,[1]Sheet1!$A$2:$A$1823,0),0))</f>
        <v>2083380992</v>
      </c>
      <c r="D49" s="2"/>
      <c r="E49" s="9"/>
      <c r="F49" s="2"/>
      <c r="G49" s="2"/>
      <c r="H49" s="2"/>
    </row>
    <row r="50" spans="1:8" x14ac:dyDescent="0.25">
      <c r="A50" s="1" t="s">
        <v>98</v>
      </c>
      <c r="B50" s="1" t="s">
        <v>99</v>
      </c>
      <c r="C50" s="2">
        <f t="array" ref="C50">INDEX([1]Sheet1!$V$2:$V$1823,MATCH(2012,IF([1]Sheet1!$C$2:$C$1823=$A50,[1]Sheet1!$A$2:$A$1823,0),0))</f>
        <v>1626801024</v>
      </c>
      <c r="D50" s="2"/>
      <c r="E50" s="9"/>
      <c r="F50" s="2"/>
      <c r="G50" s="2"/>
      <c r="H50" s="2"/>
    </row>
    <row r="51" spans="1:8" x14ac:dyDescent="0.25">
      <c r="A51" s="1" t="s">
        <v>100</v>
      </c>
      <c r="B51" s="1" t="s">
        <v>101</v>
      </c>
      <c r="C51" s="2">
        <f t="array" ref="C51">INDEX([1]Sheet1!$V$2:$V$1823,MATCH(2012,IF([1]Sheet1!$C$2:$C$1823=$A51,[1]Sheet1!$A$2:$A$1823,0),0))</f>
        <v>364352000</v>
      </c>
      <c r="D51" s="2"/>
      <c r="E51" s="9"/>
      <c r="F51" s="2"/>
      <c r="G51" s="2"/>
      <c r="H51" s="2"/>
    </row>
    <row r="52" spans="1:8" x14ac:dyDescent="0.25">
      <c r="A52" s="1" t="s">
        <v>102</v>
      </c>
      <c r="B52" s="1" t="s">
        <v>103</v>
      </c>
      <c r="C52" s="2">
        <f t="array" ref="C52">INDEX([1]Sheet1!$V$2:$V$1823,MATCH(2012,IF([1]Sheet1!$C$2:$C$1823=$A52,[1]Sheet1!$A$2:$A$1823,0),0))</f>
        <v>1779230976</v>
      </c>
      <c r="D52" s="2"/>
      <c r="E52" s="9"/>
      <c r="F52" s="2"/>
      <c r="G52" s="2"/>
      <c r="H52" s="2"/>
    </row>
    <row r="53" spans="1:8" x14ac:dyDescent="0.25">
      <c r="A53" s="1" t="s">
        <v>104</v>
      </c>
      <c r="B53" s="1" t="s">
        <v>105</v>
      </c>
      <c r="C53" s="2">
        <f t="array" ref="C53">INDEX([1]Sheet1!$V$2:$V$1823,MATCH(2012,IF([1]Sheet1!$C$2:$C$1823=$A53,[1]Sheet1!$A$2:$A$1823,0),0))</f>
        <v>219723008</v>
      </c>
      <c r="D53" s="2"/>
      <c r="E53" s="9"/>
      <c r="F53" s="2"/>
      <c r="G53" s="2"/>
      <c r="H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C1" workbookViewId="0">
      <selection activeCell="F16" sqref="F16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6" width="18" bestFit="1" customWidth="1"/>
    <col min="7" max="7" width="19" bestFit="1" customWidth="1"/>
    <col min="8" max="8" width="20.140625" bestFit="1" customWidth="1"/>
    <col min="9" max="9" width="20" bestFit="1" customWidth="1"/>
    <col min="10" max="10" width="19" bestFit="1" customWidth="1"/>
    <col min="11" max="11" width="19" customWidth="1"/>
    <col min="12" max="12" width="13.28515625" bestFit="1" customWidth="1"/>
    <col min="13" max="13" width="11.140625" bestFit="1" customWidth="1"/>
    <col min="14" max="14" width="19" bestFit="1" customWidth="1"/>
    <col min="15" max="15" width="11.5703125" bestFit="1" customWidth="1"/>
    <col min="16" max="16" width="10.5703125" bestFit="1" customWidth="1"/>
    <col min="17" max="17" width="11.5703125" bestFit="1" customWidth="1"/>
    <col min="18" max="18" width="10.5703125" bestFit="1" customWidth="1"/>
  </cols>
  <sheetData>
    <row r="1" spans="1:18" x14ac:dyDescent="0.25">
      <c r="A1" s="1" t="s">
        <v>0</v>
      </c>
      <c r="B1" s="1" t="s">
        <v>1</v>
      </c>
      <c r="C1" t="s">
        <v>106</v>
      </c>
      <c r="D1" t="s">
        <v>113</v>
      </c>
      <c r="E1" t="s">
        <v>114</v>
      </c>
      <c r="F1" t="s">
        <v>107</v>
      </c>
      <c r="G1" t="s">
        <v>126</v>
      </c>
      <c r="H1" t="s">
        <v>127</v>
      </c>
      <c r="I1" t="s">
        <v>128</v>
      </c>
      <c r="J1" t="s">
        <v>108</v>
      </c>
      <c r="K1" t="s">
        <v>131</v>
      </c>
      <c r="L1" t="s">
        <v>134</v>
      </c>
    </row>
    <row r="2" spans="1:18" x14ac:dyDescent="0.25">
      <c r="A2" s="1" t="s">
        <v>2</v>
      </c>
      <c r="B2" s="1" t="s">
        <v>3</v>
      </c>
      <c r="C2" s="2">
        <f t="array" ref="C2">INDEX([2]data!$E$1:$E$2185,MATCH(2012,IF([2]data!$C$1:$C$2185=$A2,[2]data!$A$1:$A$2185,0),0))</f>
        <v>313873685</v>
      </c>
      <c r="D2" s="2"/>
      <c r="E2" s="2"/>
      <c r="F2" s="2">
        <f t="array" ref="F2">INDEX([3]Data!$C$2:$C$53,MATCH($A2,[3]Data!$A$2:$A$53,0))</f>
        <v>20379804</v>
      </c>
      <c r="G2" s="2">
        <f t="array" ref="G2">INDEX([1]Sheet1!$V$2:$V$1823,MATCH(2012,IF([1]Sheet1!$C$2:$C$1823=$A2,[1]Sheet1!$A$2:$A$1823,0),0))</f>
        <v>96972218368</v>
      </c>
      <c r="H2" s="2">
        <f t="array" ref="H2">INDEX([1]Sheet1!$G$2:$G$1823,MATCH(2012,IF([1]Sheet1!$C$2:$C$1823=$A2,[1]Sheet1!$A$2:$A$1823,0),0))</f>
        <v>93259859000</v>
      </c>
      <c r="I2" s="2">
        <f>G2-H2</f>
        <v>3712359368</v>
      </c>
      <c r="J2" s="2">
        <f t="array" ref="J2">INDEX([4]Sheet1!$K$2:$K$2185,MATCH(2012,IF([4]Sheet1!$E$2:$E$2185=$A2,[4]Sheet1!$B$2:$B$2185,0),0))*12</f>
        <v>61034404548</v>
      </c>
      <c r="K2" s="2">
        <f t="array" ref="K2">INDEX([4]Sheet1!$J$2:$J$2185,MATCH(2012,IF([4]Sheet1!$E$2:$E$2185=$A2,[4]Sheet1!$B$2:$B$2185,0),0))</f>
        <v>935136</v>
      </c>
      <c r="L2" s="9"/>
      <c r="M2" s="2"/>
      <c r="N2" s="2"/>
      <c r="O2" s="2"/>
      <c r="P2" s="2"/>
      <c r="Q2" s="2"/>
    </row>
    <row r="3" spans="1:18" x14ac:dyDescent="0.25">
      <c r="A3" s="1" t="s">
        <v>4</v>
      </c>
      <c r="B3" s="1" t="s">
        <v>5</v>
      </c>
      <c r="C3" s="2">
        <f t="array" ref="C3">INDEX([2]data!$E$1:$E$2185,MATCH(2012,IF([2]data!$C$1:$C$2185=$A3,[2]data!$A$1:$A$2185,0),0))</f>
        <v>4817528</v>
      </c>
      <c r="D3" s="2"/>
      <c r="E3" s="2"/>
      <c r="F3" s="2">
        <f t="array" ref="F3">INDEX([3]Data!$C$2:$C$53,MATCH($A3,[3]Data!$A$2:$A$53,0))</f>
        <v>381142</v>
      </c>
      <c r="G3" s="2">
        <f t="array" ref="G3">INDEX([1]Sheet1!$V$2:$V$1823,MATCH(2012,IF([1]Sheet1!$C$2:$C$1823=$A3,[1]Sheet1!$A$2:$A$1823,0),0))</f>
        <v>1155975040</v>
      </c>
      <c r="H3" s="2">
        <f t="array" ref="H3">INDEX([1]Sheet1!$G$2:$G$1823,MATCH(2012,IF([1]Sheet1!$C$2:$C$1823=$A3,[1]Sheet1!$A$2:$A$1823,0),0))</f>
        <v>1132308000</v>
      </c>
      <c r="I3" s="2">
        <f t="shared" ref="I3:I53" si="0">G3-H3</f>
        <v>23667040</v>
      </c>
      <c r="J3" s="2">
        <f t="array" ref="J3">INDEX([4]Sheet1!$K$2:$K$2185,MATCH(2012,IF([4]Sheet1!$E$2:$E$2185=$A3,[4]Sheet1!$B$2:$B$2185,0),0))*12</f>
        <v>634281360</v>
      </c>
      <c r="K3" s="2">
        <f t="array" ref="K3">INDEX([4]Sheet1!$J$2:$J$2185,MATCH(2012,IF([4]Sheet1!$E$2:$E$2185=$A3,[4]Sheet1!$B$2:$B$2185,0),0))</f>
        <v>14571</v>
      </c>
      <c r="L3" s="9"/>
      <c r="M3" s="2"/>
      <c r="N3" s="2"/>
      <c r="O3" s="2"/>
      <c r="P3" s="2"/>
      <c r="Q3" s="2"/>
    </row>
    <row r="4" spans="1:18" x14ac:dyDescent="0.25">
      <c r="A4" s="1" t="s">
        <v>6</v>
      </c>
      <c r="B4" s="1" t="s">
        <v>7</v>
      </c>
      <c r="C4" s="2">
        <f t="array" ref="C4">INDEX([2]data!$E$1:$E$2185,MATCH(2012,IF([2]data!$C$1:$C$2185=$A4,[2]data!$A$1:$A$2185,0),0))</f>
        <v>730307</v>
      </c>
      <c r="D4" s="2"/>
      <c r="E4" s="2"/>
      <c r="F4" s="2">
        <f t="array" ref="F4">INDEX([3]Data!$C$2:$C$53,MATCH($A4,[3]Data!$A$2:$A$53,0))</f>
        <v>48898</v>
      </c>
      <c r="G4" s="2">
        <f t="array" ref="G4">INDEX([1]Sheet1!$V$2:$V$1823,MATCH(2012,IF([1]Sheet1!$C$2:$C$1823=$A4,[1]Sheet1!$A$2:$A$1823,0),0))</f>
        <v>321480992</v>
      </c>
      <c r="H4" s="2">
        <f t="array" ref="H4">INDEX([1]Sheet1!$G$2:$G$1823,MATCH(2012,IF([1]Sheet1!$C$2:$C$1823=$A4,[1]Sheet1!$A$2:$A$1823,0),0))</f>
        <v>305189000</v>
      </c>
      <c r="I4" s="2">
        <f t="shared" si="0"/>
        <v>16291992</v>
      </c>
      <c r="J4" s="2">
        <f t="array" ref="J4">INDEX([4]Sheet1!$K$2:$K$2185,MATCH(2012,IF([4]Sheet1!$E$2:$E$2185=$A4,[4]Sheet1!$B$2:$B$2185,0),0))*12</f>
        <v>149243904</v>
      </c>
      <c r="K4" s="2">
        <f t="array" ref="K4">INDEX([4]Sheet1!$J$2:$J$2185,MATCH(2012,IF([4]Sheet1!$E$2:$E$2185=$A4,[4]Sheet1!$B$2:$B$2185,0),0))</f>
        <v>1963</v>
      </c>
      <c r="L4" s="9"/>
      <c r="M4" s="2"/>
      <c r="N4" s="2"/>
      <c r="O4" s="2"/>
      <c r="P4" s="2"/>
      <c r="Q4" s="2"/>
    </row>
    <row r="5" spans="1:18" x14ac:dyDescent="0.25">
      <c r="A5" s="1" t="s">
        <v>8</v>
      </c>
      <c r="B5" s="1" t="s">
        <v>9</v>
      </c>
      <c r="C5" s="2">
        <f t="array" ref="C5">INDEX([2]data!$E$1:$E$2185,MATCH(2012,IF([2]data!$C$1:$C$2185=$A5,[2]data!$A$1:$A$2185,0),0))</f>
        <v>6551149</v>
      </c>
      <c r="D5" s="2"/>
      <c r="E5" s="2"/>
      <c r="F5" s="2">
        <f t="array" ref="F5">INDEX([3]Data!$C$2:$C$53,MATCH($A5,[3]Data!$A$2:$A$53,0))</f>
        <v>520076</v>
      </c>
      <c r="G5" s="2">
        <f t="array" ref="G5">INDEX([1]Sheet1!$V$2:$V$1823,MATCH(2012,IF([1]Sheet1!$C$2:$C$1823=$A5,[1]Sheet1!$A$2:$A$1823,0),0))</f>
        <v>2072141056</v>
      </c>
      <c r="H5" s="2">
        <f t="array" ref="H5">INDEX([1]Sheet1!$G$2:$G$1823,MATCH(2012,IF([1]Sheet1!$C$2:$C$1823=$A5,[1]Sheet1!$A$2:$A$1823,0),0))</f>
        <v>1980515000</v>
      </c>
      <c r="I5" s="2">
        <f t="shared" si="0"/>
        <v>91626056</v>
      </c>
      <c r="J5" s="2">
        <f t="array" ref="J5">INDEX([4]Sheet1!$K$2:$K$2185,MATCH(2012,IF([4]Sheet1!$E$2:$E$2185=$A5,[4]Sheet1!$B$2:$B$2185,0),0))*12</f>
        <v>1231964352</v>
      </c>
      <c r="K5" s="2">
        <f t="array" ref="K5">INDEX([4]Sheet1!$J$2:$J$2185,MATCH(2012,IF([4]Sheet1!$E$2:$E$2185=$A5,[4]Sheet1!$B$2:$B$2185,0),0))</f>
        <v>19564</v>
      </c>
      <c r="L5" s="9"/>
      <c r="M5" s="2"/>
      <c r="N5" s="2"/>
      <c r="O5" s="2"/>
      <c r="P5" s="2"/>
      <c r="Q5" s="2"/>
    </row>
    <row r="6" spans="1:18" x14ac:dyDescent="0.25">
      <c r="A6" s="1" t="s">
        <v>10</v>
      </c>
      <c r="B6" s="1" t="s">
        <v>11</v>
      </c>
      <c r="C6" s="2">
        <f t="array" ref="C6">INDEX([2]data!$E$1:$E$2185,MATCH(2012,IF([2]data!$C$1:$C$2185=$A6,[2]data!$A$1:$A$2185,0),0))</f>
        <v>2949828</v>
      </c>
      <c r="D6" s="2"/>
      <c r="E6" s="2"/>
      <c r="F6" s="2">
        <f t="array" ref="F6">INDEX([3]Data!$C$2:$C$53,MATCH($A6,[3]Data!$A$2:$A$53,0))</f>
        <v>243552</v>
      </c>
      <c r="G6" s="2">
        <f t="array" ref="G6">INDEX([1]Sheet1!$V$2:$V$1823,MATCH(2012,IF([1]Sheet1!$C$2:$C$1823=$A6,[1]Sheet1!$A$2:$A$1823,0),0))</f>
        <v>586878976</v>
      </c>
      <c r="H6" s="2">
        <f t="array" ref="H6">INDEX([1]Sheet1!$G$2:$G$1823,MATCH(2012,IF([1]Sheet1!$C$2:$C$1823=$A6,[1]Sheet1!$A$2:$A$1823,0),0))</f>
        <v>573165000</v>
      </c>
      <c r="I6" s="2">
        <f t="shared" si="0"/>
        <v>13713976</v>
      </c>
      <c r="J6" s="2">
        <f t="array" ref="J6">INDEX([4]Sheet1!$K$2:$K$2185,MATCH(2012,IF([4]Sheet1!$E$2:$E$2185=$A6,[4]Sheet1!$B$2:$B$2185,0),0))*12</f>
        <v>350007384</v>
      </c>
      <c r="K6" s="2">
        <f t="array" ref="K6">INDEX([4]Sheet1!$J$2:$J$2185,MATCH(2012,IF([4]Sheet1!$E$2:$E$2185=$A6,[4]Sheet1!$B$2:$B$2185,0),0))</f>
        <v>8529</v>
      </c>
      <c r="L6" s="9"/>
      <c r="M6" s="2"/>
      <c r="N6" s="2"/>
      <c r="O6" s="2"/>
      <c r="P6" s="2"/>
      <c r="Q6" s="2"/>
    </row>
    <row r="7" spans="1:18" x14ac:dyDescent="0.25">
      <c r="A7" s="1" t="s">
        <v>12</v>
      </c>
      <c r="B7" s="1" t="s">
        <v>13</v>
      </c>
      <c r="C7" s="2">
        <f t="array" ref="C7">INDEX([2]data!$E$1:$E$2185,MATCH(2012,IF([2]data!$C$1:$C$2185=$A7,[2]data!$A$1:$A$2185,0),0))</f>
        <v>37999878</v>
      </c>
      <c r="D7" s="2"/>
      <c r="E7" s="2"/>
      <c r="F7" s="2">
        <f t="array" ref="F7">INDEX([3]Data!$C$2:$C$53,MATCH($A7,[3]Data!$A$2:$A$53,0))</f>
        <v>2420818</v>
      </c>
      <c r="G7" s="2">
        <f t="array" ref="G7">INDEX([1]Sheet1!$V$2:$V$1823,MATCH(2012,IF([1]Sheet1!$C$2:$C$1823=$A7,[1]Sheet1!$A$2:$A$1823,0),0))</f>
        <v>14881825792</v>
      </c>
      <c r="H7" s="2">
        <f t="array" ref="H7">INDEX([1]Sheet1!$G$2:$G$1823,MATCH(2012,IF([1]Sheet1!$C$2:$C$1823=$A7,[1]Sheet1!$A$2:$A$1823,0),0))</f>
        <v>14539118000</v>
      </c>
      <c r="I7" s="2">
        <f t="shared" si="0"/>
        <v>342707792</v>
      </c>
      <c r="J7" s="2">
        <f t="array" ref="J7">INDEX([4]Sheet1!$K$2:$K$2185,MATCH(2012,IF([4]Sheet1!$E$2:$E$2185=$A7,[4]Sheet1!$B$2:$B$2185,0),0))*12</f>
        <v>9119908632</v>
      </c>
      <c r="K7" s="2">
        <f t="array" ref="K7">INDEX([4]Sheet1!$J$2:$J$2185,MATCH(2012,IF([4]Sheet1!$E$2:$E$2185=$A7,[4]Sheet1!$B$2:$B$2185,0),0))</f>
        <v>101407</v>
      </c>
      <c r="L7" s="9"/>
      <c r="M7" s="2"/>
      <c r="N7" s="2"/>
      <c r="O7" s="2"/>
      <c r="P7" s="2"/>
      <c r="Q7" s="2"/>
    </row>
    <row r="8" spans="1:18" x14ac:dyDescent="0.25">
      <c r="A8" s="1" t="s">
        <v>14</v>
      </c>
      <c r="B8" s="1" t="s">
        <v>15</v>
      </c>
      <c r="C8" s="2">
        <f t="array" ref="C8">INDEX([2]data!$E$1:$E$2185,MATCH(2012,IF([2]data!$C$1:$C$2185=$A8,[2]data!$A$1:$A$2185,0),0))</f>
        <v>5189458</v>
      </c>
      <c r="D8" s="2"/>
      <c r="E8" s="2"/>
      <c r="F8" s="2">
        <f t="array" ref="F8">INDEX([3]Data!$C$2:$C$53,MATCH($A8,[3]Data!$A$2:$A$53,0))</f>
        <v>310586</v>
      </c>
      <c r="G8" s="2">
        <f t="array" ref="G8">INDEX([1]Sheet1!$V$2:$V$1823,MATCH(2012,IF([1]Sheet1!$C$2:$C$1823=$A8,[1]Sheet1!$A$2:$A$1823,0),0))</f>
        <v>1594966016</v>
      </c>
      <c r="H8" s="2">
        <f t="array" ref="H8">INDEX([1]Sheet1!$G$2:$G$1823,MATCH(2012,IF([1]Sheet1!$C$2:$C$1823=$A8,[1]Sheet1!$A$2:$A$1823,0),0))</f>
        <v>1538317000</v>
      </c>
      <c r="I8" s="2">
        <f t="shared" si="0"/>
        <v>56649016</v>
      </c>
      <c r="J8" s="2">
        <f t="array" ref="J8">INDEX([4]Sheet1!$K$2:$K$2185,MATCH(2012,IF([4]Sheet1!$E$2:$E$2185=$A8,[4]Sheet1!$B$2:$B$2185,0),0))*12</f>
        <v>1090565664</v>
      </c>
      <c r="K8" s="2">
        <f t="array" ref="K8">INDEX([4]Sheet1!$J$2:$J$2185,MATCH(2012,IF([4]Sheet1!$E$2:$E$2185=$A8,[4]Sheet1!$B$2:$B$2185,0),0))</f>
        <v>15011</v>
      </c>
      <c r="L8" s="9"/>
      <c r="M8" s="2"/>
      <c r="N8" s="2"/>
      <c r="O8" s="2"/>
      <c r="P8" s="2"/>
      <c r="Q8" s="2"/>
    </row>
    <row r="9" spans="1:18" x14ac:dyDescent="0.25">
      <c r="A9" s="1" t="s">
        <v>16</v>
      </c>
      <c r="B9" s="1" t="s">
        <v>17</v>
      </c>
      <c r="C9" s="2">
        <f t="array" ref="C9">INDEX([2]data!$E$1:$E$2185,MATCH(2012,IF([2]data!$C$1:$C$2185=$A9,[2]data!$A$1:$A$2185,0),0))</f>
        <v>3591765</v>
      </c>
      <c r="D9" s="2"/>
      <c r="E9" s="2"/>
      <c r="F9" s="2">
        <f t="array" ref="F9">INDEX([3]Data!$C$2:$C$53,MATCH($A9,[3]Data!$A$2:$A$53,0))</f>
        <v>173988</v>
      </c>
      <c r="G9" s="2">
        <f t="array" ref="G9">INDEX([1]Sheet1!$V$2:$V$1823,MATCH(2012,IF([1]Sheet1!$C$2:$C$1823=$A9,[1]Sheet1!$A$2:$A$1823,0),0))</f>
        <v>1117648000</v>
      </c>
      <c r="H9" s="2">
        <f t="array" ref="H9">INDEX([1]Sheet1!$G$2:$G$1823,MATCH(2012,IF([1]Sheet1!$C$2:$C$1823=$A9,[1]Sheet1!$A$2:$A$1823,0),0))</f>
        <v>1069280000</v>
      </c>
      <c r="I9" s="2">
        <f t="shared" si="0"/>
        <v>48368000</v>
      </c>
      <c r="J9" s="2">
        <f t="array" ref="J9">INDEX([4]Sheet1!$K$2:$K$2185,MATCH(2012,IF([4]Sheet1!$E$2:$E$2185=$A9,[4]Sheet1!$B$2:$B$2185,0),0))*12</f>
        <v>784437432</v>
      </c>
      <c r="K9" s="2">
        <f t="array" ref="K9">INDEX([4]Sheet1!$J$2:$J$2185,MATCH(2012,IF([4]Sheet1!$E$2:$E$2185=$A9,[4]Sheet1!$B$2:$B$2185,0),0))</f>
        <v>9793</v>
      </c>
      <c r="L9" s="9"/>
      <c r="M9" s="2"/>
      <c r="N9" s="2"/>
      <c r="O9" s="2"/>
      <c r="P9" s="2"/>
      <c r="Q9" s="2"/>
    </row>
    <row r="10" spans="1:18" x14ac:dyDescent="0.25">
      <c r="A10" s="1" t="s">
        <v>18</v>
      </c>
      <c r="B10" s="1" t="s">
        <v>19</v>
      </c>
      <c r="C10" s="2">
        <f t="array" ref="C10">INDEX([2]data!$E$1:$E$2185,MATCH(2012,IF([2]data!$C$1:$C$2185=$A10,[2]data!$A$1:$A$2185,0),0))</f>
        <v>917053</v>
      </c>
      <c r="D10" s="2"/>
      <c r="E10" s="2"/>
      <c r="F10" s="2">
        <f t="array" ref="F10">INDEX([3]Data!$C$2:$C$53,MATCH($A10,[3]Data!$A$2:$A$53,0))</f>
        <v>71318</v>
      </c>
      <c r="G10" s="2">
        <f t="array" ref="G10">INDEX([1]Sheet1!$V$2:$V$1823,MATCH(2012,IF([1]Sheet1!$C$2:$C$1823=$A10,[1]Sheet1!$A$2:$A$1823,0),0))</f>
        <v>304486016</v>
      </c>
      <c r="H10" s="2">
        <f t="array" ref="H10">INDEX([1]Sheet1!$G$2:$G$1823,MATCH(2012,IF([1]Sheet1!$C$2:$C$1823=$A10,[1]Sheet1!$A$2:$A$1823,0),0))</f>
        <v>298362000</v>
      </c>
      <c r="I10" s="2">
        <f t="shared" si="0"/>
        <v>6124016</v>
      </c>
      <c r="J10" s="2">
        <f t="array" ref="J10">INDEX([4]Sheet1!$K$2:$K$2185,MATCH(2012,IF([4]Sheet1!$E$2:$E$2185=$A10,[4]Sheet1!$B$2:$B$2185,0),0))*12</f>
        <v>171772572</v>
      </c>
      <c r="K10" s="2">
        <f t="array" ref="K10">INDEX([4]Sheet1!$J$2:$J$2185,MATCH(2012,IF([4]Sheet1!$E$2:$E$2185=$A10,[4]Sheet1!$B$2:$B$2185,0),0))</f>
        <v>2474</v>
      </c>
      <c r="L10" s="9"/>
      <c r="M10" s="2"/>
      <c r="N10" s="2"/>
      <c r="O10" s="2"/>
      <c r="P10" s="2"/>
      <c r="Q10" s="2"/>
    </row>
    <row r="11" spans="1:18" x14ac:dyDescent="0.25">
      <c r="A11" s="1" t="s">
        <v>20</v>
      </c>
      <c r="B11" s="1" t="s">
        <v>21</v>
      </c>
      <c r="C11" s="2">
        <f t="array" ref="C11">INDEX([2]data!$E$1:$E$2185,MATCH(2012,IF([2]data!$C$1:$C$2185=$A11,[2]data!$A$1:$A$2185,0),0))</f>
        <v>633427</v>
      </c>
      <c r="D11" s="2"/>
      <c r="E11" s="2"/>
      <c r="F11" s="2">
        <f t="array" ref="F11">INDEX([3]Data!$C$2:$C$53,MATCH($A11,[3]Data!$A$2:$A$53,0))</f>
        <v>77200</v>
      </c>
      <c r="G11" s="2">
        <f t="array" ref="G11">INDEX([1]Sheet1!$V$2:$V$1823,MATCH(2012,IF([1]Sheet1!$C$2:$C$1823=$A11,[1]Sheet1!$A$2:$A$1823,0),0))</f>
        <v>563763008</v>
      </c>
      <c r="H11" s="2">
        <f t="array" ref="H11">INDEX([1]Sheet1!$G$2:$G$1823,MATCH(2012,IF([1]Sheet1!$C$2:$C$1823=$A11,[1]Sheet1!$A$2:$A$1823,0),0))</f>
        <v>506149000</v>
      </c>
      <c r="I11" s="2">
        <f t="shared" si="0"/>
        <v>57614008</v>
      </c>
      <c r="J11" s="2">
        <f t="array" ref="J11">INDEX([4]Sheet1!$K$2:$K$2185,MATCH(2012,IF([4]Sheet1!$E$2:$E$2185=$A11,[4]Sheet1!$B$2:$B$2185,0),0))*12</f>
        <v>367762092</v>
      </c>
      <c r="K11" s="2">
        <f t="array" ref="K11">INDEX([4]Sheet1!$J$2:$J$2185,MATCH(2012,IF([4]Sheet1!$E$2:$E$2185=$A11,[4]Sheet1!$B$2:$B$2185,0),0))</f>
        <v>4386</v>
      </c>
      <c r="L11" s="9"/>
      <c r="M11" s="2"/>
      <c r="N11" s="2"/>
      <c r="O11" s="2"/>
      <c r="P11" s="2"/>
      <c r="Q11" s="2"/>
      <c r="R11" s="2"/>
    </row>
    <row r="12" spans="1:18" x14ac:dyDescent="0.25">
      <c r="A12" s="1" t="s">
        <v>22</v>
      </c>
      <c r="B12" s="1" t="s">
        <v>23</v>
      </c>
      <c r="C12" s="2">
        <f t="array" ref="C12">INDEX([2]data!$E$1:$E$2185,MATCH(2012,IF([2]data!$C$1:$C$2185=$A12,[2]data!$A$1:$A$2185,0),0))</f>
        <v>19320749</v>
      </c>
      <c r="D12" s="2"/>
      <c r="E12" s="2"/>
      <c r="F12" s="2">
        <f t="array" ref="F12">INDEX([3]Data!$C$2:$C$53,MATCH($A12,[3]Data!$A$2:$A$53,0))</f>
        <v>1454150</v>
      </c>
      <c r="G12" s="2">
        <f t="array" ref="G12">INDEX([1]Sheet1!$V$2:$V$1823,MATCH(2012,IF([1]Sheet1!$C$2:$C$1823=$A12,[1]Sheet1!$A$2:$A$1823,0),0))</f>
        <v>7317992960</v>
      </c>
      <c r="H12" s="2">
        <f t="array" ref="H12">INDEX([1]Sheet1!$G$2:$G$1823,MATCH(2012,IF([1]Sheet1!$C$2:$C$1823=$A12,[1]Sheet1!$A$2:$A$1823,0),0))</f>
        <v>7039605000</v>
      </c>
      <c r="I12" s="2">
        <f t="shared" si="0"/>
        <v>278387960</v>
      </c>
      <c r="J12" s="2">
        <f t="array" ref="J12">INDEX([4]Sheet1!$K$2:$K$2185,MATCH(2012,IF([4]Sheet1!$E$2:$E$2185=$A12,[4]Sheet1!$B$2:$B$2185,0),0))*12</f>
        <v>3835020576</v>
      </c>
      <c r="K12" s="2">
        <f t="array" ref="K12">INDEX([4]Sheet1!$J$2:$J$2185,MATCH(2012,IF([4]Sheet1!$E$2:$E$2185=$A12,[4]Sheet1!$B$2:$B$2185,0),0))</f>
        <v>64124</v>
      </c>
      <c r="L12" s="9"/>
      <c r="M12" s="2"/>
      <c r="N12" s="2"/>
      <c r="O12" s="2"/>
      <c r="P12" s="2"/>
      <c r="Q12" s="2"/>
    </row>
    <row r="13" spans="1:18" x14ac:dyDescent="0.25">
      <c r="A13" s="1" t="s">
        <v>24</v>
      </c>
      <c r="B13" s="1" t="s">
        <v>25</v>
      </c>
      <c r="C13" s="2">
        <f t="array" ref="C13">INDEX([2]data!$E$1:$E$2185,MATCH(2012,IF([2]data!$C$1:$C$2185=$A13,[2]data!$A$1:$A$2185,0),0))</f>
        <v>9915646</v>
      </c>
      <c r="D13" s="2"/>
      <c r="E13" s="2"/>
      <c r="F13" s="2">
        <f t="array" ref="F13">INDEX([3]Data!$C$2:$C$53,MATCH($A13,[3]Data!$A$2:$A$53,0))</f>
        <v>751840</v>
      </c>
      <c r="G13" s="2">
        <f t="array" ref="G13">INDEX([1]Sheet1!$V$2:$V$1823,MATCH(2012,IF([1]Sheet1!$C$2:$C$1823=$A13,[1]Sheet1!$A$2:$A$1823,0),0))</f>
        <v>2424018944</v>
      </c>
      <c r="H13" s="2">
        <f t="array" ref="H13">INDEX([1]Sheet1!$G$2:$G$1823,MATCH(2012,IF([1]Sheet1!$C$2:$C$1823=$A13,[1]Sheet1!$A$2:$A$1823,0),0))</f>
        <v>2229822000</v>
      </c>
      <c r="I13" s="2">
        <f t="shared" si="0"/>
        <v>194196944</v>
      </c>
      <c r="J13" s="2">
        <f t="array" ref="J13">INDEX([4]Sheet1!$K$2:$K$2185,MATCH(2012,IF([4]Sheet1!$E$2:$E$2185=$A13,[4]Sheet1!$B$2:$B$2185,0),0))*12</f>
        <v>1196265084</v>
      </c>
      <c r="K13" s="2">
        <f t="array" ref="K13">INDEX([4]Sheet1!$J$2:$J$2185,MATCH(2012,IF([4]Sheet1!$E$2:$E$2185=$A13,[4]Sheet1!$B$2:$B$2185,0),0))</f>
        <v>27512</v>
      </c>
      <c r="L13" s="9"/>
      <c r="M13" s="2"/>
      <c r="N13" s="2"/>
      <c r="O13" s="2"/>
      <c r="P13" s="2"/>
      <c r="Q13" s="2"/>
    </row>
    <row r="14" spans="1:18" x14ac:dyDescent="0.25">
      <c r="A14" s="1" t="s">
        <v>26</v>
      </c>
      <c r="B14" s="1" t="s">
        <v>27</v>
      </c>
      <c r="C14" s="2">
        <f t="array" ref="C14">INDEX([2]data!$E$1:$E$2185,MATCH(2012,IF([2]data!$C$1:$C$2185=$A14,[2]data!$A$1:$A$2185,0),0))</f>
        <v>1390090</v>
      </c>
      <c r="D14" s="2"/>
      <c r="E14" s="2"/>
      <c r="F14" s="2">
        <f t="array" ref="F14">INDEX([3]Data!$C$2:$C$53,MATCH($A14,[3]Data!$A$2:$A$53,0))</f>
        <v>92294</v>
      </c>
      <c r="G14" s="2">
        <f t="array" ref="G14">INDEX([1]Sheet1!$V$2:$V$1823,MATCH(2012,IF([1]Sheet1!$C$2:$C$1823=$A14,[1]Sheet1!$A$2:$A$1823,0),0))</f>
        <v>388550016</v>
      </c>
      <c r="H14" s="2">
        <f t="array" ref="H14">INDEX([1]Sheet1!$G$2:$G$1823,MATCH(2012,IF([1]Sheet1!$C$2:$C$1823=$A14,[1]Sheet1!$A$2:$A$1823,0),0))</f>
        <v>354166000</v>
      </c>
      <c r="I14" s="2">
        <f t="shared" si="0"/>
        <v>34384016</v>
      </c>
      <c r="J14" s="2">
        <f t="array" ref="J14">INDEX([4]Sheet1!$K$2:$K$2185,MATCH(2012,IF([4]Sheet1!$E$2:$E$2185=$A14,[4]Sheet1!$B$2:$B$2185,0),0))*12</f>
        <v>286522200</v>
      </c>
      <c r="K14" s="2">
        <f t="array" ref="K14">INDEX([4]Sheet1!$J$2:$J$2185,MATCH(2012,IF([4]Sheet1!$E$2:$E$2185=$A14,[4]Sheet1!$B$2:$B$2185,0),0))</f>
        <v>3740</v>
      </c>
      <c r="L14" s="9"/>
      <c r="M14" s="2"/>
      <c r="N14" s="2"/>
      <c r="O14" s="2"/>
      <c r="P14" s="2"/>
      <c r="Q14" s="2"/>
    </row>
    <row r="15" spans="1:18" x14ac:dyDescent="0.25">
      <c r="A15" s="1" t="s">
        <v>28</v>
      </c>
      <c r="B15" s="1" t="s">
        <v>29</v>
      </c>
      <c r="C15" s="2">
        <f t="array" ref="C15">INDEX([2]data!$E$1:$E$2185,MATCH(2012,IF([2]data!$C$1:$C$2185=$A15,[2]data!$A$1:$A$2185,0),0))</f>
        <v>1595590</v>
      </c>
      <c r="D15" s="2"/>
      <c r="E15" s="2"/>
      <c r="F15" s="2">
        <f t="array" ref="F15">INDEX([3]Data!$C$2:$C$53,MATCH($A15,[3]Data!$A$2:$A$53,0))</f>
        <v>69938</v>
      </c>
      <c r="G15" s="2">
        <f t="array" ref="G15">INDEX([1]Sheet1!$V$2:$V$1823,MATCH(2012,IF([1]Sheet1!$C$2:$C$1823=$A15,[1]Sheet1!$A$2:$A$1823,0),0))</f>
        <v>400204992</v>
      </c>
      <c r="H15" s="2">
        <f t="array" ref="H15">INDEX([1]Sheet1!$G$2:$G$1823,MATCH(2012,IF([1]Sheet1!$C$2:$C$1823=$A15,[1]Sheet1!$A$2:$A$1823,0),0))</f>
        <v>388340000</v>
      </c>
      <c r="I15" s="2">
        <f t="shared" si="0"/>
        <v>11864992</v>
      </c>
      <c r="J15" s="2">
        <f t="array" ref="J15">INDEX([4]Sheet1!$K$2:$K$2185,MATCH(2012,IF([4]Sheet1!$E$2:$E$2185=$A15,[4]Sheet1!$B$2:$B$2185,0),0))*12</f>
        <v>206363124</v>
      </c>
      <c r="K15" s="2">
        <f t="array" ref="K15">INDEX([4]Sheet1!$J$2:$J$2185,MATCH(2012,IF([4]Sheet1!$E$2:$E$2185=$A15,[4]Sheet1!$B$2:$B$2185,0),0))</f>
        <v>4030</v>
      </c>
      <c r="L15" s="9"/>
      <c r="M15" s="2"/>
      <c r="N15" s="2"/>
      <c r="O15" s="2"/>
      <c r="P15" s="2"/>
      <c r="Q15" s="2"/>
    </row>
    <row r="16" spans="1:18" x14ac:dyDescent="0.25">
      <c r="A16" s="1" t="s">
        <v>30</v>
      </c>
      <c r="B16" s="1" t="s">
        <v>31</v>
      </c>
      <c r="C16" s="2">
        <f t="array" ref="C16">INDEX([2]data!$E$1:$E$2185,MATCH(2012,IF([2]data!$C$1:$C$2185=$A16,[2]data!$A$1:$A$2185,0),0))</f>
        <v>12868192</v>
      </c>
      <c r="D16" s="2"/>
      <c r="E16" s="2"/>
      <c r="F16" s="2">
        <f t="array" ref="F16">INDEX([3]Data!$C$2:$C$53,MATCH($A16,[3]Data!$A$2:$A$53,0))</f>
        <v>770832</v>
      </c>
      <c r="G16" s="2">
        <f t="array" ref="G16">INDEX([1]Sheet1!$V$2:$V$1823,MATCH(2012,IF([1]Sheet1!$C$2:$C$1823=$A16,[1]Sheet1!$A$2:$A$1823,0),0))</f>
        <v>4600515072</v>
      </c>
      <c r="H16" s="2">
        <f t="array" ref="H16">INDEX([1]Sheet1!$G$2:$G$1823,MATCH(2012,IF([1]Sheet1!$C$2:$C$1823=$A16,[1]Sheet1!$A$2:$A$1823,0),0))</f>
        <v>4465479000</v>
      </c>
      <c r="I16" s="2">
        <f t="shared" si="0"/>
        <v>135036072</v>
      </c>
      <c r="J16" s="2">
        <f t="array" ref="J16">INDEX([4]Sheet1!$K$2:$K$2185,MATCH(2012,IF([4]Sheet1!$E$2:$E$2185=$A16,[4]Sheet1!$B$2:$B$2185,0),0))*12</f>
        <v>3561948852</v>
      </c>
      <c r="K16" s="2">
        <f t="array" ref="K16">INDEX([4]Sheet1!$J$2:$J$2185,MATCH(2012,IF([4]Sheet1!$E$2:$E$2185=$A16,[4]Sheet1!$B$2:$B$2185,0),0))</f>
        <v>46965</v>
      </c>
      <c r="L16" s="9"/>
      <c r="M16" s="2"/>
      <c r="N16" s="2"/>
      <c r="O16" s="2"/>
      <c r="P16" s="2"/>
      <c r="Q16" s="2"/>
    </row>
    <row r="17" spans="1:17" x14ac:dyDescent="0.25">
      <c r="A17" s="1" t="s">
        <v>32</v>
      </c>
      <c r="B17" s="1" t="s">
        <v>33</v>
      </c>
      <c r="C17" s="2">
        <f t="array" ref="C17">INDEX([2]data!$E$1:$E$2185,MATCH(2012,IF([2]data!$C$1:$C$2185=$A17,[2]data!$A$1:$A$2185,0),0))</f>
        <v>6537782</v>
      </c>
      <c r="D17" s="2"/>
      <c r="E17" s="2"/>
      <c r="F17" s="2">
        <f t="array" ref="F17">INDEX([3]Data!$C$2:$C$53,MATCH($A17,[3]Data!$A$2:$A$53,0))</f>
        <v>441268</v>
      </c>
      <c r="G17" s="2">
        <f t="array" ref="G17">INDEX([1]Sheet1!$V$2:$V$1823,MATCH(2012,IF([1]Sheet1!$C$2:$C$1823=$A17,[1]Sheet1!$A$2:$A$1823,0),0))</f>
        <v>1150176000</v>
      </c>
      <c r="H17" s="2">
        <f t="array" ref="H17">INDEX([1]Sheet1!$G$2:$G$1823,MATCH(2012,IF([1]Sheet1!$C$2:$C$1823=$A17,[1]Sheet1!$A$2:$A$1823,0),0))</f>
        <v>1126269000</v>
      </c>
      <c r="I17" s="2">
        <f t="shared" si="0"/>
        <v>23907000</v>
      </c>
      <c r="J17" s="2">
        <f t="array" ref="J17">INDEX([4]Sheet1!$K$2:$K$2185,MATCH(2012,IF([4]Sheet1!$E$2:$E$2185=$A17,[4]Sheet1!$B$2:$B$2185,0),0))*12</f>
        <v>743564412</v>
      </c>
      <c r="K17" s="2">
        <f t="array" ref="K17">INDEX([4]Sheet1!$J$2:$J$2185,MATCH(2012,IF([4]Sheet1!$E$2:$E$2185=$A17,[4]Sheet1!$B$2:$B$2185,0),0))</f>
        <v>15641</v>
      </c>
      <c r="L17" s="9"/>
      <c r="M17" s="2"/>
      <c r="N17" s="2"/>
      <c r="O17" s="2"/>
      <c r="P17" s="2"/>
      <c r="Q17" s="2"/>
    </row>
    <row r="18" spans="1:17" x14ac:dyDescent="0.25">
      <c r="A18" s="1" t="s">
        <v>34</v>
      </c>
      <c r="B18" s="1" t="s">
        <v>35</v>
      </c>
      <c r="C18" s="2">
        <f t="array" ref="C18">INDEX([2]data!$E$1:$E$2185,MATCH(2012,IF([2]data!$C$1:$C$2185=$A18,[2]data!$A$1:$A$2185,0),0))</f>
        <v>3075039</v>
      </c>
      <c r="D18" s="2"/>
      <c r="E18" s="2"/>
      <c r="F18" s="2">
        <f t="array" ref="F18">INDEX([3]Data!$C$2:$C$53,MATCH($A18,[3]Data!$A$2:$A$53,0))</f>
        <v>155902</v>
      </c>
      <c r="G18" s="2">
        <f t="array" ref="G18">INDEX([1]Sheet1!$V$2:$V$1823,MATCH(2012,IF([1]Sheet1!$C$2:$C$1823=$A18,[1]Sheet1!$A$2:$A$1823,0),0))</f>
        <v>688761024</v>
      </c>
      <c r="H18" s="2">
        <f t="array" ref="H18">INDEX([1]Sheet1!$G$2:$G$1823,MATCH(2012,IF([1]Sheet1!$C$2:$C$1823=$A18,[1]Sheet1!$A$2:$A$1823,0),0))</f>
        <v>665863000</v>
      </c>
      <c r="I18" s="2">
        <f t="shared" si="0"/>
        <v>22898024</v>
      </c>
      <c r="J18" s="2">
        <f t="array" ref="J18">INDEX([4]Sheet1!$K$2:$K$2185,MATCH(2012,IF([4]Sheet1!$E$2:$E$2185=$A18,[4]Sheet1!$B$2:$B$2185,0),0))*12</f>
        <v>398580816</v>
      </c>
      <c r="K18" s="2">
        <f t="array" ref="K18">INDEX([4]Sheet1!$J$2:$J$2185,MATCH(2012,IF([4]Sheet1!$E$2:$E$2185=$A18,[4]Sheet1!$B$2:$B$2185,0),0))</f>
        <v>7041</v>
      </c>
      <c r="L18" s="9"/>
      <c r="M18" s="2"/>
      <c r="N18" s="2"/>
      <c r="O18" s="2"/>
      <c r="P18" s="2"/>
      <c r="Q18" s="2"/>
    </row>
    <row r="19" spans="1:17" x14ac:dyDescent="0.25">
      <c r="A19" s="1" t="s">
        <v>36</v>
      </c>
      <c r="B19" s="1" t="s">
        <v>37</v>
      </c>
      <c r="C19" s="2">
        <f t="array" ref="C19">INDEX([2]data!$E$1:$E$2185,MATCH(2012,IF([2]data!$C$1:$C$2185=$A19,[2]data!$A$1:$A$2185,0),0))</f>
        <v>2885398</v>
      </c>
      <c r="D19" s="2"/>
      <c r="E19" s="2"/>
      <c r="F19" s="2">
        <f t="array" ref="F19">INDEX([3]Data!$C$2:$C$53,MATCH($A19,[3]Data!$A$2:$A$53,0))</f>
        <v>201884</v>
      </c>
      <c r="G19" s="2">
        <f t="array" ref="G19">INDEX([1]Sheet1!$V$2:$V$1823,MATCH(2012,IF([1]Sheet1!$C$2:$C$1823=$A19,[1]Sheet1!$A$2:$A$1823,0),0))</f>
        <v>738489024</v>
      </c>
      <c r="H19" s="2">
        <f t="array" ref="H19">INDEX([1]Sheet1!$G$2:$G$1823,MATCH(2012,IF([1]Sheet1!$C$2:$C$1823=$A19,[1]Sheet1!$A$2:$A$1823,0),0))</f>
        <v>715644000</v>
      </c>
      <c r="I19" s="2">
        <f t="shared" si="0"/>
        <v>22845024</v>
      </c>
      <c r="J19" s="2">
        <f t="array" ref="J19">INDEX([4]Sheet1!$K$2:$K$2185,MATCH(2012,IF([4]Sheet1!$E$2:$E$2185=$A19,[4]Sheet1!$B$2:$B$2185,0),0))*12</f>
        <v>439397340</v>
      </c>
      <c r="K19" s="2">
        <f t="array" ref="K19">INDEX([4]Sheet1!$J$2:$J$2185,MATCH(2012,IF([4]Sheet1!$E$2:$E$2185=$A19,[4]Sheet1!$B$2:$B$2185,0),0))</f>
        <v>9006</v>
      </c>
      <c r="L19" s="9"/>
      <c r="M19" s="2"/>
      <c r="N19" s="2"/>
      <c r="O19" s="2"/>
      <c r="P19" s="2"/>
      <c r="Q19" s="2"/>
    </row>
    <row r="20" spans="1:17" x14ac:dyDescent="0.25">
      <c r="A20" s="1" t="s">
        <v>38</v>
      </c>
      <c r="B20" s="1" t="s">
        <v>39</v>
      </c>
      <c r="C20" s="2">
        <f t="array" ref="C20">INDEX([2]data!$E$1:$E$2185,MATCH(2012,IF([2]data!$C$1:$C$2185=$A20,[2]data!$A$1:$A$2185,0),0))</f>
        <v>4379730</v>
      </c>
      <c r="D20" s="2"/>
      <c r="E20" s="2"/>
      <c r="F20" s="2">
        <f t="array" ref="F20">INDEX([3]Data!$C$2:$C$53,MATCH($A20,[3]Data!$A$2:$A$53,0))</f>
        <v>243156</v>
      </c>
      <c r="G20" s="2">
        <f t="array" ref="G20">INDEX([1]Sheet1!$V$2:$V$1823,MATCH(2012,IF([1]Sheet1!$C$2:$C$1823=$A20,[1]Sheet1!$A$2:$A$1823,0),0))</f>
        <v>679585984</v>
      </c>
      <c r="H20" s="2">
        <f t="array" ref="H20">INDEX([1]Sheet1!$G$2:$G$1823,MATCH(2012,IF([1]Sheet1!$C$2:$C$1823=$A20,[1]Sheet1!$A$2:$A$1823,0),0))</f>
        <v>655866000</v>
      </c>
      <c r="I20" s="2">
        <f t="shared" si="0"/>
        <v>23719984</v>
      </c>
      <c r="J20" s="2">
        <f t="array" ref="J20">INDEX([4]Sheet1!$K$2:$K$2185,MATCH(2012,IF([4]Sheet1!$E$2:$E$2185=$A20,[4]Sheet1!$B$2:$B$2185,0),0))*12</f>
        <v>480319140</v>
      </c>
      <c r="K20" s="2">
        <f t="array" ref="K20">INDEX([4]Sheet1!$J$2:$J$2185,MATCH(2012,IF([4]Sheet1!$E$2:$E$2185=$A20,[4]Sheet1!$B$2:$B$2185,0),0))</f>
        <v>10070</v>
      </c>
      <c r="L20" s="9"/>
      <c r="M20" s="2"/>
      <c r="N20" s="2"/>
      <c r="O20" s="2"/>
      <c r="P20" s="2"/>
      <c r="Q20" s="2"/>
    </row>
    <row r="21" spans="1:17" x14ac:dyDescent="0.25">
      <c r="A21" s="1" t="s">
        <v>40</v>
      </c>
      <c r="B21" s="1" t="s">
        <v>41</v>
      </c>
      <c r="C21" s="2">
        <f t="array" ref="C21">INDEX([2]data!$E$1:$E$2185,MATCH(2012,IF([2]data!$C$1:$C$2185=$A21,[2]data!$A$1:$A$2185,0),0))</f>
        <v>4602134</v>
      </c>
      <c r="D21" s="2"/>
      <c r="E21" s="2"/>
      <c r="F21" s="2">
        <f t="array" ref="F21">INDEX([3]Data!$C$2:$C$53,MATCH($A21,[3]Data!$A$2:$A$53,0))</f>
        <v>371608</v>
      </c>
      <c r="G21" s="2">
        <f t="array" ref="G21">INDEX([1]Sheet1!$V$2:$V$1823,MATCH(2012,IF([1]Sheet1!$C$2:$C$1823=$A21,[1]Sheet1!$A$2:$A$1823,0),0))</f>
        <v>1551768064</v>
      </c>
      <c r="H21" s="2">
        <f t="array" ref="H21">INDEX([1]Sheet1!$G$2:$G$1823,MATCH(2012,IF([1]Sheet1!$C$2:$C$1823=$A21,[1]Sheet1!$A$2:$A$1823,0),0))</f>
        <v>1483677000</v>
      </c>
      <c r="I21" s="2">
        <f t="shared" si="0"/>
        <v>68091064</v>
      </c>
      <c r="J21" s="2">
        <f t="array" ref="J21">INDEX([4]Sheet1!$K$2:$K$2185,MATCH(2012,IF([4]Sheet1!$E$2:$E$2185=$A21,[4]Sheet1!$B$2:$B$2185,0),0))*12</f>
        <v>796540524</v>
      </c>
      <c r="K21" s="2">
        <f t="array" ref="K21">INDEX([4]Sheet1!$J$2:$J$2185,MATCH(2012,IF([4]Sheet1!$E$2:$E$2185=$A21,[4]Sheet1!$B$2:$B$2185,0),0))</f>
        <v>17669</v>
      </c>
      <c r="L21" s="9"/>
      <c r="M21" s="2"/>
      <c r="N21" s="2"/>
      <c r="O21" s="2"/>
      <c r="P21" s="2"/>
      <c r="Q21" s="2"/>
    </row>
    <row r="22" spans="1:17" x14ac:dyDescent="0.25">
      <c r="A22" s="1" t="s">
        <v>42</v>
      </c>
      <c r="B22" s="1" t="s">
        <v>43</v>
      </c>
      <c r="C22" s="2">
        <f t="array" ref="C22">INDEX([2]data!$E$1:$E$2185,MATCH(2012,IF([2]data!$C$1:$C$2185=$A22,[2]data!$A$1:$A$2185,0),0))</f>
        <v>1328501</v>
      </c>
      <c r="D22" s="2"/>
      <c r="E22" s="2"/>
      <c r="F22" s="2">
        <f t="array" ref="F22">INDEX([3]Data!$C$2:$C$53,MATCH($A22,[3]Data!$A$2:$A$53,0))</f>
        <v>69984</v>
      </c>
      <c r="G22" s="2">
        <f t="array" ref="G22">INDEX([1]Sheet1!$V$2:$V$1823,MATCH(2012,IF([1]Sheet1!$C$2:$C$1823=$A22,[1]Sheet1!$A$2:$A$1823,0),0))</f>
        <v>245875008</v>
      </c>
      <c r="H22" s="2">
        <f t="array" ref="H22">INDEX([1]Sheet1!$G$2:$G$1823,MATCH(2012,IF([1]Sheet1!$C$2:$C$1823=$A22,[1]Sheet1!$A$2:$A$1823,0),0))</f>
        <v>240042000</v>
      </c>
      <c r="I22" s="2">
        <f t="shared" si="0"/>
        <v>5833008</v>
      </c>
      <c r="J22" s="2">
        <f t="array" ref="J22">INDEX([4]Sheet1!$K$2:$K$2185,MATCH(2012,IF([4]Sheet1!$E$2:$E$2185=$A22,[4]Sheet1!$B$2:$B$2185,0),0))*12</f>
        <v>158022780</v>
      </c>
      <c r="K22" s="2">
        <f t="array" ref="K22">INDEX([4]Sheet1!$J$2:$J$2185,MATCH(2012,IF([4]Sheet1!$E$2:$E$2185=$A22,[4]Sheet1!$B$2:$B$2185,0),0))</f>
        <v>2980</v>
      </c>
      <c r="L22" s="9"/>
      <c r="M22" s="2"/>
      <c r="N22" s="2"/>
      <c r="O22" s="2"/>
      <c r="P22" s="2"/>
      <c r="Q22" s="2"/>
    </row>
    <row r="23" spans="1:17" x14ac:dyDescent="0.25">
      <c r="A23" s="1" t="s">
        <v>44</v>
      </c>
      <c r="B23" s="1" t="s">
        <v>45</v>
      </c>
      <c r="C23" s="2">
        <f t="array" ref="C23">INDEX([2]data!$E$1:$E$2185,MATCH(2012,IF([2]data!$C$1:$C$2185=$A23,[2]data!$A$1:$A$2185,0),0))</f>
        <v>5884868</v>
      </c>
      <c r="D23" s="2"/>
      <c r="E23" s="2"/>
      <c r="F23" s="2">
        <f t="array" ref="F23">INDEX([3]Data!$C$2:$C$53,MATCH($A23,[3]Data!$A$2:$A$53,0))</f>
        <v>380172</v>
      </c>
      <c r="G23" s="2">
        <f t="array" ref="G23">INDEX([1]Sheet1!$V$2:$V$1823,MATCH(2012,IF([1]Sheet1!$C$2:$C$1823=$A23,[1]Sheet1!$A$2:$A$1823,0),0))</f>
        <v>2140185984</v>
      </c>
      <c r="H23" s="2">
        <f t="array" ref="H23">INDEX([1]Sheet1!$G$2:$G$1823,MATCH(2012,IF([1]Sheet1!$C$2:$C$1823=$A23,[1]Sheet1!$A$2:$A$1823,0),0))</f>
        <v>2114729000</v>
      </c>
      <c r="I23" s="2">
        <f t="shared" si="0"/>
        <v>25456984</v>
      </c>
      <c r="J23" s="2">
        <f t="array" ref="J23">INDEX([4]Sheet1!$K$2:$K$2185,MATCH(2012,IF([4]Sheet1!$E$2:$E$2185=$A23,[4]Sheet1!$B$2:$B$2185,0),0))*12</f>
        <v>1255654044</v>
      </c>
      <c r="K23" s="2">
        <f t="array" ref="K23">INDEX([4]Sheet1!$J$2:$J$2185,MATCH(2012,IF([4]Sheet1!$E$2:$E$2185=$A23,[4]Sheet1!$B$2:$B$2185,0),0))</f>
        <v>18554</v>
      </c>
      <c r="L23" s="9"/>
      <c r="M23" s="2"/>
      <c r="N23" s="2"/>
      <c r="O23" s="2"/>
      <c r="P23" s="2"/>
      <c r="Q23" s="2"/>
    </row>
    <row r="24" spans="1:17" x14ac:dyDescent="0.25">
      <c r="A24" s="1" t="s">
        <v>46</v>
      </c>
      <c r="B24" s="1" t="s">
        <v>47</v>
      </c>
      <c r="C24" s="2">
        <f t="array" ref="C24">INDEX([2]data!$E$1:$E$2185,MATCH(2012,IF([2]data!$C$1:$C$2185=$A24,[2]data!$A$1:$A$2185,0),0))</f>
        <v>6645303</v>
      </c>
      <c r="D24" s="2"/>
      <c r="E24" s="2"/>
      <c r="F24" s="2">
        <f t="array" ref="F24">INDEX([3]Data!$C$2:$C$53,MATCH($A24,[3]Data!$A$2:$A$53,0))</f>
        <v>340084</v>
      </c>
      <c r="G24" s="2">
        <f t="array" ref="G24">INDEX([1]Sheet1!$V$2:$V$1823,MATCH(2012,IF([1]Sheet1!$C$2:$C$1823=$A24,[1]Sheet1!$A$2:$A$1823,0),0))</f>
        <v>2136397952</v>
      </c>
      <c r="H24" s="2">
        <f t="array" ref="H24">INDEX([1]Sheet1!$G$2:$G$1823,MATCH(2012,IF([1]Sheet1!$C$2:$C$1823=$A24,[1]Sheet1!$A$2:$A$1823,0),0))</f>
        <v>2076157000</v>
      </c>
      <c r="I24" s="2">
        <f t="shared" si="0"/>
        <v>60240952</v>
      </c>
      <c r="J24" s="2">
        <f t="array" ref="J24">INDEX([4]Sheet1!$K$2:$K$2185,MATCH(2012,IF([4]Sheet1!$E$2:$E$2185=$A24,[4]Sheet1!$B$2:$B$2185,0),0))*12</f>
        <v>1941531024</v>
      </c>
      <c r="K24" s="2">
        <f t="array" ref="K24">INDEX([4]Sheet1!$J$2:$J$2185,MATCH(2012,IF([4]Sheet1!$E$2:$E$2185=$A24,[4]Sheet1!$B$2:$B$2185,0),0))</f>
        <v>25745</v>
      </c>
      <c r="L24" s="9"/>
      <c r="M24" s="2"/>
      <c r="N24" s="2"/>
      <c r="O24" s="2"/>
      <c r="P24" s="2"/>
      <c r="Q24" s="2"/>
    </row>
    <row r="25" spans="1:17" x14ac:dyDescent="0.25">
      <c r="A25" s="1" t="s">
        <v>48</v>
      </c>
      <c r="B25" s="1" t="s">
        <v>49</v>
      </c>
      <c r="C25" s="2">
        <f t="array" ref="C25">INDEX([2]data!$E$1:$E$2185,MATCH(2012,IF([2]data!$C$1:$C$2185=$A25,[2]data!$A$1:$A$2185,0),0))</f>
        <v>9882519</v>
      </c>
      <c r="D25" s="2"/>
      <c r="E25" s="2"/>
      <c r="F25" s="2">
        <f t="array" ref="F25">INDEX([3]Data!$C$2:$C$53,MATCH($A25,[3]Data!$A$2:$A$53,0))</f>
        <v>590046</v>
      </c>
      <c r="G25" s="2">
        <f t="array" ref="G25">INDEX([1]Sheet1!$V$2:$V$1823,MATCH(2012,IF([1]Sheet1!$C$2:$C$1823=$A25,[1]Sheet1!$A$2:$A$1823,0),0))</f>
        <v>2356036096</v>
      </c>
      <c r="H25" s="2">
        <f t="array" ref="H25">INDEX([1]Sheet1!$G$2:$G$1823,MATCH(2012,IF([1]Sheet1!$C$2:$C$1823=$A25,[1]Sheet1!$A$2:$A$1823,0),0))</f>
        <v>2308899000</v>
      </c>
      <c r="I25" s="2">
        <f t="shared" si="0"/>
        <v>47137096</v>
      </c>
      <c r="J25" s="2">
        <f t="array" ref="J25">INDEX([4]Sheet1!$K$2:$K$2185,MATCH(2012,IF([4]Sheet1!$E$2:$E$2185=$A25,[4]Sheet1!$B$2:$B$2185,0),0))*12</f>
        <v>1365056100</v>
      </c>
      <c r="K25" s="2">
        <f t="array" ref="K25">INDEX([4]Sheet1!$J$2:$J$2185,MATCH(2012,IF([4]Sheet1!$E$2:$E$2185=$A25,[4]Sheet1!$B$2:$B$2185,0),0))</f>
        <v>21973</v>
      </c>
      <c r="L25" s="9"/>
      <c r="M25" s="2"/>
      <c r="N25" s="2"/>
      <c r="O25" s="2"/>
      <c r="P25" s="2"/>
      <c r="Q25" s="2"/>
    </row>
    <row r="26" spans="1:17" x14ac:dyDescent="0.25">
      <c r="A26" s="1" t="s">
        <v>50</v>
      </c>
      <c r="B26" s="1" t="s">
        <v>51</v>
      </c>
      <c r="C26" s="2">
        <f t="array" ref="C26">INDEX([2]data!$E$1:$E$2185,MATCH(2012,IF([2]data!$C$1:$C$2185=$A26,[2]data!$A$1:$A$2185,0),0))</f>
        <v>5379646</v>
      </c>
      <c r="D26" s="2"/>
      <c r="E26" s="2"/>
      <c r="F26" s="2">
        <f t="array" ref="F26">INDEX([3]Data!$C$2:$C$53,MATCH($A26,[3]Data!$A$2:$A$53,0))</f>
        <v>301142</v>
      </c>
      <c r="G26" s="2">
        <f t="array" ref="G26">INDEX([1]Sheet1!$V$2:$V$1823,MATCH(2012,IF([1]Sheet1!$C$2:$C$1823=$A26,[1]Sheet1!$A$2:$A$1823,0),0))</f>
        <v>1635649024</v>
      </c>
      <c r="H26" s="2">
        <f t="array" ref="H26">INDEX([1]Sheet1!$G$2:$G$1823,MATCH(2012,IF([1]Sheet1!$C$2:$C$1823=$A26,[1]Sheet1!$A$2:$A$1823,0),0))</f>
        <v>1569592000</v>
      </c>
      <c r="I26" s="2">
        <f t="shared" si="0"/>
        <v>66057024</v>
      </c>
      <c r="J26" s="2">
        <f t="array" ref="J26">INDEX([4]Sheet1!$K$2:$K$2185,MATCH(2012,IF([4]Sheet1!$E$2:$E$2185=$A26,[4]Sheet1!$B$2:$B$2185,0),0))*12</f>
        <v>797531148</v>
      </c>
      <c r="K26" s="2">
        <f t="array" ref="K26">INDEX([4]Sheet1!$J$2:$J$2185,MATCH(2012,IF([4]Sheet1!$E$2:$E$2185=$A26,[4]Sheet1!$B$2:$B$2185,0),0))</f>
        <v>12094</v>
      </c>
      <c r="L26" s="9"/>
      <c r="M26" s="2"/>
      <c r="N26" s="2"/>
      <c r="O26" s="2"/>
      <c r="P26" s="2"/>
      <c r="Q26" s="2"/>
    </row>
    <row r="27" spans="1:17" x14ac:dyDescent="0.25">
      <c r="A27" s="1" t="s">
        <v>52</v>
      </c>
      <c r="B27" s="1" t="s">
        <v>53</v>
      </c>
      <c r="C27" s="2">
        <f t="array" ref="C27">INDEX([2]data!$E$1:$E$2185,MATCH(2012,IF([2]data!$C$1:$C$2185=$A27,[2]data!$A$1:$A$2185,0),0))</f>
        <v>2986450</v>
      </c>
      <c r="D27" s="2"/>
      <c r="E27" s="2"/>
      <c r="F27" s="2">
        <f t="array" ref="F27">INDEX([3]Data!$C$2:$C$53,MATCH($A27,[3]Data!$A$2:$A$53,0))</f>
        <v>183384</v>
      </c>
      <c r="G27" s="2">
        <f t="array" ref="G27">INDEX([1]Sheet1!$V$2:$V$1823,MATCH(2012,IF([1]Sheet1!$C$2:$C$1823=$A27,[1]Sheet1!$A$2:$A$1823,0),0))</f>
        <v>661915008</v>
      </c>
      <c r="H27" s="2">
        <f t="array" ref="H27">INDEX([1]Sheet1!$G$2:$G$1823,MATCH(2012,IF([1]Sheet1!$C$2:$C$1823=$A27,[1]Sheet1!$A$2:$A$1823,0),0))</f>
        <v>635328000</v>
      </c>
      <c r="I27" s="2">
        <f t="shared" si="0"/>
        <v>26587008</v>
      </c>
      <c r="J27" s="2">
        <f t="array" ref="J27">INDEX([4]Sheet1!$K$2:$K$2185,MATCH(2012,IF([4]Sheet1!$E$2:$E$2185=$A27,[4]Sheet1!$B$2:$B$2185,0),0))*12</f>
        <v>341841876</v>
      </c>
      <c r="K27" s="2">
        <f t="array" ref="K27">INDEX([4]Sheet1!$J$2:$J$2185,MATCH(2012,IF([4]Sheet1!$E$2:$E$2185=$A27,[4]Sheet1!$B$2:$B$2185,0),0))</f>
        <v>9566</v>
      </c>
      <c r="L27" s="9"/>
      <c r="M27" s="2"/>
      <c r="N27" s="2"/>
      <c r="O27" s="2"/>
      <c r="P27" s="2"/>
      <c r="Q27" s="2"/>
    </row>
    <row r="28" spans="1:17" x14ac:dyDescent="0.25">
      <c r="A28" s="1" t="s">
        <v>54</v>
      </c>
      <c r="B28" s="1" t="s">
        <v>55</v>
      </c>
      <c r="C28" s="2">
        <f t="array" ref="C28">INDEX([2]data!$E$1:$E$2185,MATCH(2012,IF([2]data!$C$1:$C$2185=$A28,[2]data!$A$1:$A$2185,0),0))</f>
        <v>6024522</v>
      </c>
      <c r="D28" s="2"/>
      <c r="E28" s="2"/>
      <c r="F28" s="2">
        <f t="array" ref="F28">INDEX([3]Data!$C$2:$C$53,MATCH($A28,[3]Data!$A$2:$A$53,0))</f>
        <v>453490</v>
      </c>
      <c r="G28" s="2">
        <f t="array" ref="G28">INDEX([1]Sheet1!$V$2:$V$1823,MATCH(2012,IF([1]Sheet1!$C$2:$C$1823=$A28,[1]Sheet1!$A$2:$A$1823,0),0))</f>
        <v>1679977984</v>
      </c>
      <c r="H28" s="2">
        <f t="array" ref="H28">INDEX([1]Sheet1!$G$2:$G$1823,MATCH(2012,IF([1]Sheet1!$C$2:$C$1823=$A28,[1]Sheet1!$A$2:$A$1823,0),0))</f>
        <v>1576147000</v>
      </c>
      <c r="I28" s="2">
        <f t="shared" si="0"/>
        <v>103830984</v>
      </c>
      <c r="J28" s="2">
        <f t="array" ref="J28">INDEX([4]Sheet1!$K$2:$K$2185,MATCH(2012,IF([4]Sheet1!$E$2:$E$2185=$A28,[4]Sheet1!$B$2:$B$2185,0),0))*12</f>
        <v>873801984</v>
      </c>
      <c r="K28" s="2">
        <f t="array" ref="K28">INDEX([4]Sheet1!$J$2:$J$2185,MATCH(2012,IF([4]Sheet1!$E$2:$E$2185=$A28,[4]Sheet1!$B$2:$B$2185,0),0))</f>
        <v>18560</v>
      </c>
      <c r="L28" s="9"/>
      <c r="M28" s="2"/>
      <c r="N28" s="2"/>
      <c r="O28" s="2"/>
      <c r="P28" s="2"/>
      <c r="Q28" s="2"/>
    </row>
    <row r="29" spans="1:17" x14ac:dyDescent="0.25">
      <c r="A29" s="1" t="s">
        <v>56</v>
      </c>
      <c r="B29" s="1" t="s">
        <v>57</v>
      </c>
      <c r="C29" s="2">
        <f t="array" ref="C29">INDEX([2]data!$E$1:$E$2185,MATCH(2012,IF([2]data!$C$1:$C$2185=$A29,[2]data!$A$1:$A$2185,0),0))</f>
        <v>1005494</v>
      </c>
      <c r="D29" s="2"/>
      <c r="E29" s="2"/>
      <c r="F29" s="2">
        <f t="array" ref="F29">INDEX([3]Data!$C$2:$C$53,MATCH($A29,[3]Data!$A$2:$A$53,0))</f>
        <v>57412</v>
      </c>
      <c r="G29" s="2">
        <f t="array" ref="G29">INDEX([1]Sheet1!$V$2:$V$1823,MATCH(2012,IF([1]Sheet1!$C$2:$C$1823=$A29,[1]Sheet1!$A$2:$A$1823,0),0))</f>
        <v>275343008</v>
      </c>
      <c r="H29" s="2">
        <f t="array" ref="H29">INDEX([1]Sheet1!$G$2:$G$1823,MATCH(2012,IF([1]Sheet1!$C$2:$C$1823=$A29,[1]Sheet1!$A$2:$A$1823,0),0))</f>
        <v>262674000</v>
      </c>
      <c r="I29" s="2">
        <f t="shared" si="0"/>
        <v>12669008</v>
      </c>
      <c r="J29" s="2">
        <f t="array" ref="J29">INDEX([4]Sheet1!$K$2:$K$2185,MATCH(2012,IF([4]Sheet1!$E$2:$E$2185=$A29,[4]Sheet1!$B$2:$B$2185,0),0))*12</f>
        <v>132853512</v>
      </c>
      <c r="K29" s="2">
        <f t="array" ref="K29">INDEX([4]Sheet1!$J$2:$J$2185,MATCH(2012,IF([4]Sheet1!$E$2:$E$2185=$A29,[4]Sheet1!$B$2:$B$2185,0),0))</f>
        <v>2575</v>
      </c>
      <c r="L29" s="9"/>
      <c r="M29" s="2"/>
      <c r="N29" s="2"/>
      <c r="O29" s="2"/>
      <c r="P29" s="2"/>
      <c r="Q29" s="2"/>
    </row>
    <row r="30" spans="1:17" x14ac:dyDescent="0.25">
      <c r="A30" s="1" t="s">
        <v>58</v>
      </c>
      <c r="B30" s="1" t="s">
        <v>59</v>
      </c>
      <c r="C30" s="2">
        <f t="array" ref="C30">INDEX([2]data!$E$1:$E$2185,MATCH(2012,IF([2]data!$C$1:$C$2185=$A30,[2]data!$A$1:$A$2185,0),0))</f>
        <v>1855350</v>
      </c>
      <c r="D30" s="2"/>
      <c r="E30" s="2"/>
      <c r="F30" s="2">
        <f t="array" ref="F30">INDEX([3]Data!$C$2:$C$53,MATCH($A30,[3]Data!$A$2:$A$53,0))</f>
        <v>111864</v>
      </c>
      <c r="G30" s="2">
        <f t="array" ref="G30">INDEX([1]Sheet1!$V$2:$V$1823,MATCH(2012,IF([1]Sheet1!$C$2:$C$1823=$A30,[1]Sheet1!$A$2:$A$1823,0),0))</f>
        <v>404510016</v>
      </c>
      <c r="H30" s="2">
        <f t="array" ref="H30">INDEX([1]Sheet1!$G$2:$G$1823,MATCH(2012,IF([1]Sheet1!$C$2:$C$1823=$A30,[1]Sheet1!$A$2:$A$1823,0),0))</f>
        <v>387790000</v>
      </c>
      <c r="I30" s="2">
        <f t="shared" si="0"/>
        <v>16720016</v>
      </c>
      <c r="J30" s="2">
        <f t="array" ref="J30">INDEX([4]Sheet1!$K$2:$K$2185,MATCH(2012,IF([4]Sheet1!$E$2:$E$2185=$A30,[4]Sheet1!$B$2:$B$2185,0),0))*12</f>
        <v>279844404</v>
      </c>
      <c r="K30" s="2">
        <f t="array" ref="K30">INDEX([4]Sheet1!$J$2:$J$2185,MATCH(2012,IF([4]Sheet1!$E$2:$E$2185=$A30,[4]Sheet1!$B$2:$B$2185,0),0))</f>
        <v>4984</v>
      </c>
      <c r="L30" s="9"/>
      <c r="M30" s="2"/>
      <c r="N30" s="2"/>
      <c r="O30" s="2"/>
      <c r="P30" s="2"/>
      <c r="Q30" s="2"/>
    </row>
    <row r="31" spans="1:17" x14ac:dyDescent="0.25">
      <c r="A31" s="1" t="s">
        <v>60</v>
      </c>
      <c r="B31" s="1" t="s">
        <v>61</v>
      </c>
      <c r="C31" s="2">
        <f t="array" ref="C31">INDEX([2]data!$E$1:$E$2185,MATCH(2012,IF([2]data!$C$1:$C$2185=$A31,[2]data!$A$1:$A$2185,0),0))</f>
        <v>2754354</v>
      </c>
      <c r="D31" s="2"/>
      <c r="E31" s="2"/>
      <c r="F31" s="2">
        <f t="array" ref="F31">INDEX([3]Data!$C$2:$C$53,MATCH($A31,[3]Data!$A$2:$A$53,0))</f>
        <v>188546</v>
      </c>
      <c r="G31" s="2">
        <f t="array" ref="G31">INDEX([1]Sheet1!$V$2:$V$1823,MATCH(2012,IF([1]Sheet1!$C$2:$C$1823=$A31,[1]Sheet1!$A$2:$A$1823,0),0))</f>
        <v>1098930048</v>
      </c>
      <c r="H31" s="2">
        <f t="array" ref="H31">INDEX([1]Sheet1!$G$2:$G$1823,MATCH(2012,IF([1]Sheet1!$C$2:$C$1823=$A31,[1]Sheet1!$A$2:$A$1823,0),0))</f>
        <v>1053220000</v>
      </c>
      <c r="I31" s="2">
        <f t="shared" si="0"/>
        <v>45710048</v>
      </c>
      <c r="J31" s="2">
        <f t="array" ref="J31">INDEX([4]Sheet1!$K$2:$K$2185,MATCH(2012,IF([4]Sheet1!$E$2:$E$2185=$A31,[4]Sheet1!$B$2:$B$2185,0),0))*12</f>
        <v>616110876</v>
      </c>
      <c r="K31" s="2">
        <f t="array" ref="K31">INDEX([4]Sheet1!$J$2:$J$2185,MATCH(2012,IF([4]Sheet1!$E$2:$E$2185=$A31,[4]Sheet1!$B$2:$B$2185,0),0))</f>
        <v>8011</v>
      </c>
      <c r="L31" s="9"/>
      <c r="M31" s="2"/>
      <c r="N31" s="2"/>
      <c r="O31" s="2"/>
      <c r="P31" s="2"/>
      <c r="Q31" s="2"/>
    </row>
    <row r="32" spans="1:17" x14ac:dyDescent="0.25">
      <c r="A32" s="1" t="s">
        <v>62</v>
      </c>
      <c r="B32" s="1" t="s">
        <v>63</v>
      </c>
      <c r="C32" s="2">
        <f t="array" ref="C32">INDEX([2]data!$E$1:$E$2185,MATCH(2012,IF([2]data!$C$1:$C$2185=$A32,[2]data!$A$1:$A$2185,0),0))</f>
        <v>1321617</v>
      </c>
      <c r="D32" s="2"/>
      <c r="E32" s="2"/>
      <c r="F32" s="2">
        <f t="array" ref="F32">INDEX([3]Data!$C$2:$C$53,MATCH($A32,[3]Data!$A$2:$A$53,0))</f>
        <v>66348</v>
      </c>
      <c r="G32" s="2">
        <f t="array" ref="G32">INDEX([1]Sheet1!$V$2:$V$1823,MATCH(2012,IF([1]Sheet1!$C$2:$C$1823=$A32,[1]Sheet1!$A$2:$A$1823,0),0))</f>
        <v>352167008</v>
      </c>
      <c r="H32" s="2">
        <f t="array" ref="H32">INDEX([1]Sheet1!$G$2:$G$1823,MATCH(2012,IF([1]Sheet1!$C$2:$C$1823=$A32,[1]Sheet1!$A$2:$A$1823,0),0))</f>
        <v>346679000</v>
      </c>
      <c r="I32" s="2">
        <f t="shared" si="0"/>
        <v>5488008</v>
      </c>
      <c r="J32" s="2">
        <f t="array" ref="J32">INDEX([4]Sheet1!$K$2:$K$2185,MATCH(2012,IF([4]Sheet1!$E$2:$E$2185=$A32,[4]Sheet1!$B$2:$B$2185,0),0))*12</f>
        <v>231315876</v>
      </c>
      <c r="K32" s="2">
        <f t="array" ref="K32">INDEX([4]Sheet1!$J$2:$J$2185,MATCH(2012,IF([4]Sheet1!$E$2:$E$2185=$A32,[4]Sheet1!$B$2:$B$2185,0),0))</f>
        <v>3849</v>
      </c>
      <c r="L32" s="9"/>
      <c r="M32" s="2"/>
      <c r="N32" s="2"/>
      <c r="O32" s="2"/>
      <c r="P32" s="2"/>
      <c r="Q32" s="2"/>
    </row>
    <row r="33" spans="1:17" x14ac:dyDescent="0.25">
      <c r="A33" s="1" t="s">
        <v>64</v>
      </c>
      <c r="B33" s="1" t="s">
        <v>65</v>
      </c>
      <c r="C33" s="2">
        <f t="array" ref="C33">INDEX([2]data!$E$1:$E$2185,MATCH(2012,IF([2]data!$C$1:$C$2185=$A33,[2]data!$A$1:$A$2185,0),0))</f>
        <v>8867749</v>
      </c>
      <c r="D33" s="2"/>
      <c r="E33" s="2"/>
      <c r="F33" s="2">
        <f t="array" ref="F33">INDEX([3]Data!$C$2:$C$53,MATCH($A33,[3]Data!$A$2:$A$53,0))</f>
        <v>414416</v>
      </c>
      <c r="G33" s="2">
        <f t="array" ref="G33">INDEX([1]Sheet1!$V$2:$V$1823,MATCH(2012,IF([1]Sheet1!$C$2:$C$1823=$A33,[1]Sheet1!$A$2:$A$1823,0),0))</f>
        <v>3323662080</v>
      </c>
      <c r="H33" s="2">
        <f t="array" ref="H33">INDEX([1]Sheet1!$G$2:$G$1823,MATCH(2012,IF([1]Sheet1!$C$2:$C$1823=$A33,[1]Sheet1!$A$2:$A$1823,0),0))</f>
        <v>3266686000</v>
      </c>
      <c r="I33" s="2">
        <f t="shared" si="0"/>
        <v>56976080</v>
      </c>
      <c r="J33" s="2">
        <f t="array" ref="J33">INDEX([4]Sheet1!$K$2:$K$2185,MATCH(2012,IF([4]Sheet1!$E$2:$E$2185=$A33,[4]Sheet1!$B$2:$B$2185,0),0))*12</f>
        <v>2899955940</v>
      </c>
      <c r="K33" s="2">
        <f t="array" ref="K33">INDEX([4]Sheet1!$J$2:$J$2185,MATCH(2012,IF([4]Sheet1!$E$2:$E$2185=$A33,[4]Sheet1!$B$2:$B$2185,0),0))</f>
        <v>33424</v>
      </c>
      <c r="L33" s="9"/>
      <c r="M33" s="2"/>
      <c r="N33" s="2"/>
      <c r="O33" s="2"/>
      <c r="P33" s="2"/>
      <c r="Q33" s="2"/>
    </row>
    <row r="34" spans="1:17" x14ac:dyDescent="0.25">
      <c r="A34" s="1" t="s">
        <v>66</v>
      </c>
      <c r="B34" s="1" t="s">
        <v>67</v>
      </c>
      <c r="C34" s="2">
        <f t="array" ref="C34">INDEX([2]data!$E$1:$E$2185,MATCH(2012,IF([2]data!$C$1:$C$2185=$A34,[2]data!$A$1:$A$2185,0),0))</f>
        <v>2083540</v>
      </c>
      <c r="D34" s="2"/>
      <c r="E34" s="2"/>
      <c r="F34" s="2">
        <f t="array" ref="F34">INDEX([3]Data!$C$2:$C$53,MATCH($A34,[3]Data!$A$2:$A$53,0))</f>
        <v>173508</v>
      </c>
      <c r="G34" s="2">
        <f t="array" ref="G34">INDEX([1]Sheet1!$V$2:$V$1823,MATCH(2012,IF([1]Sheet1!$C$2:$C$1823=$A34,[1]Sheet1!$A$2:$A$1823,0),0))</f>
        <v>647654016</v>
      </c>
      <c r="H34" s="2">
        <f t="array" ref="H34">INDEX([1]Sheet1!$G$2:$G$1823,MATCH(2012,IF([1]Sheet1!$C$2:$C$1823=$A34,[1]Sheet1!$A$2:$A$1823,0),0))</f>
        <v>617353000</v>
      </c>
      <c r="I34" s="2">
        <f t="shared" si="0"/>
        <v>30301016</v>
      </c>
      <c r="J34" s="2">
        <f t="array" ref="J34">INDEX([4]Sheet1!$K$2:$K$2185,MATCH(2012,IF([4]Sheet1!$E$2:$E$2185=$A34,[4]Sheet1!$B$2:$B$2185,0),0))*12</f>
        <v>334671492</v>
      </c>
      <c r="K34" s="2">
        <f t="array" ref="K34">INDEX([4]Sheet1!$J$2:$J$2185,MATCH(2012,IF([4]Sheet1!$E$2:$E$2185=$A34,[4]Sheet1!$B$2:$B$2185,0),0))</f>
        <v>5981</v>
      </c>
      <c r="L34" s="9"/>
      <c r="M34" s="2"/>
      <c r="N34" s="2"/>
      <c r="O34" s="2"/>
      <c r="P34" s="2"/>
      <c r="Q34" s="2"/>
    </row>
    <row r="35" spans="1:17" x14ac:dyDescent="0.25">
      <c r="A35" s="1" t="s">
        <v>68</v>
      </c>
      <c r="B35" s="1" t="s">
        <v>69</v>
      </c>
      <c r="C35" s="2">
        <f t="array" ref="C35">INDEX([2]data!$E$1:$E$2185,MATCH(2012,IF([2]data!$C$1:$C$2185=$A35,[2]data!$A$1:$A$2185,0),0))</f>
        <v>19576125</v>
      </c>
      <c r="D35" s="2"/>
      <c r="E35" s="2"/>
      <c r="F35" s="2">
        <f t="array" ref="F35">INDEX([3]Data!$C$2:$C$53,MATCH($A35,[3]Data!$A$2:$A$53,0))</f>
        <v>911500</v>
      </c>
      <c r="G35" s="2">
        <f t="array" ref="G35">INDEX([1]Sheet1!$V$2:$V$1823,MATCH(2012,IF([1]Sheet1!$C$2:$C$1823=$A35,[1]Sheet1!$A$2:$A$1823,0),0))</f>
        <v>9284057088</v>
      </c>
      <c r="H35" s="2">
        <f t="array" ref="H35">INDEX([1]Sheet1!$G$2:$G$1823,MATCH(2012,IF([1]Sheet1!$C$2:$C$1823=$A35,[1]Sheet1!$A$2:$A$1823,0),0))</f>
        <v>8785013000</v>
      </c>
      <c r="I35" s="2">
        <f t="shared" si="0"/>
        <v>499044088</v>
      </c>
      <c r="J35" s="2">
        <f t="array" ref="J35">INDEX([4]Sheet1!$K$2:$K$2185,MATCH(2012,IF([4]Sheet1!$E$2:$E$2185=$A35,[4]Sheet1!$B$2:$B$2185,0),0))*12</f>
        <v>7339325568</v>
      </c>
      <c r="K35" s="2">
        <f t="array" ref="K35">INDEX([4]Sheet1!$J$2:$J$2185,MATCH(2012,IF([4]Sheet1!$E$2:$E$2185=$A35,[4]Sheet1!$B$2:$B$2185,0),0))</f>
        <v>85781</v>
      </c>
      <c r="L35" s="9"/>
      <c r="M35" s="2"/>
      <c r="N35" s="2"/>
      <c r="O35" s="2"/>
      <c r="P35" s="2"/>
      <c r="Q35" s="2"/>
    </row>
    <row r="36" spans="1:17" x14ac:dyDescent="0.25">
      <c r="A36" s="1" t="s">
        <v>70</v>
      </c>
      <c r="B36" s="1" t="s">
        <v>71</v>
      </c>
      <c r="C36" s="2">
        <f t="array" ref="C36">INDEX([2]data!$E$1:$E$2185,MATCH(2012,IF([2]data!$C$1:$C$2185=$A36,[2]data!$A$1:$A$2185,0),0))</f>
        <v>9748364</v>
      </c>
      <c r="D36" s="2"/>
      <c r="E36" s="2"/>
      <c r="F36" s="2">
        <f t="array" ref="F36">INDEX([3]Data!$C$2:$C$53,MATCH($A36,[3]Data!$A$2:$A$53,0))</f>
        <v>726116</v>
      </c>
      <c r="G36" s="2">
        <f t="array" ref="G36">INDEX([1]Sheet1!$V$2:$V$1823,MATCH(2012,IF([1]Sheet1!$C$2:$C$1823=$A36,[1]Sheet1!$A$2:$A$1823,0),0))</f>
        <v>2852058112</v>
      </c>
      <c r="H36" s="2">
        <f t="array" ref="H36">INDEX([1]Sheet1!$G$2:$G$1823,MATCH(2012,IF([1]Sheet1!$C$2:$C$1823=$A36,[1]Sheet1!$A$2:$A$1823,0),0))</f>
        <v>2603194000</v>
      </c>
      <c r="I36" s="2">
        <f t="shared" si="0"/>
        <v>248864112</v>
      </c>
      <c r="J36" s="2">
        <f t="array" ref="J36">INDEX([4]Sheet1!$K$2:$K$2185,MATCH(2012,IF([4]Sheet1!$E$2:$E$2185=$A36,[4]Sheet1!$B$2:$B$2185,0),0))*12</f>
        <v>1325199972</v>
      </c>
      <c r="K36" s="2">
        <f t="array" ref="K36">INDEX([4]Sheet1!$J$2:$J$2185,MATCH(2012,IF([4]Sheet1!$E$2:$E$2185=$A36,[4]Sheet1!$B$2:$B$2185,0),0))</f>
        <v>28264</v>
      </c>
      <c r="L36" s="9"/>
      <c r="M36" s="2"/>
      <c r="N36" s="2"/>
      <c r="O36" s="2"/>
      <c r="P36" s="2"/>
      <c r="Q36" s="2"/>
    </row>
    <row r="37" spans="1:17" x14ac:dyDescent="0.25">
      <c r="A37" s="1" t="s">
        <v>72</v>
      </c>
      <c r="B37" s="1" t="s">
        <v>73</v>
      </c>
      <c r="C37" s="2">
        <f t="array" ref="C37">INDEX([2]data!$E$1:$E$2185,MATCH(2012,IF([2]data!$C$1:$C$2185=$A37,[2]data!$A$1:$A$2185,0),0))</f>
        <v>701345</v>
      </c>
      <c r="D37" s="2"/>
      <c r="E37" s="2"/>
      <c r="F37" s="2">
        <f t="array" ref="F37">INDEX([3]Data!$C$2:$C$53,MATCH($A37,[3]Data!$A$2:$A$53,0))</f>
        <v>31550</v>
      </c>
      <c r="G37" s="2">
        <f t="array" ref="G37">INDEX([1]Sheet1!$V$2:$V$1823,MATCH(2012,IF([1]Sheet1!$C$2:$C$1823=$A37,[1]Sheet1!$A$2:$A$1823,0),0))</f>
        <v>172428000</v>
      </c>
      <c r="H37" s="2">
        <f t="array" ref="H37">INDEX([1]Sheet1!$G$2:$G$1823,MATCH(2012,IF([1]Sheet1!$C$2:$C$1823=$A37,[1]Sheet1!$A$2:$A$1823,0),0))</f>
        <v>167176000</v>
      </c>
      <c r="I37" s="2">
        <f t="shared" si="0"/>
        <v>5252000</v>
      </c>
      <c r="J37" s="2">
        <f t="array" ref="J37">INDEX([4]Sheet1!$K$2:$K$2185,MATCH(2012,IF([4]Sheet1!$E$2:$E$2185=$A37,[4]Sheet1!$B$2:$B$2185,0),0))*12</f>
        <v>79913856</v>
      </c>
      <c r="K37" s="2">
        <f t="array" ref="K37">INDEX([4]Sheet1!$J$2:$J$2185,MATCH(2012,IF([4]Sheet1!$E$2:$E$2185=$A37,[4]Sheet1!$B$2:$B$2185,0),0))</f>
        <v>1603</v>
      </c>
      <c r="L37" s="9"/>
      <c r="M37" s="2"/>
      <c r="N37" s="2"/>
      <c r="O37" s="2"/>
      <c r="P37" s="2"/>
      <c r="Q37" s="2"/>
    </row>
    <row r="38" spans="1:17" x14ac:dyDescent="0.25">
      <c r="A38" s="1" t="s">
        <v>74</v>
      </c>
      <c r="B38" s="1" t="s">
        <v>75</v>
      </c>
      <c r="C38" s="2">
        <f t="array" ref="C38">INDEX([2]data!$E$1:$E$2185,MATCH(2012,IF([2]data!$C$1:$C$2185=$A38,[2]data!$A$1:$A$2185,0),0))</f>
        <v>11553031</v>
      </c>
      <c r="D38" s="2"/>
      <c r="E38" s="2"/>
      <c r="F38" s="2">
        <f t="array" ref="F38">INDEX([3]Data!$C$2:$C$53,MATCH($A38,[3]Data!$A$2:$A$53,0))</f>
        <v>788956</v>
      </c>
      <c r="G38" s="2">
        <f t="array" ref="G38">INDEX([1]Sheet1!$V$2:$V$1823,MATCH(2012,IF([1]Sheet1!$C$2:$C$1823=$A38,[1]Sheet1!$A$2:$A$1823,0),0))</f>
        <v>3223844096</v>
      </c>
      <c r="H38" s="2">
        <f t="array" ref="H38">INDEX([1]Sheet1!$G$2:$G$1823,MATCH(2012,IF([1]Sheet1!$C$2:$C$1823=$A38,[1]Sheet1!$A$2:$A$1823,0),0))</f>
        <v>3110009000</v>
      </c>
      <c r="I38" s="2">
        <f t="shared" si="0"/>
        <v>113835096</v>
      </c>
      <c r="J38" s="2">
        <f t="array" ref="J38">INDEX([4]Sheet1!$K$2:$K$2185,MATCH(2012,IF([4]Sheet1!$E$2:$E$2185=$A38,[4]Sheet1!$B$2:$B$2185,0),0))*12</f>
        <v>1897878720</v>
      </c>
      <c r="K38" s="2">
        <f t="array" ref="K38">INDEX([4]Sheet1!$J$2:$J$2185,MATCH(2012,IF([4]Sheet1!$E$2:$E$2185=$A38,[4]Sheet1!$B$2:$B$2185,0),0))</f>
        <v>32143</v>
      </c>
      <c r="L38" s="9"/>
      <c r="M38" s="2"/>
      <c r="N38" s="2"/>
      <c r="O38" s="2"/>
      <c r="P38" s="2"/>
      <c r="Q38" s="2"/>
    </row>
    <row r="39" spans="1:17" x14ac:dyDescent="0.25">
      <c r="A39" s="1" t="s">
        <v>76</v>
      </c>
      <c r="B39" s="1" t="s">
        <v>77</v>
      </c>
      <c r="C39" s="2">
        <f t="array" ref="C39">INDEX([2]data!$E$1:$E$2185,MATCH(2012,IF([2]data!$C$1:$C$2185=$A39,[2]data!$A$1:$A$2185,0),0))</f>
        <v>3815780</v>
      </c>
      <c r="D39" s="2"/>
      <c r="E39" s="2"/>
      <c r="F39" s="2">
        <f t="array" ref="F39">INDEX([3]Data!$C$2:$C$53,MATCH($A39,[3]Data!$A$2:$A$53,0))</f>
        <v>295290</v>
      </c>
      <c r="G39" s="2">
        <f t="array" ref="G39">INDEX([1]Sheet1!$V$2:$V$1823,MATCH(2012,IF([1]Sheet1!$C$2:$C$1823=$A39,[1]Sheet1!$A$2:$A$1823,0),0))</f>
        <v>927865984</v>
      </c>
      <c r="H39" s="2">
        <f t="array" ref="H39">INDEX([1]Sheet1!$G$2:$G$1823,MATCH(2012,IF([1]Sheet1!$C$2:$C$1823=$A39,[1]Sheet1!$A$2:$A$1823,0),0))</f>
        <v>879484000</v>
      </c>
      <c r="I39" s="2">
        <f t="shared" si="0"/>
        <v>48381984</v>
      </c>
      <c r="J39" s="2">
        <f t="array" ref="J39">INDEX([4]Sheet1!$K$2:$K$2185,MATCH(2012,IF([4]Sheet1!$E$2:$E$2185=$A39,[4]Sheet1!$B$2:$B$2185,0),0))*12</f>
        <v>532813032</v>
      </c>
      <c r="K39" s="2">
        <f t="array" ref="K39">INDEX([4]Sheet1!$J$2:$J$2185,MATCH(2012,IF([4]Sheet1!$E$2:$E$2185=$A39,[4]Sheet1!$B$2:$B$2185,0),0))</f>
        <v>11126</v>
      </c>
      <c r="L39" s="9"/>
      <c r="M39" s="2"/>
      <c r="N39" s="2"/>
      <c r="O39" s="2"/>
      <c r="P39" s="2"/>
      <c r="Q39" s="2"/>
    </row>
    <row r="40" spans="1:17" x14ac:dyDescent="0.25">
      <c r="A40" s="1" t="s">
        <v>78</v>
      </c>
      <c r="B40" s="1" t="s">
        <v>79</v>
      </c>
      <c r="C40" s="2">
        <f t="array" ref="C40">INDEX([2]data!$E$1:$E$2185,MATCH(2012,IF([2]data!$C$1:$C$2185=$A40,[2]data!$A$1:$A$2185,0),0))</f>
        <v>3899801</v>
      </c>
      <c r="D40" s="2"/>
      <c r="E40" s="2"/>
      <c r="F40" s="2">
        <f t="array" ref="F40">INDEX([3]Data!$C$2:$C$53,MATCH($A40,[3]Data!$A$2:$A$53,0))</f>
        <v>270752</v>
      </c>
      <c r="G40" s="2">
        <f t="array" ref="G40">INDEX([1]Sheet1!$V$2:$V$1823,MATCH(2012,IF([1]Sheet1!$C$2:$C$1823=$A40,[1]Sheet1!$A$2:$A$1823,0),0))</f>
        <v>1149792000</v>
      </c>
      <c r="H40" s="2">
        <f t="array" ref="H40">INDEX([1]Sheet1!$G$2:$G$1823,MATCH(2012,IF([1]Sheet1!$C$2:$C$1823=$A40,[1]Sheet1!$A$2:$A$1823,0),0))</f>
        <v>1111474000</v>
      </c>
      <c r="I40" s="2">
        <f t="shared" si="0"/>
        <v>38318000</v>
      </c>
      <c r="J40" s="2">
        <f t="array" ref="J40">INDEX([4]Sheet1!$K$2:$K$2185,MATCH(2012,IF([4]Sheet1!$E$2:$E$2185=$A40,[4]Sheet1!$B$2:$B$2185,0),0))*12</f>
        <v>613585992</v>
      </c>
      <c r="K40" s="2">
        <f t="array" ref="K40">INDEX([4]Sheet1!$J$2:$J$2185,MATCH(2012,IF([4]Sheet1!$E$2:$E$2185=$A40,[4]Sheet1!$B$2:$B$2185,0),0))</f>
        <v>8976</v>
      </c>
      <c r="L40" s="9"/>
      <c r="M40" s="2"/>
      <c r="N40" s="2"/>
      <c r="O40" s="2"/>
      <c r="P40" s="2"/>
      <c r="Q40" s="2"/>
    </row>
    <row r="41" spans="1:17" x14ac:dyDescent="0.25">
      <c r="A41" s="1" t="s">
        <v>80</v>
      </c>
      <c r="B41" s="1" t="s">
        <v>81</v>
      </c>
      <c r="C41" s="2">
        <f t="array" ref="C41">INDEX([2]data!$E$1:$E$2185,MATCH(2012,IF([2]data!$C$1:$C$2185=$A41,[2]data!$A$1:$A$2185,0),0))</f>
        <v>12764475</v>
      </c>
      <c r="D41" s="2"/>
      <c r="E41" s="2"/>
      <c r="F41" s="2">
        <f t="array" ref="F41">INDEX([3]Data!$C$2:$C$53,MATCH($A41,[3]Data!$A$2:$A$53,0))</f>
        <v>641998</v>
      </c>
      <c r="G41" s="2">
        <f t="array" ref="G41">INDEX([1]Sheet1!$V$2:$V$1823,MATCH(2012,IF([1]Sheet1!$C$2:$C$1823=$A41,[1]Sheet1!$A$2:$A$1823,0),0))</f>
        <v>3244570880</v>
      </c>
      <c r="H41" s="2">
        <f t="array" ref="H41">INDEX([1]Sheet1!$G$2:$G$1823,MATCH(2012,IF([1]Sheet1!$C$2:$C$1823=$A41,[1]Sheet1!$A$2:$A$1823,0),0))</f>
        <v>3148757000</v>
      </c>
      <c r="I41" s="2">
        <f t="shared" si="0"/>
        <v>95813880</v>
      </c>
      <c r="J41" s="2">
        <f t="array" ref="J41">INDEX([4]Sheet1!$K$2:$K$2185,MATCH(2012,IF([4]Sheet1!$E$2:$E$2185=$A41,[4]Sheet1!$B$2:$B$2185,0),0))*12</f>
        <v>2340090168</v>
      </c>
      <c r="K41" s="2">
        <f t="array" ref="K41">INDEX([4]Sheet1!$J$2:$J$2185,MATCH(2012,IF([4]Sheet1!$E$2:$E$2185=$A41,[4]Sheet1!$B$2:$B$2185,0),0))</f>
        <v>35615</v>
      </c>
      <c r="L41" s="9"/>
      <c r="M41" s="2"/>
      <c r="N41" s="2"/>
      <c r="O41" s="2"/>
      <c r="P41" s="2"/>
      <c r="Q41" s="2"/>
    </row>
    <row r="42" spans="1:17" x14ac:dyDescent="0.25">
      <c r="A42" s="1" t="s">
        <v>82</v>
      </c>
      <c r="B42" s="1" t="s">
        <v>83</v>
      </c>
      <c r="C42" s="2">
        <f t="array" ref="C42">INDEX([2]data!$E$1:$E$2185,MATCH(2012,IF([2]data!$C$1:$C$2185=$A42,[2]data!$A$1:$A$2185,0),0))</f>
        <v>1050304</v>
      </c>
      <c r="D42" s="2"/>
      <c r="E42" s="2"/>
      <c r="F42" s="2">
        <f t="array" ref="F42">INDEX([3]Data!$C$2:$C$53,MATCH($A42,[3]Data!$A$2:$A$53,0))</f>
        <v>59336</v>
      </c>
      <c r="G42" s="2">
        <f t="array" ref="G42">INDEX([1]Sheet1!$V$2:$V$1823,MATCH(2012,IF([1]Sheet1!$C$2:$C$1823=$A42,[1]Sheet1!$A$2:$A$1823,0),0))</f>
        <v>354223008</v>
      </c>
      <c r="H42" s="2">
        <f t="array" ref="H42">INDEX([1]Sheet1!$G$2:$G$1823,MATCH(2012,IF([1]Sheet1!$C$2:$C$1823=$A42,[1]Sheet1!$A$2:$A$1823,0),0))</f>
        <v>351436000</v>
      </c>
      <c r="I42" s="2">
        <f t="shared" si="0"/>
        <v>2787008</v>
      </c>
      <c r="J42" s="2">
        <f t="array" ref="J42">INDEX([4]Sheet1!$K$2:$K$2185,MATCH(2012,IF([4]Sheet1!$E$2:$E$2185=$A42,[4]Sheet1!$B$2:$B$2185,0),0))*12</f>
        <v>225682512</v>
      </c>
      <c r="K42" s="2">
        <f t="array" ref="K42">INDEX([4]Sheet1!$J$2:$J$2185,MATCH(2012,IF([4]Sheet1!$E$2:$E$2185=$A42,[4]Sheet1!$B$2:$B$2185,0),0))</f>
        <v>3243</v>
      </c>
      <c r="L42" s="9"/>
      <c r="M42" s="2"/>
      <c r="N42" s="2"/>
      <c r="O42" s="2"/>
      <c r="P42" s="2"/>
      <c r="Q42" s="2"/>
    </row>
    <row r="43" spans="1:17" x14ac:dyDescent="0.25">
      <c r="A43" s="1" t="s">
        <v>84</v>
      </c>
      <c r="B43" s="1" t="s">
        <v>85</v>
      </c>
      <c r="C43" s="2">
        <f t="array" ref="C43">INDEX([2]data!$E$1:$E$2185,MATCH(2012,IF([2]data!$C$1:$C$2185=$A43,[2]data!$A$1:$A$2185,0),0))</f>
        <v>4723417</v>
      </c>
      <c r="D43" s="2"/>
      <c r="E43" s="2"/>
      <c r="F43" s="2">
        <f t="array" ref="F43">INDEX([3]Data!$C$2:$C$53,MATCH($A43,[3]Data!$A$2:$A$53,0))</f>
        <v>413894</v>
      </c>
      <c r="G43" s="2">
        <f t="array" ref="G43">INDEX([1]Sheet1!$V$2:$V$1823,MATCH(2012,IF([1]Sheet1!$C$2:$C$1823=$A43,[1]Sheet1!$A$2:$A$1823,0),0))</f>
        <v>1055147008</v>
      </c>
      <c r="H43" s="2">
        <f t="array" ref="H43">INDEX([1]Sheet1!$G$2:$G$1823,MATCH(2012,IF([1]Sheet1!$C$2:$C$1823=$A43,[1]Sheet1!$A$2:$A$1823,0),0))</f>
        <v>1013203000</v>
      </c>
      <c r="I43" s="2">
        <f t="shared" si="0"/>
        <v>41944008</v>
      </c>
      <c r="J43" s="2">
        <f t="array" ref="J43">INDEX([4]Sheet1!$K$2:$K$2185,MATCH(2012,IF([4]Sheet1!$E$2:$E$2185=$A43,[4]Sheet1!$B$2:$B$2185,0),0))*12</f>
        <v>570666240</v>
      </c>
      <c r="K43" s="2">
        <f t="array" ref="K43">INDEX([4]Sheet1!$J$2:$J$2185,MATCH(2012,IF([4]Sheet1!$E$2:$E$2185=$A43,[4]Sheet1!$B$2:$B$2185,0),0))</f>
        <v>13901</v>
      </c>
      <c r="L43" s="9"/>
      <c r="M43" s="2"/>
      <c r="N43" s="2"/>
      <c r="O43" s="2"/>
      <c r="P43" s="2"/>
      <c r="Q43" s="2"/>
    </row>
    <row r="44" spans="1:17" x14ac:dyDescent="0.25">
      <c r="A44" s="1" t="s">
        <v>86</v>
      </c>
      <c r="B44" s="1" t="s">
        <v>87</v>
      </c>
      <c r="C44" s="2">
        <f t="array" ref="C44">INDEX([2]data!$E$1:$E$2185,MATCH(2012,IF([2]data!$C$1:$C$2185=$A44,[2]data!$A$1:$A$2185,0),0))</f>
        <v>834047</v>
      </c>
      <c r="D44" s="2"/>
      <c r="E44" s="2"/>
      <c r="F44" s="2">
        <f t="array" ref="F44">INDEX([3]Data!$C$2:$C$53,MATCH($A44,[3]Data!$A$2:$A$53,0))</f>
        <v>39700</v>
      </c>
      <c r="G44" s="2">
        <f t="array" ref="G44">INDEX([1]Sheet1!$V$2:$V$1823,MATCH(2012,IF([1]Sheet1!$C$2:$C$1823=$A44,[1]Sheet1!$A$2:$A$1823,0),0))</f>
        <v>169492000</v>
      </c>
      <c r="H44" s="2">
        <f t="array" ref="H44">INDEX([1]Sheet1!$G$2:$G$1823,MATCH(2012,IF([1]Sheet1!$C$2:$C$1823=$A44,[1]Sheet1!$A$2:$A$1823,0),0))</f>
        <v>162738000</v>
      </c>
      <c r="I44" s="2">
        <f t="shared" si="0"/>
        <v>6754000</v>
      </c>
      <c r="J44" s="2">
        <f t="array" ref="J44">INDEX([4]Sheet1!$K$2:$K$2185,MATCH(2012,IF([4]Sheet1!$E$2:$E$2185=$A44,[4]Sheet1!$B$2:$B$2185,0),0))*12</f>
        <v>87039036</v>
      </c>
      <c r="K44" s="2">
        <f t="array" ref="K44">INDEX([4]Sheet1!$J$2:$J$2185,MATCH(2012,IF([4]Sheet1!$E$2:$E$2185=$A44,[4]Sheet1!$B$2:$B$2185,0),0))</f>
        <v>1957</v>
      </c>
      <c r="L44" s="9"/>
      <c r="M44" s="2"/>
      <c r="N44" s="2"/>
      <c r="O44" s="2"/>
      <c r="P44" s="2"/>
      <c r="Q44" s="2"/>
    </row>
    <row r="45" spans="1:17" x14ac:dyDescent="0.25">
      <c r="A45" s="1" t="s">
        <v>88</v>
      </c>
      <c r="B45" s="1" t="s">
        <v>89</v>
      </c>
      <c r="C45" s="2">
        <f t="array" ref="C45">INDEX([2]data!$E$1:$E$2185,MATCH(2012,IF([2]data!$C$1:$C$2185=$A45,[2]data!$A$1:$A$2185,0),0))</f>
        <v>6454914</v>
      </c>
      <c r="D45" s="2"/>
      <c r="E45" s="2"/>
      <c r="F45" s="2">
        <f t="array" ref="F45">INDEX([3]Data!$C$2:$C$53,MATCH($A45,[3]Data!$A$2:$A$53,0))</f>
        <v>518428</v>
      </c>
      <c r="G45" s="2">
        <f t="array" ref="G45">INDEX([1]Sheet1!$V$2:$V$1823,MATCH(2012,IF([1]Sheet1!$C$2:$C$1823=$A45,[1]Sheet1!$A$2:$A$1823,0),0))</f>
        <v>1663650944</v>
      </c>
      <c r="H45" s="2">
        <f t="array" ref="H45">INDEX([1]Sheet1!$G$2:$G$1823,MATCH(2012,IF([1]Sheet1!$C$2:$C$1823=$A45,[1]Sheet1!$A$2:$A$1823,0),0))</f>
        <v>1605004000</v>
      </c>
      <c r="I45" s="2">
        <f t="shared" si="0"/>
        <v>58646944</v>
      </c>
      <c r="J45" s="2">
        <f t="array" ref="J45">INDEX([4]Sheet1!$K$2:$K$2185,MATCH(2012,IF([4]Sheet1!$E$2:$E$2185=$A45,[4]Sheet1!$B$2:$B$2185,0),0))*12</f>
        <v>903585036</v>
      </c>
      <c r="K45" s="2">
        <f t="array" ref="K45">INDEX([4]Sheet1!$J$2:$J$2185,MATCH(2012,IF([4]Sheet1!$E$2:$E$2185=$A45,[4]Sheet1!$B$2:$B$2185,0),0))</f>
        <v>20380</v>
      </c>
      <c r="L45" s="9"/>
      <c r="M45" s="2"/>
      <c r="N45" s="2"/>
      <c r="O45" s="2"/>
      <c r="P45" s="2"/>
      <c r="Q45" s="2"/>
    </row>
    <row r="46" spans="1:17" x14ac:dyDescent="0.25">
      <c r="A46" s="1" t="s">
        <v>90</v>
      </c>
      <c r="B46" s="1" t="s">
        <v>91</v>
      </c>
      <c r="C46" s="2">
        <f t="array" ref="C46">INDEX([2]data!$E$1:$E$2185,MATCH(2012,IF([2]data!$C$1:$C$2185=$A46,[2]data!$A$1:$A$2185,0),0))</f>
        <v>26060796</v>
      </c>
      <c r="D46" s="2"/>
      <c r="E46" s="2"/>
      <c r="F46" s="2">
        <f t="array" ref="F46">INDEX([3]Data!$C$2:$C$53,MATCH($A46,[3]Data!$A$2:$A$53,0))</f>
        <v>1965070</v>
      </c>
      <c r="G46" s="2">
        <f t="array" ref="G46">INDEX([1]Sheet1!$V$2:$V$1823,MATCH(2012,IF([1]Sheet1!$C$2:$C$1823=$A46,[1]Sheet1!$A$2:$A$1823,0),0))</f>
        <v>6468677120</v>
      </c>
      <c r="H46" s="2">
        <f t="array" ref="H46">INDEX([1]Sheet1!$G$2:$G$1823,MATCH(2012,IF([1]Sheet1!$C$2:$C$1823=$A46,[1]Sheet1!$A$2:$A$1823,0),0))</f>
        <v>6211038000</v>
      </c>
      <c r="I46" s="2">
        <f t="shared" si="0"/>
        <v>257639120</v>
      </c>
      <c r="J46" s="2">
        <f t="array" ref="J46">INDEX([4]Sheet1!$K$2:$K$2185,MATCH(2012,IF([4]Sheet1!$E$2:$E$2185=$A46,[4]Sheet1!$B$2:$B$2185,0),0))*12</f>
        <v>4110225924</v>
      </c>
      <c r="K46" s="2">
        <f t="array" ref="K46">INDEX([4]Sheet1!$J$2:$J$2185,MATCH(2012,IF([4]Sheet1!$E$2:$E$2185=$A46,[4]Sheet1!$B$2:$B$2185,0),0))</f>
        <v>73378</v>
      </c>
      <c r="L46" s="9"/>
      <c r="M46" s="2"/>
      <c r="N46" s="2"/>
      <c r="O46" s="2"/>
      <c r="P46" s="2"/>
      <c r="Q46" s="2"/>
    </row>
    <row r="47" spans="1:17" x14ac:dyDescent="0.25">
      <c r="A47" s="1" t="s">
        <v>92</v>
      </c>
      <c r="B47" s="1" t="s">
        <v>93</v>
      </c>
      <c r="C47" s="2">
        <f t="array" ref="C47">INDEX([2]data!$E$1:$E$2185,MATCH(2012,IF([2]data!$C$1:$C$2185=$A47,[2]data!$A$1:$A$2185,0),0))</f>
        <v>2854871</v>
      </c>
      <c r="D47" s="2"/>
      <c r="E47" s="2"/>
      <c r="F47" s="2">
        <f t="array" ref="F47">INDEX([3]Data!$C$2:$C$53,MATCH($A47,[3]Data!$A$2:$A$53,0))</f>
        <v>182600</v>
      </c>
      <c r="G47" s="2">
        <f t="array" ref="G47">INDEX([1]Sheet1!$V$2:$V$1823,MATCH(2012,IF([1]Sheet1!$C$2:$C$1823=$A47,[1]Sheet1!$A$2:$A$1823,0),0))</f>
        <v>658329984</v>
      </c>
      <c r="H47" s="2">
        <f t="array" ref="H47">INDEX([1]Sheet1!$G$2:$G$1823,MATCH(2012,IF([1]Sheet1!$C$2:$C$1823=$A47,[1]Sheet1!$A$2:$A$1823,0),0))</f>
        <v>635555000</v>
      </c>
      <c r="I47" s="2">
        <f t="shared" si="0"/>
        <v>22774984</v>
      </c>
      <c r="J47" s="2">
        <f t="array" ref="J47">INDEX([4]Sheet1!$K$2:$K$2185,MATCH(2012,IF([4]Sheet1!$E$2:$E$2185=$A47,[4]Sheet1!$B$2:$B$2185,0),0))*12</f>
        <v>307392324</v>
      </c>
      <c r="K47" s="2">
        <f t="array" ref="K47">INDEX([4]Sheet1!$J$2:$J$2185,MATCH(2012,IF([4]Sheet1!$E$2:$E$2185=$A47,[4]Sheet1!$B$2:$B$2185,0),0))</f>
        <v>6442</v>
      </c>
      <c r="L47" s="9"/>
      <c r="M47" s="2"/>
      <c r="N47" s="2"/>
      <c r="O47" s="2"/>
      <c r="P47" s="2"/>
      <c r="Q47" s="2"/>
    </row>
    <row r="48" spans="1:17" x14ac:dyDescent="0.25">
      <c r="A48" s="1" t="s">
        <v>94</v>
      </c>
      <c r="B48" s="1" t="s">
        <v>95</v>
      </c>
      <c r="C48" s="2">
        <f t="array" ref="C48">INDEX([2]data!$E$1:$E$2185,MATCH(2012,IF([2]data!$C$1:$C$2185=$A48,[2]data!$A$1:$A$2185,0),0))</f>
        <v>625953</v>
      </c>
      <c r="D48" s="2"/>
      <c r="E48" s="2"/>
      <c r="F48" s="2">
        <f t="array" ref="F48">INDEX([3]Data!$C$2:$C$53,MATCH($A48,[3]Data!$A$2:$A$53,0))</f>
        <v>31818</v>
      </c>
      <c r="G48" s="2">
        <f t="array" ref="G48">INDEX([1]Sheet1!$V$2:$V$1823,MATCH(2012,IF([1]Sheet1!$C$2:$C$1823=$A48,[1]Sheet1!$A$2:$A$1823,0),0))</f>
        <v>177060992</v>
      </c>
      <c r="H48" s="2">
        <f t="array" ref="H48">INDEX([1]Sheet1!$G$2:$G$1823,MATCH(2012,IF([1]Sheet1!$C$2:$C$1823=$A48,[1]Sheet1!$A$2:$A$1823,0),0))</f>
        <v>166625000</v>
      </c>
      <c r="I48" s="2">
        <f t="shared" si="0"/>
        <v>10435992</v>
      </c>
      <c r="J48" s="2">
        <f t="array" ref="J48">INDEX([4]Sheet1!$K$2:$K$2185,MATCH(2012,IF([4]Sheet1!$E$2:$E$2185=$A48,[4]Sheet1!$B$2:$B$2185,0),0))*12</f>
        <v>87061020</v>
      </c>
      <c r="K48" s="2">
        <f t="array" ref="K48">INDEX([4]Sheet1!$J$2:$J$2185,MATCH(2012,IF([4]Sheet1!$E$2:$E$2185=$A48,[4]Sheet1!$B$2:$B$2185,0),0))</f>
        <v>1765</v>
      </c>
      <c r="L48" s="9"/>
      <c r="M48" s="2"/>
      <c r="N48" s="2"/>
      <c r="O48" s="2"/>
      <c r="P48" s="2"/>
      <c r="Q48" s="2"/>
    </row>
    <row r="49" spans="1:17" x14ac:dyDescent="0.25">
      <c r="A49" s="1" t="s">
        <v>96</v>
      </c>
      <c r="B49" s="1" t="s">
        <v>97</v>
      </c>
      <c r="C49" s="2">
        <f t="array" ref="C49">INDEX([2]data!$E$1:$E$2185,MATCH(2012,IF([2]data!$C$1:$C$2185=$A49,[2]data!$A$1:$A$2185,0),0))</f>
        <v>8186628</v>
      </c>
      <c r="D49" s="2"/>
      <c r="E49" s="2"/>
      <c r="F49" s="2">
        <f t="array" ref="F49">INDEX([3]Data!$C$2:$C$53,MATCH($A49,[3]Data!$A$2:$A$53,0))</f>
        <v>385098</v>
      </c>
      <c r="G49" s="2">
        <f t="array" ref="G49">INDEX([1]Sheet1!$V$2:$V$1823,MATCH(2012,IF([1]Sheet1!$C$2:$C$1823=$A49,[1]Sheet1!$A$2:$A$1823,0),0))</f>
        <v>2083380992</v>
      </c>
      <c r="H49" s="2">
        <f t="array" ref="H49">INDEX([1]Sheet1!$G$2:$G$1823,MATCH(2012,IF([1]Sheet1!$C$2:$C$1823=$A49,[1]Sheet1!$A$2:$A$1823,0),0))</f>
        <v>1947795000</v>
      </c>
      <c r="I49" s="2">
        <f t="shared" si="0"/>
        <v>135585992</v>
      </c>
      <c r="J49" s="2">
        <f t="array" ref="J49">INDEX([4]Sheet1!$K$2:$K$2185,MATCH(2012,IF([4]Sheet1!$E$2:$E$2185=$A49,[4]Sheet1!$B$2:$B$2185,0),0))*12</f>
        <v>1176012516</v>
      </c>
      <c r="K49" s="2">
        <f t="array" ref="K49">INDEX([4]Sheet1!$J$2:$J$2185,MATCH(2012,IF([4]Sheet1!$E$2:$E$2185=$A49,[4]Sheet1!$B$2:$B$2185,0),0))</f>
        <v>21794</v>
      </c>
      <c r="L49" s="9"/>
      <c r="M49" s="2"/>
      <c r="N49" s="2"/>
      <c r="O49" s="2"/>
      <c r="P49" s="2"/>
      <c r="Q49" s="2"/>
    </row>
    <row r="50" spans="1:17" x14ac:dyDescent="0.25">
      <c r="A50" s="1" t="s">
        <v>98</v>
      </c>
      <c r="B50" s="1" t="s">
        <v>99</v>
      </c>
      <c r="C50" s="2">
        <f t="array" ref="C50">INDEX([2]data!$E$1:$E$2185,MATCH(2012,IF([2]data!$C$1:$C$2185=$A50,[2]data!$A$1:$A$2185,0),0))</f>
        <v>6895318</v>
      </c>
      <c r="D50" s="2"/>
      <c r="E50" s="2"/>
      <c r="F50" s="2">
        <f t="array" ref="F50">INDEX([3]Data!$C$2:$C$53,MATCH($A50,[3]Data!$A$2:$A$53,0))</f>
        <v>545438</v>
      </c>
      <c r="G50" s="2">
        <f t="array" ref="G50">INDEX([1]Sheet1!$V$2:$V$1823,MATCH(2012,IF([1]Sheet1!$C$2:$C$1823=$A50,[1]Sheet1!$A$2:$A$1823,0),0))</f>
        <v>1626801024</v>
      </c>
      <c r="H50" s="2">
        <f t="array" ref="H50">INDEX([1]Sheet1!$G$2:$G$1823,MATCH(2012,IF([1]Sheet1!$C$2:$C$1823=$A50,[1]Sheet1!$A$2:$A$1823,0),0))</f>
        <v>1595095000</v>
      </c>
      <c r="I50" s="2">
        <f t="shared" si="0"/>
        <v>31706024</v>
      </c>
      <c r="J50" s="2">
        <f t="array" ref="J50">INDEX([4]Sheet1!$K$2:$K$2185,MATCH(2012,IF([4]Sheet1!$E$2:$E$2185=$A50,[4]Sheet1!$B$2:$B$2185,0),0))*12</f>
        <v>1131020748</v>
      </c>
      <c r="K50" s="2">
        <f t="array" ref="K50">INDEX([4]Sheet1!$J$2:$J$2185,MATCH(2012,IF([4]Sheet1!$E$2:$E$2185=$A50,[4]Sheet1!$B$2:$B$2185,0),0))</f>
        <v>14933</v>
      </c>
      <c r="L50" s="9"/>
      <c r="M50" s="2"/>
      <c r="N50" s="2"/>
      <c r="O50" s="2"/>
      <c r="P50" s="2"/>
      <c r="Q50" s="2"/>
    </row>
    <row r="51" spans="1:17" x14ac:dyDescent="0.25">
      <c r="A51" s="1" t="s">
        <v>100</v>
      </c>
      <c r="B51" s="1" t="s">
        <v>101</v>
      </c>
      <c r="C51" s="2">
        <f t="array" ref="C51">INDEX([2]data!$E$1:$E$2185,MATCH(2012,IF([2]data!$C$1:$C$2185=$A51,[2]data!$A$1:$A$2185,0),0))</f>
        <v>1856680</v>
      </c>
      <c r="D51" s="2"/>
      <c r="E51" s="2"/>
      <c r="F51" s="2">
        <f t="array" ref="F51">INDEX([3]Data!$C$2:$C$53,MATCH($A51,[3]Data!$A$2:$A$53,0))</f>
        <v>99494</v>
      </c>
      <c r="G51" s="2">
        <f t="array" ref="G51">INDEX([1]Sheet1!$V$2:$V$1823,MATCH(2012,IF([1]Sheet1!$C$2:$C$1823=$A51,[1]Sheet1!$A$2:$A$1823,0),0))</f>
        <v>364352000</v>
      </c>
      <c r="H51" s="2">
        <f t="array" ref="H51">INDEX([1]Sheet1!$G$2:$G$1823,MATCH(2012,IF([1]Sheet1!$C$2:$C$1823=$A51,[1]Sheet1!$A$2:$A$1823,0),0))</f>
        <v>347992000</v>
      </c>
      <c r="I51" s="2">
        <f t="shared" si="0"/>
        <v>16360000</v>
      </c>
      <c r="J51" s="2">
        <f t="array" ref="J51">INDEX([4]Sheet1!$K$2:$K$2185,MATCH(2012,IF([4]Sheet1!$E$2:$E$2185=$A51,[4]Sheet1!$B$2:$B$2185,0),0))*12</f>
        <v>167938476</v>
      </c>
      <c r="K51" s="2">
        <f t="array" ref="K51">INDEX([4]Sheet1!$J$2:$J$2185,MATCH(2012,IF([4]Sheet1!$E$2:$E$2185=$A51,[4]Sheet1!$B$2:$B$2185,0),0))</f>
        <v>3989</v>
      </c>
      <c r="L51" s="9"/>
      <c r="M51" s="2"/>
      <c r="N51" s="2"/>
      <c r="O51" s="2"/>
      <c r="P51" s="2"/>
      <c r="Q51" s="2"/>
    </row>
    <row r="52" spans="1:17" x14ac:dyDescent="0.25">
      <c r="A52" s="1" t="s">
        <v>102</v>
      </c>
      <c r="B52" s="1" t="s">
        <v>103</v>
      </c>
      <c r="C52" s="2">
        <f t="array" ref="C52">INDEX([2]data!$E$1:$E$2185,MATCH(2012,IF([2]data!$C$1:$C$2185=$A52,[2]data!$A$1:$A$2185,0),0))</f>
        <v>5724554</v>
      </c>
      <c r="D52" s="2"/>
      <c r="E52" s="2"/>
      <c r="F52" s="2">
        <f t="array" ref="F52">INDEX([3]Data!$C$2:$C$53,MATCH($A52,[3]Data!$A$2:$A$53,0))</f>
        <v>313154</v>
      </c>
      <c r="G52" s="2">
        <f t="array" ref="G52">INDEX([1]Sheet1!$V$2:$V$1823,MATCH(2012,IF([1]Sheet1!$C$2:$C$1823=$A52,[1]Sheet1!$A$2:$A$1823,0),0))</f>
        <v>1779230976</v>
      </c>
      <c r="H52" s="2">
        <f t="array" ref="H52">INDEX([1]Sheet1!$G$2:$G$1823,MATCH(2012,IF([1]Sheet1!$C$2:$C$1823=$A52,[1]Sheet1!$A$2:$A$1823,0),0))</f>
        <v>1693659000</v>
      </c>
      <c r="I52" s="2">
        <f t="shared" si="0"/>
        <v>85571976</v>
      </c>
      <c r="J52" s="2">
        <f t="array" ref="J52">INDEX([4]Sheet1!$K$2:$K$2185,MATCH(2012,IF([4]Sheet1!$E$2:$E$2185=$A52,[4]Sheet1!$B$2:$B$2185,0),0))*12</f>
        <v>958557132</v>
      </c>
      <c r="K52" s="2">
        <f t="array" ref="K52">INDEX([4]Sheet1!$J$2:$J$2185,MATCH(2012,IF([4]Sheet1!$E$2:$E$2185=$A52,[4]Sheet1!$B$2:$B$2185,0),0))</f>
        <v>16019</v>
      </c>
      <c r="L52" s="9"/>
      <c r="M52" s="2"/>
      <c r="N52" s="2"/>
      <c r="O52" s="2"/>
      <c r="P52" s="2"/>
      <c r="Q52" s="2"/>
    </row>
    <row r="53" spans="1:17" x14ac:dyDescent="0.25">
      <c r="A53" s="1" t="s">
        <v>104</v>
      </c>
      <c r="B53" s="1" t="s">
        <v>105</v>
      </c>
      <c r="C53" s="2">
        <f t="array" ref="C53">INDEX([2]data!$E$1:$E$2185,MATCH(2012,IF([2]data!$C$1:$C$2185=$A53,[2]data!$A$1:$A$2185,0),0))</f>
        <v>576626</v>
      </c>
      <c r="D53" s="2"/>
      <c r="E53" s="2"/>
      <c r="F53" s="2">
        <f t="array" ref="F53">INDEX([3]Data!$C$2:$C$53,MATCH($A53,[3]Data!$A$2:$A$53,0))</f>
        <v>28766</v>
      </c>
      <c r="G53" s="2">
        <f t="array" ref="G53">INDEX([1]Sheet1!$V$2:$V$1823,MATCH(2012,IF([1]Sheet1!$C$2:$C$1823=$A53,[1]Sheet1!$A$2:$A$1823,0),0))</f>
        <v>219723008</v>
      </c>
      <c r="H53" s="2">
        <f t="array" ref="H53">INDEX([1]Sheet1!$G$2:$G$1823,MATCH(2012,IF([1]Sheet1!$C$2:$C$1823=$A53,[1]Sheet1!$A$2:$A$1823,0),0))</f>
        <v>202182000</v>
      </c>
      <c r="I53" s="2">
        <f t="shared" si="0"/>
        <v>17541008</v>
      </c>
      <c r="J53" s="2">
        <f t="array" ref="J53">INDEX([4]Sheet1!$K$2:$K$2185,MATCH(2012,IF([4]Sheet1!$E$2:$E$2185=$A53,[4]Sheet1!$B$2:$B$2185,0),0))*12</f>
        <v>107759760</v>
      </c>
      <c r="K53" s="2">
        <f t="array" ref="K53">INDEX([4]Sheet1!$J$2:$J$2185,MATCH(2012,IF([4]Sheet1!$E$2:$E$2185=$A53,[4]Sheet1!$B$2:$B$2185,0),0))</f>
        <v>2035</v>
      </c>
      <c r="L53" s="9"/>
      <c r="M53" s="2"/>
      <c r="N53" s="2"/>
      <c r="O53" s="2"/>
      <c r="P53" s="2"/>
      <c r="Q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B1" workbookViewId="0">
      <selection activeCell="C5" sqref="C5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3.28515625" bestFit="1" customWidth="1"/>
    <col min="20" max="20" width="11.85546875" bestFit="1" customWidth="1"/>
    <col min="21" max="21" width="10.5703125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20</v>
      </c>
      <c r="B3" s="1" t="s">
        <v>21</v>
      </c>
      <c r="C3" s="3">
        <f>IFERROR(VLOOKUP($B3,Data!$B$1:$L$53,6,FALSE)/VLOOKUP($B3,Data!$B$2:$L$53,2,FALSE),"Missing Data")</f>
        <v>890.02048854879888</v>
      </c>
      <c r="D3" s="4"/>
      <c r="E3" s="4">
        <f>IFERROR(VLOOKUP($B3,Data!$B$1:$L$53,5,FALSE)/VLOOKUP($B3,Data!$B$2:$L$53,2,FALSE),"Missing Data")</f>
        <v>0.12187671191786899</v>
      </c>
      <c r="F3" s="4"/>
      <c r="G3" s="5">
        <f>IFERROR(VLOOKUP($B3,Data!$B$1:$L$53,6,FALSE)/VLOOKUP($B3,Data!$B$2:$L$53,5,FALSE),"Missing Data")</f>
        <v>7302.6296373056994</v>
      </c>
      <c r="H3" s="3">
        <f>IFERROR(VLOOKUP($B3,Data!$B$1:$L$53,5,FALSE)/VLOOKUP($B3,Data!$B$2:$L$53,2,FALSE),"Missing Data")</f>
        <v>0.12187671191786899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>
        <f>IFERROR(VLOOKUP($B3,Data!$B$1:$L$53,6,FALSE)/VLOOKUP($B3,Data!$B$2:$L$53,5,FALSE),"Missing Data")</f>
        <v>7302.6296373056994</v>
      </c>
      <c r="P3" s="14"/>
      <c r="Q3" s="4">
        <f>IFERROR(VLOOKUP($B3,Data!$B$1:$L$53,10,FALSE)/VLOOKUP($B3,Data!$B$2:$L$53,5,FALSE),"Missing Data")</f>
        <v>5.6813471502590675E-2</v>
      </c>
      <c r="R3" s="14"/>
      <c r="S3" s="5">
        <f>IFERROR(VLOOKUP($B3,Data!$B$1:$L$53,6,FALSE)/VLOOKUP($B3,Data!$B$2:$L$53,10,FALSE), Missing Data)</f>
        <v>128536.93752849977</v>
      </c>
      <c r="T3" s="13">
        <f>IFERROR(VLOOKUP($B3,Data!$B$1:$L$53,9,FALSE)/VLOOKUP($B3,Data!$B$2:$L$53,6,FALSE), "Missing Data")</f>
        <v>0.65233455686400765</v>
      </c>
      <c r="U3" s="4">
        <f>IFERROR(VLOOKUP($B3,Data!$B$1:$L$53,9,FALSE)/VLOOKUP($B3,Data!$B$2:$L$53,10,FALSE), "Missing Data")</f>
        <v>83849.08618331053</v>
      </c>
      <c r="V3" s="14">
        <f>IFERROR(S3-U3, "Missing Data")</f>
        <v>44687.851345189236</v>
      </c>
      <c r="W3" s="5">
        <f>IFERROR(VLOOKUP($B3,Data!$B$1:$L$53,9,FALSE)/VLOOKUP($B3,Data!$B$2:$L$53,5,FALSE), "Missing Data")</f>
        <v>4763.7576683937823</v>
      </c>
    </row>
    <row r="4" spans="1:23" x14ac:dyDescent="0.25">
      <c r="A4" s="1" t="s">
        <v>6</v>
      </c>
      <c r="B4" s="1" t="s">
        <v>7</v>
      </c>
      <c r="C4" s="3">
        <f>IFERROR(VLOOKUP($B4,Data!$B$1:$L$53,6,FALSE)/VLOOKUP($B4,Data!$B$2:$L$53,2,FALSE),"Missing Data")</f>
        <v>440.19979542849785</v>
      </c>
      <c r="D4" s="4"/>
      <c r="E4" s="4">
        <f>IFERROR(VLOOKUP($B4,Data!$B$1:$L$53,5,FALSE)/VLOOKUP($B4,Data!$B$2:$L$53,2,FALSE),"Missing Data")</f>
        <v>6.6955403686394896E-2</v>
      </c>
      <c r="F4" s="4"/>
      <c r="G4" s="5">
        <f>IFERROR(VLOOKUP($B4,Data!$B$1:$L$53,6,FALSE)/VLOOKUP($B4,Data!$B$2:$L$53,5,FALSE),"Missing Data")</f>
        <v>6574.5223117509922</v>
      </c>
      <c r="H4" s="3">
        <f>IFERROR(VLOOKUP($B4,Data!$B$1:$L$53,5,FALSE)/VLOOKUP($B4,Data!$B$2:$L$53,2,FALSE),"Missing Data")</f>
        <v>6.6955403686394896E-2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>
        <f>IFERROR(VLOOKUP($B4,Data!$B$1:$L$53,6,FALSE)/VLOOKUP($B4,Data!$B$2:$L$53,5,FALSE),"Missing Data")</f>
        <v>6574.5223117509922</v>
      </c>
      <c r="P4" s="4"/>
      <c r="Q4" s="4">
        <f>IFERROR(VLOOKUP($B4,Data!$B$1:$L$53,10,FALSE)/VLOOKUP($B4,Data!$B$2:$L$53,5,FALSE),"Missing Data")</f>
        <v>4.0144791198004008E-2</v>
      </c>
      <c r="R4" s="4"/>
      <c r="S4" s="5">
        <f>IFERROR(VLOOKUP($B4,Data!$B$1:$L$53,6,FALSE)/VLOOKUP($B4,Data!$B$2:$L$53,10,FALSE), Missing Data)</f>
        <v>163770.24554253693</v>
      </c>
      <c r="T4" s="3">
        <f>IFERROR(VLOOKUP($B4,Data!$B$1:$L$53,9,FALSE)/VLOOKUP($B4,Data!$B$2:$L$53,6,FALSE), "Missing Data")</f>
        <v>0.46423865707120876</v>
      </c>
      <c r="U4" s="4">
        <f>IFERROR(VLOOKUP($B4,Data!$B$1:$L$53,9,FALSE)/VLOOKUP($B4,Data!$B$2:$L$53,10,FALSE), "Missing Data")</f>
        <v>76028.478858889459</v>
      </c>
      <c r="V4" s="4">
        <f>IFERROR(S4-U4, "Missing Data")</f>
        <v>87741.766683647467</v>
      </c>
      <c r="W4" s="5">
        <f>IFERROR(VLOOKUP($B4,Data!$B$1:$L$53,9,FALSE)/VLOOKUP($B4,Data!$B$2:$L$53,5,FALSE), "Missing Data")</f>
        <v>3052.147408891979</v>
      </c>
    </row>
    <row r="5" spans="1:23" x14ac:dyDescent="0.25">
      <c r="A5" s="1" t="s">
        <v>104</v>
      </c>
      <c r="B5" s="1" t="s">
        <v>105</v>
      </c>
      <c r="C5" s="3">
        <f>IFERROR(VLOOKUP($B5,Data!$B$1:$L$53,6,FALSE)/VLOOKUP($B5,Data!$B$2:$L$53,2,FALSE),"Missing Data")</f>
        <v>381.04942891926481</v>
      </c>
      <c r="D5" s="4"/>
      <c r="E5" s="4">
        <f>IFERROR(VLOOKUP($B5,Data!$B$1:$L$53,5,FALSE)/VLOOKUP($B5,Data!$B$2:$L$53,2,FALSE),"Missing Data")</f>
        <v>4.9886755019718156E-2</v>
      </c>
      <c r="F5" s="4"/>
      <c r="G5" s="5">
        <f>IFERROR(VLOOKUP($B5,Data!$B$1:$L$53,6,FALSE)/VLOOKUP($B5,Data!$B$2:$L$53,5,FALSE),"Missing Data")</f>
        <v>7638.2885350761317</v>
      </c>
      <c r="H5" s="3">
        <f>IFERROR(VLOOKUP($B5,Data!$B$1:$L$53,5,FALSE)/VLOOKUP($B5,Data!$B$2:$L$53,2,FALSE),"Missing Data")</f>
        <v>4.9886755019718156E-2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>
        <f>IFERROR(VLOOKUP($B5,Data!$B$1:$L$53,6,FALSE)/VLOOKUP($B5,Data!$B$2:$L$53,5,FALSE),"Missing Data")</f>
        <v>7638.2885350761317</v>
      </c>
      <c r="P5" s="4"/>
      <c r="Q5" s="4">
        <f>IFERROR(VLOOKUP($B5,Data!$B$1:$L$53,10,FALSE)/VLOOKUP($B5,Data!$B$2:$L$53,5,FALSE),"Missing Data")</f>
        <v>7.0743238545505113E-2</v>
      </c>
      <c r="R5" s="4"/>
      <c r="S5" s="5">
        <f>IFERROR(VLOOKUP($B5,Data!$B$1:$L$53,6,FALSE)/VLOOKUP($B5,Data!$B$2:$L$53,10,FALSE), Missing Data)</f>
        <v>107971.9941031941</v>
      </c>
      <c r="T5" s="3">
        <f>IFERROR(VLOOKUP($B5,Data!$B$1:$L$53,9,FALSE)/VLOOKUP($B5,Data!$B$2:$L$53,6,FALSE), "Missing Data")</f>
        <v>0.49043457478972796</v>
      </c>
      <c r="U5" s="4">
        <f>IFERROR(VLOOKUP($B5,Data!$B$1:$L$53,9,FALSE)/VLOOKUP($B5,Data!$B$2:$L$53,10,FALSE), "Missing Data")</f>
        <v>52953.199017199018</v>
      </c>
      <c r="V5" s="4">
        <f t="shared" ref="V5:V54" si="0">IFERROR(S5-U5, "Missing Data")</f>
        <v>55018.79508599508</v>
      </c>
      <c r="W5" s="5">
        <f>IFERROR(VLOOKUP($B5,Data!$B$1:$L$53,9,FALSE)/VLOOKUP($B5,Data!$B$2:$L$53,5,FALSE), "Missing Data")</f>
        <v>3746.080789821317</v>
      </c>
    </row>
    <row r="6" spans="1:23" x14ac:dyDescent="0.25">
      <c r="A6" s="1" t="s">
        <v>68</v>
      </c>
      <c r="B6" s="1" t="s">
        <v>69</v>
      </c>
      <c r="C6" s="3">
        <f>IFERROR(VLOOKUP($B6,Data!$B$1:$L$53,6,FALSE)/VLOOKUP($B6,Data!$B$2:$L$53,2,FALSE),"Missing Data")</f>
        <v>474.25407673888475</v>
      </c>
      <c r="D6" s="4"/>
      <c r="E6" s="4">
        <f>IFERROR(VLOOKUP($B6,Data!$B$1:$L$53,5,FALSE)/VLOOKUP($B6,Data!$B$2:$L$53,2,FALSE),"Missing Data")</f>
        <v>4.6561819563371201E-2</v>
      </c>
      <c r="F6" s="4"/>
      <c r="G6" s="5">
        <f>IFERROR(VLOOKUP($B6,Data!$B$1:$L$53,6,FALSE)/VLOOKUP($B6,Data!$B$2:$L$53,5,FALSE),"Missing Data")</f>
        <v>10185.471297860669</v>
      </c>
      <c r="H6" s="3">
        <f>IFERROR(VLOOKUP($B6,Data!$B$1:$L$53,5,FALSE)/VLOOKUP($B6,Data!$B$2:$L$53,2,FALSE),"Missing Data")</f>
        <v>4.6561819563371201E-2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>
        <f>IFERROR(VLOOKUP($B6,Data!$B$1:$L$53,6,FALSE)/VLOOKUP($B6,Data!$B$2:$L$53,5,FALSE),"Missing Data")</f>
        <v>10185.471297860669</v>
      </c>
      <c r="P6" s="4"/>
      <c r="Q6" s="4">
        <f>IFERROR(VLOOKUP($B6,Data!$B$1:$L$53,10,FALSE)/VLOOKUP($B6,Data!$B$2:$L$53,5,FALSE),"Missing Data")</f>
        <v>9.4109709270433356E-2</v>
      </c>
      <c r="R6" s="4"/>
      <c r="S6" s="5">
        <f>IFERROR(VLOOKUP($B6,Data!$B$1:$L$53,6,FALSE)/VLOOKUP($B6,Data!$B$2:$L$53,10,FALSE), Missing Data)</f>
        <v>108229.76052972104</v>
      </c>
      <c r="T6" s="3">
        <f>IFERROR(VLOOKUP($B6,Data!$B$1:$L$53,9,FALSE)/VLOOKUP($B6,Data!$B$2:$L$53,6,FALSE), "Missing Data")</f>
        <v>0.79052999119171297</v>
      </c>
      <c r="U6" s="4">
        <f>IFERROR(VLOOKUP($B6,Data!$B$1:$L$53,9,FALSE)/VLOOKUP($B6,Data!$B$2:$L$53,10,FALSE), "Missing Data")</f>
        <v>85558.871638241573</v>
      </c>
      <c r="V6" s="4">
        <f t="shared" si="0"/>
        <v>22670.888891479466</v>
      </c>
      <c r="W6" s="5">
        <f>IFERROR(VLOOKUP($B6,Data!$B$1:$L$53,9,FALSE)/VLOOKUP($B6,Data!$B$2:$L$53,5,FALSE), "Missing Data")</f>
        <v>8051.9205353812395</v>
      </c>
    </row>
    <row r="7" spans="1:23" x14ac:dyDescent="0.25">
      <c r="A7" s="1" t="s">
        <v>64</v>
      </c>
      <c r="B7" s="1" t="s">
        <v>65</v>
      </c>
      <c r="C7" s="3">
        <f>IFERROR(VLOOKUP($B7,Data!$B$1:$L$53,6,FALSE)/VLOOKUP($B7,Data!$B$2:$L$53,2,FALSE),"Missing Data")</f>
        <v>374.80335539492603</v>
      </c>
      <c r="D7" s="4"/>
      <c r="E7" s="4">
        <f>IFERROR(VLOOKUP($B7,Data!$B$1:$L$53,5,FALSE)/VLOOKUP($B7,Data!$B$2:$L$53,2,FALSE),"Missing Data")</f>
        <v>4.6732942035233517E-2</v>
      </c>
      <c r="F7" s="4"/>
      <c r="G7" s="5">
        <f>IFERROR(VLOOKUP($B7,Data!$B$1:$L$53,6,FALSE)/VLOOKUP($B7,Data!$B$2:$L$53,5,FALSE),"Missing Data")</f>
        <v>8020.1104204470867</v>
      </c>
      <c r="H7" s="3">
        <f>IFERROR(VLOOKUP($B7,Data!$B$1:$L$53,5,FALSE)/VLOOKUP($B7,Data!$B$2:$L$53,2,FALSE),"Missing Data")</f>
        <v>4.6732942035233517E-2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>
        <f>IFERROR(VLOOKUP($B7,Data!$B$1:$L$53,6,FALSE)/VLOOKUP($B7,Data!$B$2:$L$53,5,FALSE),"Missing Data")</f>
        <v>8020.1104204470867</v>
      </c>
      <c r="P7" s="4"/>
      <c r="Q7" s="4">
        <f>IFERROR(VLOOKUP($B7,Data!$B$1:$L$53,10,FALSE)/VLOOKUP($B7,Data!$B$2:$L$53,5,FALSE),"Missing Data")</f>
        <v>8.0653256631018105E-2</v>
      </c>
      <c r="R7" s="4"/>
      <c r="S7" s="5">
        <f>IFERROR(VLOOKUP($B7,Data!$B$1:$L$53,6,FALSE)/VLOOKUP($B7,Data!$B$2:$L$53,10,FALSE), Missing Data)</f>
        <v>99439.38726663476</v>
      </c>
      <c r="T7" s="3">
        <f>IFERROR(VLOOKUP($B7,Data!$B$1:$L$53,9,FALSE)/VLOOKUP($B7,Data!$B$2:$L$53,6,FALSE), "Missing Data")</f>
        <v>0.87251828561344003</v>
      </c>
      <c r="U7" s="4">
        <f>IFERROR(VLOOKUP($B7,Data!$B$1:$L$53,9,FALSE)/VLOOKUP($B7,Data!$B$2:$L$53,10,FALSE), "Missing Data")</f>
        <v>86762.683700335096</v>
      </c>
      <c r="V7" s="4">
        <f t="shared" si="0"/>
        <v>12676.703566299664</v>
      </c>
      <c r="W7" s="5">
        <f>IFERROR(VLOOKUP($B7,Data!$B$1:$L$53,9,FALSE)/VLOOKUP($B7,Data!$B$2:$L$53,5,FALSE), "Missing Data")</f>
        <v>6997.6929944789772</v>
      </c>
    </row>
    <row r="8" spans="1:23" x14ac:dyDescent="0.25">
      <c r="A8" s="1" t="s">
        <v>16</v>
      </c>
      <c r="B8" s="1" t="s">
        <v>17</v>
      </c>
      <c r="C8" s="3">
        <f>IFERROR(VLOOKUP($B8,Data!$B$1:$L$53,6,FALSE)/VLOOKUP($B8,Data!$B$2:$L$53,2,FALSE),"Missing Data")</f>
        <v>311.16957818788256</v>
      </c>
      <c r="D8" s="4"/>
      <c r="E8" s="4">
        <f>IFERROR(VLOOKUP($B8,Data!$B$1:$L$53,5,FALSE)/VLOOKUP($B8,Data!$B$2:$L$53,2,FALSE),"Missing Data")</f>
        <v>4.8440808349098564E-2</v>
      </c>
      <c r="F8" s="4"/>
      <c r="G8" s="5">
        <f>IFERROR(VLOOKUP($B8,Data!$B$1:$L$53,6,FALSE)/VLOOKUP($B8,Data!$B$2:$L$53,5,FALSE),"Missing Data")</f>
        <v>6423.7073821183067</v>
      </c>
      <c r="H8" s="3">
        <f>IFERROR(VLOOKUP($B8,Data!$B$1:$L$53,5,FALSE)/VLOOKUP($B8,Data!$B$2:$L$53,2,FALSE),"Missing Data")</f>
        <v>4.8440808349098564E-2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>
        <f>IFERROR(VLOOKUP($B8,Data!$B$1:$L$53,6,FALSE)/VLOOKUP($B8,Data!$B$2:$L$53,5,FALSE),"Missing Data")</f>
        <v>6423.7073821183067</v>
      </c>
      <c r="P8" s="4"/>
      <c r="Q8" s="4">
        <f>IFERROR(VLOOKUP($B8,Data!$B$1:$L$53,10,FALSE)/VLOOKUP($B8,Data!$B$2:$L$53,5,FALSE),"Missing Data")</f>
        <v>5.6285490953399082E-2</v>
      </c>
      <c r="R8" s="4"/>
      <c r="S8" s="5">
        <f>IFERROR(VLOOKUP($B8,Data!$B$1:$L$53,6,FALSE)/VLOOKUP($B8,Data!$B$2:$L$53,10,FALSE), Missing Data)</f>
        <v>114127.23373838456</v>
      </c>
      <c r="T8" s="3">
        <f>IFERROR(VLOOKUP($B8,Data!$B$1:$L$53,9,FALSE)/VLOOKUP($B8,Data!$B$2:$L$53,6,FALSE), "Missing Data")</f>
        <v>0.70186447969306975</v>
      </c>
      <c r="U8" s="4">
        <f>IFERROR(VLOOKUP($B8,Data!$B$1:$L$53,9,FALSE)/VLOOKUP($B8,Data!$B$2:$L$53,10,FALSE), "Missing Data")</f>
        <v>80101.851526600629</v>
      </c>
      <c r="V8" s="4">
        <f t="shared" si="0"/>
        <v>34025.38221178393</v>
      </c>
      <c r="W8" s="5">
        <f>IFERROR(VLOOKUP($B8,Data!$B$1:$L$53,9,FALSE)/VLOOKUP($B8,Data!$B$2:$L$53,5,FALSE), "Missing Data")</f>
        <v>4508.5720394509963</v>
      </c>
    </row>
    <row r="9" spans="1:23" x14ac:dyDescent="0.25">
      <c r="A9" s="1" t="s">
        <v>94</v>
      </c>
      <c r="B9" s="1" t="s">
        <v>95</v>
      </c>
      <c r="C9" s="3">
        <f>IFERROR(VLOOKUP($B9,Data!$B$1:$L$53,6,FALSE)/VLOOKUP($B9,Data!$B$2:$L$53,2,FALSE),"Missing Data")</f>
        <v>282.8662727073758</v>
      </c>
      <c r="D9" s="4"/>
      <c r="E9" s="4">
        <f>IFERROR(VLOOKUP($B9,Data!$B$1:$L$53,5,FALSE)/VLOOKUP($B9,Data!$B$2:$L$53,2,FALSE),"Missing Data")</f>
        <v>5.0831292445279438E-2</v>
      </c>
      <c r="F9" s="4"/>
      <c r="G9" s="5">
        <f>IFERROR(VLOOKUP($B9,Data!$B$1:$L$53,6,FALSE)/VLOOKUP($B9,Data!$B$2:$L$53,5,FALSE),"Missing Data")</f>
        <v>5564.8058331761895</v>
      </c>
      <c r="H9" s="3">
        <f>IFERROR(VLOOKUP($B9,Data!$B$1:$L$53,5,FALSE)/VLOOKUP($B9,Data!$B$2:$L$53,2,FALSE),"Missing Data")</f>
        <v>5.0831292445279438E-2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>
        <f>IFERROR(VLOOKUP($B9,Data!$B$1:$L$53,6,FALSE)/VLOOKUP($B9,Data!$B$2:$L$53,5,FALSE),"Missing Data")</f>
        <v>5564.8058331761895</v>
      </c>
      <c r="P9" s="4"/>
      <c r="Q9" s="4">
        <f>IFERROR(VLOOKUP($B9,Data!$B$1:$L$53,10,FALSE)/VLOOKUP($B9,Data!$B$2:$L$53,5,FALSE),"Missing Data")</f>
        <v>5.5471745552831728E-2</v>
      </c>
      <c r="R9" s="4"/>
      <c r="S9" s="5">
        <f>IFERROR(VLOOKUP($B9,Data!$B$1:$L$53,6,FALSE)/VLOOKUP($B9,Data!$B$2:$L$53,10,FALSE), Missing Data)</f>
        <v>100317.84249291784</v>
      </c>
      <c r="T9" s="3">
        <f>IFERROR(VLOOKUP($B9,Data!$B$1:$L$53,9,FALSE)/VLOOKUP($B9,Data!$B$2:$L$53,6,FALSE), "Missing Data")</f>
        <v>0.49170073552959648</v>
      </c>
      <c r="U9" s="4">
        <f>IFERROR(VLOOKUP($B9,Data!$B$1:$L$53,9,FALSE)/VLOOKUP($B9,Data!$B$2:$L$53,10,FALSE), "Missing Data")</f>
        <v>49326.356940509912</v>
      </c>
      <c r="V9" s="4">
        <f t="shared" si="0"/>
        <v>50991.485552407932</v>
      </c>
      <c r="W9" s="5">
        <f>IFERROR(VLOOKUP($B9,Data!$B$1:$L$53,9,FALSE)/VLOOKUP($B9,Data!$B$2:$L$53,5,FALSE), "Missing Data")</f>
        <v>2736.2191212521216</v>
      </c>
    </row>
    <row r="10" spans="1:23" x14ac:dyDescent="0.25">
      <c r="A10" s="1" t="s">
        <v>62</v>
      </c>
      <c r="B10" s="1" t="s">
        <v>63</v>
      </c>
      <c r="C10" s="3">
        <f>IFERROR(VLOOKUP($B10,Data!$B$1:$L$53,6,FALSE)/VLOOKUP($B10,Data!$B$2:$L$53,2,FALSE),"Missing Data")</f>
        <v>266.46676609032721</v>
      </c>
      <c r="D10" s="4"/>
      <c r="E10" s="4">
        <f>IFERROR(VLOOKUP($B10,Data!$B$1:$L$53,5,FALSE)/VLOOKUP($B10,Data!$B$2:$L$53,2,FALSE),"Missing Data")</f>
        <v>5.0202138743675365E-2</v>
      </c>
      <c r="F10" s="4"/>
      <c r="G10" s="5">
        <f>IFERROR(VLOOKUP($B10,Data!$B$1:$L$53,6,FALSE)/VLOOKUP($B10,Data!$B$2:$L$53,5,FALSE),"Missing Data")</f>
        <v>5307.8767709652138</v>
      </c>
      <c r="H10" s="3">
        <f>IFERROR(VLOOKUP($B10,Data!$B$1:$L$53,5,FALSE)/VLOOKUP($B10,Data!$B$2:$L$53,2,FALSE),"Missing Data")</f>
        <v>5.0202138743675365E-2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>
        <f>IFERROR(VLOOKUP($B10,Data!$B$1:$L$53,6,FALSE)/VLOOKUP($B10,Data!$B$2:$L$53,5,FALSE),"Missing Data")</f>
        <v>5307.8767709652138</v>
      </c>
      <c r="P10" s="4"/>
      <c r="Q10" s="4">
        <f>IFERROR(VLOOKUP($B10,Data!$B$1:$L$53,10,FALSE)/VLOOKUP($B10,Data!$B$2:$L$53,5,FALSE),"Missing Data")</f>
        <v>5.8012298788207635E-2</v>
      </c>
      <c r="R10" s="4"/>
      <c r="S10" s="5">
        <f>IFERROR(VLOOKUP($B10,Data!$B$1:$L$53,6,FALSE)/VLOOKUP($B10,Data!$B$2:$L$53,10,FALSE), Missing Data)</f>
        <v>91495.715250714478</v>
      </c>
      <c r="T10" s="3">
        <f>IFERROR(VLOOKUP($B10,Data!$B$1:$L$53,9,FALSE)/VLOOKUP($B10,Data!$B$2:$L$53,6,FALSE), "Missing Data")</f>
        <v>0.65683573629929581</v>
      </c>
      <c r="U10" s="4">
        <f>IFERROR(VLOOKUP($B10,Data!$B$1:$L$53,9,FALSE)/VLOOKUP($B10,Data!$B$2:$L$53,10,FALSE), "Missing Data")</f>
        <v>60097.655494933751</v>
      </c>
      <c r="V10" s="4">
        <f t="shared" si="0"/>
        <v>31398.059755780727</v>
      </c>
      <c r="W10" s="5">
        <f>IFERROR(VLOOKUP($B10,Data!$B$1:$L$53,9,FALSE)/VLOOKUP($B10,Data!$B$2:$L$53,5,FALSE), "Missing Data")</f>
        <v>3486.4031470428649</v>
      </c>
    </row>
    <row r="11" spans="1:23" x14ac:dyDescent="0.25">
      <c r="A11" s="1" t="s">
        <v>82</v>
      </c>
      <c r="B11" s="1" t="s">
        <v>83</v>
      </c>
      <c r="C11" s="3">
        <f>IFERROR(VLOOKUP($B11,Data!$B$1:$L$53,6,FALSE)/VLOOKUP($B11,Data!$B$2:$L$53,2,FALSE),"Missing Data")</f>
        <v>337.25760160867713</v>
      </c>
      <c r="D11" s="4"/>
      <c r="E11" s="4">
        <f>IFERROR(VLOOKUP($B11,Data!$B$1:$L$53,5,FALSE)/VLOOKUP($B11,Data!$B$2:$L$53,2,FALSE),"Missing Data")</f>
        <v>5.6494119797696668E-2</v>
      </c>
      <c r="F11" s="4"/>
      <c r="G11" s="5">
        <f>IFERROR(VLOOKUP($B11,Data!$B$1:$L$53,6,FALSE)/VLOOKUP($B11,Data!$B$2:$L$53,5,FALSE),"Missing Data")</f>
        <v>5969.7823918026152</v>
      </c>
      <c r="H11" s="3">
        <f>IFERROR(VLOOKUP($B11,Data!$B$1:$L$53,5,FALSE)/VLOOKUP($B11,Data!$B$2:$L$53,2,FALSE),"Missing Data")</f>
        <v>5.6494119797696668E-2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>
        <f>IFERROR(VLOOKUP($B11,Data!$B$1:$L$53,6,FALSE)/VLOOKUP($B11,Data!$B$2:$L$53,5,FALSE),"Missing Data")</f>
        <v>5969.7823918026152</v>
      </c>
      <c r="P11" s="4"/>
      <c r="Q11" s="4">
        <f>IFERROR(VLOOKUP($B11,Data!$B$1:$L$53,10,FALSE)/VLOOKUP($B11,Data!$B$2:$L$53,5,FALSE),"Missing Data")</f>
        <v>5.4654846973169746E-2</v>
      </c>
      <c r="R11" s="4"/>
      <c r="S11" s="5">
        <f>IFERROR(VLOOKUP($B11,Data!$B$1:$L$53,6,FALSE)/VLOOKUP($B11,Data!$B$2:$L$53,10,FALSE), Missing Data)</f>
        <v>109226.95282146161</v>
      </c>
      <c r="T11" s="3">
        <f>IFERROR(VLOOKUP($B11,Data!$B$1:$L$53,9,FALSE)/VLOOKUP($B11,Data!$B$2:$L$53,6,FALSE), "Missing Data")</f>
        <v>0.63711985642671753</v>
      </c>
      <c r="U11" s="4">
        <f>IFERROR(VLOOKUP($B11,Data!$B$1:$L$53,9,FALSE)/VLOOKUP($B11,Data!$B$2:$L$53,10,FALSE), "Missing Data")</f>
        <v>69590.660499537466</v>
      </c>
      <c r="V11" s="4">
        <f t="shared" si="0"/>
        <v>39636.292321924149</v>
      </c>
      <c r="W11" s="5">
        <f>IFERROR(VLOOKUP($B11,Data!$B$1:$L$53,9,FALSE)/VLOOKUP($B11,Data!$B$2:$L$53,5,FALSE), "Missing Data")</f>
        <v>3803.4669003640288</v>
      </c>
    </row>
    <row r="12" spans="1:23" x14ac:dyDescent="0.25">
      <c r="A12" s="1" t="s">
        <v>44</v>
      </c>
      <c r="B12" s="1" t="s">
        <v>45</v>
      </c>
      <c r="C12" s="3">
        <f>IFERROR(VLOOKUP($B12,Data!$B$1:$L$53,6,FALSE)/VLOOKUP($B12,Data!$B$2:$L$53,2,FALSE),"Missing Data")</f>
        <v>363.67612391645827</v>
      </c>
      <c r="D12" s="4"/>
      <c r="E12" s="4">
        <f>IFERROR(VLOOKUP($B12,Data!$B$1:$L$53,5,FALSE)/VLOOKUP($B12,Data!$B$2:$L$53,2,FALSE),"Missing Data")</f>
        <v>6.4601618931809518E-2</v>
      </c>
      <c r="F12" s="4"/>
      <c r="G12" s="5">
        <f>IFERROR(VLOOKUP($B12,Data!$B$1:$L$53,6,FALSE)/VLOOKUP($B12,Data!$B$2:$L$53,5,FALSE),"Missing Data")</f>
        <v>5629.5202802941831</v>
      </c>
      <c r="H12" s="3">
        <f>IFERROR(VLOOKUP($B12,Data!$B$1:$L$53,5,FALSE)/VLOOKUP($B12,Data!$B$2:$L$53,2,FALSE),"Missing Data")</f>
        <v>6.4601618931809518E-2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>
        <f>IFERROR(VLOOKUP($B12,Data!$B$1:$L$53,6,FALSE)/VLOOKUP($B12,Data!$B$2:$L$53,5,FALSE),"Missing Data")</f>
        <v>5629.5202802941831</v>
      </c>
      <c r="P12" s="4"/>
      <c r="Q12" s="4">
        <f>IFERROR(VLOOKUP($B12,Data!$B$1:$L$53,10,FALSE)/VLOOKUP($B12,Data!$B$2:$L$53,5,FALSE),"Missing Data")</f>
        <v>4.8804225455846298E-2</v>
      </c>
      <c r="R12" s="4"/>
      <c r="S12" s="5">
        <f>IFERROR(VLOOKUP($B12,Data!$B$1:$L$53,6,FALSE)/VLOOKUP($B12,Data!$B$2:$L$53,10,FALSE), Missing Data)</f>
        <v>115349.0343861162</v>
      </c>
      <c r="T12" s="3">
        <f>IFERROR(VLOOKUP($B12,Data!$B$1:$L$53,9,FALSE)/VLOOKUP($B12,Data!$B$2:$L$53,6,FALSE), "Missing Data")</f>
        <v>0.58670323672206615</v>
      </c>
      <c r="U12" s="4">
        <f>IFERROR(VLOOKUP($B12,Data!$B$1:$L$53,9,FALSE)/VLOOKUP($B12,Data!$B$2:$L$53,10,FALSE), "Missing Data")</f>
        <v>67675.651827099282</v>
      </c>
      <c r="V12" s="4">
        <f t="shared" si="0"/>
        <v>47673.382559016914</v>
      </c>
      <c r="W12" s="5">
        <f>IFERROR(VLOOKUP($B12,Data!$B$1:$L$53,9,FALSE)/VLOOKUP($B12,Data!$B$2:$L$53,5,FALSE), "Missing Data")</f>
        <v>3302.8577696411098</v>
      </c>
    </row>
    <row r="13" spans="1:23" x14ac:dyDescent="0.25">
      <c r="A13" s="1" t="s">
        <v>46</v>
      </c>
      <c r="B13" s="1" t="s">
        <v>47</v>
      </c>
      <c r="C13" s="3">
        <f>IFERROR(VLOOKUP($B13,Data!$B$1:$L$53,6,FALSE)/VLOOKUP($B13,Data!$B$2:$L$53,2,FALSE),"Missing Data")</f>
        <v>321.48992333381938</v>
      </c>
      <c r="D13" s="4"/>
      <c r="E13" s="4">
        <f>IFERROR(VLOOKUP($B13,Data!$B$1:$L$53,5,FALSE)/VLOOKUP($B13,Data!$B$2:$L$53,2,FALSE),"Missing Data")</f>
        <v>5.1176597967015201E-2</v>
      </c>
      <c r="F13" s="4"/>
      <c r="G13" s="5">
        <f>IFERROR(VLOOKUP($B13,Data!$B$1:$L$53,6,FALSE)/VLOOKUP($B13,Data!$B$2:$L$53,5,FALSE),"Missing Data")</f>
        <v>6281.9713717787372</v>
      </c>
      <c r="H13" s="3">
        <f>IFERROR(VLOOKUP($B13,Data!$B$1:$L$53,5,FALSE)/VLOOKUP($B13,Data!$B$2:$L$53,2,FALSE),"Missing Data")</f>
        <v>5.1176597967015201E-2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>
        <f>IFERROR(VLOOKUP($B13,Data!$B$1:$L$53,6,FALSE)/VLOOKUP($B13,Data!$B$2:$L$53,5,FALSE),"Missing Data")</f>
        <v>6281.9713717787372</v>
      </c>
      <c r="P13" s="4"/>
      <c r="Q13" s="4">
        <f>IFERROR(VLOOKUP($B13,Data!$B$1:$L$53,10,FALSE)/VLOOKUP($B13,Data!$B$2:$L$53,5,FALSE),"Missing Data")</f>
        <v>7.5701885416544143E-2</v>
      </c>
      <c r="R13" s="4"/>
      <c r="S13" s="5">
        <f>IFERROR(VLOOKUP($B13,Data!$B$1:$L$53,6,FALSE)/VLOOKUP($B13,Data!$B$2:$L$53,10,FALSE), Missing Data)</f>
        <v>82983.023965818604</v>
      </c>
      <c r="T13" s="3">
        <f>IFERROR(VLOOKUP($B13,Data!$B$1:$L$53,9,FALSE)/VLOOKUP($B13,Data!$B$2:$L$53,6,FALSE), "Missing Data")</f>
        <v>0.90878715839547852</v>
      </c>
      <c r="U13" s="4">
        <f>IFERROR(VLOOKUP($B13,Data!$B$1:$L$53,9,FALSE)/VLOOKUP($B13,Data!$B$2:$L$53,10,FALSE), "Missing Data")</f>
        <v>75413.906544960191</v>
      </c>
      <c r="V13" s="4">
        <f t="shared" si="0"/>
        <v>7569.1174208584125</v>
      </c>
      <c r="W13" s="5">
        <f>IFERROR(VLOOKUP($B13,Data!$B$1:$L$53,9,FALSE)/VLOOKUP($B13,Data!$B$2:$L$53,5,FALSE), "Missing Data")</f>
        <v>5708.9749120805445</v>
      </c>
    </row>
    <row r="14" spans="1:23" x14ac:dyDescent="0.25">
      <c r="A14" s="1" t="s">
        <v>58</v>
      </c>
      <c r="B14" s="1" t="s">
        <v>59</v>
      </c>
      <c r="C14" s="3">
        <f>IFERROR(VLOOKUP($B14,Data!$B$1:$L$53,6,FALSE)/VLOOKUP($B14,Data!$B$2:$L$53,2,FALSE),"Missing Data")</f>
        <v>218.0235621311343</v>
      </c>
      <c r="D14" s="4"/>
      <c r="E14" s="4">
        <f>IFERROR(VLOOKUP($B14,Data!$B$1:$L$53,5,FALSE)/VLOOKUP($B14,Data!$B$2:$L$53,2,FALSE),"Missing Data")</f>
        <v>6.0292667151750343E-2</v>
      </c>
      <c r="F14" s="4"/>
      <c r="G14" s="5">
        <f>IFERROR(VLOOKUP($B14,Data!$B$1:$L$53,6,FALSE)/VLOOKUP($B14,Data!$B$2:$L$53,5,FALSE),"Missing Data")</f>
        <v>3616.0875348637633</v>
      </c>
      <c r="H14" s="3">
        <f>IFERROR(VLOOKUP($B14,Data!$B$1:$L$53,5,FALSE)/VLOOKUP($B14,Data!$B$2:$L$53,2,FALSE),"Missing Data")</f>
        <v>6.0292667151750343E-2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>
        <f>IFERROR(VLOOKUP($B14,Data!$B$1:$L$53,6,FALSE)/VLOOKUP($B14,Data!$B$2:$L$53,5,FALSE),"Missing Data")</f>
        <v>3616.0875348637633</v>
      </c>
      <c r="P14" s="4"/>
      <c r="Q14" s="4">
        <f>IFERROR(VLOOKUP($B14,Data!$B$1:$L$53,10,FALSE)/VLOOKUP($B14,Data!$B$2:$L$53,5,FALSE),"Missing Data")</f>
        <v>4.4554101408853609E-2</v>
      </c>
      <c r="R14" s="4"/>
      <c r="S14" s="5">
        <f>IFERROR(VLOOKUP($B14,Data!$B$1:$L$53,6,FALSE)/VLOOKUP($B14,Data!$B$2:$L$53,10,FALSE), Missing Data)</f>
        <v>81161.720706260036</v>
      </c>
      <c r="T14" s="3">
        <f>IFERROR(VLOOKUP($B14,Data!$B$1:$L$53,9,FALSE)/VLOOKUP($B14,Data!$B$2:$L$53,6,FALSE), "Missing Data")</f>
        <v>0.69181081538411149</v>
      </c>
      <c r="U14" s="4">
        <f>IFERROR(VLOOKUP($B14,Data!$B$1:$L$53,9,FALSE)/VLOOKUP($B14,Data!$B$2:$L$53,10,FALSE), "Missing Data")</f>
        <v>56148.556179775282</v>
      </c>
      <c r="V14" s="4">
        <f t="shared" si="0"/>
        <v>25013.164526484754</v>
      </c>
      <c r="W14" s="5">
        <f>IFERROR(VLOOKUP($B14,Data!$B$1:$L$53,9,FALSE)/VLOOKUP($B14,Data!$B$2:$L$53,5,FALSE), "Missing Data")</f>
        <v>2501.6484659944217</v>
      </c>
    </row>
    <row r="15" spans="1:23" x14ac:dyDescent="0.25">
      <c r="A15" s="1" t="s">
        <v>18</v>
      </c>
      <c r="B15" s="1" t="s">
        <v>19</v>
      </c>
      <c r="C15" s="3">
        <f>IFERROR(VLOOKUP($B15,Data!$B$1:$L$53,6,FALSE)/VLOOKUP($B15,Data!$B$2:$L$53,2,FALSE),"Missing Data")</f>
        <v>332.0266287771808</v>
      </c>
      <c r="D15" s="4"/>
      <c r="E15" s="4">
        <f>IFERROR(VLOOKUP($B15,Data!$B$1:$L$53,5,FALSE)/VLOOKUP($B15,Data!$B$2:$L$53,2,FALSE),"Missing Data")</f>
        <v>7.7768678582372006E-2</v>
      </c>
      <c r="F15" s="4"/>
      <c r="G15" s="5">
        <f>IFERROR(VLOOKUP($B15,Data!$B$1:$L$53,6,FALSE)/VLOOKUP($B15,Data!$B$2:$L$53,5,FALSE),"Missing Data")</f>
        <v>4269.4132757508623</v>
      </c>
      <c r="H15" s="3">
        <f>IFERROR(VLOOKUP($B15,Data!$B$1:$L$53,5,FALSE)/VLOOKUP($B15,Data!$B$2:$L$53,2,FALSE),"Missing Data")</f>
        <v>7.7768678582372006E-2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>
        <f>IFERROR(VLOOKUP($B15,Data!$B$1:$L$53,6,FALSE)/VLOOKUP($B15,Data!$B$2:$L$53,5,FALSE),"Missing Data")</f>
        <v>4269.4132757508623</v>
      </c>
      <c r="P15" s="4"/>
      <c r="Q15" s="4">
        <f>IFERROR(VLOOKUP($B15,Data!$B$1:$L$53,10,FALSE)/VLOOKUP($B15,Data!$B$2:$L$53,5,FALSE),"Missing Data")</f>
        <v>3.4689699655066041E-2</v>
      </c>
      <c r="R15" s="4"/>
      <c r="S15" s="5">
        <f>IFERROR(VLOOKUP($B15,Data!$B$1:$L$53,6,FALSE)/VLOOKUP($B15,Data!$B$2:$L$53,10,FALSE), Missing Data)</f>
        <v>123074.37995149556</v>
      </c>
      <c r="T15" s="3">
        <f>IFERROR(VLOOKUP($B15,Data!$B$1:$L$53,9,FALSE)/VLOOKUP($B15,Data!$B$2:$L$53,6,FALSE), "Missing Data")</f>
        <v>0.56413944474875322</v>
      </c>
      <c r="U15" s="4">
        <f>IFERROR(VLOOKUP($B15,Data!$B$1:$L$53,9,FALSE)/VLOOKUP($B15,Data!$B$2:$L$53,10,FALSE), "Missing Data")</f>
        <v>69431.112368633796</v>
      </c>
      <c r="V15" s="4">
        <f t="shared" si="0"/>
        <v>53643.267582861765</v>
      </c>
      <c r="W15" s="5">
        <f>IFERROR(VLOOKUP($B15,Data!$B$1:$L$53,9,FALSE)/VLOOKUP($B15,Data!$B$2:$L$53,5,FALSE), "Missing Data")</f>
        <v>2408.5444347850471</v>
      </c>
    </row>
    <row r="16" spans="1:23" x14ac:dyDescent="0.25">
      <c r="A16" s="1" t="s">
        <v>74</v>
      </c>
      <c r="B16" s="1" t="s">
        <v>75</v>
      </c>
      <c r="C16" s="3">
        <f>IFERROR(VLOOKUP($B16,Data!$B$1:$L$53,6,FALSE)/VLOOKUP($B16,Data!$B$2:$L$53,2,FALSE),"Missing Data")</f>
        <v>279.04747213090661</v>
      </c>
      <c r="D16" s="4"/>
      <c r="E16" s="4">
        <f>IFERROR(VLOOKUP($B16,Data!$B$1:$L$53,5,FALSE)/VLOOKUP($B16,Data!$B$2:$L$53,2,FALSE),"Missing Data")</f>
        <v>6.8289957847425489E-2</v>
      </c>
      <c r="F16" s="4"/>
      <c r="G16" s="5">
        <f>IFERROR(VLOOKUP($B16,Data!$B$1:$L$53,6,FALSE)/VLOOKUP($B16,Data!$B$2:$L$53,5,FALSE),"Missing Data")</f>
        <v>4086.2153225274919</v>
      </c>
      <c r="H16" s="3">
        <f>IFERROR(VLOOKUP($B16,Data!$B$1:$L$53,5,FALSE)/VLOOKUP($B16,Data!$B$2:$L$53,2,FALSE),"Missing Data")</f>
        <v>6.8289957847425489E-2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>
        <f>IFERROR(VLOOKUP($B16,Data!$B$1:$L$53,6,FALSE)/VLOOKUP($B16,Data!$B$2:$L$53,5,FALSE),"Missing Data")</f>
        <v>4086.2153225274919</v>
      </c>
      <c r="P16" s="4"/>
      <c r="Q16" s="4">
        <f>IFERROR(VLOOKUP($B16,Data!$B$1:$L$53,10,FALSE)/VLOOKUP($B16,Data!$B$2:$L$53,5,FALSE),"Missing Data")</f>
        <v>4.0741182017755111E-2</v>
      </c>
      <c r="R16" s="4"/>
      <c r="S16" s="5">
        <f>IFERROR(VLOOKUP($B16,Data!$B$1:$L$53,6,FALSE)/VLOOKUP($B16,Data!$B$2:$L$53,10,FALSE), Missing Data)</f>
        <v>100296.9261114395</v>
      </c>
      <c r="T16" s="3">
        <f>IFERROR(VLOOKUP($B16,Data!$B$1:$L$53,9,FALSE)/VLOOKUP($B16,Data!$B$2:$L$53,6,FALSE), "Missing Data")</f>
        <v>0.58870052753320234</v>
      </c>
      <c r="U16" s="4">
        <f>IFERROR(VLOOKUP($B16,Data!$B$1:$L$53,9,FALSE)/VLOOKUP($B16,Data!$B$2:$L$53,10,FALSE), "Missing Data")</f>
        <v>59044.853311763058</v>
      </c>
      <c r="V16" s="4">
        <f t="shared" si="0"/>
        <v>41252.072799676447</v>
      </c>
      <c r="W16" s="5">
        <f>IFERROR(VLOOKUP($B16,Data!$B$1:$L$53,9,FALSE)/VLOOKUP($B16,Data!$B$2:$L$53,5,FALSE), "Missing Data")</f>
        <v>2405.5571159861893</v>
      </c>
    </row>
    <row r="17" spans="1:23" x14ac:dyDescent="0.25">
      <c r="A17" s="1" t="s">
        <v>30</v>
      </c>
      <c r="B17" s="1" t="s">
        <v>31</v>
      </c>
      <c r="C17" s="3">
        <f>IFERROR(VLOOKUP($B17,Data!$B$1:$L$53,6,FALSE)/VLOOKUP($B17,Data!$B$2:$L$53,2,FALSE),"Missing Data")</f>
        <v>357.51060226642562</v>
      </c>
      <c r="D17" s="4"/>
      <c r="E17" s="4">
        <f>IFERROR(VLOOKUP($B17,Data!$B$1:$L$53,5,FALSE)/VLOOKUP($B17,Data!$B$2:$L$53,2,FALSE),"Missing Data")</f>
        <v>5.9902121447985852E-2</v>
      </c>
      <c r="F17" s="4"/>
      <c r="G17" s="5">
        <f>IFERROR(VLOOKUP($B17,Data!$B$1:$L$53,6,FALSE)/VLOOKUP($B17,Data!$B$2:$L$53,5,FALSE),"Missing Data")</f>
        <v>5968.2460925337818</v>
      </c>
      <c r="H17" s="3">
        <f>IFERROR(VLOOKUP($B17,Data!$B$1:$L$53,5,FALSE)/VLOOKUP($B17,Data!$B$2:$L$53,2,FALSE),"Missing Data")</f>
        <v>5.9902121447985852E-2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>
        <f>IFERROR(VLOOKUP($B17,Data!$B$1:$L$53,6,FALSE)/VLOOKUP($B17,Data!$B$2:$L$53,5,FALSE),"Missing Data")</f>
        <v>5968.2460925337818</v>
      </c>
      <c r="P17" s="4"/>
      <c r="Q17" s="4">
        <f>IFERROR(VLOOKUP($B17,Data!$B$1:$L$53,10,FALSE)/VLOOKUP($B17,Data!$B$2:$L$53,5,FALSE),"Missing Data")</f>
        <v>6.0927672955974843E-2</v>
      </c>
      <c r="R17" s="4"/>
      <c r="S17" s="5">
        <f>IFERROR(VLOOKUP($B17,Data!$B$1:$L$53,6,FALSE)/VLOOKUP($B17,Data!$B$2:$L$53,10,FALSE), Missing Data)</f>
        <v>97956.245544554462</v>
      </c>
      <c r="T17" s="3">
        <f>IFERROR(VLOOKUP($B17,Data!$B$1:$L$53,9,FALSE)/VLOOKUP($B17,Data!$B$2:$L$53,6,FALSE), "Missing Data")</f>
        <v>0.77425001249947001</v>
      </c>
      <c r="U17" s="4">
        <f>IFERROR(VLOOKUP($B17,Data!$B$1:$L$53,9,FALSE)/VLOOKUP($B17,Data!$B$2:$L$53,10,FALSE), "Missing Data")</f>
        <v>75842.624337272442</v>
      </c>
      <c r="V17" s="4">
        <f t="shared" si="0"/>
        <v>22113.62120728202</v>
      </c>
      <c r="W17" s="5">
        <f>IFERROR(VLOOKUP($B17,Data!$B$1:$L$53,9,FALSE)/VLOOKUP($B17,Data!$B$2:$L$53,5,FALSE), "Missing Data")</f>
        <v>4620.9146117441933</v>
      </c>
    </row>
    <row r="18" spans="1:23" x14ac:dyDescent="0.25">
      <c r="A18" s="1" t="s">
        <v>34</v>
      </c>
      <c r="B18" s="1" t="s">
        <v>35</v>
      </c>
      <c r="C18" s="3">
        <f>IFERROR(VLOOKUP($B18,Data!$B$1:$L$53,6,FALSE)/VLOOKUP($B18,Data!$B$2:$L$53,2,FALSE),"Missing Data")</f>
        <v>223.98448409922605</v>
      </c>
      <c r="D18" s="4"/>
      <c r="E18" s="4">
        <f>IFERROR(VLOOKUP($B18,Data!$B$1:$L$53,5,FALSE)/VLOOKUP($B18,Data!$B$2:$L$53,2,FALSE),"Missing Data")</f>
        <v>5.0699194384201306E-2</v>
      </c>
      <c r="F18" s="4"/>
      <c r="G18" s="5">
        <f>IFERROR(VLOOKUP($B18,Data!$B$1:$L$53,6,FALSE)/VLOOKUP($B18,Data!$B$2:$L$53,5,FALSE),"Missing Data")</f>
        <v>4417.9101230260039</v>
      </c>
      <c r="H18" s="3">
        <f>IFERROR(VLOOKUP($B18,Data!$B$1:$L$53,5,FALSE)/VLOOKUP($B18,Data!$B$2:$L$53,2,FALSE),"Missing Data")</f>
        <v>5.0699194384201306E-2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>
        <f>IFERROR(VLOOKUP($B18,Data!$B$1:$L$53,6,FALSE)/VLOOKUP($B18,Data!$B$2:$L$53,5,FALSE),"Missing Data")</f>
        <v>4417.9101230260039</v>
      </c>
      <c r="P18" s="4"/>
      <c r="Q18" s="4">
        <f>IFERROR(VLOOKUP($B18,Data!$B$1:$L$53,10,FALSE)/VLOOKUP($B18,Data!$B$2:$L$53,5,FALSE),"Missing Data")</f>
        <v>4.516298700465677E-2</v>
      </c>
      <c r="R18" s="4"/>
      <c r="S18" s="5">
        <f>IFERROR(VLOOKUP($B18,Data!$B$1:$L$53,6,FALSE)/VLOOKUP($B18,Data!$B$2:$L$53,10,FALSE), Missing Data)</f>
        <v>97821.477631018322</v>
      </c>
      <c r="T18" s="3">
        <f>IFERROR(VLOOKUP($B18,Data!$B$1:$L$53,9,FALSE)/VLOOKUP($B18,Data!$B$2:$L$53,6,FALSE), "Missing Data")</f>
        <v>0.57869246677930486</v>
      </c>
      <c r="U18" s="4">
        <f>IFERROR(VLOOKUP($B18,Data!$B$1:$L$53,9,FALSE)/VLOOKUP($B18,Data!$B$2:$L$53,10,FALSE), "Missing Data")</f>
        <v>56608.552194290583</v>
      </c>
      <c r="V18" s="4">
        <f t="shared" si="0"/>
        <v>41212.925436727739</v>
      </c>
      <c r="W18" s="5">
        <f>IFERROR(VLOOKUP($B18,Data!$B$1:$L$53,9,FALSE)/VLOOKUP($B18,Data!$B$2:$L$53,5,FALSE), "Missing Data")</f>
        <v>2556.61130710318</v>
      </c>
    </row>
    <row r="19" spans="1:23" x14ac:dyDescent="0.25">
      <c r="A19" s="1" t="s">
        <v>40</v>
      </c>
      <c r="B19" s="1" t="s">
        <v>41</v>
      </c>
      <c r="C19" s="3">
        <f>IFERROR(VLOOKUP($B19,Data!$B$1:$L$53,6,FALSE)/VLOOKUP($B19,Data!$B$2:$L$53,2,FALSE),"Missing Data")</f>
        <v>337.18445920957538</v>
      </c>
      <c r="D19" s="4"/>
      <c r="E19" s="4">
        <f>IFERROR(VLOOKUP($B19,Data!$B$1:$L$53,5,FALSE)/VLOOKUP($B19,Data!$B$2:$L$53,2,FALSE),"Missing Data")</f>
        <v>8.0746888291388305E-2</v>
      </c>
      <c r="F19" s="4"/>
      <c r="G19" s="5">
        <f>IFERROR(VLOOKUP($B19,Data!$B$1:$L$53,6,FALSE)/VLOOKUP($B19,Data!$B$2:$L$53,5,FALSE),"Missing Data")</f>
        <v>4175.8198531786184</v>
      </c>
      <c r="H19" s="3">
        <f>IFERROR(VLOOKUP($B19,Data!$B$1:$L$53,5,FALSE)/VLOOKUP($B19,Data!$B$2:$L$53,2,FALSE),"Missing Data")</f>
        <v>8.0746888291388305E-2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>
        <f>IFERROR(VLOOKUP($B19,Data!$B$1:$L$53,6,FALSE)/VLOOKUP($B19,Data!$B$2:$L$53,5,FALSE),"Missing Data")</f>
        <v>4175.8198531786184</v>
      </c>
      <c r="P19" s="4"/>
      <c r="Q19" s="4">
        <f>IFERROR(VLOOKUP($B19,Data!$B$1:$L$53,10,FALSE)/VLOOKUP($B19,Data!$B$2:$L$53,5,FALSE),"Missing Data")</f>
        <v>4.7547415556177475E-2</v>
      </c>
      <c r="R19" s="4"/>
      <c r="S19" s="5">
        <f>IFERROR(VLOOKUP($B19,Data!$B$1:$L$53,6,FALSE)/VLOOKUP($B19,Data!$B$2:$L$53,10,FALSE), Missing Data)</f>
        <v>87824.328711302282</v>
      </c>
      <c r="T19" s="3">
        <f>IFERROR(VLOOKUP($B19,Data!$B$1:$L$53,9,FALSE)/VLOOKUP($B19,Data!$B$2:$L$53,6,FALSE), "Missing Data")</f>
        <v>0.51331158468795501</v>
      </c>
      <c r="U19" s="4">
        <f>IFERROR(VLOOKUP($B19,Data!$B$1:$L$53,9,FALSE)/VLOOKUP($B19,Data!$B$2:$L$53,10,FALSE), "Missing Data")</f>
        <v>45081.245344954441</v>
      </c>
      <c r="V19" s="4">
        <f t="shared" si="0"/>
        <v>42743.083366347841</v>
      </c>
      <c r="W19" s="5">
        <f>IFERROR(VLOOKUP($B19,Data!$B$1:$L$53,9,FALSE)/VLOOKUP($B19,Data!$B$2:$L$53,5,FALSE), "Missing Data")</f>
        <v>2143.4967062065402</v>
      </c>
    </row>
    <row r="20" spans="1:23" x14ac:dyDescent="0.25">
      <c r="A20" s="1" t="s">
        <v>80</v>
      </c>
      <c r="B20" s="1" t="s">
        <v>81</v>
      </c>
      <c r="C20" s="3">
        <f>IFERROR(VLOOKUP($B20,Data!$B$1:$L$53,6,FALSE)/VLOOKUP($B20,Data!$B$2:$L$53,2,FALSE),"Missing Data")</f>
        <v>254.18756979820949</v>
      </c>
      <c r="D20" s="4"/>
      <c r="E20" s="4">
        <f>IFERROR(VLOOKUP($B20,Data!$B$1:$L$53,5,FALSE)/VLOOKUP($B20,Data!$B$2:$L$53,2,FALSE),"Missing Data")</f>
        <v>5.0295683919628499E-2</v>
      </c>
      <c r="F20" s="4"/>
      <c r="G20" s="5">
        <f>IFERROR(VLOOKUP($B20,Data!$B$1:$L$53,6,FALSE)/VLOOKUP($B20,Data!$B$2:$L$53,5,FALSE),"Missing Data")</f>
        <v>5053.8644668674979</v>
      </c>
      <c r="H20" s="3">
        <f>IFERROR(VLOOKUP($B20,Data!$B$1:$L$53,5,FALSE)/VLOOKUP($B20,Data!$B$2:$L$53,2,FALSE),"Missing Data")</f>
        <v>5.0295683919628499E-2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>
        <f>IFERROR(VLOOKUP($B20,Data!$B$1:$L$53,6,FALSE)/VLOOKUP($B20,Data!$B$2:$L$53,5,FALSE),"Missing Data")</f>
        <v>5053.8644668674979</v>
      </c>
      <c r="P20" s="4"/>
      <c r="Q20" s="4">
        <f>IFERROR(VLOOKUP($B20,Data!$B$1:$L$53,10,FALSE)/VLOOKUP($B20,Data!$B$2:$L$53,5,FALSE),"Missing Data")</f>
        <v>5.5475250701715578E-2</v>
      </c>
      <c r="R20" s="4"/>
      <c r="S20" s="5">
        <f>IFERROR(VLOOKUP($B20,Data!$B$1:$L$53,6,FALSE)/VLOOKUP($B20,Data!$B$2:$L$53,10,FALSE), Missing Data)</f>
        <v>91101.246104169593</v>
      </c>
      <c r="T20" s="3">
        <f>IFERROR(VLOOKUP($B20,Data!$B$1:$L$53,9,FALSE)/VLOOKUP($B20,Data!$B$2:$L$53,6,FALSE), "Missing Data")</f>
        <v>0.72123256188504037</v>
      </c>
      <c r="U20" s="4">
        <f>IFERROR(VLOOKUP($B20,Data!$B$1:$L$53,9,FALSE)/VLOOKUP($B20,Data!$B$2:$L$53,10,FALSE), "Missing Data")</f>
        <v>65705.185118629786</v>
      </c>
      <c r="V20" s="4">
        <f t="shared" si="0"/>
        <v>25396.060985539807</v>
      </c>
      <c r="W20" s="5">
        <f>IFERROR(VLOOKUP($B20,Data!$B$1:$L$53,9,FALSE)/VLOOKUP($B20,Data!$B$2:$L$53,5,FALSE), "Missing Data")</f>
        <v>3645.0116168586196</v>
      </c>
    </row>
    <row r="21" spans="1:23" x14ac:dyDescent="0.25">
      <c r="A21" s="1" t="s">
        <v>50</v>
      </c>
      <c r="B21" s="1" t="s">
        <v>51</v>
      </c>
      <c r="C21" s="3">
        <f>IFERROR(VLOOKUP($B21,Data!$B$1:$L$53,6,FALSE)/VLOOKUP($B21,Data!$B$2:$L$53,2,FALSE),"Missing Data")</f>
        <v>304.04398802449083</v>
      </c>
      <c r="D21" s="4"/>
      <c r="E21" s="4">
        <f>IFERROR(VLOOKUP($B21,Data!$B$1:$L$53,5,FALSE)/VLOOKUP($B21,Data!$B$2:$L$53,2,FALSE),"Missing Data")</f>
        <v>5.5978032755315127E-2</v>
      </c>
      <c r="F21" s="4"/>
      <c r="G21" s="5">
        <f>IFERROR(VLOOKUP($B21,Data!$B$1:$L$53,6,FALSE)/VLOOKUP($B21,Data!$B$2:$L$53,5,FALSE),"Missing Data")</f>
        <v>5431.4875507235793</v>
      </c>
      <c r="H21" s="3">
        <f>IFERROR(VLOOKUP($B21,Data!$B$1:$L$53,5,FALSE)/VLOOKUP($B21,Data!$B$2:$L$53,2,FALSE),"Missing Data")</f>
        <v>5.5978032755315127E-2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>
        <f>IFERROR(VLOOKUP($B21,Data!$B$1:$L$53,6,FALSE)/VLOOKUP($B21,Data!$B$2:$L$53,5,FALSE),"Missing Data")</f>
        <v>5431.4875507235793</v>
      </c>
      <c r="P21" s="4"/>
      <c r="Q21" s="4">
        <f>IFERROR(VLOOKUP($B21,Data!$B$1:$L$53,10,FALSE)/VLOOKUP($B21,Data!$B$2:$L$53,5,FALSE),"Missing Data")</f>
        <v>4.0160455864675135E-2</v>
      </c>
      <c r="R21" s="4"/>
      <c r="S21" s="5">
        <f>IFERROR(VLOOKUP($B21,Data!$B$1:$L$53,6,FALSE)/VLOOKUP($B21,Data!$B$2:$L$53,10,FALSE), Missing Data)</f>
        <v>135244.66876136928</v>
      </c>
      <c r="T21" s="3">
        <f>IFERROR(VLOOKUP($B21,Data!$B$1:$L$53,9,FALSE)/VLOOKUP($B21,Data!$B$2:$L$53,6,FALSE), "Missing Data")</f>
        <v>0.48759308158276382</v>
      </c>
      <c r="U21" s="4">
        <f>IFERROR(VLOOKUP($B21,Data!$B$1:$L$53,9,FALSE)/VLOOKUP($B21,Data!$B$2:$L$53,10,FALSE), "Missing Data")</f>
        <v>65944.364808996193</v>
      </c>
      <c r="V21" s="4">
        <f t="shared" si="0"/>
        <v>69300.303952373084</v>
      </c>
      <c r="W21" s="5">
        <f>IFERROR(VLOOKUP($B21,Data!$B$1:$L$53,9,FALSE)/VLOOKUP($B21,Data!$B$2:$L$53,5,FALSE), "Missing Data")</f>
        <v>2648.3557524357279</v>
      </c>
    </row>
    <row r="22" spans="1:23" x14ac:dyDescent="0.25">
      <c r="A22" s="1" t="s">
        <v>72</v>
      </c>
      <c r="B22" s="1" t="s">
        <v>73</v>
      </c>
      <c r="C22" s="3">
        <f>IFERROR(VLOOKUP($B22,Data!$B$1:$L$53,6,FALSE)/VLOOKUP($B22,Data!$B$2:$L$53,2,FALSE),"Missing Data")</f>
        <v>245.8533246832871</v>
      </c>
      <c r="D22" s="4"/>
      <c r="E22" s="4">
        <f>IFERROR(VLOOKUP($B22,Data!$B$1:$L$53,5,FALSE)/VLOOKUP($B22,Data!$B$2:$L$53,2,FALSE),"Missing Data")</f>
        <v>4.498499312036159E-2</v>
      </c>
      <c r="F22" s="4"/>
      <c r="G22" s="5">
        <f>IFERROR(VLOOKUP($B22,Data!$B$1:$L$53,6,FALSE)/VLOOKUP($B22,Data!$B$2:$L$53,5,FALSE),"Missing Data")</f>
        <v>5465.2297939778127</v>
      </c>
      <c r="H22" s="3">
        <f>IFERROR(VLOOKUP($B22,Data!$B$1:$L$53,5,FALSE)/VLOOKUP($B22,Data!$B$2:$L$53,2,FALSE),"Missing Data")</f>
        <v>4.498499312036159E-2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>
        <f>IFERROR(VLOOKUP($B22,Data!$B$1:$L$53,6,FALSE)/VLOOKUP($B22,Data!$B$2:$L$53,5,FALSE),"Missing Data")</f>
        <v>5465.2297939778127</v>
      </c>
      <c r="P22" s="4"/>
      <c r="Q22" s="4">
        <f>IFERROR(VLOOKUP($B22,Data!$B$1:$L$53,10,FALSE)/VLOOKUP($B22,Data!$B$2:$L$53,5,FALSE),"Missing Data")</f>
        <v>5.0808240887480191E-2</v>
      </c>
      <c r="R22" s="4"/>
      <c r="S22" s="5">
        <f>IFERROR(VLOOKUP($B22,Data!$B$1:$L$53,6,FALSE)/VLOOKUP($B22,Data!$B$2:$L$53,10,FALSE), Missing Data)</f>
        <v>107565.81409856518</v>
      </c>
      <c r="T22" s="3">
        <f>IFERROR(VLOOKUP($B22,Data!$B$1:$L$53,9,FALSE)/VLOOKUP($B22,Data!$B$2:$L$53,6,FALSE), "Missing Data")</f>
        <v>0.46346217551673741</v>
      </c>
      <c r="U22" s="4">
        <f>IFERROR(VLOOKUP($B22,Data!$B$1:$L$53,9,FALSE)/VLOOKUP($B22,Data!$B$2:$L$53,10,FALSE), "Missing Data")</f>
        <v>49852.686213349967</v>
      </c>
      <c r="V22" s="4">
        <f t="shared" si="0"/>
        <v>57713.127885215217</v>
      </c>
      <c r="W22" s="5">
        <f>IFERROR(VLOOKUP($B22,Data!$B$1:$L$53,9,FALSE)/VLOOKUP($B22,Data!$B$2:$L$53,5,FALSE), "Missing Data")</f>
        <v>2532.927290015848</v>
      </c>
    </row>
    <row r="23" spans="1:23" x14ac:dyDescent="0.25">
      <c r="A23" s="1" t="s">
        <v>2</v>
      </c>
      <c r="B23" s="1" t="s">
        <v>3</v>
      </c>
      <c r="C23" s="3">
        <f>IFERROR(VLOOKUP($B23,Data!$B$1:$L$53,6,FALSE)/VLOOKUP($B23,Data!$B$2:$L$53,2,FALSE),"Missing Data")</f>
        <v>308.95300562708849</v>
      </c>
      <c r="D23" s="4"/>
      <c r="E23" s="4">
        <f>IFERROR(VLOOKUP($B23,Data!$B$1:$L$53,5,FALSE)/VLOOKUP($B23,Data!$B$2:$L$53,2,FALSE),"Missing Data")</f>
        <v>6.4929954226650127E-2</v>
      </c>
      <c r="F23" s="4"/>
      <c r="G23" s="5">
        <f>IFERROR(VLOOKUP($B23,Data!$B$1:$L$53,6,FALSE)/VLOOKUP($B23,Data!$B$2:$L$53,5,FALSE),"Missing Data")</f>
        <v>4758.2507843549429</v>
      </c>
      <c r="H23" s="3">
        <f>IFERROR(VLOOKUP($B23,Data!$B$1:$L$53,5,FALSE)/VLOOKUP($B23,Data!$B$2:$L$53,2,FALSE),"Missing Data")</f>
        <v>6.4929954226650127E-2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>
        <f>IFERROR(VLOOKUP($B23,Data!$B$1:$L$53,6,FALSE)/VLOOKUP($B23,Data!$B$2:$L$53,5,FALSE),"Missing Data")</f>
        <v>4758.2507843549429</v>
      </c>
      <c r="P23" s="4"/>
      <c r="Q23" s="4">
        <f>IFERROR(VLOOKUP($B23,Data!$B$1:$L$53,10,FALSE)/VLOOKUP($B23,Data!$B$2:$L$53,5,FALSE),"Missing Data")</f>
        <v>4.5885426572306584E-2</v>
      </c>
      <c r="R23" s="4"/>
      <c r="S23" s="5">
        <f>IFERROR(VLOOKUP($B23,Data!$B$1:$L$53,6,FALSE)/VLOOKUP($B23,Data!$B$2:$L$53,10,FALSE), Missing Data)</f>
        <v>103698.51911165862</v>
      </c>
      <c r="T23" s="3">
        <f>IFERROR(VLOOKUP($B23,Data!$B$1:$L$53,9,FALSE)/VLOOKUP($B23,Data!$B$2:$L$53,6,FALSE), "Missing Data")</f>
        <v>0.6294009312685872</v>
      </c>
      <c r="U23" s="4">
        <f>IFERROR(VLOOKUP($B23,Data!$B$1:$L$53,9,FALSE)/VLOOKUP($B23,Data!$B$2:$L$53,10,FALSE), "Missing Data")</f>
        <v>65267.94450005133</v>
      </c>
      <c r="V23" s="4">
        <f t="shared" si="0"/>
        <v>38430.574611607291</v>
      </c>
      <c r="W23" s="5">
        <f>IFERROR(VLOOKUP($B23,Data!$B$1:$L$53,9,FALSE)/VLOOKUP($B23,Data!$B$2:$L$53,5,FALSE), "Missing Data")</f>
        <v>2994.8474748824865</v>
      </c>
    </row>
    <row r="24" spans="1:23" x14ac:dyDescent="0.25">
      <c r="A24" s="1" t="s">
        <v>96</v>
      </c>
      <c r="B24" s="1" t="s">
        <v>97</v>
      </c>
      <c r="C24" s="3">
        <f>IFERROR(VLOOKUP($B24,Data!$B$1:$L$53,6,FALSE)/VLOOKUP($B24,Data!$B$2:$L$53,2,FALSE),"Missing Data")</f>
        <v>254.48585082893715</v>
      </c>
      <c r="D24" s="4"/>
      <c r="E24" s="4">
        <f>IFERROR(VLOOKUP($B24,Data!$B$1:$L$53,5,FALSE)/VLOOKUP($B24,Data!$B$2:$L$53,2,FALSE),"Missing Data")</f>
        <v>4.7039880155785752E-2</v>
      </c>
      <c r="F24" s="4"/>
      <c r="G24" s="5">
        <f>IFERROR(VLOOKUP($B24,Data!$B$1:$L$53,6,FALSE)/VLOOKUP($B24,Data!$B$2:$L$53,5,FALSE),"Missing Data")</f>
        <v>5410.0021085541866</v>
      </c>
      <c r="H24" s="3">
        <f>IFERROR(VLOOKUP($B24,Data!$B$1:$L$53,5,FALSE)/VLOOKUP($B24,Data!$B$2:$L$53,2,FALSE),"Missing Data")</f>
        <v>4.7039880155785752E-2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>
        <f>IFERROR(VLOOKUP($B24,Data!$B$1:$L$53,6,FALSE)/VLOOKUP($B24,Data!$B$2:$L$53,5,FALSE),"Missing Data")</f>
        <v>5410.0021085541866</v>
      </c>
      <c r="P24" s="4"/>
      <c r="Q24" s="4">
        <f>IFERROR(VLOOKUP($B24,Data!$B$1:$L$53,10,FALSE)/VLOOKUP($B24,Data!$B$2:$L$53,5,FALSE),"Missing Data")</f>
        <v>5.6593386618471145E-2</v>
      </c>
      <c r="R24" s="4"/>
      <c r="S24" s="5">
        <f>IFERROR(VLOOKUP($B24,Data!$B$1:$L$53,6,FALSE)/VLOOKUP($B24,Data!$B$2:$L$53,10,FALSE), Missing Data)</f>
        <v>95594.245755712574</v>
      </c>
      <c r="T24" s="3">
        <f>IFERROR(VLOOKUP($B24,Data!$B$1:$L$53,9,FALSE)/VLOOKUP($B24,Data!$B$2:$L$53,6,FALSE), "Missing Data")</f>
        <v>0.56447309470316986</v>
      </c>
      <c r="U24" s="4">
        <f>IFERROR(VLOOKUP($B24,Data!$B$1:$L$53,9,FALSE)/VLOOKUP($B24,Data!$B$2:$L$53,10,FALSE), "Missing Data")</f>
        <v>53960.37973754244</v>
      </c>
      <c r="V24" s="4">
        <f t="shared" si="0"/>
        <v>41633.866018170134</v>
      </c>
      <c r="W24" s="5">
        <f>IFERROR(VLOOKUP($B24,Data!$B$1:$L$53,9,FALSE)/VLOOKUP($B24,Data!$B$2:$L$53,5,FALSE), "Missing Data")</f>
        <v>3053.8006325662559</v>
      </c>
    </row>
    <row r="25" spans="1:23" x14ac:dyDescent="0.25">
      <c r="A25" s="1" t="s">
        <v>102</v>
      </c>
      <c r="B25" s="1" t="s">
        <v>103</v>
      </c>
      <c r="C25" s="3">
        <f>IFERROR(VLOOKUP($B25,Data!$B$1:$L$53,6,FALSE)/VLOOKUP($B25,Data!$B$2:$L$53,2,FALSE),"Missing Data")</f>
        <v>310.80691631173363</v>
      </c>
      <c r="D25" s="4"/>
      <c r="E25" s="4">
        <f>IFERROR(VLOOKUP($B25,Data!$B$1:$L$53,5,FALSE)/VLOOKUP($B25,Data!$B$2:$L$53,2,FALSE),"Missing Data")</f>
        <v>5.4703650275637193E-2</v>
      </c>
      <c r="F25" s="4"/>
      <c r="G25" s="5">
        <f>IFERROR(VLOOKUP($B25,Data!$B$1:$L$53,6,FALSE)/VLOOKUP($B25,Data!$B$2:$L$53,5,FALSE),"Missing Data")</f>
        <v>5681.6485690746404</v>
      </c>
      <c r="H25" s="3">
        <f>IFERROR(VLOOKUP($B25,Data!$B$1:$L$53,5,FALSE)/VLOOKUP($B25,Data!$B$2:$L$53,2,FALSE),"Missing Data")</f>
        <v>5.4703650275637193E-2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>
        <f>IFERROR(VLOOKUP($B25,Data!$B$1:$L$53,6,FALSE)/VLOOKUP($B25,Data!$B$2:$L$53,5,FALSE),"Missing Data")</f>
        <v>5681.6485690746404</v>
      </c>
      <c r="P25" s="4"/>
      <c r="Q25" s="4">
        <f>IFERROR(VLOOKUP($B25,Data!$B$1:$L$53,10,FALSE)/VLOOKUP($B25,Data!$B$2:$L$53,5,FALSE),"Missing Data")</f>
        <v>5.1153745441539944E-2</v>
      </c>
      <c r="R25" s="4"/>
      <c r="S25" s="5">
        <f>IFERROR(VLOOKUP($B25,Data!$B$1:$L$53,6,FALSE)/VLOOKUP($B25,Data!$B$2:$L$53,10,FALSE), Missing Data)</f>
        <v>111070.04032711155</v>
      </c>
      <c r="T25" s="3">
        <f>IFERROR(VLOOKUP($B25,Data!$B$1:$L$53,9,FALSE)/VLOOKUP($B25,Data!$B$2:$L$53,6,FALSE), "Missing Data")</f>
        <v>0.5387480012038639</v>
      </c>
      <c r="U25" s="4">
        <f>IFERROR(VLOOKUP($B25,Data!$B$1:$L$53,9,FALSE)/VLOOKUP($B25,Data!$B$2:$L$53,10,FALSE), "Missing Data")</f>
        <v>59838.762219863915</v>
      </c>
      <c r="V25" s="4">
        <f t="shared" si="0"/>
        <v>51231.278107247635</v>
      </c>
      <c r="W25" s="5">
        <f>IFERROR(VLOOKUP($B25,Data!$B$1:$L$53,9,FALSE)/VLOOKUP($B25,Data!$B$2:$L$53,5,FALSE), "Missing Data")</f>
        <v>3060.9768101317563</v>
      </c>
    </row>
    <row r="26" spans="1:23" x14ac:dyDescent="0.25">
      <c r="A26" s="1" t="s">
        <v>36</v>
      </c>
      <c r="B26" s="1" t="s">
        <v>37</v>
      </c>
      <c r="C26" s="3">
        <f>IFERROR(VLOOKUP($B26,Data!$B$1:$L$53,6,FALSE)/VLOOKUP($B26,Data!$B$2:$L$53,2,FALSE),"Missing Data")</f>
        <v>255.94009006729746</v>
      </c>
      <c r="D26" s="4"/>
      <c r="E26" s="4">
        <f>IFERROR(VLOOKUP($B26,Data!$B$1:$L$53,5,FALSE)/VLOOKUP($B26,Data!$B$2:$L$53,2,FALSE),"Missing Data")</f>
        <v>6.9967470692084768E-2</v>
      </c>
      <c r="F26" s="4"/>
      <c r="G26" s="5">
        <f>IFERROR(VLOOKUP($B26,Data!$B$1:$L$53,6,FALSE)/VLOOKUP($B26,Data!$B$2:$L$53,5,FALSE),"Missing Data")</f>
        <v>3657.9868835568941</v>
      </c>
      <c r="H26" s="3">
        <f>IFERROR(VLOOKUP($B26,Data!$B$1:$L$53,5,FALSE)/VLOOKUP($B26,Data!$B$2:$L$53,2,FALSE),"Missing Data")</f>
        <v>6.9967470692084768E-2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>
        <f>IFERROR(VLOOKUP($B26,Data!$B$1:$L$53,6,FALSE)/VLOOKUP($B26,Data!$B$2:$L$53,5,FALSE),"Missing Data")</f>
        <v>3657.9868835568941</v>
      </c>
      <c r="P26" s="4"/>
      <c r="Q26" s="4">
        <f>IFERROR(VLOOKUP($B26,Data!$B$1:$L$53,10,FALSE)/VLOOKUP($B26,Data!$B$2:$L$53,5,FALSE),"Missing Data")</f>
        <v>4.4609775910919143E-2</v>
      </c>
      <c r="R26" s="4"/>
      <c r="S26" s="5">
        <f>IFERROR(VLOOKUP($B26,Data!$B$1:$L$53,6,FALSE)/VLOOKUP($B26,Data!$B$2:$L$53,10,FALSE), Missing Data)</f>
        <v>81999.669553630913</v>
      </c>
      <c r="T26" s="3">
        <f>IFERROR(VLOOKUP($B26,Data!$B$1:$L$53,9,FALSE)/VLOOKUP($B26,Data!$B$2:$L$53,6,FALSE), "Missing Data")</f>
        <v>0.59499508553291647</v>
      </c>
      <c r="U26" s="4">
        <f>IFERROR(VLOOKUP($B26,Data!$B$1:$L$53,9,FALSE)/VLOOKUP($B26,Data!$B$2:$L$53,10,FALSE), "Missing Data")</f>
        <v>48789.400399733509</v>
      </c>
      <c r="V26" s="4">
        <f t="shared" si="0"/>
        <v>33210.269153897403</v>
      </c>
      <c r="W26" s="5">
        <f>IFERROR(VLOOKUP($B26,Data!$B$1:$L$53,9,FALSE)/VLOOKUP($B26,Data!$B$2:$L$53,5,FALSE), "Missing Data")</f>
        <v>2176.4842186602209</v>
      </c>
    </row>
    <row r="27" spans="1:23" x14ac:dyDescent="0.25">
      <c r="A27" s="1" t="s">
        <v>42</v>
      </c>
      <c r="B27" s="1" t="s">
        <v>43</v>
      </c>
      <c r="C27" s="3">
        <f>IFERROR(VLOOKUP($B27,Data!$B$1:$L$53,6,FALSE)/VLOOKUP($B27,Data!$B$2:$L$53,2,FALSE),"Missing Data")</f>
        <v>185.07702139479008</v>
      </c>
      <c r="D27" s="4"/>
      <c r="E27" s="4">
        <f>IFERROR(VLOOKUP($B27,Data!$B$1:$L$53,5,FALSE)/VLOOKUP($B27,Data!$B$2:$L$53,2,FALSE),"Missing Data")</f>
        <v>5.2678921581541902E-2</v>
      </c>
      <c r="F27" s="4"/>
      <c r="G27" s="5">
        <f>IFERROR(VLOOKUP($B27,Data!$B$1:$L$53,6,FALSE)/VLOOKUP($B27,Data!$B$2:$L$53,5,FALSE),"Missing Data")</f>
        <v>3513.3031550068586</v>
      </c>
      <c r="H27" s="3">
        <f>IFERROR(VLOOKUP($B27,Data!$B$1:$L$53,5,FALSE)/VLOOKUP($B27,Data!$B$2:$L$53,2,FALSE),"Missing Data")</f>
        <v>5.2678921581541902E-2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>
        <f>IFERROR(VLOOKUP($B27,Data!$B$1:$L$53,6,FALSE)/VLOOKUP($B27,Data!$B$2:$L$53,5,FALSE),"Missing Data")</f>
        <v>3513.3031550068586</v>
      </c>
      <c r="P27" s="4"/>
      <c r="Q27" s="4">
        <f>IFERROR(VLOOKUP($B27,Data!$B$1:$L$53,10,FALSE)/VLOOKUP($B27,Data!$B$2:$L$53,5,FALSE),"Missing Data")</f>
        <v>4.2581161408321903E-2</v>
      </c>
      <c r="R27" s="4"/>
      <c r="S27" s="5">
        <f>IFERROR(VLOOKUP($B27,Data!$B$1:$L$53,6,FALSE)/VLOOKUP($B27,Data!$B$2:$L$53,10,FALSE), Missing Data)</f>
        <v>82508.391946308722</v>
      </c>
      <c r="T27" s="3">
        <f>IFERROR(VLOOKUP($B27,Data!$B$1:$L$53,9,FALSE)/VLOOKUP($B27,Data!$B$2:$L$53,6,FALSE), "Missing Data")</f>
        <v>0.64269557644508546</v>
      </c>
      <c r="U27" s="4">
        <f>IFERROR(VLOOKUP($B27,Data!$B$1:$L$53,9,FALSE)/VLOOKUP($B27,Data!$B$2:$L$53,10,FALSE), "Missing Data")</f>
        <v>53027.778523489935</v>
      </c>
      <c r="V27" s="4">
        <f t="shared" si="0"/>
        <v>29480.613422818788</v>
      </c>
      <c r="W27" s="5">
        <f>IFERROR(VLOOKUP($B27,Data!$B$1:$L$53,9,FALSE)/VLOOKUP($B27,Data!$B$2:$L$53,5,FALSE), "Missing Data")</f>
        <v>2257.9843964334705</v>
      </c>
    </row>
    <row r="28" spans="1:23" x14ac:dyDescent="0.25">
      <c r="A28" s="1" t="s">
        <v>12</v>
      </c>
      <c r="B28" s="1" t="s">
        <v>13</v>
      </c>
      <c r="C28" s="3">
        <f>IFERROR(VLOOKUP($B28,Data!$B$1:$L$53,6,FALSE)/VLOOKUP($B28,Data!$B$2:$L$53,2,FALSE),"Missing Data")</f>
        <v>391.62825185912436</v>
      </c>
      <c r="D28" s="4"/>
      <c r="E28" s="4">
        <f>IFERROR(VLOOKUP($B28,Data!$B$1:$L$53,5,FALSE)/VLOOKUP($B28,Data!$B$2:$L$53,2,FALSE),"Missing Data")</f>
        <v>6.3705941371706515E-2</v>
      </c>
      <c r="F28" s="4"/>
      <c r="G28" s="5">
        <f>IFERROR(VLOOKUP($B28,Data!$B$1:$L$53,6,FALSE)/VLOOKUP($B28,Data!$B$2:$L$53,5,FALSE),"Missing Data")</f>
        <v>6147.4368548151906</v>
      </c>
      <c r="H28" s="3">
        <f>IFERROR(VLOOKUP($B28,Data!$B$1:$L$53,5,FALSE)/VLOOKUP($B28,Data!$B$2:$L$53,2,FALSE),"Missing Data")</f>
        <v>6.3705941371706515E-2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>
        <f>IFERROR(VLOOKUP($B28,Data!$B$1:$L$53,6,FALSE)/VLOOKUP($B28,Data!$B$2:$L$53,5,FALSE),"Missing Data")</f>
        <v>6147.4368548151906</v>
      </c>
      <c r="P28" s="4"/>
      <c r="Q28" s="4">
        <f>IFERROR(VLOOKUP($B28,Data!$B$1:$L$53,10,FALSE)/VLOOKUP($B28,Data!$B$2:$L$53,5,FALSE),"Missing Data")</f>
        <v>4.1889559644715135E-2</v>
      </c>
      <c r="R28" s="4"/>
      <c r="S28" s="5">
        <f>IFERROR(VLOOKUP($B28,Data!$B$1:$L$53,6,FALSE)/VLOOKUP($B28,Data!$B$2:$L$53,10,FALSE), Missing Data)</f>
        <v>146753.43706055795</v>
      </c>
      <c r="T28" s="3">
        <f>IFERROR(VLOOKUP($B28,Data!$B$1:$L$53,9,FALSE)/VLOOKUP($B28,Data!$B$2:$L$53,6,FALSE), "Missing Data")</f>
        <v>0.61282189157882594</v>
      </c>
      <c r="U28" s="4">
        <f>IFERROR(VLOOKUP($B28,Data!$B$1:$L$53,9,FALSE)/VLOOKUP($B28,Data!$B$2:$L$53,10,FALSE), "Missing Data")</f>
        <v>89933.718895145299</v>
      </c>
      <c r="V28" s="4">
        <f t="shared" si="0"/>
        <v>56819.718165412647</v>
      </c>
      <c r="W28" s="5">
        <f>IFERROR(VLOOKUP($B28,Data!$B$1:$L$53,9,FALSE)/VLOOKUP($B28,Data!$B$2:$L$53,5,FALSE), "Missing Data")</f>
        <v>3767.2838817292336</v>
      </c>
    </row>
    <row r="29" spans="1:23" x14ac:dyDescent="0.25">
      <c r="A29" s="1" t="s">
        <v>48</v>
      </c>
      <c r="B29" s="1" t="s">
        <v>49</v>
      </c>
      <c r="C29" s="3">
        <f>IFERROR(VLOOKUP($B29,Data!$B$1:$L$53,6,FALSE)/VLOOKUP($B29,Data!$B$2:$L$53,2,FALSE),"Missing Data")</f>
        <v>238.40440843068453</v>
      </c>
      <c r="D29" s="4"/>
      <c r="E29" s="4">
        <f>IFERROR(VLOOKUP($B29,Data!$B$1:$L$53,5,FALSE)/VLOOKUP($B29,Data!$B$2:$L$53,2,FALSE),"Missing Data")</f>
        <v>5.9706032439704897E-2</v>
      </c>
      <c r="F29" s="4"/>
      <c r="G29" s="5">
        <f>IFERROR(VLOOKUP($B29,Data!$B$1:$L$53,6,FALSE)/VLOOKUP($B29,Data!$B$2:$L$53,5,FALSE),"Missing Data")</f>
        <v>3992.9702023232089</v>
      </c>
      <c r="H29" s="3">
        <f>IFERROR(VLOOKUP($B29,Data!$B$1:$L$53,5,FALSE)/VLOOKUP($B29,Data!$B$2:$L$53,2,FALSE),"Missing Data")</f>
        <v>5.9706032439704897E-2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>
        <f>IFERROR(VLOOKUP($B29,Data!$B$1:$L$53,6,FALSE)/VLOOKUP($B29,Data!$B$2:$L$53,5,FALSE),"Missing Data")</f>
        <v>3992.9702023232089</v>
      </c>
      <c r="P29" s="4"/>
      <c r="Q29" s="4">
        <f>IFERROR(VLOOKUP($B29,Data!$B$1:$L$53,10,FALSE)/VLOOKUP($B29,Data!$B$2:$L$53,5,FALSE),"Missing Data")</f>
        <v>3.7239469465092552E-2</v>
      </c>
      <c r="R29" s="4"/>
      <c r="S29" s="5">
        <f>IFERROR(VLOOKUP($B29,Data!$B$1:$L$53,6,FALSE)/VLOOKUP($B29,Data!$B$2:$L$53,10,FALSE), Missing Data)</f>
        <v>107224.14308469485</v>
      </c>
      <c r="T29" s="3">
        <f>IFERROR(VLOOKUP($B29,Data!$B$1:$L$53,9,FALSE)/VLOOKUP($B29,Data!$B$2:$L$53,6,FALSE), "Missing Data")</f>
        <v>0.57938675146681629</v>
      </c>
      <c r="U29" s="4">
        <f>IFERROR(VLOOKUP($B29,Data!$B$1:$L$53,9,FALSE)/VLOOKUP($B29,Data!$B$2:$L$53,10,FALSE), "Missing Data")</f>
        <v>62124.247940654437</v>
      </c>
      <c r="V29" s="4">
        <f t="shared" si="0"/>
        <v>45099.895144040413</v>
      </c>
      <c r="W29" s="5">
        <f>IFERROR(VLOOKUP($B29,Data!$B$1:$L$53,9,FALSE)/VLOOKUP($B29,Data!$B$2:$L$53,5,FALSE), "Missing Data")</f>
        <v>2313.4740342278396</v>
      </c>
    </row>
    <row r="30" spans="1:23" x14ac:dyDescent="0.25">
      <c r="A30" s="1" t="s">
        <v>24</v>
      </c>
      <c r="B30" s="1" t="s">
        <v>25</v>
      </c>
      <c r="C30" s="3">
        <f>IFERROR(VLOOKUP($B30,Data!$B$1:$L$53,6,FALSE)/VLOOKUP($B30,Data!$B$2:$L$53,2,FALSE),"Missing Data")</f>
        <v>244.46404641714722</v>
      </c>
      <c r="D30" s="4"/>
      <c r="E30" s="4">
        <f>IFERROR(VLOOKUP($B30,Data!$B$1:$L$53,5,FALSE)/VLOOKUP($B30,Data!$B$2:$L$53,2,FALSE),"Missing Data")</f>
        <v>7.5823602415818397E-2</v>
      </c>
      <c r="F30" s="4"/>
      <c r="G30" s="5">
        <f>IFERROR(VLOOKUP($B30,Data!$B$1:$L$53,6,FALSE)/VLOOKUP($B30,Data!$B$2:$L$53,5,FALSE),"Missing Data")</f>
        <v>3224.1154288146413</v>
      </c>
      <c r="H30" s="3">
        <f>IFERROR(VLOOKUP($B30,Data!$B$1:$L$53,5,FALSE)/VLOOKUP($B30,Data!$B$2:$L$53,2,FALSE),"Missing Data")</f>
        <v>7.5823602415818397E-2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>
        <f>IFERROR(VLOOKUP($B30,Data!$B$1:$L$53,6,FALSE)/VLOOKUP($B30,Data!$B$2:$L$53,5,FALSE),"Missing Data")</f>
        <v>3224.1154288146413</v>
      </c>
      <c r="P30" s="4"/>
      <c r="Q30" s="4">
        <f>IFERROR(VLOOKUP($B30,Data!$B$1:$L$53,10,FALSE)/VLOOKUP($B30,Data!$B$2:$L$53,5,FALSE),"Missing Data")</f>
        <v>3.659289210470313E-2</v>
      </c>
      <c r="R30" s="4"/>
      <c r="S30" s="5">
        <f>IFERROR(VLOOKUP($B30,Data!$B$1:$L$53,6,FALSE)/VLOOKUP($B30,Data!$B$2:$L$53,10,FALSE), Missing Data)</f>
        <v>88107.696423378889</v>
      </c>
      <c r="T30" s="3">
        <f>IFERROR(VLOOKUP($B30,Data!$B$1:$L$53,9,FALSE)/VLOOKUP($B30,Data!$B$2:$L$53,6,FALSE), "Missing Data")</f>
        <v>0.49350484118988802</v>
      </c>
      <c r="U30" s="4">
        <f>IFERROR(VLOOKUP($B30,Data!$B$1:$L$53,9,FALSE)/VLOOKUP($B30,Data!$B$2:$L$53,10,FALSE), "Missing Data")</f>
        <v>43481.574731026463</v>
      </c>
      <c r="V30" s="4">
        <f t="shared" si="0"/>
        <v>44626.121692352426</v>
      </c>
      <c r="W30" s="5">
        <f>IFERROR(VLOOKUP($B30,Data!$B$1:$L$53,9,FALSE)/VLOOKUP($B30,Data!$B$2:$L$53,5,FALSE), "Missing Data")</f>
        <v>1591.1165726750373</v>
      </c>
    </row>
    <row r="31" spans="1:23" x14ac:dyDescent="0.25">
      <c r="A31" s="1" t="s">
        <v>100</v>
      </c>
      <c r="B31" s="1" t="s">
        <v>101</v>
      </c>
      <c r="C31" s="3">
        <f>IFERROR(VLOOKUP($B31,Data!$B$1:$L$53,6,FALSE)/VLOOKUP($B31,Data!$B$2:$L$53,2,FALSE),"Missing Data")</f>
        <v>196.23844712066699</v>
      </c>
      <c r="D31" s="4"/>
      <c r="E31" s="4">
        <f>IFERROR(VLOOKUP($B31,Data!$B$1:$L$53,5,FALSE)/VLOOKUP($B31,Data!$B$2:$L$53,2,FALSE),"Missing Data")</f>
        <v>5.3587047848848483E-2</v>
      </c>
      <c r="F31" s="4"/>
      <c r="G31" s="5">
        <f>IFERROR(VLOOKUP($B31,Data!$B$1:$L$53,6,FALSE)/VLOOKUP($B31,Data!$B$2:$L$53,5,FALSE),"Missing Data")</f>
        <v>3662.0499728626851</v>
      </c>
      <c r="H31" s="3">
        <f>IFERROR(VLOOKUP($B31,Data!$B$1:$L$53,5,FALSE)/VLOOKUP($B31,Data!$B$2:$L$53,2,FALSE),"Missing Data")</f>
        <v>5.3587047848848483E-2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>
        <f>IFERROR(VLOOKUP($B31,Data!$B$1:$L$53,6,FALSE)/VLOOKUP($B31,Data!$B$2:$L$53,5,FALSE),"Missing Data")</f>
        <v>3662.0499728626851</v>
      </c>
      <c r="P31" s="4"/>
      <c r="Q31" s="4">
        <f>IFERROR(VLOOKUP($B31,Data!$B$1:$L$53,10,FALSE)/VLOOKUP($B31,Data!$B$2:$L$53,5,FALSE),"Missing Data")</f>
        <v>4.0092869921804331E-2</v>
      </c>
      <c r="R31" s="4"/>
      <c r="S31" s="5">
        <f>IFERROR(VLOOKUP($B31,Data!$B$1:$L$53,6,FALSE)/VLOOKUP($B31,Data!$B$2:$L$53,10,FALSE), Missing Data)</f>
        <v>91339.18275256957</v>
      </c>
      <c r="T31" s="3">
        <f>IFERROR(VLOOKUP($B31,Data!$B$1:$L$53,9,FALSE)/VLOOKUP($B31,Data!$B$2:$L$53,6,FALSE), "Missing Data")</f>
        <v>0.46092371113648339</v>
      </c>
      <c r="U31" s="4">
        <f>IFERROR(VLOOKUP($B31,Data!$B$1:$L$53,9,FALSE)/VLOOKUP($B31,Data!$B$2:$L$53,10,FALSE), "Missing Data")</f>
        <v>42100.395086487842</v>
      </c>
      <c r="V31" s="4">
        <f t="shared" si="0"/>
        <v>49238.787666081727</v>
      </c>
      <c r="W31" s="5">
        <f>IFERROR(VLOOKUP($B31,Data!$B$1:$L$53,9,FALSE)/VLOOKUP($B31,Data!$B$2:$L$53,5,FALSE), "Missing Data")</f>
        <v>1687.9256638591271</v>
      </c>
    </row>
    <row r="32" spans="1:23" x14ac:dyDescent="0.25">
      <c r="A32" s="1" t="s">
        <v>90</v>
      </c>
      <c r="B32" s="1" t="s">
        <v>91</v>
      </c>
      <c r="C32" s="3">
        <f>IFERROR(VLOOKUP($B32,Data!$B$1:$L$53,6,FALSE)/VLOOKUP($B32,Data!$B$2:$L$53,2,FALSE),"Missing Data")</f>
        <v>248.21487110370688</v>
      </c>
      <c r="D32" s="4"/>
      <c r="E32" s="4">
        <f>IFERROR(VLOOKUP($B32,Data!$B$1:$L$53,5,FALSE)/VLOOKUP($B32,Data!$B$2:$L$53,2,FALSE),"Missing Data")</f>
        <v>7.5403299269907187E-2</v>
      </c>
      <c r="F32" s="4"/>
      <c r="G32" s="5">
        <f>IFERROR(VLOOKUP($B32,Data!$B$1:$L$53,6,FALSE)/VLOOKUP($B32,Data!$B$2:$L$53,5,FALSE),"Missing Data")</f>
        <v>3291.8303775438026</v>
      </c>
      <c r="H32" s="3">
        <f>IFERROR(VLOOKUP($B32,Data!$B$1:$L$53,5,FALSE)/VLOOKUP($B32,Data!$B$2:$L$53,2,FALSE),"Missing Data")</f>
        <v>7.5403299269907187E-2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>
        <f>IFERROR(VLOOKUP($B32,Data!$B$1:$L$53,6,FALSE)/VLOOKUP($B32,Data!$B$2:$L$53,5,FALSE),"Missing Data")</f>
        <v>3291.8303775438026</v>
      </c>
      <c r="P32" s="4"/>
      <c r="Q32" s="4">
        <f>IFERROR(VLOOKUP($B32,Data!$B$1:$L$53,10,FALSE)/VLOOKUP($B32,Data!$B$2:$L$53,5,FALSE),"Missing Data")</f>
        <v>3.7341163419114844E-2</v>
      </c>
      <c r="R32" s="4"/>
      <c r="S32" s="5">
        <f>IFERROR(VLOOKUP($B32,Data!$B$1:$L$53,6,FALSE)/VLOOKUP($B32,Data!$B$2:$L$53,10,FALSE), Missing Data)</f>
        <v>88155.538717326723</v>
      </c>
      <c r="T32" s="3">
        <f>IFERROR(VLOOKUP($B32,Data!$B$1:$L$53,9,FALSE)/VLOOKUP($B32,Data!$B$2:$L$53,6,FALSE), "Missing Data")</f>
        <v>0.63540440305667933</v>
      </c>
      <c r="U32" s="4">
        <f>IFERROR(VLOOKUP($B32,Data!$B$1:$L$53,9,FALSE)/VLOOKUP($B32,Data!$B$2:$L$53,10,FALSE), "Missing Data")</f>
        <v>56014.417454822971</v>
      </c>
      <c r="V32" s="4">
        <f t="shared" si="0"/>
        <v>32141.121262503751</v>
      </c>
      <c r="W32" s="5">
        <f>IFERROR(VLOOKUP($B32,Data!$B$1:$L$53,9,FALSE)/VLOOKUP($B32,Data!$B$2:$L$53,5,FALSE), "Missing Data")</f>
        <v>2091.6435160070632</v>
      </c>
    </row>
    <row r="33" spans="1:23" x14ac:dyDescent="0.25">
      <c r="A33" s="1" t="s">
        <v>98</v>
      </c>
      <c r="B33" s="1" t="s">
        <v>99</v>
      </c>
      <c r="C33" s="3">
        <f>IFERROR(VLOOKUP($B33,Data!$B$1:$L$53,6,FALSE)/VLOOKUP($B33,Data!$B$2:$L$53,2,FALSE),"Missing Data")</f>
        <v>235.92835370319398</v>
      </c>
      <c r="D33" s="4"/>
      <c r="E33" s="4">
        <f>IFERROR(VLOOKUP($B33,Data!$B$1:$L$53,5,FALSE)/VLOOKUP($B33,Data!$B$2:$L$53,2,FALSE),"Missing Data")</f>
        <v>7.9102660674968142E-2</v>
      </c>
      <c r="F33" s="4"/>
      <c r="G33" s="5">
        <f>IFERROR(VLOOKUP($B33,Data!$B$1:$L$53,6,FALSE)/VLOOKUP($B33,Data!$B$2:$L$53,5,FALSE),"Missing Data")</f>
        <v>2982.559014956787</v>
      </c>
      <c r="H33" s="3">
        <f>IFERROR(VLOOKUP($B33,Data!$B$1:$L$53,5,FALSE)/VLOOKUP($B33,Data!$B$2:$L$53,2,FALSE),"Missing Data")</f>
        <v>7.9102660674968142E-2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>
        <f>IFERROR(VLOOKUP($B33,Data!$B$1:$L$53,6,FALSE)/VLOOKUP($B33,Data!$B$2:$L$53,5,FALSE),"Missing Data")</f>
        <v>2982.559014956787</v>
      </c>
      <c r="P33" s="4"/>
      <c r="Q33" s="4">
        <f>IFERROR(VLOOKUP($B33,Data!$B$1:$L$53,10,FALSE)/VLOOKUP($B33,Data!$B$2:$L$53,5,FALSE),"Missing Data")</f>
        <v>2.7377997132579688E-2</v>
      </c>
      <c r="R33" s="4"/>
      <c r="S33" s="5">
        <f>IFERROR(VLOOKUP($B33,Data!$B$1:$L$53,6,FALSE)/VLOOKUP($B33,Data!$B$2:$L$53,10,FALSE), Missing Data)</f>
        <v>108940.00026786313</v>
      </c>
      <c r="T33" s="3">
        <f>IFERROR(VLOOKUP($B33,Data!$B$1:$L$53,9,FALSE)/VLOOKUP($B33,Data!$B$2:$L$53,6,FALSE), "Missing Data")</f>
        <v>0.69524221543642206</v>
      </c>
      <c r="U33" s="4">
        <f>IFERROR(VLOOKUP($B33,Data!$B$1:$L$53,9,FALSE)/VLOOKUP($B33,Data!$B$2:$L$53,10,FALSE), "Missing Data")</f>
        <v>75739.687135873566</v>
      </c>
      <c r="V33" s="4">
        <f t="shared" si="0"/>
        <v>33200.313131989562</v>
      </c>
      <c r="W33" s="5">
        <f>IFERROR(VLOOKUP($B33,Data!$B$1:$L$53,9,FALSE)/VLOOKUP($B33,Data!$B$2:$L$53,5,FALSE), "Missing Data")</f>
        <v>2073.6009372284293</v>
      </c>
    </row>
    <row r="34" spans="1:23" x14ac:dyDescent="0.25">
      <c r="A34" s="1" t="s">
        <v>66</v>
      </c>
      <c r="B34" s="1" t="s">
        <v>67</v>
      </c>
      <c r="C34" s="3">
        <f>IFERROR(VLOOKUP($B34,Data!$B$1:$L$53,6,FALSE)/VLOOKUP($B34,Data!$B$2:$L$53,2,FALSE),"Missing Data")</f>
        <v>310.84309204526909</v>
      </c>
      <c r="D34" s="4"/>
      <c r="E34" s="4">
        <f>IFERROR(VLOOKUP($B34,Data!$B$1:$L$53,5,FALSE)/VLOOKUP($B34,Data!$B$2:$L$53,2,FALSE),"Missing Data")</f>
        <v>8.327557906255699E-2</v>
      </c>
      <c r="F34" s="4"/>
      <c r="G34" s="5">
        <f>IFERROR(VLOOKUP($B34,Data!$B$1:$L$53,6,FALSE)/VLOOKUP($B34,Data!$B$2:$L$53,5,FALSE),"Missing Data")</f>
        <v>3732.70405975517</v>
      </c>
      <c r="H34" s="3">
        <f>IFERROR(VLOOKUP($B34,Data!$B$1:$L$53,5,FALSE)/VLOOKUP($B34,Data!$B$2:$L$53,2,FALSE),"Missing Data")</f>
        <v>8.327557906255699E-2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>
        <f>IFERROR(VLOOKUP($B34,Data!$B$1:$L$53,6,FALSE)/VLOOKUP($B34,Data!$B$2:$L$53,5,FALSE),"Missing Data")</f>
        <v>3732.70405975517</v>
      </c>
      <c r="P34" s="4"/>
      <c r="Q34" s="4">
        <f>IFERROR(VLOOKUP($B34,Data!$B$1:$L$53,10,FALSE)/VLOOKUP($B34,Data!$B$2:$L$53,5,FALSE),"Missing Data")</f>
        <v>3.4471033035940707E-2</v>
      </c>
      <c r="R34" s="4"/>
      <c r="S34" s="5">
        <f>IFERROR(VLOOKUP($B34,Data!$B$1:$L$53,6,FALSE)/VLOOKUP($B34,Data!$B$2:$L$53,10,FALSE), Missing Data)</f>
        <v>108285.23925764923</v>
      </c>
      <c r="T34" s="3">
        <f>IFERROR(VLOOKUP($B34,Data!$B$1:$L$53,9,FALSE)/VLOOKUP($B34,Data!$B$2:$L$53,6,FALSE), "Missing Data")</f>
        <v>0.5167442550066732</v>
      </c>
      <c r="U34" s="4">
        <f>IFERROR(VLOOKUP($B34,Data!$B$1:$L$53,9,FALSE)/VLOOKUP($B34,Data!$B$2:$L$53,10,FALSE), "Missing Data")</f>
        <v>55955.775288413308</v>
      </c>
      <c r="V34" s="4">
        <f t="shared" si="0"/>
        <v>52329.46396923592</v>
      </c>
      <c r="W34" s="5">
        <f>IFERROR(VLOOKUP($B34,Data!$B$1:$L$53,9,FALSE)/VLOOKUP($B34,Data!$B$2:$L$53,5,FALSE), "Missing Data")</f>
        <v>1928.8533785185698</v>
      </c>
    </row>
    <row r="35" spans="1:23" x14ac:dyDescent="0.25">
      <c r="A35" s="1" t="s">
        <v>10</v>
      </c>
      <c r="B35" s="1" t="s">
        <v>11</v>
      </c>
      <c r="C35" s="3">
        <f>IFERROR(VLOOKUP($B35,Data!$B$1:$L$53,6,FALSE)/VLOOKUP($B35,Data!$B$2:$L$53,2,FALSE),"Missing Data")</f>
        <v>198.95362577072291</v>
      </c>
      <c r="D35" s="4"/>
      <c r="E35" s="4">
        <f>IFERROR(VLOOKUP($B35,Data!$B$1:$L$53,5,FALSE)/VLOOKUP($B35,Data!$B$2:$L$53,2,FALSE),"Missing Data")</f>
        <v>8.2564813948474286E-2</v>
      </c>
      <c r="F35" s="4"/>
      <c r="G35" s="5">
        <f>IFERROR(VLOOKUP($B35,Data!$B$1:$L$53,6,FALSE)/VLOOKUP($B35,Data!$B$2:$L$53,5,FALSE),"Missing Data")</f>
        <v>2409.6660097227696</v>
      </c>
      <c r="H35" s="3">
        <f>IFERROR(VLOOKUP($B35,Data!$B$1:$L$53,5,FALSE)/VLOOKUP($B35,Data!$B$2:$L$53,2,FALSE),"Missing Data")</f>
        <v>8.2564813948474286E-2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>
        <f>IFERROR(VLOOKUP($B35,Data!$B$1:$L$53,6,FALSE)/VLOOKUP($B35,Data!$B$2:$L$53,5,FALSE),"Missing Data")</f>
        <v>2409.6660097227696</v>
      </c>
      <c r="P35" s="4"/>
      <c r="Q35" s="4">
        <f>IFERROR(VLOOKUP($B35,Data!$B$1:$L$53,10,FALSE)/VLOOKUP($B35,Data!$B$2:$L$53,5,FALSE),"Missing Data")</f>
        <v>3.5019215608986992E-2</v>
      </c>
      <c r="R35" s="4"/>
      <c r="S35" s="5">
        <f>IFERROR(VLOOKUP($B35,Data!$B$1:$L$53,6,FALSE)/VLOOKUP($B35,Data!$B$2:$L$53,10,FALSE), Missing Data)</f>
        <v>68809.822487982179</v>
      </c>
      <c r="T35" s="3">
        <f>IFERROR(VLOOKUP($B35,Data!$B$1:$L$53,9,FALSE)/VLOOKUP($B35,Data!$B$2:$L$53,6,FALSE), "Missing Data")</f>
        <v>0.59638766817913746</v>
      </c>
      <c r="U35" s="4">
        <f>IFERROR(VLOOKUP($B35,Data!$B$1:$L$53,9,FALSE)/VLOOKUP($B35,Data!$B$2:$L$53,10,FALSE), "Missing Data")</f>
        <v>41037.329581428072</v>
      </c>
      <c r="V35" s="4">
        <f t="shared" si="0"/>
        <v>27772.492906554107</v>
      </c>
      <c r="W35" s="5">
        <f>IFERROR(VLOOKUP($B35,Data!$B$1:$L$53,9,FALSE)/VLOOKUP($B35,Data!$B$2:$L$53,5,FALSE), "Missing Data")</f>
        <v>1437.0950926290895</v>
      </c>
    </row>
    <row r="36" spans="1:23" x14ac:dyDescent="0.25">
      <c r="A36" s="1" t="s">
        <v>56</v>
      </c>
      <c r="B36" s="1" t="s">
        <v>57</v>
      </c>
      <c r="C36" s="3">
        <f>IFERROR(VLOOKUP($B36,Data!$B$1:$L$53,6,FALSE)/VLOOKUP($B36,Data!$B$2:$L$53,2,FALSE),"Missing Data")</f>
        <v>273.83853906636938</v>
      </c>
      <c r="D36" s="4"/>
      <c r="E36" s="4">
        <f>IFERROR(VLOOKUP($B36,Data!$B$1:$L$53,5,FALSE)/VLOOKUP($B36,Data!$B$2:$L$53,2,FALSE),"Missing Data")</f>
        <v>5.709830192920097E-2</v>
      </c>
      <c r="F36" s="4"/>
      <c r="G36" s="5">
        <f>IFERROR(VLOOKUP($B36,Data!$B$1:$L$53,6,FALSE)/VLOOKUP($B36,Data!$B$2:$L$53,5,FALSE),"Missing Data")</f>
        <v>4795.9138855988294</v>
      </c>
      <c r="H36" s="3">
        <f>IFERROR(VLOOKUP($B36,Data!$B$1:$L$53,5,FALSE)/VLOOKUP($B36,Data!$B$2:$L$53,2,FALSE),"Missing Data")</f>
        <v>5.709830192920097E-2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>
        <f>IFERROR(VLOOKUP($B36,Data!$B$1:$L$53,6,FALSE)/VLOOKUP($B36,Data!$B$2:$L$53,5,FALSE),"Missing Data")</f>
        <v>4795.9138855988294</v>
      </c>
      <c r="P36" s="4"/>
      <c r="Q36" s="4">
        <f>IFERROR(VLOOKUP($B36,Data!$B$1:$L$53,10,FALSE)/VLOOKUP($B36,Data!$B$2:$L$53,5,FALSE),"Missing Data")</f>
        <v>4.4851250609628648E-2</v>
      </c>
      <c r="R36" s="4"/>
      <c r="S36" s="5">
        <f>IFERROR(VLOOKUP($B36,Data!$B$1:$L$53,6,FALSE)/VLOOKUP($B36,Data!$B$2:$L$53,10,FALSE), Missing Data)</f>
        <v>106929.32349514563</v>
      </c>
      <c r="T36" s="3">
        <f>IFERROR(VLOOKUP($B36,Data!$B$1:$L$53,9,FALSE)/VLOOKUP($B36,Data!$B$2:$L$53,6,FALSE), "Missing Data")</f>
        <v>0.48250185455953182</v>
      </c>
      <c r="U36" s="4">
        <f>IFERROR(VLOOKUP($B36,Data!$B$1:$L$53,9,FALSE)/VLOOKUP($B36,Data!$B$2:$L$53,10,FALSE), "Missing Data")</f>
        <v>51593.596893203881</v>
      </c>
      <c r="V36" s="4">
        <f t="shared" si="0"/>
        <v>55335.726601941744</v>
      </c>
      <c r="W36" s="5">
        <f>IFERROR(VLOOKUP($B36,Data!$B$1:$L$53,9,FALSE)/VLOOKUP($B36,Data!$B$2:$L$53,5,FALSE), "Missing Data")</f>
        <v>2314.0373441092456</v>
      </c>
    </row>
    <row r="37" spans="1:23" x14ac:dyDescent="0.25">
      <c r="A37" s="1" t="s">
        <v>84</v>
      </c>
      <c r="B37" s="1" t="s">
        <v>85</v>
      </c>
      <c r="C37" s="3">
        <f>IFERROR(VLOOKUP($B37,Data!$B$1:$L$53,6,FALSE)/VLOOKUP($B37,Data!$B$2:$L$53,2,FALSE),"Missing Data")</f>
        <v>223.38637643045277</v>
      </c>
      <c r="D37" s="4"/>
      <c r="E37" s="4">
        <f>IFERROR(VLOOKUP($B37,Data!$B$1:$L$53,5,FALSE)/VLOOKUP($B37,Data!$B$2:$L$53,2,FALSE),"Missing Data")</f>
        <v>8.7625970774970752E-2</v>
      </c>
      <c r="F37" s="4"/>
      <c r="G37" s="5">
        <f>IFERROR(VLOOKUP($B37,Data!$B$1:$L$53,6,FALSE)/VLOOKUP($B37,Data!$B$2:$L$53,5,FALSE),"Missing Data")</f>
        <v>2549.3169942062459</v>
      </c>
      <c r="H37" s="3">
        <f>IFERROR(VLOOKUP($B37,Data!$B$1:$L$53,5,FALSE)/VLOOKUP($B37,Data!$B$2:$L$53,2,FALSE),"Missing Data")</f>
        <v>8.7625970774970752E-2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>
        <f>IFERROR(VLOOKUP($B37,Data!$B$1:$L$53,6,FALSE)/VLOOKUP($B37,Data!$B$2:$L$53,5,FALSE),"Missing Data")</f>
        <v>2549.3169942062459</v>
      </c>
      <c r="P37" s="4"/>
      <c r="Q37" s="4">
        <f>IFERROR(VLOOKUP($B37,Data!$B$1:$L$53,10,FALSE)/VLOOKUP($B37,Data!$B$2:$L$53,5,FALSE),"Missing Data")</f>
        <v>3.358589397285295E-2</v>
      </c>
      <c r="R37" s="4"/>
      <c r="S37" s="5">
        <f>IFERROR(VLOOKUP($B37,Data!$B$1:$L$53,6,FALSE)/VLOOKUP($B37,Data!$B$2:$L$53,10,FALSE), Missing Data)</f>
        <v>75904.39594273793</v>
      </c>
      <c r="T37" s="3">
        <f>IFERROR(VLOOKUP($B37,Data!$B$1:$L$53,9,FALSE)/VLOOKUP($B37,Data!$B$2:$L$53,6,FALSE), "Missing Data")</f>
        <v>0.54084050437832454</v>
      </c>
      <c r="U37" s="4">
        <f>IFERROR(VLOOKUP($B37,Data!$B$1:$L$53,9,FALSE)/VLOOKUP($B37,Data!$B$2:$L$53,10,FALSE), "Missing Data")</f>
        <v>41052.171786202431</v>
      </c>
      <c r="V37" s="4">
        <f t="shared" si="0"/>
        <v>34852.2241565355</v>
      </c>
      <c r="W37" s="5">
        <f>IFERROR(VLOOKUP($B37,Data!$B$1:$L$53,9,FALSE)/VLOOKUP($B37,Data!$B$2:$L$53,5,FALSE), "Missing Data")</f>
        <v>1378.7738889667403</v>
      </c>
    </row>
    <row r="38" spans="1:23" x14ac:dyDescent="0.25">
      <c r="A38" s="1" t="s">
        <v>38</v>
      </c>
      <c r="B38" s="1" t="s">
        <v>39</v>
      </c>
      <c r="C38" s="3">
        <f>IFERROR(VLOOKUP($B38,Data!$B$1:$L$53,6,FALSE)/VLOOKUP($B38,Data!$B$2:$L$53,2,FALSE),"Missing Data")</f>
        <v>155.16618239023867</v>
      </c>
      <c r="D38" s="4"/>
      <c r="E38" s="4">
        <f>IFERROR(VLOOKUP($B38,Data!$B$1:$L$53,5,FALSE)/VLOOKUP($B38,Data!$B$2:$L$53,2,FALSE),"Missing Data")</f>
        <v>5.5518490865875292E-2</v>
      </c>
      <c r="F38" s="4"/>
      <c r="G38" s="5">
        <f>IFERROR(VLOOKUP($B38,Data!$B$1:$L$53,6,FALSE)/VLOOKUP($B38,Data!$B$2:$L$53,5,FALSE),"Missing Data")</f>
        <v>2794.8559114313443</v>
      </c>
      <c r="H38" s="3">
        <f>IFERROR(VLOOKUP($B38,Data!$B$1:$L$53,5,FALSE)/VLOOKUP($B38,Data!$B$2:$L$53,2,FALSE),"Missing Data")</f>
        <v>5.5518490865875292E-2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>
        <f>IFERROR(VLOOKUP($B38,Data!$B$1:$L$53,6,FALSE)/VLOOKUP($B38,Data!$B$2:$L$53,5,FALSE),"Missing Data")</f>
        <v>2794.8559114313443</v>
      </c>
      <c r="P38" s="4"/>
      <c r="Q38" s="4">
        <f>IFERROR(VLOOKUP($B38,Data!$B$1:$L$53,10,FALSE)/VLOOKUP($B38,Data!$B$2:$L$53,5,FALSE),"Missing Data")</f>
        <v>4.1413742617907846E-2</v>
      </c>
      <c r="R38" s="4"/>
      <c r="S38" s="5">
        <f>IFERROR(VLOOKUP($B38,Data!$B$1:$L$53,6,FALSE)/VLOOKUP($B38,Data!$B$2:$L$53,10,FALSE), Missing Data)</f>
        <v>67486.195034756704</v>
      </c>
      <c r="T38" s="3">
        <f>IFERROR(VLOOKUP($B38,Data!$B$1:$L$53,9,FALSE)/VLOOKUP($B38,Data!$B$2:$L$53,6,FALSE), "Missing Data")</f>
        <v>0.70678199861167235</v>
      </c>
      <c r="U38" s="4">
        <f>IFERROR(VLOOKUP($B38,Data!$B$1:$L$53,9,FALSE)/VLOOKUP($B38,Data!$B$2:$L$53,10,FALSE), "Missing Data")</f>
        <v>47698.027805362464</v>
      </c>
      <c r="V38" s="4">
        <f t="shared" si="0"/>
        <v>19788.167229394239</v>
      </c>
      <c r="W38" s="5">
        <f>IFERROR(VLOOKUP($B38,Data!$B$1:$L$53,9,FALSE)/VLOOKUP($B38,Data!$B$2:$L$53,5,FALSE), "Missing Data")</f>
        <v>1975.3538469130929</v>
      </c>
    </row>
    <row r="39" spans="1:23" x14ac:dyDescent="0.25">
      <c r="A39" s="1" t="s">
        <v>54</v>
      </c>
      <c r="B39" s="1" t="s">
        <v>55</v>
      </c>
      <c r="C39" s="3">
        <f>IFERROR(VLOOKUP($B39,Data!$B$1:$L$53,6,FALSE)/VLOOKUP($B39,Data!$B$2:$L$53,2,FALSE),"Missing Data")</f>
        <v>278.8566435644189</v>
      </c>
      <c r="D39" s="4"/>
      <c r="E39" s="4">
        <f>IFERROR(VLOOKUP($B39,Data!$B$1:$L$53,5,FALSE)/VLOOKUP($B39,Data!$B$2:$L$53,2,FALSE),"Missing Data")</f>
        <v>7.5274021739816038E-2</v>
      </c>
      <c r="F39" s="4"/>
      <c r="G39" s="5">
        <f>IFERROR(VLOOKUP($B39,Data!$B$1:$L$53,6,FALSE)/VLOOKUP($B39,Data!$B$2:$L$53,5,FALSE),"Missing Data")</f>
        <v>3704.5535381155041</v>
      </c>
      <c r="H39" s="3">
        <f>IFERROR(VLOOKUP($B39,Data!$B$1:$L$53,5,FALSE)/VLOOKUP($B39,Data!$B$2:$L$53,2,FALSE),"Missing Data")</f>
        <v>7.5274021739816038E-2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>
        <f>IFERROR(VLOOKUP($B39,Data!$B$1:$L$53,6,FALSE)/VLOOKUP($B39,Data!$B$2:$L$53,5,FALSE),"Missing Data")</f>
        <v>3704.5535381155041</v>
      </c>
      <c r="P39" s="4"/>
      <c r="Q39" s="4">
        <f>IFERROR(VLOOKUP($B39,Data!$B$1:$L$53,10,FALSE)/VLOOKUP($B39,Data!$B$2:$L$53,5,FALSE),"Missing Data")</f>
        <v>4.0927032569626674E-2</v>
      </c>
      <c r="R39" s="4"/>
      <c r="S39" s="5">
        <f>IFERROR(VLOOKUP($B39,Data!$B$1:$L$53,6,FALSE)/VLOOKUP($B39,Data!$B$2:$L$53,10,FALSE), Missing Data)</f>
        <v>90516.055172413791</v>
      </c>
      <c r="T39" s="3">
        <f>IFERROR(VLOOKUP($B39,Data!$B$1:$L$53,9,FALSE)/VLOOKUP($B39,Data!$B$2:$L$53,6,FALSE), "Missing Data")</f>
        <v>0.52012704471250981</v>
      </c>
      <c r="U39" s="4">
        <f>IFERROR(VLOOKUP($B39,Data!$B$1:$L$53,9,FALSE)/VLOOKUP($B39,Data!$B$2:$L$53,10,FALSE), "Missing Data")</f>
        <v>47079.848275862067</v>
      </c>
      <c r="V39" s="4">
        <f t="shared" si="0"/>
        <v>43436.206896551725</v>
      </c>
      <c r="W39" s="5">
        <f>IFERROR(VLOOKUP($B39,Data!$B$1:$L$53,9,FALSE)/VLOOKUP($B39,Data!$B$2:$L$53,5,FALSE), "Missing Data")</f>
        <v>1926.8384837592891</v>
      </c>
    </row>
    <row r="40" spans="1:23" x14ac:dyDescent="0.25">
      <c r="A40" s="1" t="s">
        <v>14</v>
      </c>
      <c r="B40" s="1" t="s">
        <v>15</v>
      </c>
      <c r="C40" s="3">
        <f>IFERROR(VLOOKUP($B40,Data!$B$1:$L$53,6,FALSE)/VLOOKUP($B40,Data!$B$2:$L$53,2,FALSE),"Missing Data")</f>
        <v>307.34732143510939</v>
      </c>
      <c r="D40" s="4"/>
      <c r="E40" s="4">
        <f>IFERROR(VLOOKUP($B40,Data!$B$1:$L$53,5,FALSE)/VLOOKUP($B40,Data!$B$2:$L$53,2,FALSE),"Missing Data")</f>
        <v>5.9849410092537601E-2</v>
      </c>
      <c r="F40" s="4"/>
      <c r="G40" s="5">
        <f>IFERROR(VLOOKUP($B40,Data!$B$1:$L$53,6,FALSE)/VLOOKUP($B40,Data!$B$2:$L$53,5,FALSE),"Missing Data")</f>
        <v>5135.3442074014929</v>
      </c>
      <c r="H40" s="3">
        <f>IFERROR(VLOOKUP($B40,Data!$B$1:$L$53,5,FALSE)/VLOOKUP($B40,Data!$B$2:$L$53,2,FALSE),"Missing Data")</f>
        <v>5.9849410092537601E-2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>
        <f>IFERROR(VLOOKUP($B40,Data!$B$1:$L$53,6,FALSE)/VLOOKUP($B40,Data!$B$2:$L$53,5,FALSE),"Missing Data")</f>
        <v>5135.3442074014929</v>
      </c>
      <c r="P40" s="4"/>
      <c r="Q40" s="4">
        <f>IFERROR(VLOOKUP($B40,Data!$B$1:$L$53,10,FALSE)/VLOOKUP($B40,Data!$B$2:$L$53,5,FALSE),"Missing Data")</f>
        <v>4.8331219050440133E-2</v>
      </c>
      <c r="R40" s="4"/>
      <c r="S40" s="5">
        <f>IFERROR(VLOOKUP($B40,Data!$B$1:$L$53,6,FALSE)/VLOOKUP($B40,Data!$B$2:$L$53,10,FALSE), Missing Data)</f>
        <v>106253.14875757777</v>
      </c>
      <c r="T40" s="3">
        <f>IFERROR(VLOOKUP($B40,Data!$B$1:$L$53,9,FALSE)/VLOOKUP($B40,Data!$B$2:$L$53,6,FALSE), "Missing Data")</f>
        <v>0.68375479669154282</v>
      </c>
      <c r="U40" s="4">
        <f>IFERROR(VLOOKUP($B40,Data!$B$1:$L$53,9,FALSE)/VLOOKUP($B40,Data!$B$2:$L$53,10,FALSE), "Missing Data")</f>
        <v>72651.100126573845</v>
      </c>
      <c r="V40" s="4">
        <f t="shared" si="0"/>
        <v>33602.048631003927</v>
      </c>
      <c r="W40" s="5">
        <f>IFERROR(VLOOKUP($B40,Data!$B$1:$L$53,9,FALSE)/VLOOKUP($B40,Data!$B$2:$L$53,5,FALSE), "Missing Data")</f>
        <v>3511.3162344728994</v>
      </c>
    </row>
    <row r="41" spans="1:23" x14ac:dyDescent="0.25">
      <c r="A41" s="1" t="s">
        <v>78</v>
      </c>
      <c r="B41" s="1" t="s">
        <v>79</v>
      </c>
      <c r="C41" s="3">
        <f>IFERROR(VLOOKUP($B41,Data!$B$1:$L$53,6,FALSE)/VLOOKUP($B41,Data!$B$2:$L$53,2,FALSE),"Missing Data")</f>
        <v>294.83350560708095</v>
      </c>
      <c r="D41" s="4"/>
      <c r="E41" s="4">
        <f>IFERROR(VLOOKUP($B41,Data!$B$1:$L$53,5,FALSE)/VLOOKUP($B41,Data!$B$2:$L$53,2,FALSE),"Missing Data")</f>
        <v>6.9427132307520303E-2</v>
      </c>
      <c r="F41" s="4"/>
      <c r="G41" s="5">
        <f>IFERROR(VLOOKUP($B41,Data!$B$1:$L$53,6,FALSE)/VLOOKUP($B41,Data!$B$2:$L$53,5,FALSE),"Missing Data")</f>
        <v>4246.6611511641649</v>
      </c>
      <c r="H41" s="3">
        <f>IFERROR(VLOOKUP($B41,Data!$B$1:$L$53,5,FALSE)/VLOOKUP($B41,Data!$B$2:$L$53,2,FALSE),"Missing Data")</f>
        <v>6.9427132307520303E-2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>
        <f>IFERROR(VLOOKUP($B41,Data!$B$1:$L$53,6,FALSE)/VLOOKUP($B41,Data!$B$2:$L$53,5,FALSE),"Missing Data")</f>
        <v>4246.6611511641649</v>
      </c>
      <c r="P41" s="4"/>
      <c r="Q41" s="4">
        <f>IFERROR(VLOOKUP($B41,Data!$B$1:$L$53,10,FALSE)/VLOOKUP($B41,Data!$B$2:$L$53,5,FALSE),"Missing Data")</f>
        <v>3.3152109679706887E-2</v>
      </c>
      <c r="R41" s="4"/>
      <c r="S41" s="5">
        <f>IFERROR(VLOOKUP($B41,Data!$B$1:$L$53,6,FALSE)/VLOOKUP($B41,Data!$B$2:$L$53,10,FALSE), Missing Data)</f>
        <v>128096.25668449198</v>
      </c>
      <c r="T41" s="3">
        <f>IFERROR(VLOOKUP($B41,Data!$B$1:$L$53,9,FALSE)/VLOOKUP($B41,Data!$B$2:$L$53,6,FALSE), "Missing Data")</f>
        <v>0.53364955748517995</v>
      </c>
      <c r="U41" s="4">
        <f>IFERROR(VLOOKUP($B41,Data!$B$1:$L$53,9,FALSE)/VLOOKUP($B41,Data!$B$2:$L$53,10,FALSE), "Missing Data")</f>
        <v>68358.510695187171</v>
      </c>
      <c r="V41" s="4">
        <f t="shared" si="0"/>
        <v>59737.745989304807</v>
      </c>
      <c r="W41" s="5">
        <f>IFERROR(VLOOKUP($B41,Data!$B$1:$L$53,9,FALSE)/VLOOKUP($B41,Data!$B$2:$L$53,5,FALSE), "Missing Data")</f>
        <v>2266.2288441082615</v>
      </c>
    </row>
    <row r="42" spans="1:23" x14ac:dyDescent="0.25">
      <c r="A42" s="1" t="s">
        <v>86</v>
      </c>
      <c r="B42" s="1" t="s">
        <v>87</v>
      </c>
      <c r="C42" s="3">
        <f>IFERROR(VLOOKUP($B42,Data!$B$1:$L$53,6,FALSE)/VLOOKUP($B42,Data!$B$2:$L$53,2,FALSE),"Missing Data")</f>
        <v>203.21636550458189</v>
      </c>
      <c r="D42" s="4"/>
      <c r="E42" s="4">
        <f>IFERROR(VLOOKUP($B42,Data!$B$1:$L$53,5,FALSE)/VLOOKUP($B42,Data!$B$2:$L$53,2,FALSE),"Missing Data")</f>
        <v>4.7599236014277374E-2</v>
      </c>
      <c r="F42" s="4"/>
      <c r="G42" s="5">
        <f>IFERROR(VLOOKUP($B42,Data!$B$1:$L$53,6,FALSE)/VLOOKUP($B42,Data!$B$2:$L$53,5,FALSE),"Missing Data")</f>
        <v>4269.3198992443322</v>
      </c>
      <c r="H42" s="3">
        <f>IFERROR(VLOOKUP($B42,Data!$B$1:$L$53,5,FALSE)/VLOOKUP($B42,Data!$B$2:$L$53,2,FALSE),"Missing Data")</f>
        <v>4.7599236014277374E-2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>
        <f>IFERROR(VLOOKUP($B42,Data!$B$1:$L$53,6,FALSE)/VLOOKUP($B42,Data!$B$2:$L$53,5,FALSE),"Missing Data")</f>
        <v>4269.3198992443322</v>
      </c>
      <c r="P42" s="4"/>
      <c r="Q42" s="4">
        <f>IFERROR(VLOOKUP($B42,Data!$B$1:$L$53,10,FALSE)/VLOOKUP($B42,Data!$B$2:$L$53,5,FALSE),"Missing Data")</f>
        <v>4.9294710327455922E-2</v>
      </c>
      <c r="R42" s="4"/>
      <c r="S42" s="5">
        <f>IFERROR(VLOOKUP($B42,Data!$B$1:$L$53,6,FALSE)/VLOOKUP($B42,Data!$B$2:$L$53,10,FALSE), Missing Data)</f>
        <v>86608.073582013283</v>
      </c>
      <c r="T42" s="3">
        <f>IFERROR(VLOOKUP($B42,Data!$B$1:$L$53,9,FALSE)/VLOOKUP($B42,Data!$B$2:$L$53,6,FALSE), "Missing Data")</f>
        <v>0.5135288745191513</v>
      </c>
      <c r="U42" s="4">
        <f>IFERROR(VLOOKUP($B42,Data!$B$1:$L$53,9,FALSE)/VLOOKUP($B42,Data!$B$2:$L$53,10,FALSE), "Missing Data")</f>
        <v>44475.746550843127</v>
      </c>
      <c r="V42" s="4">
        <f t="shared" si="0"/>
        <v>42132.327031170156</v>
      </c>
      <c r="W42" s="5">
        <f>IFERROR(VLOOKUP($B42,Data!$B$1:$L$53,9,FALSE)/VLOOKUP($B42,Data!$B$2:$L$53,5,FALSE), "Missing Data")</f>
        <v>2192.4190428211587</v>
      </c>
    </row>
    <row r="43" spans="1:23" x14ac:dyDescent="0.25">
      <c r="A43" s="1" t="s">
        <v>4</v>
      </c>
      <c r="B43" s="1" t="s">
        <v>5</v>
      </c>
      <c r="C43" s="3">
        <f>IFERROR(VLOOKUP($B43,Data!$B$1:$L$53,6,FALSE)/VLOOKUP($B43,Data!$B$2:$L$53,2,FALSE),"Missing Data")</f>
        <v>239.9519089458328</v>
      </c>
      <c r="D43" s="4"/>
      <c r="E43" s="4">
        <f>IFERROR(VLOOKUP($B43,Data!$B$1:$L$53,5,FALSE)/VLOOKUP($B43,Data!$B$2:$L$53,2,FALSE),"Missing Data")</f>
        <v>7.9115679244625051E-2</v>
      </c>
      <c r="F43" s="4"/>
      <c r="G43" s="5">
        <f>IFERROR(VLOOKUP($B43,Data!$B$1:$L$53,6,FALSE)/VLOOKUP($B43,Data!$B$2:$L$53,5,FALSE),"Missing Data")</f>
        <v>3032.9248416600635</v>
      </c>
      <c r="H43" s="3">
        <f>IFERROR(VLOOKUP($B43,Data!$B$1:$L$53,5,FALSE)/VLOOKUP($B43,Data!$B$2:$L$53,2,FALSE),"Missing Data")</f>
        <v>7.9115679244625051E-2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>
        <f>IFERROR(VLOOKUP($B43,Data!$B$1:$L$53,6,FALSE)/VLOOKUP($B43,Data!$B$2:$L$53,5,FALSE),"Missing Data")</f>
        <v>3032.9248416600635</v>
      </c>
      <c r="P43" s="4"/>
      <c r="Q43" s="4">
        <f>IFERROR(VLOOKUP($B43,Data!$B$1:$L$53,10,FALSE)/VLOOKUP($B43,Data!$B$2:$L$53,5,FALSE),"Missing Data")</f>
        <v>3.8229846094106658E-2</v>
      </c>
      <c r="R43" s="4"/>
      <c r="S43" s="5">
        <f>IFERROR(VLOOKUP($B43,Data!$B$1:$L$53,6,FALSE)/VLOOKUP($B43,Data!$B$2:$L$53,10,FALSE), Missing Data)</f>
        <v>79333.953743737555</v>
      </c>
      <c r="T43" s="3">
        <f>IFERROR(VLOOKUP($B43,Data!$B$1:$L$53,9,FALSE)/VLOOKUP($B43,Data!$B$2:$L$53,6,FALSE), "Missing Data")</f>
        <v>0.54869814490112179</v>
      </c>
      <c r="U43" s="4">
        <f>IFERROR(VLOOKUP($B43,Data!$B$1:$L$53,9,FALSE)/VLOOKUP($B43,Data!$B$2:$L$53,10,FALSE), "Missing Data")</f>
        <v>43530.3932468602</v>
      </c>
      <c r="V43" s="4">
        <f t="shared" si="0"/>
        <v>35803.560496877355</v>
      </c>
      <c r="W43" s="5">
        <f>IFERROR(VLOOKUP($B43,Data!$B$1:$L$53,9,FALSE)/VLOOKUP($B43,Data!$B$2:$L$53,5,FALSE), "Missing Data")</f>
        <v>1664.1602342434053</v>
      </c>
    </row>
    <row r="44" spans="1:23" x14ac:dyDescent="0.25">
      <c r="A44" s="1" t="s">
        <v>32</v>
      </c>
      <c r="B44" s="1" t="s">
        <v>33</v>
      </c>
      <c r="C44" s="3">
        <f>IFERROR(VLOOKUP($B44,Data!$B$1:$L$53,6,FALSE)/VLOOKUP($B44,Data!$B$2:$L$53,2,FALSE),"Missing Data")</f>
        <v>175.92755463550176</v>
      </c>
      <c r="D44" s="4"/>
      <c r="E44" s="4">
        <f>IFERROR(VLOOKUP($B44,Data!$B$1:$L$53,5,FALSE)/VLOOKUP($B44,Data!$B$2:$L$53,2,FALSE),"Missing Data")</f>
        <v>6.7495061780891444E-2</v>
      </c>
      <c r="F44" s="4"/>
      <c r="G44" s="5">
        <f>IFERROR(VLOOKUP($B44,Data!$B$1:$L$53,6,FALSE)/VLOOKUP($B44,Data!$B$2:$L$53,5,FALSE),"Missing Data")</f>
        <v>2606.5248329813176</v>
      </c>
      <c r="H44" s="3">
        <f>IFERROR(VLOOKUP($B44,Data!$B$1:$L$53,5,FALSE)/VLOOKUP($B44,Data!$B$2:$L$53,2,FALSE),"Missing Data")</f>
        <v>6.7495061780891444E-2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>
        <f>IFERROR(VLOOKUP($B44,Data!$B$1:$L$53,6,FALSE)/VLOOKUP($B44,Data!$B$2:$L$53,5,FALSE),"Missing Data")</f>
        <v>2606.5248329813176</v>
      </c>
      <c r="P44" s="4"/>
      <c r="Q44" s="4">
        <f>IFERROR(VLOOKUP($B44,Data!$B$1:$L$53,10,FALSE)/VLOOKUP($B44,Data!$B$2:$L$53,5,FALSE),"Missing Data")</f>
        <v>3.5445579557094556E-2</v>
      </c>
      <c r="R44" s="4"/>
      <c r="S44" s="5">
        <f>IFERROR(VLOOKUP($B44,Data!$B$1:$L$53,6,FALSE)/VLOOKUP($B44,Data!$B$2:$L$53,10,FALSE), Missing Data)</f>
        <v>73535.963173710115</v>
      </c>
      <c r="T44" s="3">
        <f>IFERROR(VLOOKUP($B44,Data!$B$1:$L$53,9,FALSE)/VLOOKUP($B44,Data!$B$2:$L$53,6,FALSE), "Missing Data")</f>
        <v>0.6464788101994825</v>
      </c>
      <c r="U44" s="4">
        <f>IFERROR(VLOOKUP($B44,Data!$B$1:$L$53,9,FALSE)/VLOOKUP($B44,Data!$B$2:$L$53,10,FALSE), "Missing Data")</f>
        <v>47539.441979413081</v>
      </c>
      <c r="V44" s="4">
        <f t="shared" si="0"/>
        <v>25996.521194297035</v>
      </c>
      <c r="W44" s="5">
        <f>IFERROR(VLOOKUP($B44,Data!$B$1:$L$53,9,FALSE)/VLOOKUP($B44,Data!$B$2:$L$53,5,FALSE), "Missing Data")</f>
        <v>1685.063072781167</v>
      </c>
    </row>
    <row r="45" spans="1:23" x14ac:dyDescent="0.25">
      <c r="A45" s="1" t="s">
        <v>92</v>
      </c>
      <c r="B45" s="1" t="s">
        <v>93</v>
      </c>
      <c r="C45" s="3">
        <f>IFERROR(VLOOKUP($B45,Data!$B$1:$L$53,6,FALSE)/VLOOKUP($B45,Data!$B$2:$L$53,2,FALSE),"Missing Data")</f>
        <v>230.59885507961656</v>
      </c>
      <c r="D45" s="4"/>
      <c r="E45" s="4">
        <f>IFERROR(VLOOKUP($B45,Data!$B$1:$L$53,5,FALSE)/VLOOKUP($B45,Data!$B$2:$L$53,2,FALSE),"Missing Data")</f>
        <v>6.3960858476617685E-2</v>
      </c>
      <c r="F45" s="4"/>
      <c r="G45" s="5">
        <f>IFERROR(VLOOKUP($B45,Data!$B$1:$L$53,6,FALSE)/VLOOKUP($B45,Data!$B$2:$L$53,5,FALSE),"Missing Data")</f>
        <v>3605.312070098576</v>
      </c>
      <c r="H45" s="3">
        <f>IFERROR(VLOOKUP($B45,Data!$B$1:$L$53,5,FALSE)/VLOOKUP($B45,Data!$B$2:$L$53,2,FALSE),"Missing Data")</f>
        <v>6.3960858476617685E-2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>
        <f>IFERROR(VLOOKUP($B45,Data!$B$1:$L$53,6,FALSE)/VLOOKUP($B45,Data!$B$2:$L$53,5,FALSE),"Missing Data")</f>
        <v>3605.312070098576</v>
      </c>
      <c r="P45" s="4"/>
      <c r="Q45" s="4">
        <f>IFERROR(VLOOKUP($B45,Data!$B$1:$L$53,10,FALSE)/VLOOKUP($B45,Data!$B$2:$L$53,5,FALSE),"Missing Data")</f>
        <v>3.527929901423877E-2</v>
      </c>
      <c r="R45" s="4"/>
      <c r="S45" s="5">
        <f>IFERROR(VLOOKUP($B45,Data!$B$1:$L$53,6,FALSE)/VLOOKUP($B45,Data!$B$2:$L$53,10,FALSE), Missing Data)</f>
        <v>102193.41570940701</v>
      </c>
      <c r="T45" s="3">
        <f>IFERROR(VLOOKUP($B45,Data!$B$1:$L$53,9,FALSE)/VLOOKUP($B45,Data!$B$2:$L$53,6,FALSE), "Missing Data")</f>
        <v>0.46692742465152554</v>
      </c>
      <c r="U45" s="4">
        <f>IFERROR(VLOOKUP($B45,Data!$B$1:$L$53,9,FALSE)/VLOOKUP($B45,Data!$B$2:$L$53,10,FALSE), "Missing Data")</f>
        <v>47716.90841353617</v>
      </c>
      <c r="V45" s="4">
        <f t="shared" si="0"/>
        <v>54476.507295870841</v>
      </c>
      <c r="W45" s="5">
        <f>IFERROR(VLOOKUP($B45,Data!$B$1:$L$53,9,FALSE)/VLOOKUP($B45,Data!$B$2:$L$53,5,FALSE), "Missing Data")</f>
        <v>1683.4190799561884</v>
      </c>
    </row>
    <row r="46" spans="1:23" x14ac:dyDescent="0.25">
      <c r="A46" s="1" t="s">
        <v>52</v>
      </c>
      <c r="B46" s="1" t="s">
        <v>53</v>
      </c>
      <c r="C46" s="3">
        <f>IFERROR(VLOOKUP($B46,Data!$B$1:$L$53,6,FALSE)/VLOOKUP($B46,Data!$B$2:$L$53,2,FALSE),"Missing Data")</f>
        <v>221.63940732307589</v>
      </c>
      <c r="D46" s="4"/>
      <c r="E46" s="4">
        <f>IFERROR(VLOOKUP($B46,Data!$B$1:$L$53,5,FALSE)/VLOOKUP($B46,Data!$B$2:$L$53,2,FALSE),"Missing Data")</f>
        <v>6.1405347486145762E-2</v>
      </c>
      <c r="F46" s="4"/>
      <c r="G46" s="5">
        <f>IFERROR(VLOOKUP($B46,Data!$B$1:$L$53,6,FALSE)/VLOOKUP($B46,Data!$B$2:$L$53,5,FALSE),"Missing Data")</f>
        <v>3609.4479780133493</v>
      </c>
      <c r="H46" s="3">
        <f>IFERROR(VLOOKUP($B46,Data!$B$1:$L$53,5,FALSE)/VLOOKUP($B46,Data!$B$2:$L$53,2,FALSE),"Missing Data")</f>
        <v>6.1405347486145762E-2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>
        <f>IFERROR(VLOOKUP($B46,Data!$B$1:$L$53,6,FALSE)/VLOOKUP($B46,Data!$B$2:$L$53,5,FALSE),"Missing Data")</f>
        <v>3609.4479780133493</v>
      </c>
      <c r="P46" s="4"/>
      <c r="Q46" s="4">
        <f>IFERROR(VLOOKUP($B46,Data!$B$1:$L$53,10,FALSE)/VLOOKUP($B46,Data!$B$2:$L$53,5,FALSE),"Missing Data")</f>
        <v>5.2163765650220302E-2</v>
      </c>
      <c r="R46" s="4"/>
      <c r="S46" s="5">
        <f>IFERROR(VLOOKUP($B46,Data!$B$1:$L$53,6,FALSE)/VLOOKUP($B46,Data!$B$2:$L$53,10,FALSE), Missing Data)</f>
        <v>69194.544010035548</v>
      </c>
      <c r="T46" s="3">
        <f>IFERROR(VLOOKUP($B46,Data!$B$1:$L$53,9,FALSE)/VLOOKUP($B46,Data!$B$2:$L$53,6,FALSE), "Missing Data")</f>
        <v>0.51644376070711484</v>
      </c>
      <c r="U46" s="4">
        <f>IFERROR(VLOOKUP($B46,Data!$B$1:$L$53,9,FALSE)/VLOOKUP($B46,Data!$B$2:$L$53,10,FALSE), "Missing Data")</f>
        <v>35735.090528956724</v>
      </c>
      <c r="V46" s="4">
        <f t="shared" si="0"/>
        <v>33459.453481078825</v>
      </c>
      <c r="W46" s="5">
        <f>IFERROR(VLOOKUP($B46,Data!$B$1:$L$53,9,FALSE)/VLOOKUP($B46,Data!$B$2:$L$53,5,FALSE), "Missing Data")</f>
        <v>1864.0768878419055</v>
      </c>
    </row>
    <row r="47" spans="1:23" x14ac:dyDescent="0.25">
      <c r="A47" s="1" t="s">
        <v>76</v>
      </c>
      <c r="B47" s="1" t="s">
        <v>77</v>
      </c>
      <c r="C47" s="3">
        <f>IFERROR(VLOOKUP($B47,Data!$B$1:$L$53,6,FALSE)/VLOOKUP($B47,Data!$B$2:$L$53,2,FALSE),"Missing Data")</f>
        <v>243.16548228671465</v>
      </c>
      <c r="D47" s="4"/>
      <c r="E47" s="4">
        <f>IFERROR(VLOOKUP($B47,Data!$B$1:$L$53,5,FALSE)/VLOOKUP($B47,Data!$B$2:$L$53,2,FALSE),"Missing Data")</f>
        <v>7.7386536959677968E-2</v>
      </c>
      <c r="F47" s="4"/>
      <c r="G47" s="5">
        <f>IFERROR(VLOOKUP($B47,Data!$B$1:$L$53,6,FALSE)/VLOOKUP($B47,Data!$B$2:$L$53,5,FALSE),"Missing Data")</f>
        <v>3142.2194588370753</v>
      </c>
      <c r="H47" s="3">
        <f>IFERROR(VLOOKUP($B47,Data!$B$1:$L$53,5,FALSE)/VLOOKUP($B47,Data!$B$2:$L$53,2,FALSE),"Missing Data")</f>
        <v>7.7386536959677968E-2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>
        <f>IFERROR(VLOOKUP($B47,Data!$B$1:$L$53,6,FALSE)/VLOOKUP($B47,Data!$B$2:$L$53,5,FALSE),"Missing Data")</f>
        <v>3142.2194588370753</v>
      </c>
      <c r="P47" s="4"/>
      <c r="Q47" s="4">
        <f>IFERROR(VLOOKUP($B47,Data!$B$1:$L$53,10,FALSE)/VLOOKUP($B47,Data!$B$2:$L$53,5,FALSE),"Missing Data")</f>
        <v>3.7678214636459074E-2</v>
      </c>
      <c r="R47" s="4"/>
      <c r="S47" s="5">
        <f>IFERROR(VLOOKUP($B47,Data!$B$1:$L$53,6,FALSE)/VLOOKUP($B47,Data!$B$2:$L$53,10,FALSE), Missing Data)</f>
        <v>83396.187668524173</v>
      </c>
      <c r="T47" s="3">
        <f>IFERROR(VLOOKUP($B47,Data!$B$1:$L$53,9,FALSE)/VLOOKUP($B47,Data!$B$2:$L$53,6,FALSE), "Missing Data")</f>
        <v>0.57423490157820034</v>
      </c>
      <c r="U47" s="4">
        <f>IFERROR(VLOOKUP($B47,Data!$B$1:$L$53,9,FALSE)/VLOOKUP($B47,Data!$B$2:$L$53,10,FALSE), "Missing Data")</f>
        <v>47889.001617832102</v>
      </c>
      <c r="V47" s="4">
        <f t="shared" si="0"/>
        <v>35507.186050692071</v>
      </c>
      <c r="W47" s="5">
        <f>IFERROR(VLOOKUP($B47,Data!$B$1:$L$53,9,FALSE)/VLOOKUP($B47,Data!$B$2:$L$53,5,FALSE), "Missing Data")</f>
        <v>1804.3720816824139</v>
      </c>
    </row>
    <row r="48" spans="1:23" x14ac:dyDescent="0.25">
      <c r="A48" s="1" t="s">
        <v>60</v>
      </c>
      <c r="B48" s="1" t="s">
        <v>61</v>
      </c>
      <c r="C48" s="3">
        <f>IFERROR(VLOOKUP($B48,Data!$B$1:$L$53,6,FALSE)/VLOOKUP($B48,Data!$B$2:$L$53,2,FALSE),"Missing Data")</f>
        <v>398.97923360613777</v>
      </c>
      <c r="D48" s="4"/>
      <c r="E48" s="4">
        <f>IFERROR(VLOOKUP($B48,Data!$B$1:$L$53,5,FALSE)/VLOOKUP($B48,Data!$B$2:$L$53,2,FALSE),"Missing Data")</f>
        <v>6.8453800782325006E-2</v>
      </c>
      <c r="F48" s="4"/>
      <c r="G48" s="5">
        <f>IFERROR(VLOOKUP($B48,Data!$B$1:$L$53,6,FALSE)/VLOOKUP($B48,Data!$B$2:$L$53,5,FALSE),"Missing Data")</f>
        <v>5828.4453024726063</v>
      </c>
      <c r="H48" s="3">
        <f>IFERROR(VLOOKUP($B48,Data!$B$1:$L$53,5,FALSE)/VLOOKUP($B48,Data!$B$2:$L$53,2,FALSE),"Missing Data")</f>
        <v>6.8453800782325006E-2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>
        <f>IFERROR(VLOOKUP($B48,Data!$B$1:$L$53,6,FALSE)/VLOOKUP($B48,Data!$B$2:$L$53,5,FALSE),"Missing Data")</f>
        <v>5828.4453024726063</v>
      </c>
      <c r="P48" s="4"/>
      <c r="Q48" s="4">
        <f>IFERROR(VLOOKUP($B48,Data!$B$1:$L$53,10,FALSE)/VLOOKUP($B48,Data!$B$2:$L$53,5,FALSE),"Missing Data")</f>
        <v>4.248830524116131E-2</v>
      </c>
      <c r="R48" s="4"/>
      <c r="S48" s="5">
        <f>IFERROR(VLOOKUP($B48,Data!$B$1:$L$53,6,FALSE)/VLOOKUP($B48,Data!$B$2:$L$53,10,FALSE), Missing Data)</f>
        <v>137177.63674946947</v>
      </c>
      <c r="T48" s="3">
        <f>IFERROR(VLOOKUP($B48,Data!$B$1:$L$53,9,FALSE)/VLOOKUP($B48,Data!$B$2:$L$53,6,FALSE), "Missing Data")</f>
        <v>0.56064612767781918</v>
      </c>
      <c r="U48" s="4">
        <f>IFERROR(VLOOKUP($B48,Data!$B$1:$L$53,9,FALSE)/VLOOKUP($B48,Data!$B$2:$L$53,10,FALSE), "Missing Data")</f>
        <v>76908.110847584569</v>
      </c>
      <c r="V48" s="4">
        <f t="shared" si="0"/>
        <v>60269.525901884903</v>
      </c>
      <c r="W48" s="5">
        <f>IFERROR(VLOOKUP($B48,Data!$B$1:$L$53,9,FALSE)/VLOOKUP($B48,Data!$B$2:$L$53,5,FALSE), "Missing Data")</f>
        <v>3267.6952892132422</v>
      </c>
    </row>
    <row r="49" spans="1:23" x14ac:dyDescent="0.25">
      <c r="A49" s="1" t="s">
        <v>88</v>
      </c>
      <c r="B49" s="1" t="s">
        <v>89</v>
      </c>
      <c r="C49" s="3">
        <f>IFERROR(VLOOKUP($B49,Data!$B$1:$L$53,6,FALSE)/VLOOKUP($B49,Data!$B$2:$L$53,2,FALSE),"Missing Data")</f>
        <v>257.73402155319189</v>
      </c>
      <c r="D49" s="4"/>
      <c r="E49" s="4">
        <f>IFERROR(VLOOKUP($B49,Data!$B$1:$L$53,5,FALSE)/VLOOKUP($B49,Data!$B$2:$L$53,2,FALSE),"Missing Data")</f>
        <v>8.0315245098540433E-2</v>
      </c>
      <c r="F49" s="4"/>
      <c r="G49" s="5">
        <f>IFERROR(VLOOKUP($B49,Data!$B$1:$L$53,6,FALSE)/VLOOKUP($B49,Data!$B$2:$L$53,5,FALSE),"Missing Data")</f>
        <v>3209.0298826452276</v>
      </c>
      <c r="H49" s="3">
        <f>IFERROR(VLOOKUP($B49,Data!$B$1:$L$53,5,FALSE)/VLOOKUP($B49,Data!$B$2:$L$53,2,FALSE),"Missing Data")</f>
        <v>8.0315245098540433E-2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>
        <f>IFERROR(VLOOKUP($B49,Data!$B$1:$L$53,6,FALSE)/VLOOKUP($B49,Data!$B$2:$L$53,5,FALSE),"Missing Data")</f>
        <v>3209.0298826452276</v>
      </c>
      <c r="P49" s="4"/>
      <c r="Q49" s="4">
        <f>IFERROR(VLOOKUP($B49,Data!$B$1:$L$53,10,FALSE)/VLOOKUP($B49,Data!$B$2:$L$53,5,FALSE),"Missing Data")</f>
        <v>3.93111483176063E-2</v>
      </c>
      <c r="R49" s="4"/>
      <c r="S49" s="5">
        <f>IFERROR(VLOOKUP($B49,Data!$B$1:$L$53,6,FALSE)/VLOOKUP($B49,Data!$B$2:$L$53,10,FALSE), Missing Data)</f>
        <v>81631.547791952893</v>
      </c>
      <c r="T49" s="3">
        <f>IFERROR(VLOOKUP($B49,Data!$B$1:$L$53,9,FALSE)/VLOOKUP($B49,Data!$B$2:$L$53,6,FALSE), "Missing Data")</f>
        <v>0.54313378612190422</v>
      </c>
      <c r="U49" s="4">
        <f>IFERROR(VLOOKUP($B49,Data!$B$1:$L$53,9,FALSE)/VLOOKUP($B49,Data!$B$2:$L$53,10,FALSE), "Missing Data")</f>
        <v>44336.851619234541</v>
      </c>
      <c r="V49" s="4">
        <f t="shared" si="0"/>
        <v>37294.696172718352</v>
      </c>
      <c r="W49" s="5">
        <f>IFERROR(VLOOKUP($B49,Data!$B$1:$L$53,9,FALSE)/VLOOKUP($B49,Data!$B$2:$L$53,5,FALSE), "Missing Data")</f>
        <v>1742.9325499394322</v>
      </c>
    </row>
    <row r="50" spans="1:23" x14ac:dyDescent="0.25">
      <c r="A50" s="1" t="s">
        <v>26</v>
      </c>
      <c r="B50" s="1" t="s">
        <v>27</v>
      </c>
      <c r="C50" s="3">
        <f>IFERROR(VLOOKUP($B50,Data!$B$1:$L$53,6,FALSE)/VLOOKUP($B50,Data!$B$2:$L$53,2,FALSE),"Missing Data")</f>
        <v>279.51428756411457</v>
      </c>
      <c r="D50" s="4"/>
      <c r="E50" s="4">
        <f>IFERROR(VLOOKUP($B50,Data!$B$1:$L$53,5,FALSE)/VLOOKUP($B50,Data!$B$2:$L$53,2,FALSE),"Missing Data")</f>
        <v>6.6394262242013113E-2</v>
      </c>
      <c r="F50" s="4"/>
      <c r="G50" s="5">
        <f>IFERROR(VLOOKUP($B50,Data!$B$1:$L$53,6,FALSE)/VLOOKUP($B50,Data!$B$2:$L$53,5,FALSE),"Missing Data")</f>
        <v>4209.9163109194533</v>
      </c>
      <c r="H50" s="3">
        <f>IFERROR(VLOOKUP($B50,Data!$B$1:$L$53,5,FALSE)/VLOOKUP($B50,Data!$B$2:$L$53,2,FALSE),"Missing Data")</f>
        <v>6.6394262242013113E-2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>
        <f>IFERROR(VLOOKUP($B50,Data!$B$1:$L$53,6,FALSE)/VLOOKUP($B50,Data!$B$2:$L$53,5,FALSE),"Missing Data")</f>
        <v>4209.9163109194533</v>
      </c>
      <c r="P50" s="4"/>
      <c r="Q50" s="4">
        <f>IFERROR(VLOOKUP($B50,Data!$B$1:$L$53,10,FALSE)/VLOOKUP($B50,Data!$B$2:$L$53,5,FALSE),"Missing Data")</f>
        <v>4.0522677530500359E-2</v>
      </c>
      <c r="R50" s="4"/>
      <c r="S50" s="5">
        <f>IFERROR(VLOOKUP($B50,Data!$B$1:$L$53,6,FALSE)/VLOOKUP($B50,Data!$B$2:$L$53,10,FALSE), Missing Data)</f>
        <v>103890.37860962567</v>
      </c>
      <c r="T50" s="3">
        <f>IFERROR(VLOOKUP($B50,Data!$B$1:$L$53,9,FALSE)/VLOOKUP($B50,Data!$B$2:$L$53,6,FALSE), "Missing Data")</f>
        <v>0.73741394466960974</v>
      </c>
      <c r="U50" s="4">
        <f>IFERROR(VLOOKUP($B50,Data!$B$1:$L$53,9,FALSE)/VLOOKUP($B50,Data!$B$2:$L$53,10,FALSE), "Missing Data")</f>
        <v>76610.213903743323</v>
      </c>
      <c r="V50" s="4">
        <f t="shared" si="0"/>
        <v>27280.164705882344</v>
      </c>
      <c r="W50" s="5">
        <f>IFERROR(VLOOKUP($B50,Data!$B$1:$L$53,9,FALSE)/VLOOKUP($B50,Data!$B$2:$L$53,5,FALSE), "Missing Data")</f>
        <v>3104.4509935640453</v>
      </c>
    </row>
    <row r="51" spans="1:23" x14ac:dyDescent="0.25">
      <c r="A51" s="1" t="s">
        <v>70</v>
      </c>
      <c r="B51" s="1" t="s">
        <v>71</v>
      </c>
      <c r="C51" s="3">
        <f>IFERROR(VLOOKUP($B51,Data!$B$1:$L$53,6,FALSE)/VLOOKUP($B51,Data!$B$2:$L$53,2,FALSE),"Missing Data")</f>
        <v>292.56787210654011</v>
      </c>
      <c r="D51" s="4"/>
      <c r="E51" s="4">
        <f>IFERROR(VLOOKUP($B51,Data!$B$1:$L$53,5,FALSE)/VLOOKUP($B51,Data!$B$2:$L$53,2,FALSE),"Missing Data")</f>
        <v>7.4485934255224776E-2</v>
      </c>
      <c r="F51" s="4"/>
      <c r="G51" s="5">
        <f>IFERROR(VLOOKUP($B51,Data!$B$1:$L$53,6,FALSE)/VLOOKUP($B51,Data!$B$2:$L$53,5,FALSE),"Missing Data")</f>
        <v>3927.8271130232633</v>
      </c>
      <c r="H51" s="3">
        <f>IFERROR(VLOOKUP($B51,Data!$B$1:$L$53,5,FALSE)/VLOOKUP($B51,Data!$B$2:$L$53,2,FALSE),"Missing Data")</f>
        <v>7.4485934255224776E-2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>
        <f>IFERROR(VLOOKUP($B51,Data!$B$1:$L$53,6,FALSE)/VLOOKUP($B51,Data!$B$2:$L$53,5,FALSE),"Missing Data")</f>
        <v>3927.8271130232633</v>
      </c>
      <c r="P51" s="4"/>
      <c r="Q51" s="4">
        <f>IFERROR(VLOOKUP($B51,Data!$B$1:$L$53,10,FALSE)/VLOOKUP($B51,Data!$B$2:$L$53,5,FALSE),"Missing Data")</f>
        <v>3.8924910069465482E-2</v>
      </c>
      <c r="R51" s="4"/>
      <c r="S51" s="5">
        <f>IFERROR(VLOOKUP($B51,Data!$B$1:$L$53,6,FALSE)/VLOOKUP($B51,Data!$B$2:$L$53,10,FALSE), Missing Data)</f>
        <v>100907.80186810077</v>
      </c>
      <c r="T51" s="3">
        <f>IFERROR(VLOOKUP($B51,Data!$B$1:$L$53,9,FALSE)/VLOOKUP($B51,Data!$B$2:$L$53,6,FALSE), "Missing Data")</f>
        <v>0.46464690408103437</v>
      </c>
      <c r="U51" s="4">
        <f>IFERROR(VLOOKUP($B51,Data!$B$1:$L$53,9,FALSE)/VLOOKUP($B51,Data!$B$2:$L$53,10,FALSE), "Missing Data")</f>
        <v>46886.497735635436</v>
      </c>
      <c r="V51" s="4">
        <f t="shared" si="0"/>
        <v>54021.304132465331</v>
      </c>
      <c r="W51" s="5">
        <f>IFERROR(VLOOKUP($B51,Data!$B$1:$L$53,9,FALSE)/VLOOKUP($B51,Data!$B$2:$L$53,5,FALSE), "Missing Data")</f>
        <v>1825.0527078318064</v>
      </c>
    </row>
    <row r="52" spans="1:23" x14ac:dyDescent="0.25">
      <c r="A52" s="1" t="s">
        <v>22</v>
      </c>
      <c r="B52" s="1" t="s">
        <v>23</v>
      </c>
      <c r="C52" s="3">
        <f>IFERROR(VLOOKUP($B52,Data!$B$1:$L$53,6,FALSE)/VLOOKUP($B52,Data!$B$2:$L$53,2,FALSE),"Missing Data")</f>
        <v>378.76341957550403</v>
      </c>
      <c r="D52" s="4"/>
      <c r="E52" s="4">
        <f>IFERROR(VLOOKUP($B52,Data!$B$1:$L$53,5,FALSE)/VLOOKUP($B52,Data!$B$2:$L$53,2,FALSE),"Missing Data")</f>
        <v>7.5263645317270048E-2</v>
      </c>
      <c r="F52" s="4"/>
      <c r="G52" s="5">
        <f>IFERROR(VLOOKUP($B52,Data!$B$1:$L$53,6,FALSE)/VLOOKUP($B52,Data!$B$2:$L$53,5,FALSE),"Missing Data")</f>
        <v>5032.4883677749885</v>
      </c>
      <c r="H52" s="3">
        <f>IFERROR(VLOOKUP($B52,Data!$B$1:$L$53,5,FALSE)/VLOOKUP($B52,Data!$B$2:$L$53,2,FALSE),"Missing Data")</f>
        <v>7.5263645317270048E-2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>
        <f>IFERROR(VLOOKUP($B52,Data!$B$1:$L$53,6,FALSE)/VLOOKUP($B52,Data!$B$2:$L$53,5,FALSE),"Missing Data")</f>
        <v>5032.4883677749885</v>
      </c>
      <c r="P52" s="4"/>
      <c r="Q52" s="4">
        <f>IFERROR(VLOOKUP($B52,Data!$B$1:$L$53,10,FALSE)/VLOOKUP($B52,Data!$B$2:$L$53,5,FALSE),"Missing Data")</f>
        <v>4.4097238936835953E-2</v>
      </c>
      <c r="R52" s="4"/>
      <c r="S52" s="5">
        <f>IFERROR(VLOOKUP($B52,Data!$B$1:$L$53,6,FALSE)/VLOOKUP($B52,Data!$B$2:$L$53,10,FALSE), Missing Data)</f>
        <v>114122.52760276964</v>
      </c>
      <c r="T52" s="3">
        <f>IFERROR(VLOOKUP($B52,Data!$B$1:$L$53,9,FALSE)/VLOOKUP($B52,Data!$B$2:$L$53,6,FALSE), "Missing Data")</f>
        <v>0.52405360280641755</v>
      </c>
      <c r="U52" s="4">
        <f>IFERROR(VLOOKUP($B52,Data!$B$1:$L$53,9,FALSE)/VLOOKUP($B52,Data!$B$2:$L$53,10,FALSE), "Missing Data")</f>
        <v>59806.321751606265</v>
      </c>
      <c r="V52" s="4">
        <f t="shared" si="0"/>
        <v>54316.205851163373</v>
      </c>
      <c r="W52" s="5">
        <f>IFERROR(VLOOKUP($B52,Data!$B$1:$L$53,9,FALSE)/VLOOKUP($B52,Data!$B$2:$L$53,5,FALSE), "Missing Data")</f>
        <v>2637.2936602138707</v>
      </c>
    </row>
    <row r="53" spans="1:23" x14ac:dyDescent="0.25">
      <c r="A53" s="1" t="s">
        <v>8</v>
      </c>
      <c r="B53" s="1" t="s">
        <v>9</v>
      </c>
      <c r="C53" s="3">
        <f>IFERROR(VLOOKUP($B53,Data!$B$1:$L$53,6,FALSE)/VLOOKUP($B53,Data!$B$2:$L$53,2,FALSE),"Missing Data")</f>
        <v>316.30192749394035</v>
      </c>
      <c r="D53" s="4"/>
      <c r="E53" s="4">
        <f>IFERROR(VLOOKUP($B53,Data!$B$1:$L$53,5,FALSE)/VLOOKUP($B53,Data!$B$2:$L$53,2,FALSE),"Missing Data")</f>
        <v>7.9386989976872754E-2</v>
      </c>
      <c r="F53" s="4"/>
      <c r="G53" s="5">
        <f>IFERROR(VLOOKUP($B53,Data!$B$1:$L$53,6,FALSE)/VLOOKUP($B53,Data!$B$2:$L$53,5,FALSE),"Missing Data")</f>
        <v>3984.3043247525361</v>
      </c>
      <c r="H53" s="3">
        <f>IFERROR(VLOOKUP($B53,Data!$B$1:$L$53,5,FALSE)/VLOOKUP($B53,Data!$B$2:$L$53,2,FALSE),"Missing Data")</f>
        <v>7.9386989976872754E-2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>
        <f>IFERROR(VLOOKUP($B53,Data!$B$1:$L$53,6,FALSE)/VLOOKUP($B53,Data!$B$2:$L$53,5,FALSE),"Missing Data")</f>
        <v>3984.3043247525361</v>
      </c>
      <c r="P53" s="4"/>
      <c r="Q53" s="4">
        <f>IFERROR(VLOOKUP($B53,Data!$B$1:$L$53,10,FALSE)/VLOOKUP($B53,Data!$B$2:$L$53,5,FALSE),"Missing Data")</f>
        <v>3.7617578969227572E-2</v>
      </c>
      <c r="R53" s="4"/>
      <c r="S53" s="5">
        <f>IFERROR(VLOOKUP($B53,Data!$B$1:$L$53,6,FALSE)/VLOOKUP($B53,Data!$B$2:$L$53,10,FALSE), Missing Data)</f>
        <v>105916.02208137396</v>
      </c>
      <c r="T53" s="3">
        <f>IFERROR(VLOOKUP($B53,Data!$B$1:$L$53,9,FALSE)/VLOOKUP($B53,Data!$B$2:$L$53,6,FALSE), "Missing Data")</f>
        <v>0.59453691554094668</v>
      </c>
      <c r="U53" s="4">
        <f>IFERROR(VLOOKUP($B53,Data!$B$1:$L$53,9,FALSE)/VLOOKUP($B53,Data!$B$2:$L$53,10,FALSE), "Missing Data")</f>
        <v>62970.985074626864</v>
      </c>
      <c r="V53" s="4">
        <f t="shared" si="0"/>
        <v>42945.037006747094</v>
      </c>
      <c r="W53" s="5">
        <f>IFERROR(VLOOKUP($B53,Data!$B$1:$L$53,9,FALSE)/VLOOKUP($B53,Data!$B$2:$L$53,5,FALSE), "Missing Data")</f>
        <v>2368.8160038148271</v>
      </c>
    </row>
    <row r="54" spans="1:23" x14ac:dyDescent="0.25">
      <c r="A54" s="15" t="s">
        <v>28</v>
      </c>
      <c r="B54" s="15" t="s">
        <v>29</v>
      </c>
      <c r="C54" s="6">
        <f>IFERROR(VLOOKUP($B54,Data!$B$1:$L$53,6,FALSE)/VLOOKUP($B54,Data!$B$2:$L$53,2,FALSE),"Missing Data")</f>
        <v>250.81944108448911</v>
      </c>
      <c r="D54" s="7"/>
      <c r="E54" s="7">
        <f>IFERROR(VLOOKUP($B54,Data!$B$1:$L$53,5,FALSE)/VLOOKUP($B54,Data!$B$2:$L$53,2,FALSE),"Missing Data")</f>
        <v>4.3832062121221614E-2</v>
      </c>
      <c r="F54" s="7"/>
      <c r="G54" s="8">
        <f>IFERROR(VLOOKUP($B54,Data!$B$1:$L$53,6,FALSE)/VLOOKUP($B54,Data!$B$2:$L$53,5,FALSE),"Missing Data")</f>
        <v>5722.2824787669078</v>
      </c>
      <c r="H54" s="6">
        <f>IFERROR(VLOOKUP($B54,Data!$B$1:$L$53,5,FALSE)/VLOOKUP($B54,Data!$B$2:$L$53,2,FALSE),"Missing Data")</f>
        <v>4.3832062121221614E-2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>
        <f>IFERROR(VLOOKUP($B54,Data!$B$1:$L$53,6,FALSE)/VLOOKUP($B54,Data!$B$2:$L$53,5,FALSE),"Missing Data")</f>
        <v>5722.2824787669078</v>
      </c>
      <c r="P54" s="7"/>
      <c r="Q54" s="7">
        <f>IFERROR(VLOOKUP($B54,Data!$B$1:$L$53,10,FALSE)/VLOOKUP($B54,Data!$B$2:$L$53,5,FALSE),"Missing Data")</f>
        <v>5.7622465612399552E-2</v>
      </c>
      <c r="R54" s="7"/>
      <c r="S54" s="8">
        <f>IFERROR(VLOOKUP($B54,Data!$B$1:$L$53,6,FALSE)/VLOOKUP($B54,Data!$B$2:$L$53,10,FALSE), Missing Data)</f>
        <v>99306.44962779156</v>
      </c>
      <c r="T54" s="6">
        <f>IFERROR(VLOOKUP($B54,Data!$B$1:$L$53,9,FALSE)/VLOOKUP($B54,Data!$B$2:$L$53,6,FALSE), "Missing Data")</f>
        <v>0.51564355299196263</v>
      </c>
      <c r="U54" s="7">
        <f>IFERROR(VLOOKUP($B54,Data!$B$1:$L$53,9,FALSE)/VLOOKUP($B54,Data!$B$2:$L$53,10,FALSE), "Missing Data")</f>
        <v>51206.730521091813</v>
      </c>
      <c r="V54" s="7">
        <f t="shared" si="0"/>
        <v>48099.719106699747</v>
      </c>
      <c r="W54" s="8">
        <f>IFERROR(VLOOKUP($B54,Data!$B$1:$L$53,9,FALSE)/VLOOKUP($B54,Data!$B$2:$L$53,5,FALSE), "Missing Data")</f>
        <v>2950.6580685750237</v>
      </c>
    </row>
  </sheetData>
  <sortState ref="A3:W54">
    <sortCondition descending="1" ref="C3:C54"/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F1" workbookViewId="0">
      <selection activeCell="O4" sqref="O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1" bestFit="1" customWidth="1"/>
    <col min="22" max="22" width="13.42578125" bestFit="1" customWidth="1"/>
    <col min="23" max="23" width="13.7109375" bestFit="1" customWidth="1"/>
  </cols>
  <sheetData>
    <row r="1" spans="1:23" x14ac:dyDescent="0.25">
      <c r="C1" s="22" t="s">
        <v>119</v>
      </c>
      <c r="D1" s="23"/>
      <c r="E1" s="23"/>
      <c r="F1" s="23"/>
      <c r="G1" s="24"/>
      <c r="H1" s="22" t="s">
        <v>120</v>
      </c>
      <c r="I1" s="23"/>
      <c r="J1" s="23"/>
      <c r="K1" s="23"/>
      <c r="L1" s="23"/>
      <c r="M1" s="23"/>
      <c r="N1" s="24"/>
      <c r="O1" s="22" t="s">
        <v>121</v>
      </c>
      <c r="P1" s="23"/>
      <c r="Q1" s="23"/>
      <c r="R1" s="23"/>
      <c r="S1" s="24"/>
      <c r="T1" s="25" t="s">
        <v>130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117</v>
      </c>
      <c r="E2" s="17" t="s">
        <v>123</v>
      </c>
      <c r="F2" s="18" t="s">
        <v>118</v>
      </c>
      <c r="G2" s="17" t="s">
        <v>122</v>
      </c>
      <c r="H2" s="17" t="s">
        <v>110</v>
      </c>
      <c r="I2" s="18" t="s">
        <v>117</v>
      </c>
      <c r="J2" s="17" t="s">
        <v>115</v>
      </c>
      <c r="K2" s="18" t="s">
        <v>118</v>
      </c>
      <c r="L2" s="17" t="s">
        <v>116</v>
      </c>
      <c r="M2" s="18" t="s">
        <v>118</v>
      </c>
      <c r="N2" s="17" t="s">
        <v>129</v>
      </c>
      <c r="O2" s="17" t="s">
        <v>122</v>
      </c>
      <c r="P2" s="18" t="s">
        <v>117</v>
      </c>
      <c r="Q2" s="17" t="s">
        <v>124</v>
      </c>
      <c r="R2" s="18" t="s">
        <v>118</v>
      </c>
      <c r="S2" s="17" t="s">
        <v>125</v>
      </c>
      <c r="T2" s="17" t="s">
        <v>111</v>
      </c>
      <c r="U2" s="17" t="s">
        <v>132</v>
      </c>
      <c r="V2" s="17" t="s">
        <v>133</v>
      </c>
      <c r="W2" s="17" t="s">
        <v>112</v>
      </c>
    </row>
    <row r="3" spans="1:23" x14ac:dyDescent="0.25">
      <c r="A3" s="1" t="s">
        <v>52</v>
      </c>
      <c r="B3" s="1" t="s">
        <v>53</v>
      </c>
      <c r="C3" s="3">
        <f>IFERROR(VLOOKUP($B3,Data!$B$1:$L$53,7,FALSE)/VLOOKUP($B3,Data!$B$2:$L$53,2,FALSE),"Missing Data")</f>
        <v>212.736861491068</v>
      </c>
      <c r="D3" s="4"/>
      <c r="E3" s="4">
        <f>IFERROR(VLOOKUP($B3,Data!$B$1:$L$53,5,FALSE)/VLOOKUP($B3,Data!$B$2:$L$53,2,FALSE),"Missing Data")</f>
        <v>6.1405347486145762E-2</v>
      </c>
      <c r="F3" s="4"/>
      <c r="G3" s="5">
        <f>IFERROR(VLOOKUP($B3,Data!$B$1:$L$53,7,FALSE)/VLOOKUP($B3,Data!$B$2:$L$53,5,FALSE),"Missing Data")</f>
        <v>3464.4680015704753</v>
      </c>
      <c r="H3" s="3">
        <f>IFERROR(VLOOKUP($B3,Data!$B$1:$L$53,5,FALSE)/VLOOKUP($B3,Data!$B$2:$L$53,2,FALSE),"Missing Data")</f>
        <v>6.1405347486145762E-2</v>
      </c>
      <c r="I3" s="4"/>
      <c r="J3" s="4">
        <f>IFERROR(VLOOKUP($B3,Data!$B$1:$L$53,3,FALSE)/VLOOKUP($B3,Data!$B$2:$L$53,2,FALSE),"Missing Data")</f>
        <v>0</v>
      </c>
      <c r="K3" s="4"/>
      <c r="L3" s="4" t="str">
        <f>IFERROR(VLOOKUP($B3,Data!$B$1:$L$53,4,FALSE)/VLOOKUP($B3,Data!$B$2:$L$53,3,FALSE),"Missing Data")</f>
        <v>Missing Data</v>
      </c>
      <c r="M3" s="4"/>
      <c r="N3" s="5" t="str">
        <f>IFERROR(VLOOKUP($B3,Data!$B$1:$L$53,5,FALSE)/VLOOKUP($B3,Data!$B$2:$L$53,4,FALSE),"Missing Data")</f>
        <v>Missing Data</v>
      </c>
      <c r="O3" s="3">
        <f>IFERROR(VLOOKUP($B3,Data!$B$1:$L$53,7,FALSE)/VLOOKUP($B3,Data!$B$2:$L$53,5,FALSE),"Missing Data")</f>
        <v>3464.4680015704753</v>
      </c>
      <c r="P3" s="14"/>
      <c r="Q3" s="4">
        <f>IFERROR(VLOOKUP($B3,Data!$B$1:$L$53,10,FALSE)/VLOOKUP($B3,Data!$B$2:$L$53,5,FALSE),"Missing Data")</f>
        <v>5.2163765650220302E-2</v>
      </c>
      <c r="R3" s="14"/>
      <c r="S3" s="5">
        <f>IFERROR(VLOOKUP($B3,Data!$B$1:$L$53,7,FALSE)/VLOOKUP($B3,Data!$B$2:$L$53,10,FALSE), Missing Data)</f>
        <v>66415.220572862221</v>
      </c>
      <c r="T3" s="13">
        <f>IFERROR(VLOOKUP($B3,Data!$B$1:$L$53,9,FALSE)/VLOOKUP($B3,Data!$B$2:$L$53,7,FALSE), "Missing Data")</f>
        <v>0.53805573813841034</v>
      </c>
      <c r="U3" s="4">
        <f>IFERROR(VLOOKUP($B3,Data!$B$1:$L$53,9,FALSE)/VLOOKUP($B3,Data!$B$2:$L$53,10,FALSE), "Missing Data")</f>
        <v>35735.090528956724</v>
      </c>
      <c r="V3" s="14">
        <f t="shared" ref="V3:V34" si="0">IFERROR(S3-U3, "Missing Data")</f>
        <v>30680.130043905498</v>
      </c>
      <c r="W3" s="5">
        <f>IFERROR(VLOOKUP($B3,Data!$B$1:$L$53,9,FALSE)/VLOOKUP($B3,Data!$B$2:$L$53,5,FALSE), "Missing Data")</f>
        <v>1864.0768878419055</v>
      </c>
    </row>
    <row r="4" spans="1:23" x14ac:dyDescent="0.25">
      <c r="A4" s="1" t="s">
        <v>104</v>
      </c>
      <c r="B4" s="1" t="s">
        <v>105</v>
      </c>
      <c r="C4" s="3">
        <f>IFERROR(VLOOKUP($B4,Data!$B$1:$L$53,7,FALSE)/VLOOKUP($B4,Data!$B$2:$L$53,2,FALSE),"Missing Data")</f>
        <v>350.62935074034124</v>
      </c>
      <c r="D4" s="4"/>
      <c r="E4" s="4">
        <f>IFERROR(VLOOKUP($B4,Data!$B$1:$L$53,5,FALSE)/VLOOKUP($B4,Data!$B$2:$L$53,2,FALSE),"Missing Data")</f>
        <v>4.9886755019718156E-2</v>
      </c>
      <c r="F4" s="4"/>
      <c r="G4" s="5">
        <f>IFERROR(VLOOKUP($B4,Data!$B$1:$L$53,7,FALSE)/VLOOKUP($B4,Data!$B$2:$L$53,5,FALSE),"Missing Data")</f>
        <v>7028.5058749913096</v>
      </c>
      <c r="H4" s="3">
        <f>IFERROR(VLOOKUP($B4,Data!$B$1:$L$53,5,FALSE)/VLOOKUP($B4,Data!$B$2:$L$53,2,FALSE),"Missing Data")</f>
        <v>4.9886755019718156E-2</v>
      </c>
      <c r="I4" s="4"/>
      <c r="J4" s="4">
        <f>IFERROR(VLOOKUP($B4,Data!$B$1:$L$53,3,FALSE)/VLOOKUP($B4,Data!$B$2:$L$53,2,FALSE),"Missing Data")</f>
        <v>0</v>
      </c>
      <c r="K4" s="4"/>
      <c r="L4" s="4" t="str">
        <f>IFERROR(VLOOKUP($B4,Data!$B$1:$L$53,4,FALSE)/VLOOKUP($B4,Data!$B$2:$L$53,3,FALSE),"Missing Data")</f>
        <v>Missing Data</v>
      </c>
      <c r="M4" s="4"/>
      <c r="N4" s="5" t="str">
        <f>IFERROR(VLOOKUP($B4,Data!$B$1:$L$53,5,FALSE)/VLOOKUP($B4,Data!$B$2:$L$53,4,FALSE),"Missing Data")</f>
        <v>Missing Data</v>
      </c>
      <c r="O4" s="3">
        <f>IFERROR(VLOOKUP($B4,Data!$B$1:$L$53,7,FALSE)/VLOOKUP($B4,Data!$B$2:$L$53,5,FALSE),"Missing Data")</f>
        <v>7028.5058749913096</v>
      </c>
      <c r="P4" s="4"/>
      <c r="Q4" s="4">
        <f>IFERROR(VLOOKUP($B4,Data!$B$1:$L$53,10,FALSE)/VLOOKUP($B4,Data!$B$2:$L$53,5,FALSE),"Missing Data")</f>
        <v>7.0743238545505113E-2</v>
      </c>
      <c r="R4" s="4"/>
      <c r="S4" s="5">
        <f>IFERROR(VLOOKUP($B4,Data!$B$1:$L$53,7,FALSE)/VLOOKUP($B4,Data!$B$2:$L$53,10,FALSE), Missing Data)</f>
        <v>99352.334152334151</v>
      </c>
      <c r="T4" s="3">
        <f>IFERROR(VLOOKUP($B4,Data!$B$1:$L$53,9,FALSE)/VLOOKUP($B4,Data!$B$2:$L$53,7,FALSE), "Missing Data")</f>
        <v>0.5329839451583227</v>
      </c>
      <c r="U4" s="4">
        <f>IFERROR(VLOOKUP($B4,Data!$B$1:$L$53,9,FALSE)/VLOOKUP($B4,Data!$B$2:$L$53,10,FALSE), "Missing Data")</f>
        <v>52953.199017199018</v>
      </c>
      <c r="V4" s="4">
        <f t="shared" si="0"/>
        <v>46399.135135135133</v>
      </c>
      <c r="W4" s="5">
        <f>IFERROR(VLOOKUP($B4,Data!$B$1:$L$53,9,FALSE)/VLOOKUP($B4,Data!$B$2:$L$53,5,FALSE), "Missing Data")</f>
        <v>3746.080789821317</v>
      </c>
    </row>
    <row r="5" spans="1:23" x14ac:dyDescent="0.25">
      <c r="A5" s="1" t="s">
        <v>10</v>
      </c>
      <c r="B5" s="1" t="s">
        <v>11</v>
      </c>
      <c r="C5" s="3">
        <f>IFERROR(VLOOKUP($B5,Data!$B$1:$L$53,7,FALSE)/VLOOKUP($B5,Data!$B$2:$L$53,2,FALSE),"Missing Data")</f>
        <v>194.30454928219544</v>
      </c>
      <c r="D5" s="4"/>
      <c r="E5" s="4">
        <f>IFERROR(VLOOKUP($B5,Data!$B$1:$L$53,5,FALSE)/VLOOKUP($B5,Data!$B$2:$L$53,2,FALSE),"Missing Data")</f>
        <v>8.2564813948474286E-2</v>
      </c>
      <c r="F5" s="4"/>
      <c r="G5" s="5">
        <f>IFERROR(VLOOKUP($B5,Data!$B$1:$L$53,7,FALSE)/VLOOKUP($B5,Data!$B$2:$L$53,5,FALSE),"Missing Data")</f>
        <v>2353.3578044934961</v>
      </c>
      <c r="H5" s="3">
        <f>IFERROR(VLOOKUP($B5,Data!$B$1:$L$53,5,FALSE)/VLOOKUP($B5,Data!$B$2:$L$53,2,FALSE),"Missing Data")</f>
        <v>8.2564813948474286E-2</v>
      </c>
      <c r="I5" s="4"/>
      <c r="J5" s="4">
        <f>IFERROR(VLOOKUP($B5,Data!$B$1:$L$53,3,FALSE)/VLOOKUP($B5,Data!$B$2:$L$53,2,FALSE),"Missing Data")</f>
        <v>0</v>
      </c>
      <c r="K5" s="4"/>
      <c r="L5" s="4" t="str">
        <f>IFERROR(VLOOKUP($B5,Data!$B$1:$L$53,4,FALSE)/VLOOKUP($B5,Data!$B$2:$L$53,3,FALSE),"Missing Data")</f>
        <v>Missing Data</v>
      </c>
      <c r="M5" s="4"/>
      <c r="N5" s="5" t="str">
        <f>IFERROR(VLOOKUP($B5,Data!$B$1:$L$53,5,FALSE)/VLOOKUP($B5,Data!$B$2:$L$53,4,FALSE),"Missing Data")</f>
        <v>Missing Data</v>
      </c>
      <c r="O5" s="3">
        <f>IFERROR(VLOOKUP($B5,Data!$B$1:$L$53,7,FALSE)/VLOOKUP($B5,Data!$B$2:$L$53,5,FALSE),"Missing Data")</f>
        <v>2353.3578044934961</v>
      </c>
      <c r="P5" s="4"/>
      <c r="Q5" s="4">
        <f>IFERROR(VLOOKUP($B5,Data!$B$1:$L$53,10,FALSE)/VLOOKUP($B5,Data!$B$2:$L$53,5,FALSE),"Missing Data")</f>
        <v>3.5019215608986992E-2</v>
      </c>
      <c r="R5" s="4"/>
      <c r="S5" s="5">
        <f>IFERROR(VLOOKUP($B5,Data!$B$1:$L$53,7,FALSE)/VLOOKUP($B5,Data!$B$2:$L$53,10,FALSE), Missing Data)</f>
        <v>67201.899402040101</v>
      </c>
      <c r="T5" s="3">
        <f>IFERROR(VLOOKUP($B5,Data!$B$1:$L$53,9,FALSE)/VLOOKUP($B5,Data!$B$2:$L$53,7,FALSE), "Missing Data")</f>
        <v>0.61065728716861634</v>
      </c>
      <c r="U5" s="4">
        <f>IFERROR(VLOOKUP($B5,Data!$B$1:$L$53,9,FALSE)/VLOOKUP($B5,Data!$B$2:$L$53,10,FALSE), "Missing Data")</f>
        <v>41037.329581428072</v>
      </c>
      <c r="V5" s="4">
        <f t="shared" si="0"/>
        <v>26164.569820612029</v>
      </c>
      <c r="W5" s="5">
        <f>IFERROR(VLOOKUP($B5,Data!$B$1:$L$53,9,FALSE)/VLOOKUP($B5,Data!$B$2:$L$53,5,FALSE), "Missing Data")</f>
        <v>1437.0950926290895</v>
      </c>
    </row>
    <row r="6" spans="1:23" x14ac:dyDescent="0.25">
      <c r="A6" s="1" t="s">
        <v>62</v>
      </c>
      <c r="B6" s="1" t="s">
        <v>63</v>
      </c>
      <c r="C6" s="3">
        <f>IFERROR(VLOOKUP($B6,Data!$B$1:$L$53,7,FALSE)/VLOOKUP($B6,Data!$B$2:$L$53,2,FALSE),"Missing Data")</f>
        <v>262.31427107853483</v>
      </c>
      <c r="D6" s="4"/>
      <c r="E6" s="4">
        <f>IFERROR(VLOOKUP($B6,Data!$B$1:$L$53,5,FALSE)/VLOOKUP($B6,Data!$B$2:$L$53,2,FALSE),"Missing Data")</f>
        <v>5.0202138743675365E-2</v>
      </c>
      <c r="F6" s="4"/>
      <c r="G6" s="5">
        <f>IFERROR(VLOOKUP($B6,Data!$B$1:$L$53,7,FALSE)/VLOOKUP($B6,Data!$B$2:$L$53,5,FALSE),"Missing Data")</f>
        <v>5225.1612708747816</v>
      </c>
      <c r="H6" s="3">
        <f>IFERROR(VLOOKUP($B6,Data!$B$1:$L$53,5,FALSE)/VLOOKUP($B6,Data!$B$2:$L$53,2,FALSE),"Missing Data")</f>
        <v>5.0202138743675365E-2</v>
      </c>
      <c r="I6" s="4"/>
      <c r="J6" s="4">
        <f>IFERROR(VLOOKUP($B6,Data!$B$1:$L$53,3,FALSE)/VLOOKUP($B6,Data!$B$2:$L$53,2,FALSE),"Missing Data")</f>
        <v>0</v>
      </c>
      <c r="K6" s="4"/>
      <c r="L6" s="4" t="str">
        <f>IFERROR(VLOOKUP($B6,Data!$B$1:$L$53,4,FALSE)/VLOOKUP($B6,Data!$B$2:$L$53,3,FALSE),"Missing Data")</f>
        <v>Missing Data</v>
      </c>
      <c r="M6" s="4"/>
      <c r="N6" s="5" t="str">
        <f>IFERROR(VLOOKUP($B6,Data!$B$1:$L$53,5,FALSE)/VLOOKUP($B6,Data!$B$2:$L$53,4,FALSE),"Missing Data")</f>
        <v>Missing Data</v>
      </c>
      <c r="O6" s="3">
        <f>IFERROR(VLOOKUP($B6,Data!$B$1:$L$53,7,FALSE)/VLOOKUP($B6,Data!$B$2:$L$53,5,FALSE),"Missing Data")</f>
        <v>5225.1612708747816</v>
      </c>
      <c r="P6" s="4"/>
      <c r="Q6" s="4">
        <f>IFERROR(VLOOKUP($B6,Data!$B$1:$L$53,10,FALSE)/VLOOKUP($B6,Data!$B$2:$L$53,5,FALSE),"Missing Data")</f>
        <v>5.8012298788207635E-2</v>
      </c>
      <c r="R6" s="4"/>
      <c r="S6" s="5">
        <f>IFERROR(VLOOKUP($B6,Data!$B$1:$L$53,7,FALSE)/VLOOKUP($B6,Data!$B$2:$L$53,10,FALSE), Missing Data)</f>
        <v>90069.888282670829</v>
      </c>
      <c r="T6" s="3">
        <f>IFERROR(VLOOKUP($B6,Data!$B$1:$L$53,9,FALSE)/VLOOKUP($B6,Data!$B$2:$L$53,7,FALSE), "Missing Data")</f>
        <v>0.66723359649704772</v>
      </c>
      <c r="U6" s="4">
        <f>IFERROR(VLOOKUP($B6,Data!$B$1:$L$53,9,FALSE)/VLOOKUP($B6,Data!$B$2:$L$53,10,FALSE), "Missing Data")</f>
        <v>60097.655494933751</v>
      </c>
      <c r="V6" s="4">
        <f t="shared" si="0"/>
        <v>29972.232787737077</v>
      </c>
      <c r="W6" s="5">
        <f>IFERROR(VLOOKUP($B6,Data!$B$1:$L$53,9,FALSE)/VLOOKUP($B6,Data!$B$2:$L$53,5,FALSE), "Missing Data")</f>
        <v>3486.4031470428649</v>
      </c>
    </row>
    <row r="7" spans="1:23" x14ac:dyDescent="0.25">
      <c r="A7" s="19" t="s">
        <v>28</v>
      </c>
      <c r="B7" s="19" t="s">
        <v>29</v>
      </c>
      <c r="C7" s="3">
        <f>IFERROR(VLOOKUP($B7,Data!$B$1:$L$53,7,FALSE)/VLOOKUP($B7,Data!$B$2:$L$53,2,FALSE),"Missing Data")</f>
        <v>243.38332529033147</v>
      </c>
      <c r="D7" s="4"/>
      <c r="E7" s="4">
        <f>IFERROR(VLOOKUP($B7,Data!$B$1:$L$53,5,FALSE)/VLOOKUP($B7,Data!$B$2:$L$53,2,FALSE),"Missing Data")</f>
        <v>4.3832062121221614E-2</v>
      </c>
      <c r="F7" s="4"/>
      <c r="G7" s="5">
        <f>IFERROR(VLOOKUP($B7,Data!$B$1:$L$53,7,FALSE)/VLOOKUP($B7,Data!$B$2:$L$53,5,FALSE),"Missing Data")</f>
        <v>5552.6323314936089</v>
      </c>
      <c r="H7" s="3">
        <f>IFERROR(VLOOKUP($B7,Data!$B$1:$L$53,5,FALSE)/VLOOKUP($B7,Data!$B$2:$L$53,2,FALSE),"Missing Data")</f>
        <v>4.3832062121221614E-2</v>
      </c>
      <c r="I7" s="4"/>
      <c r="J7" s="4">
        <f>IFERROR(VLOOKUP($B7,Data!$B$1:$L$53,3,FALSE)/VLOOKUP($B7,Data!$B$2:$L$53,2,FALSE),"Missing Data")</f>
        <v>0</v>
      </c>
      <c r="K7" s="4"/>
      <c r="L7" s="4" t="str">
        <f>IFERROR(VLOOKUP($B7,Data!$B$1:$L$53,4,FALSE)/VLOOKUP($B7,Data!$B$2:$L$53,3,FALSE),"Missing Data")</f>
        <v>Missing Data</v>
      </c>
      <c r="M7" s="4"/>
      <c r="N7" s="5" t="str">
        <f>IFERROR(VLOOKUP($B7,Data!$B$1:$L$53,5,FALSE)/VLOOKUP($B7,Data!$B$2:$L$53,4,FALSE),"Missing Data")</f>
        <v>Missing Data</v>
      </c>
      <c r="O7" s="3">
        <f>IFERROR(VLOOKUP($B7,Data!$B$1:$L$53,7,FALSE)/VLOOKUP($B7,Data!$B$2:$L$53,5,FALSE),"Missing Data")</f>
        <v>5552.6323314936089</v>
      </c>
      <c r="P7" s="4"/>
      <c r="Q7" s="4">
        <f>IFERROR(VLOOKUP($B7,Data!$B$1:$L$53,10,FALSE)/VLOOKUP($B7,Data!$B$2:$L$53,5,FALSE),"Missing Data")</f>
        <v>5.7622465612399552E-2</v>
      </c>
      <c r="R7" s="4"/>
      <c r="S7" s="5">
        <f>IFERROR(VLOOKUP($B7,Data!$B$1:$L$53,7,FALSE)/VLOOKUP($B7,Data!$B$2:$L$53,10,FALSE), Missing Data)</f>
        <v>96362.282878411905</v>
      </c>
      <c r="T7" s="3">
        <f>IFERROR(VLOOKUP($B7,Data!$B$1:$L$53,9,FALSE)/VLOOKUP($B7,Data!$B$2:$L$53,7,FALSE), "Missing Data")</f>
        <v>0.53139806355255703</v>
      </c>
      <c r="U7" s="4">
        <f>IFERROR(VLOOKUP($B7,Data!$B$1:$L$53,9,FALSE)/VLOOKUP($B7,Data!$B$2:$L$53,10,FALSE), "Missing Data")</f>
        <v>51206.730521091813</v>
      </c>
      <c r="V7" s="4">
        <f t="shared" si="0"/>
        <v>45155.552357320092</v>
      </c>
      <c r="W7" s="5">
        <f>IFERROR(VLOOKUP($B7,Data!$B$1:$L$53,9,FALSE)/VLOOKUP($B7,Data!$B$2:$L$53,5,FALSE), "Missing Data")</f>
        <v>2950.6580685750237</v>
      </c>
    </row>
    <row r="8" spans="1:23" x14ac:dyDescent="0.25">
      <c r="A8" s="1" t="s">
        <v>42</v>
      </c>
      <c r="B8" s="1" t="s">
        <v>43</v>
      </c>
      <c r="C8" s="3">
        <f>IFERROR(VLOOKUP($B8,Data!$B$1:$L$53,7,FALSE)/VLOOKUP($B8,Data!$B$2:$L$53,2,FALSE),"Missing Data")</f>
        <v>180.68635251309558</v>
      </c>
      <c r="D8" s="4"/>
      <c r="E8" s="4">
        <f>IFERROR(VLOOKUP($B8,Data!$B$1:$L$53,5,FALSE)/VLOOKUP($B8,Data!$B$2:$L$53,2,FALSE),"Missing Data")</f>
        <v>5.2678921581541902E-2</v>
      </c>
      <c r="F8" s="4"/>
      <c r="G8" s="5">
        <f>IFERROR(VLOOKUP($B8,Data!$B$1:$L$53,7,FALSE)/VLOOKUP($B8,Data!$B$2:$L$53,5,FALSE),"Missing Data")</f>
        <v>3429.9554183813443</v>
      </c>
      <c r="H8" s="3">
        <f>IFERROR(VLOOKUP($B8,Data!$B$1:$L$53,5,FALSE)/VLOOKUP($B8,Data!$B$2:$L$53,2,FALSE),"Missing Data")</f>
        <v>5.2678921581541902E-2</v>
      </c>
      <c r="I8" s="4"/>
      <c r="J8" s="4">
        <f>IFERROR(VLOOKUP($B8,Data!$B$1:$L$53,3,FALSE)/VLOOKUP($B8,Data!$B$2:$L$53,2,FALSE),"Missing Data")</f>
        <v>0</v>
      </c>
      <c r="K8" s="4"/>
      <c r="L8" s="4" t="str">
        <f>IFERROR(VLOOKUP($B8,Data!$B$1:$L$53,4,FALSE)/VLOOKUP($B8,Data!$B$2:$L$53,3,FALSE),"Missing Data")</f>
        <v>Missing Data</v>
      </c>
      <c r="M8" s="4"/>
      <c r="N8" s="5" t="str">
        <f>IFERROR(VLOOKUP($B8,Data!$B$1:$L$53,5,FALSE)/VLOOKUP($B8,Data!$B$2:$L$53,4,FALSE),"Missing Data")</f>
        <v>Missing Data</v>
      </c>
      <c r="O8" s="3">
        <f>IFERROR(VLOOKUP($B8,Data!$B$1:$L$53,7,FALSE)/VLOOKUP($B8,Data!$B$2:$L$53,5,FALSE),"Missing Data")</f>
        <v>3429.9554183813443</v>
      </c>
      <c r="P8" s="4"/>
      <c r="Q8" s="4">
        <f>IFERROR(VLOOKUP($B8,Data!$B$1:$L$53,10,FALSE)/VLOOKUP($B8,Data!$B$2:$L$53,5,FALSE),"Missing Data")</f>
        <v>4.2581161408321903E-2</v>
      </c>
      <c r="R8" s="4"/>
      <c r="S8" s="5">
        <f>IFERROR(VLOOKUP($B8,Data!$B$1:$L$53,7,FALSE)/VLOOKUP($B8,Data!$B$2:$L$53,10,FALSE), Missing Data)</f>
        <v>80551.006711409398</v>
      </c>
      <c r="T8" s="3">
        <f>IFERROR(VLOOKUP($B8,Data!$B$1:$L$53,9,FALSE)/VLOOKUP($B8,Data!$B$2:$L$53,7,FALSE), "Missing Data")</f>
        <v>0.658313045217087</v>
      </c>
      <c r="U8" s="4">
        <f>IFERROR(VLOOKUP($B8,Data!$B$1:$L$53,9,FALSE)/VLOOKUP($B8,Data!$B$2:$L$53,10,FALSE), "Missing Data")</f>
        <v>53027.778523489935</v>
      </c>
      <c r="V8" s="4">
        <f t="shared" si="0"/>
        <v>27523.228187919463</v>
      </c>
      <c r="W8" s="5">
        <f>IFERROR(VLOOKUP($B8,Data!$B$1:$L$53,9,FALSE)/VLOOKUP($B8,Data!$B$2:$L$53,5,FALSE), "Missing Data")</f>
        <v>2257.9843964334705</v>
      </c>
    </row>
    <row r="9" spans="1:23" x14ac:dyDescent="0.25">
      <c r="A9" s="1" t="s">
        <v>86</v>
      </c>
      <c r="B9" s="1" t="s">
        <v>87</v>
      </c>
      <c r="C9" s="3">
        <f>IFERROR(VLOOKUP($B9,Data!$B$1:$L$53,7,FALSE)/VLOOKUP($B9,Data!$B$2:$L$53,2,FALSE),"Missing Data")</f>
        <v>195.11850051615795</v>
      </c>
      <c r="D9" s="4"/>
      <c r="E9" s="4">
        <f>IFERROR(VLOOKUP($B9,Data!$B$1:$L$53,5,FALSE)/VLOOKUP($B9,Data!$B$2:$L$53,2,FALSE),"Missing Data")</f>
        <v>4.7599236014277374E-2</v>
      </c>
      <c r="F9" s="4"/>
      <c r="G9" s="5">
        <f>IFERROR(VLOOKUP($B9,Data!$B$1:$L$53,7,FALSE)/VLOOKUP($B9,Data!$B$2:$L$53,5,FALSE),"Missing Data")</f>
        <v>4099.1939546599497</v>
      </c>
      <c r="H9" s="3">
        <f>IFERROR(VLOOKUP($B9,Data!$B$1:$L$53,5,FALSE)/VLOOKUP($B9,Data!$B$2:$L$53,2,FALSE),"Missing Data")</f>
        <v>4.7599236014277374E-2</v>
      </c>
      <c r="I9" s="4"/>
      <c r="J9" s="4">
        <f>IFERROR(VLOOKUP($B9,Data!$B$1:$L$53,3,FALSE)/VLOOKUP($B9,Data!$B$2:$L$53,2,FALSE),"Missing Data")</f>
        <v>0</v>
      </c>
      <c r="K9" s="4"/>
      <c r="L9" s="4" t="str">
        <f>IFERROR(VLOOKUP($B9,Data!$B$1:$L$53,4,FALSE)/VLOOKUP($B9,Data!$B$2:$L$53,3,FALSE),"Missing Data")</f>
        <v>Missing Data</v>
      </c>
      <c r="M9" s="4"/>
      <c r="N9" s="5" t="str">
        <f>IFERROR(VLOOKUP($B9,Data!$B$1:$L$53,5,FALSE)/VLOOKUP($B9,Data!$B$2:$L$53,4,FALSE),"Missing Data")</f>
        <v>Missing Data</v>
      </c>
      <c r="O9" s="3">
        <f>IFERROR(VLOOKUP($B9,Data!$B$1:$L$53,7,FALSE)/VLOOKUP($B9,Data!$B$2:$L$53,5,FALSE),"Missing Data")</f>
        <v>4099.1939546599497</v>
      </c>
      <c r="P9" s="4"/>
      <c r="Q9" s="4">
        <f>IFERROR(VLOOKUP($B9,Data!$B$1:$L$53,10,FALSE)/VLOOKUP($B9,Data!$B$2:$L$53,5,FALSE),"Missing Data")</f>
        <v>4.9294710327455922E-2</v>
      </c>
      <c r="R9" s="4"/>
      <c r="S9" s="5">
        <f>IFERROR(VLOOKUP($B9,Data!$B$1:$L$53,7,FALSE)/VLOOKUP($B9,Data!$B$2:$L$53,10,FALSE), Missing Data)</f>
        <v>83156.872764435364</v>
      </c>
      <c r="T9" s="3">
        <f>IFERROR(VLOOKUP($B9,Data!$B$1:$L$53,9,FALSE)/VLOOKUP($B9,Data!$B$2:$L$53,7,FALSE), "Missing Data")</f>
        <v>0.53484149983408913</v>
      </c>
      <c r="U9" s="4">
        <f>IFERROR(VLOOKUP($B9,Data!$B$1:$L$53,9,FALSE)/VLOOKUP($B9,Data!$B$2:$L$53,10,FALSE), "Missing Data")</f>
        <v>44475.746550843127</v>
      </c>
      <c r="V9" s="4">
        <f t="shared" si="0"/>
        <v>38681.126213592237</v>
      </c>
      <c r="W9" s="5">
        <f>IFERROR(VLOOKUP($B9,Data!$B$1:$L$53,9,FALSE)/VLOOKUP($B9,Data!$B$2:$L$53,5,FALSE), "Missing Data")</f>
        <v>2192.4190428211587</v>
      </c>
    </row>
    <row r="10" spans="1:23" x14ac:dyDescent="0.25">
      <c r="A10" s="1" t="s">
        <v>76</v>
      </c>
      <c r="B10" s="1" t="s">
        <v>77</v>
      </c>
      <c r="C10" s="3">
        <f>IFERROR(VLOOKUP($B10,Data!$B$1:$L$53,7,FALSE)/VLOOKUP($B10,Data!$B$2:$L$53,2,FALSE),"Missing Data")</f>
        <v>230.48603431015414</v>
      </c>
      <c r="D10" s="4"/>
      <c r="E10" s="4">
        <f>IFERROR(VLOOKUP($B10,Data!$B$1:$L$53,5,FALSE)/VLOOKUP($B10,Data!$B$2:$L$53,2,FALSE),"Missing Data")</f>
        <v>7.7386536959677968E-2</v>
      </c>
      <c r="F10" s="4"/>
      <c r="G10" s="5">
        <f>IFERROR(VLOOKUP($B10,Data!$B$1:$L$53,7,FALSE)/VLOOKUP($B10,Data!$B$2:$L$53,5,FALSE),"Missing Data")</f>
        <v>2978.373802025128</v>
      </c>
      <c r="H10" s="3">
        <f>IFERROR(VLOOKUP($B10,Data!$B$1:$L$53,5,FALSE)/VLOOKUP($B10,Data!$B$2:$L$53,2,FALSE),"Missing Data")</f>
        <v>7.7386536959677968E-2</v>
      </c>
      <c r="I10" s="4"/>
      <c r="J10" s="4">
        <f>IFERROR(VLOOKUP($B10,Data!$B$1:$L$53,3,FALSE)/VLOOKUP($B10,Data!$B$2:$L$53,2,FALSE),"Missing Data")</f>
        <v>0</v>
      </c>
      <c r="K10" s="4"/>
      <c r="L10" s="4" t="str">
        <f>IFERROR(VLOOKUP($B10,Data!$B$1:$L$53,4,FALSE)/VLOOKUP($B10,Data!$B$2:$L$53,3,FALSE),"Missing Data")</f>
        <v>Missing Data</v>
      </c>
      <c r="M10" s="4"/>
      <c r="N10" s="5" t="str">
        <f>IFERROR(VLOOKUP($B10,Data!$B$1:$L$53,5,FALSE)/VLOOKUP($B10,Data!$B$2:$L$53,4,FALSE),"Missing Data")</f>
        <v>Missing Data</v>
      </c>
      <c r="O10" s="3">
        <f>IFERROR(VLOOKUP($B10,Data!$B$1:$L$53,7,FALSE)/VLOOKUP($B10,Data!$B$2:$L$53,5,FALSE),"Missing Data")</f>
        <v>2978.373802025128</v>
      </c>
      <c r="P10" s="4"/>
      <c r="Q10" s="4">
        <f>IFERROR(VLOOKUP($B10,Data!$B$1:$L$53,10,FALSE)/VLOOKUP($B10,Data!$B$2:$L$53,5,FALSE),"Missing Data")</f>
        <v>3.7678214636459074E-2</v>
      </c>
      <c r="R10" s="4"/>
      <c r="S10" s="5">
        <f>IFERROR(VLOOKUP($B10,Data!$B$1:$L$53,7,FALSE)/VLOOKUP($B10,Data!$B$2:$L$53,10,FALSE), Missing Data)</f>
        <v>79047.6361675355</v>
      </c>
      <c r="T10" s="3">
        <f>IFERROR(VLOOKUP($B10,Data!$B$1:$L$53,9,FALSE)/VLOOKUP($B10,Data!$B$2:$L$53,7,FALSE), "Missing Data")</f>
        <v>0.60582458805390438</v>
      </c>
      <c r="U10" s="4">
        <f>IFERROR(VLOOKUP($B10,Data!$B$1:$L$53,9,FALSE)/VLOOKUP($B10,Data!$B$2:$L$53,10,FALSE), "Missing Data")</f>
        <v>47889.001617832102</v>
      </c>
      <c r="V10" s="4">
        <f t="shared" si="0"/>
        <v>31158.634549703398</v>
      </c>
      <c r="W10" s="5">
        <f>IFERROR(VLOOKUP($B10,Data!$B$1:$L$53,9,FALSE)/VLOOKUP($B10,Data!$B$2:$L$53,5,FALSE), "Missing Data")</f>
        <v>1804.3720816824139</v>
      </c>
    </row>
    <row r="11" spans="1:23" x14ac:dyDescent="0.25">
      <c r="A11" s="1" t="s">
        <v>4</v>
      </c>
      <c r="B11" s="1" t="s">
        <v>5</v>
      </c>
      <c r="C11" s="3">
        <f>IFERROR(VLOOKUP($B11,Data!$B$1:$L$53,7,FALSE)/VLOOKUP($B11,Data!$B$2:$L$53,2,FALSE),"Missing Data")</f>
        <v>235.03921513274028</v>
      </c>
      <c r="D11" s="4"/>
      <c r="E11" s="4">
        <f>IFERROR(VLOOKUP($B11,Data!$B$1:$L$53,5,FALSE)/VLOOKUP($B11,Data!$B$2:$L$53,2,FALSE),"Missing Data")</f>
        <v>7.9115679244625051E-2</v>
      </c>
      <c r="F11" s="4"/>
      <c r="G11" s="5">
        <f>IFERROR(VLOOKUP($B11,Data!$B$1:$L$53,7,FALSE)/VLOOKUP($B11,Data!$B$2:$L$53,5,FALSE),"Missing Data")</f>
        <v>2970.8297694822404</v>
      </c>
      <c r="H11" s="3">
        <f>IFERROR(VLOOKUP($B11,Data!$B$1:$L$53,5,FALSE)/VLOOKUP($B11,Data!$B$2:$L$53,2,FALSE),"Missing Data")</f>
        <v>7.9115679244625051E-2</v>
      </c>
      <c r="I11" s="4"/>
      <c r="J11" s="4">
        <f>IFERROR(VLOOKUP($B11,Data!$B$1:$L$53,3,FALSE)/VLOOKUP($B11,Data!$B$2:$L$53,2,FALSE),"Missing Data")</f>
        <v>0</v>
      </c>
      <c r="K11" s="4"/>
      <c r="L11" s="4" t="str">
        <f>IFERROR(VLOOKUP($B11,Data!$B$1:$L$53,4,FALSE)/VLOOKUP($B11,Data!$B$2:$L$53,3,FALSE),"Missing Data")</f>
        <v>Missing Data</v>
      </c>
      <c r="M11" s="4"/>
      <c r="N11" s="5" t="str">
        <f>IFERROR(VLOOKUP($B11,Data!$B$1:$L$53,5,FALSE)/VLOOKUP($B11,Data!$B$2:$L$53,4,FALSE),"Missing Data")</f>
        <v>Missing Data</v>
      </c>
      <c r="O11" s="3">
        <f>IFERROR(VLOOKUP($B11,Data!$B$1:$L$53,7,FALSE)/VLOOKUP($B11,Data!$B$2:$L$53,5,FALSE),"Missing Data")</f>
        <v>2970.8297694822404</v>
      </c>
      <c r="P11" s="4"/>
      <c r="Q11" s="4">
        <f>IFERROR(VLOOKUP($B11,Data!$B$1:$L$53,10,FALSE)/VLOOKUP($B11,Data!$B$2:$L$53,5,FALSE),"Missing Data")</f>
        <v>3.8229846094106658E-2</v>
      </c>
      <c r="R11" s="4"/>
      <c r="S11" s="5">
        <f>IFERROR(VLOOKUP($B11,Data!$B$1:$L$53,7,FALSE)/VLOOKUP($B11,Data!$B$2:$L$53,10,FALSE), Missing Data)</f>
        <v>77709.697344039538</v>
      </c>
      <c r="T11" s="3">
        <f>IFERROR(VLOOKUP($B11,Data!$B$1:$L$53,9,FALSE)/VLOOKUP($B11,Data!$B$2:$L$53,7,FALSE), "Missing Data")</f>
        <v>0.56016680973727995</v>
      </c>
      <c r="U11" s="4">
        <f>IFERROR(VLOOKUP($B11,Data!$B$1:$L$53,9,FALSE)/VLOOKUP($B11,Data!$B$2:$L$53,10,FALSE), "Missing Data")</f>
        <v>43530.3932468602</v>
      </c>
      <c r="V11" s="4">
        <f t="shared" si="0"/>
        <v>34179.304097179338</v>
      </c>
      <c r="W11" s="5">
        <f>IFERROR(VLOOKUP($B11,Data!$B$1:$L$53,9,FALSE)/VLOOKUP($B11,Data!$B$2:$L$53,5,FALSE), "Missing Data")</f>
        <v>1664.1602342434053</v>
      </c>
    </row>
    <row r="12" spans="1:23" x14ac:dyDescent="0.25">
      <c r="A12" s="1" t="s">
        <v>36</v>
      </c>
      <c r="B12" s="1" t="s">
        <v>37</v>
      </c>
      <c r="C12" s="3">
        <f>IFERROR(VLOOKUP($B12,Data!$B$1:$L$53,7,FALSE)/VLOOKUP($B12,Data!$B$2:$L$53,2,FALSE),"Missing Data")</f>
        <v>248.02262980704916</v>
      </c>
      <c r="D12" s="4"/>
      <c r="E12" s="4">
        <f>IFERROR(VLOOKUP($B12,Data!$B$1:$L$53,5,FALSE)/VLOOKUP($B12,Data!$B$2:$L$53,2,FALSE),"Missing Data")</f>
        <v>6.9967470692084768E-2</v>
      </c>
      <c r="F12" s="4"/>
      <c r="G12" s="5">
        <f>IFERROR(VLOOKUP($B12,Data!$B$1:$L$53,7,FALSE)/VLOOKUP($B12,Data!$B$2:$L$53,5,FALSE),"Missing Data")</f>
        <v>3544.8277228507459</v>
      </c>
      <c r="H12" s="3">
        <f>IFERROR(VLOOKUP($B12,Data!$B$1:$L$53,5,FALSE)/VLOOKUP($B12,Data!$B$2:$L$53,2,FALSE),"Missing Data")</f>
        <v>6.9967470692084768E-2</v>
      </c>
      <c r="I12" s="4"/>
      <c r="J12" s="4">
        <f>IFERROR(VLOOKUP($B12,Data!$B$1:$L$53,3,FALSE)/VLOOKUP($B12,Data!$B$2:$L$53,2,FALSE),"Missing Data")</f>
        <v>0</v>
      </c>
      <c r="K12" s="4"/>
      <c r="L12" s="4" t="str">
        <f>IFERROR(VLOOKUP($B12,Data!$B$1:$L$53,4,FALSE)/VLOOKUP($B12,Data!$B$2:$L$53,3,FALSE),"Missing Data")</f>
        <v>Missing Data</v>
      </c>
      <c r="M12" s="4"/>
      <c r="N12" s="5" t="str">
        <f>IFERROR(VLOOKUP($B12,Data!$B$1:$L$53,5,FALSE)/VLOOKUP($B12,Data!$B$2:$L$53,4,FALSE),"Missing Data")</f>
        <v>Missing Data</v>
      </c>
      <c r="O12" s="3">
        <f>IFERROR(VLOOKUP($B12,Data!$B$1:$L$53,7,FALSE)/VLOOKUP($B12,Data!$B$2:$L$53,5,FALSE),"Missing Data")</f>
        <v>3544.8277228507459</v>
      </c>
      <c r="P12" s="4"/>
      <c r="Q12" s="4">
        <f>IFERROR(VLOOKUP($B12,Data!$B$1:$L$53,10,FALSE)/VLOOKUP($B12,Data!$B$2:$L$53,5,FALSE),"Missing Data")</f>
        <v>4.4609775910919143E-2</v>
      </c>
      <c r="R12" s="4"/>
      <c r="S12" s="5">
        <f>IFERROR(VLOOKUP($B12,Data!$B$1:$L$53,7,FALSE)/VLOOKUP($B12,Data!$B$2:$L$53,10,FALSE), Missing Data)</f>
        <v>79463.024650233172</v>
      </c>
      <c r="T12" s="3">
        <f>IFERROR(VLOOKUP($B12,Data!$B$1:$L$53,9,FALSE)/VLOOKUP($B12,Data!$B$2:$L$53,7,FALSE), "Missing Data")</f>
        <v>0.61398871505944297</v>
      </c>
      <c r="U12" s="4">
        <f>IFERROR(VLOOKUP($B12,Data!$B$1:$L$53,9,FALSE)/VLOOKUP($B12,Data!$B$2:$L$53,10,FALSE), "Missing Data")</f>
        <v>48789.400399733509</v>
      </c>
      <c r="V12" s="4">
        <f t="shared" si="0"/>
        <v>30673.624250499663</v>
      </c>
      <c r="W12" s="5">
        <f>IFERROR(VLOOKUP($B12,Data!$B$1:$L$53,9,FALSE)/VLOOKUP($B12,Data!$B$2:$L$53,5,FALSE), "Missing Data")</f>
        <v>2176.4842186602209</v>
      </c>
    </row>
    <row r="13" spans="1:23" x14ac:dyDescent="0.25">
      <c r="A13" s="1" t="s">
        <v>72</v>
      </c>
      <c r="B13" s="1" t="s">
        <v>73</v>
      </c>
      <c r="C13" s="3">
        <f>IFERROR(VLOOKUP($B13,Data!$B$1:$L$53,7,FALSE)/VLOOKUP($B13,Data!$B$2:$L$53,2,FALSE),"Missing Data")</f>
        <v>238.36485609792612</v>
      </c>
      <c r="D13" s="4"/>
      <c r="E13" s="4">
        <f>IFERROR(VLOOKUP($B13,Data!$B$1:$L$53,5,FALSE)/VLOOKUP($B13,Data!$B$2:$L$53,2,FALSE),"Missing Data")</f>
        <v>4.498499312036159E-2</v>
      </c>
      <c r="F13" s="4"/>
      <c r="G13" s="5">
        <f>IFERROR(VLOOKUP($B13,Data!$B$1:$L$53,7,FALSE)/VLOOKUP($B13,Data!$B$2:$L$53,5,FALSE),"Missing Data")</f>
        <v>5298.7638668779719</v>
      </c>
      <c r="H13" s="3">
        <f>IFERROR(VLOOKUP($B13,Data!$B$1:$L$53,5,FALSE)/VLOOKUP($B13,Data!$B$2:$L$53,2,FALSE),"Missing Data")</f>
        <v>4.498499312036159E-2</v>
      </c>
      <c r="I13" s="4"/>
      <c r="J13" s="4">
        <f>IFERROR(VLOOKUP($B13,Data!$B$1:$L$53,3,FALSE)/VLOOKUP($B13,Data!$B$2:$L$53,2,FALSE),"Missing Data")</f>
        <v>0</v>
      </c>
      <c r="K13" s="4"/>
      <c r="L13" s="4" t="str">
        <f>IFERROR(VLOOKUP($B13,Data!$B$1:$L$53,4,FALSE)/VLOOKUP($B13,Data!$B$2:$L$53,3,FALSE),"Missing Data")</f>
        <v>Missing Data</v>
      </c>
      <c r="M13" s="4"/>
      <c r="N13" s="5" t="str">
        <f>IFERROR(VLOOKUP($B13,Data!$B$1:$L$53,5,FALSE)/VLOOKUP($B13,Data!$B$2:$L$53,4,FALSE),"Missing Data")</f>
        <v>Missing Data</v>
      </c>
      <c r="O13" s="3">
        <f>IFERROR(VLOOKUP($B13,Data!$B$1:$L$53,7,FALSE)/VLOOKUP($B13,Data!$B$2:$L$53,5,FALSE),"Missing Data")</f>
        <v>5298.7638668779719</v>
      </c>
      <c r="P13" s="4"/>
      <c r="Q13" s="4">
        <f>IFERROR(VLOOKUP($B13,Data!$B$1:$L$53,10,FALSE)/VLOOKUP($B13,Data!$B$2:$L$53,5,FALSE),"Missing Data")</f>
        <v>5.0808240887480191E-2</v>
      </c>
      <c r="R13" s="4"/>
      <c r="S13" s="5">
        <f>IFERROR(VLOOKUP($B13,Data!$B$1:$L$53,7,FALSE)/VLOOKUP($B13,Data!$B$2:$L$53,10,FALSE), Missing Data)</f>
        <v>104289.45726762321</v>
      </c>
      <c r="T13" s="3">
        <f>IFERROR(VLOOKUP($B13,Data!$B$1:$L$53,9,FALSE)/VLOOKUP($B13,Data!$B$2:$L$53,7,FALSE), "Missing Data")</f>
        <v>0.47802229985165334</v>
      </c>
      <c r="U13" s="4">
        <f>IFERROR(VLOOKUP($B13,Data!$B$1:$L$53,9,FALSE)/VLOOKUP($B13,Data!$B$2:$L$53,10,FALSE), "Missing Data")</f>
        <v>49852.686213349967</v>
      </c>
      <c r="V13" s="4">
        <f t="shared" si="0"/>
        <v>54436.771054273238</v>
      </c>
      <c r="W13" s="5">
        <f>IFERROR(VLOOKUP($B13,Data!$B$1:$L$53,9,FALSE)/VLOOKUP($B13,Data!$B$2:$L$53,5,FALSE), "Missing Data")</f>
        <v>2532.927290015848</v>
      </c>
    </row>
    <row r="14" spans="1:23" x14ac:dyDescent="0.25">
      <c r="A14" s="1" t="s">
        <v>84</v>
      </c>
      <c r="B14" s="1" t="s">
        <v>85</v>
      </c>
      <c r="C14" s="3">
        <f>IFERROR(VLOOKUP($B14,Data!$B$1:$L$53,7,FALSE)/VLOOKUP($B14,Data!$B$2:$L$53,2,FALSE),"Missing Data")</f>
        <v>214.5063626607602</v>
      </c>
      <c r="D14" s="4"/>
      <c r="E14" s="4">
        <f>IFERROR(VLOOKUP($B14,Data!$B$1:$L$53,5,FALSE)/VLOOKUP($B14,Data!$B$2:$L$53,2,FALSE),"Missing Data")</f>
        <v>8.7625970774970752E-2</v>
      </c>
      <c r="F14" s="4"/>
      <c r="G14" s="5">
        <f>IFERROR(VLOOKUP($B14,Data!$B$1:$L$53,7,FALSE)/VLOOKUP($B14,Data!$B$2:$L$53,5,FALSE),"Missing Data")</f>
        <v>2447.9770182703783</v>
      </c>
      <c r="H14" s="3">
        <f>IFERROR(VLOOKUP($B14,Data!$B$1:$L$53,5,FALSE)/VLOOKUP($B14,Data!$B$2:$L$53,2,FALSE),"Missing Data")</f>
        <v>8.7625970774970752E-2</v>
      </c>
      <c r="I14" s="4"/>
      <c r="J14" s="4">
        <f>IFERROR(VLOOKUP($B14,Data!$B$1:$L$53,3,FALSE)/VLOOKUP($B14,Data!$B$2:$L$53,2,FALSE),"Missing Data")</f>
        <v>0</v>
      </c>
      <c r="K14" s="4"/>
      <c r="L14" s="4" t="str">
        <f>IFERROR(VLOOKUP($B14,Data!$B$1:$L$53,4,FALSE)/VLOOKUP($B14,Data!$B$2:$L$53,3,FALSE),"Missing Data")</f>
        <v>Missing Data</v>
      </c>
      <c r="M14" s="4"/>
      <c r="N14" s="5" t="str">
        <f>IFERROR(VLOOKUP($B14,Data!$B$1:$L$53,5,FALSE)/VLOOKUP($B14,Data!$B$2:$L$53,4,FALSE),"Missing Data")</f>
        <v>Missing Data</v>
      </c>
      <c r="O14" s="3">
        <f>IFERROR(VLOOKUP($B14,Data!$B$1:$L$53,7,FALSE)/VLOOKUP($B14,Data!$B$2:$L$53,5,FALSE),"Missing Data")</f>
        <v>2447.9770182703783</v>
      </c>
      <c r="P14" s="4"/>
      <c r="Q14" s="4">
        <f>IFERROR(VLOOKUP($B14,Data!$B$1:$L$53,10,FALSE)/VLOOKUP($B14,Data!$B$2:$L$53,5,FALSE),"Missing Data")</f>
        <v>3.358589397285295E-2</v>
      </c>
      <c r="R14" s="4"/>
      <c r="S14" s="5">
        <f>IFERROR(VLOOKUP($B14,Data!$B$1:$L$53,7,FALSE)/VLOOKUP($B14,Data!$B$2:$L$53,10,FALSE), Missing Data)</f>
        <v>72887.058485001078</v>
      </c>
      <c r="T14" s="3">
        <f>IFERROR(VLOOKUP($B14,Data!$B$1:$L$53,9,FALSE)/VLOOKUP($B14,Data!$B$2:$L$53,7,FALSE), "Missing Data")</f>
        <v>0.56322991542662226</v>
      </c>
      <c r="U14" s="4">
        <f>IFERROR(VLOOKUP($B14,Data!$B$1:$L$53,9,FALSE)/VLOOKUP($B14,Data!$B$2:$L$53,10,FALSE), "Missing Data")</f>
        <v>41052.171786202431</v>
      </c>
      <c r="V14" s="4">
        <f t="shared" si="0"/>
        <v>31834.886698798648</v>
      </c>
      <c r="W14" s="5">
        <f>IFERROR(VLOOKUP($B14,Data!$B$1:$L$53,9,FALSE)/VLOOKUP($B14,Data!$B$2:$L$53,5,FALSE), "Missing Data")</f>
        <v>1378.7738889667403</v>
      </c>
    </row>
    <row r="15" spans="1:23" x14ac:dyDescent="0.25">
      <c r="A15" s="1" t="s">
        <v>32</v>
      </c>
      <c r="B15" s="1" t="s">
        <v>33</v>
      </c>
      <c r="C15" s="3">
        <f>IFERROR(VLOOKUP($B15,Data!$B$1:$L$53,7,FALSE)/VLOOKUP($B15,Data!$B$2:$L$53,2,FALSE),"Missing Data")</f>
        <v>172.27080988628865</v>
      </c>
      <c r="D15" s="4"/>
      <c r="E15" s="4">
        <f>IFERROR(VLOOKUP($B15,Data!$B$1:$L$53,5,FALSE)/VLOOKUP($B15,Data!$B$2:$L$53,2,FALSE),"Missing Data")</f>
        <v>6.7495061780891444E-2</v>
      </c>
      <c r="F15" s="4"/>
      <c r="G15" s="5">
        <f>IFERROR(VLOOKUP($B15,Data!$B$1:$L$53,7,FALSE)/VLOOKUP($B15,Data!$B$2:$L$53,5,FALSE),"Missing Data")</f>
        <v>2552.3468731020603</v>
      </c>
      <c r="H15" s="3">
        <f>IFERROR(VLOOKUP($B15,Data!$B$1:$L$53,5,FALSE)/VLOOKUP($B15,Data!$B$2:$L$53,2,FALSE),"Missing Data")</f>
        <v>6.7495061780891444E-2</v>
      </c>
      <c r="I15" s="4"/>
      <c r="J15" s="4">
        <f>IFERROR(VLOOKUP($B15,Data!$B$1:$L$53,3,FALSE)/VLOOKUP($B15,Data!$B$2:$L$53,2,FALSE),"Missing Data")</f>
        <v>0</v>
      </c>
      <c r="K15" s="4"/>
      <c r="L15" s="4" t="str">
        <f>IFERROR(VLOOKUP($B15,Data!$B$1:$L$53,4,FALSE)/VLOOKUP($B15,Data!$B$2:$L$53,3,FALSE),"Missing Data")</f>
        <v>Missing Data</v>
      </c>
      <c r="M15" s="4"/>
      <c r="N15" s="5" t="str">
        <f>IFERROR(VLOOKUP($B15,Data!$B$1:$L$53,5,FALSE)/VLOOKUP($B15,Data!$B$2:$L$53,4,FALSE),"Missing Data")</f>
        <v>Missing Data</v>
      </c>
      <c r="O15" s="3">
        <f>IFERROR(VLOOKUP($B15,Data!$B$1:$L$53,7,FALSE)/VLOOKUP($B15,Data!$B$2:$L$53,5,FALSE),"Missing Data")</f>
        <v>2552.3468731020603</v>
      </c>
      <c r="P15" s="4"/>
      <c r="Q15" s="4">
        <f>IFERROR(VLOOKUP($B15,Data!$B$1:$L$53,10,FALSE)/VLOOKUP($B15,Data!$B$2:$L$53,5,FALSE),"Missing Data")</f>
        <v>3.5445579557094556E-2</v>
      </c>
      <c r="R15" s="4"/>
      <c r="S15" s="5">
        <f>IFERROR(VLOOKUP($B15,Data!$B$1:$L$53,7,FALSE)/VLOOKUP($B15,Data!$B$2:$L$53,10,FALSE), Missing Data)</f>
        <v>72007.480340131704</v>
      </c>
      <c r="T15" s="3">
        <f>IFERROR(VLOOKUP($B15,Data!$B$1:$L$53,9,FALSE)/VLOOKUP($B15,Data!$B$2:$L$53,7,FALSE), "Missing Data")</f>
        <v>0.66020143677931298</v>
      </c>
      <c r="U15" s="4">
        <f>IFERROR(VLOOKUP($B15,Data!$B$1:$L$53,9,FALSE)/VLOOKUP($B15,Data!$B$2:$L$53,10,FALSE), "Missing Data")</f>
        <v>47539.441979413081</v>
      </c>
      <c r="V15" s="4">
        <f t="shared" si="0"/>
        <v>24468.038360718623</v>
      </c>
      <c r="W15" s="5">
        <f>IFERROR(VLOOKUP($B15,Data!$B$1:$L$53,9,FALSE)/VLOOKUP($B15,Data!$B$2:$L$53,5,FALSE), "Missing Data")</f>
        <v>1685.063072781167</v>
      </c>
    </row>
    <row r="16" spans="1:23" x14ac:dyDescent="0.25">
      <c r="A16" s="1" t="s">
        <v>50</v>
      </c>
      <c r="B16" s="1" t="s">
        <v>51</v>
      </c>
      <c r="C16" s="3">
        <f>IFERROR(VLOOKUP($B16,Data!$B$1:$L$53,7,FALSE)/VLOOKUP($B16,Data!$B$2:$L$53,2,FALSE),"Missing Data")</f>
        <v>291.7649228220593</v>
      </c>
      <c r="D16" s="4"/>
      <c r="E16" s="4">
        <f>IFERROR(VLOOKUP($B16,Data!$B$1:$L$53,5,FALSE)/VLOOKUP($B16,Data!$B$2:$L$53,2,FALSE),"Missing Data")</f>
        <v>5.5978032755315127E-2</v>
      </c>
      <c r="F16" s="4"/>
      <c r="G16" s="5">
        <f>IFERROR(VLOOKUP($B16,Data!$B$1:$L$53,7,FALSE)/VLOOKUP($B16,Data!$B$2:$L$53,5,FALSE),"Missing Data")</f>
        <v>5212.1324823505192</v>
      </c>
      <c r="H16" s="3">
        <f>IFERROR(VLOOKUP($B16,Data!$B$1:$L$53,5,FALSE)/VLOOKUP($B16,Data!$B$2:$L$53,2,FALSE),"Missing Data")</f>
        <v>5.5978032755315127E-2</v>
      </c>
      <c r="I16" s="4"/>
      <c r="J16" s="4">
        <f>IFERROR(VLOOKUP($B16,Data!$B$1:$L$53,3,FALSE)/VLOOKUP($B16,Data!$B$2:$L$53,2,FALSE),"Missing Data")</f>
        <v>0</v>
      </c>
      <c r="K16" s="4"/>
      <c r="L16" s="4" t="str">
        <f>IFERROR(VLOOKUP($B16,Data!$B$1:$L$53,4,FALSE)/VLOOKUP($B16,Data!$B$2:$L$53,3,FALSE),"Missing Data")</f>
        <v>Missing Data</v>
      </c>
      <c r="M16" s="4"/>
      <c r="N16" s="5" t="str">
        <f>IFERROR(VLOOKUP($B16,Data!$B$1:$L$53,5,FALSE)/VLOOKUP($B16,Data!$B$2:$L$53,4,FALSE),"Missing Data")</f>
        <v>Missing Data</v>
      </c>
      <c r="O16" s="3">
        <f>IFERROR(VLOOKUP($B16,Data!$B$1:$L$53,7,FALSE)/VLOOKUP($B16,Data!$B$2:$L$53,5,FALSE),"Missing Data")</f>
        <v>5212.1324823505192</v>
      </c>
      <c r="P16" s="4"/>
      <c r="Q16" s="4">
        <f>IFERROR(VLOOKUP($B16,Data!$B$1:$L$53,10,FALSE)/VLOOKUP($B16,Data!$B$2:$L$53,5,FALSE),"Missing Data")</f>
        <v>4.0160455864675135E-2</v>
      </c>
      <c r="R16" s="4"/>
      <c r="S16" s="5">
        <f>IFERROR(VLOOKUP($B16,Data!$B$1:$L$53,7,FALSE)/VLOOKUP($B16,Data!$B$2:$L$53,10,FALSE), Missing Data)</f>
        <v>129782.70216636348</v>
      </c>
      <c r="T16" s="3">
        <f>IFERROR(VLOOKUP($B16,Data!$B$1:$L$53,9,FALSE)/VLOOKUP($B16,Data!$B$2:$L$53,7,FALSE), "Missing Data")</f>
        <v>0.508113667755697</v>
      </c>
      <c r="U16" s="4">
        <f>IFERROR(VLOOKUP($B16,Data!$B$1:$L$53,9,FALSE)/VLOOKUP($B16,Data!$B$2:$L$53,10,FALSE), "Missing Data")</f>
        <v>65944.364808996193</v>
      </c>
      <c r="V16" s="4">
        <f t="shared" si="0"/>
        <v>63838.337357367287</v>
      </c>
      <c r="W16" s="5">
        <f>IFERROR(VLOOKUP($B16,Data!$B$1:$L$53,9,FALSE)/VLOOKUP($B16,Data!$B$2:$L$53,5,FALSE), "Missing Data")</f>
        <v>2648.3557524357279</v>
      </c>
    </row>
    <row r="17" spans="1:23" x14ac:dyDescent="0.25">
      <c r="A17" s="1" t="s">
        <v>58</v>
      </c>
      <c r="B17" s="1" t="s">
        <v>59</v>
      </c>
      <c r="C17" s="3">
        <f>IFERROR(VLOOKUP($B17,Data!$B$1:$L$53,7,FALSE)/VLOOKUP($B17,Data!$B$2:$L$53,2,FALSE),"Missing Data")</f>
        <v>209.01177675371224</v>
      </c>
      <c r="D17" s="4"/>
      <c r="E17" s="4">
        <f>IFERROR(VLOOKUP($B17,Data!$B$1:$L$53,5,FALSE)/VLOOKUP($B17,Data!$B$2:$L$53,2,FALSE),"Missing Data")</f>
        <v>6.0292667151750343E-2</v>
      </c>
      <c r="F17" s="4"/>
      <c r="G17" s="5">
        <f>IFERROR(VLOOKUP($B17,Data!$B$1:$L$53,7,FALSE)/VLOOKUP($B17,Data!$B$2:$L$53,5,FALSE),"Missing Data")</f>
        <v>3466.6201816491453</v>
      </c>
      <c r="H17" s="3">
        <f>IFERROR(VLOOKUP($B17,Data!$B$1:$L$53,5,FALSE)/VLOOKUP($B17,Data!$B$2:$L$53,2,FALSE),"Missing Data")</f>
        <v>6.0292667151750343E-2</v>
      </c>
      <c r="I17" s="4"/>
      <c r="J17" s="4">
        <f>IFERROR(VLOOKUP($B17,Data!$B$1:$L$53,3,FALSE)/VLOOKUP($B17,Data!$B$2:$L$53,2,FALSE),"Missing Data")</f>
        <v>0</v>
      </c>
      <c r="K17" s="4"/>
      <c r="L17" s="4" t="str">
        <f>IFERROR(VLOOKUP($B17,Data!$B$1:$L$53,4,FALSE)/VLOOKUP($B17,Data!$B$2:$L$53,3,FALSE),"Missing Data")</f>
        <v>Missing Data</v>
      </c>
      <c r="M17" s="4"/>
      <c r="N17" s="5" t="str">
        <f>IFERROR(VLOOKUP($B17,Data!$B$1:$L$53,5,FALSE)/VLOOKUP($B17,Data!$B$2:$L$53,4,FALSE),"Missing Data")</f>
        <v>Missing Data</v>
      </c>
      <c r="O17" s="3">
        <f>IFERROR(VLOOKUP($B17,Data!$B$1:$L$53,7,FALSE)/VLOOKUP($B17,Data!$B$2:$L$53,5,FALSE),"Missing Data")</f>
        <v>3466.6201816491453</v>
      </c>
      <c r="P17" s="4"/>
      <c r="Q17" s="4">
        <f>IFERROR(VLOOKUP($B17,Data!$B$1:$L$53,10,FALSE)/VLOOKUP($B17,Data!$B$2:$L$53,5,FALSE),"Missing Data")</f>
        <v>4.4554101408853609E-2</v>
      </c>
      <c r="R17" s="4"/>
      <c r="S17" s="5">
        <f>IFERROR(VLOOKUP($B17,Data!$B$1:$L$53,7,FALSE)/VLOOKUP($B17,Data!$B$2:$L$53,10,FALSE), Missing Data)</f>
        <v>77806.982343499199</v>
      </c>
      <c r="T17" s="3">
        <f>IFERROR(VLOOKUP($B17,Data!$B$1:$L$53,9,FALSE)/VLOOKUP($B17,Data!$B$2:$L$53,7,FALSE), "Missing Data")</f>
        <v>0.72163904174940041</v>
      </c>
      <c r="U17" s="4">
        <f>IFERROR(VLOOKUP($B17,Data!$B$1:$L$53,9,FALSE)/VLOOKUP($B17,Data!$B$2:$L$53,10,FALSE), "Missing Data")</f>
        <v>56148.556179775282</v>
      </c>
      <c r="V17" s="4">
        <f t="shared" si="0"/>
        <v>21658.426163723918</v>
      </c>
      <c r="W17" s="5">
        <f>IFERROR(VLOOKUP($B17,Data!$B$1:$L$53,9,FALSE)/VLOOKUP($B17,Data!$B$2:$L$53,5,FALSE), "Missing Data")</f>
        <v>2501.6484659944217</v>
      </c>
    </row>
    <row r="18" spans="1:23" x14ac:dyDescent="0.25">
      <c r="A18" s="1" t="s">
        <v>34</v>
      </c>
      <c r="B18" s="1" t="s">
        <v>35</v>
      </c>
      <c r="C18" s="3">
        <f>IFERROR(VLOOKUP($B18,Data!$B$1:$L$53,7,FALSE)/VLOOKUP($B18,Data!$B$2:$L$53,2,FALSE),"Missing Data")</f>
        <v>216.53806667167473</v>
      </c>
      <c r="D18" s="4"/>
      <c r="E18" s="4">
        <f>IFERROR(VLOOKUP($B18,Data!$B$1:$L$53,5,FALSE)/VLOOKUP($B18,Data!$B$2:$L$53,2,FALSE),"Missing Data")</f>
        <v>5.0699194384201306E-2</v>
      </c>
      <c r="F18" s="4"/>
      <c r="G18" s="5">
        <f>IFERROR(VLOOKUP($B18,Data!$B$1:$L$53,7,FALSE)/VLOOKUP($B18,Data!$B$2:$L$53,5,FALSE),"Missing Data")</f>
        <v>4271.0356506010185</v>
      </c>
      <c r="H18" s="3">
        <f>IFERROR(VLOOKUP($B18,Data!$B$1:$L$53,5,FALSE)/VLOOKUP($B18,Data!$B$2:$L$53,2,FALSE),"Missing Data")</f>
        <v>5.0699194384201306E-2</v>
      </c>
      <c r="I18" s="4"/>
      <c r="J18" s="4">
        <f>IFERROR(VLOOKUP($B18,Data!$B$1:$L$53,3,FALSE)/VLOOKUP($B18,Data!$B$2:$L$53,2,FALSE),"Missing Data")</f>
        <v>0</v>
      </c>
      <c r="K18" s="4"/>
      <c r="L18" s="4" t="str">
        <f>IFERROR(VLOOKUP($B18,Data!$B$1:$L$53,4,FALSE)/VLOOKUP($B18,Data!$B$2:$L$53,3,FALSE),"Missing Data")</f>
        <v>Missing Data</v>
      </c>
      <c r="M18" s="4"/>
      <c r="N18" s="5" t="str">
        <f>IFERROR(VLOOKUP($B18,Data!$B$1:$L$53,5,FALSE)/VLOOKUP($B18,Data!$B$2:$L$53,4,FALSE),"Missing Data")</f>
        <v>Missing Data</v>
      </c>
      <c r="O18" s="3">
        <f>IFERROR(VLOOKUP($B18,Data!$B$1:$L$53,7,FALSE)/VLOOKUP($B18,Data!$B$2:$L$53,5,FALSE),"Missing Data")</f>
        <v>4271.0356506010185</v>
      </c>
      <c r="P18" s="4"/>
      <c r="Q18" s="4">
        <f>IFERROR(VLOOKUP($B18,Data!$B$1:$L$53,10,FALSE)/VLOOKUP($B18,Data!$B$2:$L$53,5,FALSE),"Missing Data")</f>
        <v>4.516298700465677E-2</v>
      </c>
      <c r="R18" s="4"/>
      <c r="S18" s="5">
        <f>IFERROR(VLOOKUP($B18,Data!$B$1:$L$53,7,FALSE)/VLOOKUP($B18,Data!$B$2:$L$53,10,FALSE), Missing Data)</f>
        <v>94569.379349524213</v>
      </c>
      <c r="T18" s="3">
        <f>IFERROR(VLOOKUP($B18,Data!$B$1:$L$53,9,FALSE)/VLOOKUP($B18,Data!$B$2:$L$53,7,FALSE), "Missing Data")</f>
        <v>0.59859282765373656</v>
      </c>
      <c r="U18" s="4">
        <f>IFERROR(VLOOKUP($B18,Data!$B$1:$L$53,9,FALSE)/VLOOKUP($B18,Data!$B$2:$L$53,10,FALSE), "Missing Data")</f>
        <v>56608.552194290583</v>
      </c>
      <c r="V18" s="4">
        <f t="shared" si="0"/>
        <v>37960.82715523363</v>
      </c>
      <c r="W18" s="5">
        <f>IFERROR(VLOOKUP($B18,Data!$B$1:$L$53,9,FALSE)/VLOOKUP($B18,Data!$B$2:$L$53,5,FALSE), "Missing Data")</f>
        <v>2556.61130710318</v>
      </c>
    </row>
    <row r="19" spans="1:23" x14ac:dyDescent="0.25">
      <c r="A19" s="1" t="s">
        <v>100</v>
      </c>
      <c r="B19" s="1" t="s">
        <v>101</v>
      </c>
      <c r="C19" s="3">
        <f>IFERROR(VLOOKUP($B19,Data!$B$1:$L$53,7,FALSE)/VLOOKUP($B19,Data!$B$2:$L$53,2,FALSE),"Missing Data")</f>
        <v>187.4270202727449</v>
      </c>
      <c r="D19" s="4"/>
      <c r="E19" s="4">
        <f>IFERROR(VLOOKUP($B19,Data!$B$1:$L$53,5,FALSE)/VLOOKUP($B19,Data!$B$2:$L$53,2,FALSE),"Missing Data")</f>
        <v>5.3587047848848483E-2</v>
      </c>
      <c r="F19" s="4"/>
      <c r="G19" s="5">
        <f>IFERROR(VLOOKUP($B19,Data!$B$1:$L$53,7,FALSE)/VLOOKUP($B19,Data!$B$2:$L$53,5,FALSE),"Missing Data")</f>
        <v>3497.617946810863</v>
      </c>
      <c r="H19" s="3">
        <f>IFERROR(VLOOKUP($B19,Data!$B$1:$L$53,5,FALSE)/VLOOKUP($B19,Data!$B$2:$L$53,2,FALSE),"Missing Data")</f>
        <v>5.3587047848848483E-2</v>
      </c>
      <c r="I19" s="4"/>
      <c r="J19" s="4">
        <f>IFERROR(VLOOKUP($B19,Data!$B$1:$L$53,3,FALSE)/VLOOKUP($B19,Data!$B$2:$L$53,2,FALSE),"Missing Data")</f>
        <v>0</v>
      </c>
      <c r="K19" s="4"/>
      <c r="L19" s="4" t="str">
        <f>IFERROR(VLOOKUP($B19,Data!$B$1:$L$53,4,FALSE)/VLOOKUP($B19,Data!$B$2:$L$53,3,FALSE),"Missing Data")</f>
        <v>Missing Data</v>
      </c>
      <c r="M19" s="4"/>
      <c r="N19" s="5" t="str">
        <f>IFERROR(VLOOKUP($B19,Data!$B$1:$L$53,5,FALSE)/VLOOKUP($B19,Data!$B$2:$L$53,4,FALSE),"Missing Data")</f>
        <v>Missing Data</v>
      </c>
      <c r="O19" s="3">
        <f>IFERROR(VLOOKUP($B19,Data!$B$1:$L$53,7,FALSE)/VLOOKUP($B19,Data!$B$2:$L$53,5,FALSE),"Missing Data")</f>
        <v>3497.617946810863</v>
      </c>
      <c r="P19" s="4"/>
      <c r="Q19" s="4">
        <f>IFERROR(VLOOKUP($B19,Data!$B$1:$L$53,10,FALSE)/VLOOKUP($B19,Data!$B$2:$L$53,5,FALSE),"Missing Data")</f>
        <v>4.0092869921804331E-2</v>
      </c>
      <c r="R19" s="4"/>
      <c r="S19" s="5">
        <f>IFERROR(VLOOKUP($B19,Data!$B$1:$L$53,7,FALSE)/VLOOKUP($B19,Data!$B$2:$L$53,10,FALSE), Missing Data)</f>
        <v>87237.904236650793</v>
      </c>
      <c r="T19" s="3">
        <f>IFERROR(VLOOKUP($B19,Data!$B$1:$L$53,9,FALSE)/VLOOKUP($B19,Data!$B$2:$L$53,7,FALSE), "Missing Data")</f>
        <v>0.48259292167636036</v>
      </c>
      <c r="U19" s="4">
        <f>IFERROR(VLOOKUP($B19,Data!$B$1:$L$53,9,FALSE)/VLOOKUP($B19,Data!$B$2:$L$53,10,FALSE), "Missing Data")</f>
        <v>42100.395086487842</v>
      </c>
      <c r="V19" s="4">
        <f t="shared" si="0"/>
        <v>45137.50915016295</v>
      </c>
      <c r="W19" s="5">
        <f>IFERROR(VLOOKUP($B19,Data!$B$1:$L$53,9,FALSE)/VLOOKUP($B19,Data!$B$2:$L$53,5,FALSE), "Missing Data")</f>
        <v>1687.9256638591271</v>
      </c>
    </row>
    <row r="20" spans="1:23" x14ac:dyDescent="0.25">
      <c r="A20" s="1" t="s">
        <v>94</v>
      </c>
      <c r="B20" s="1" t="s">
        <v>95</v>
      </c>
      <c r="C20" s="3">
        <f>IFERROR(VLOOKUP($B20,Data!$B$1:$L$53,7,FALSE)/VLOOKUP($B20,Data!$B$2:$L$53,2,FALSE),"Missing Data")</f>
        <v>266.19410722530284</v>
      </c>
      <c r="D20" s="4"/>
      <c r="E20" s="4">
        <f>IFERROR(VLOOKUP($B20,Data!$B$1:$L$53,5,FALSE)/VLOOKUP($B20,Data!$B$2:$L$53,2,FALSE),"Missing Data")</f>
        <v>5.0831292445279438E-2</v>
      </c>
      <c r="F20" s="4"/>
      <c r="G20" s="5">
        <f>IFERROR(VLOOKUP($B20,Data!$B$1:$L$53,7,FALSE)/VLOOKUP($B20,Data!$B$2:$L$53,5,FALSE),"Missing Data")</f>
        <v>5236.8156389465084</v>
      </c>
      <c r="H20" s="3">
        <f>IFERROR(VLOOKUP($B20,Data!$B$1:$L$53,5,FALSE)/VLOOKUP($B20,Data!$B$2:$L$53,2,FALSE),"Missing Data")</f>
        <v>5.0831292445279438E-2</v>
      </c>
      <c r="I20" s="4"/>
      <c r="J20" s="4">
        <f>IFERROR(VLOOKUP($B20,Data!$B$1:$L$53,3,FALSE)/VLOOKUP($B20,Data!$B$2:$L$53,2,FALSE),"Missing Data")</f>
        <v>0</v>
      </c>
      <c r="K20" s="4"/>
      <c r="L20" s="4" t="str">
        <f>IFERROR(VLOOKUP($B20,Data!$B$1:$L$53,4,FALSE)/VLOOKUP($B20,Data!$B$2:$L$53,3,FALSE),"Missing Data")</f>
        <v>Missing Data</v>
      </c>
      <c r="M20" s="4"/>
      <c r="N20" s="5" t="str">
        <f>IFERROR(VLOOKUP($B20,Data!$B$1:$L$53,5,FALSE)/VLOOKUP($B20,Data!$B$2:$L$53,4,FALSE),"Missing Data")</f>
        <v>Missing Data</v>
      </c>
      <c r="O20" s="3">
        <f>IFERROR(VLOOKUP($B20,Data!$B$1:$L$53,7,FALSE)/VLOOKUP($B20,Data!$B$2:$L$53,5,FALSE),"Missing Data")</f>
        <v>5236.8156389465084</v>
      </c>
      <c r="P20" s="4"/>
      <c r="Q20" s="4">
        <f>IFERROR(VLOOKUP($B20,Data!$B$1:$L$53,10,FALSE)/VLOOKUP($B20,Data!$B$2:$L$53,5,FALSE),"Missing Data")</f>
        <v>5.5471745552831728E-2</v>
      </c>
      <c r="R20" s="4"/>
      <c r="S20" s="5">
        <f>IFERROR(VLOOKUP($B20,Data!$B$1:$L$53,7,FALSE)/VLOOKUP($B20,Data!$B$2:$L$53,10,FALSE), Missing Data)</f>
        <v>94405.099150141643</v>
      </c>
      <c r="T20" s="3">
        <f>IFERROR(VLOOKUP($B20,Data!$B$1:$L$53,9,FALSE)/VLOOKUP($B20,Data!$B$2:$L$53,7,FALSE), "Missing Data")</f>
        <v>0.52249674418604652</v>
      </c>
      <c r="U20" s="4">
        <f>IFERROR(VLOOKUP($B20,Data!$B$1:$L$53,9,FALSE)/VLOOKUP($B20,Data!$B$2:$L$53,10,FALSE), "Missing Data")</f>
        <v>49326.356940509912</v>
      </c>
      <c r="V20" s="4">
        <f t="shared" si="0"/>
        <v>45078.742209631731</v>
      </c>
      <c r="W20" s="5">
        <f>IFERROR(VLOOKUP($B20,Data!$B$1:$L$53,9,FALSE)/VLOOKUP($B20,Data!$B$2:$L$53,5,FALSE), "Missing Data")</f>
        <v>2736.2191212521216</v>
      </c>
    </row>
    <row r="21" spans="1:23" x14ac:dyDescent="0.25">
      <c r="A21" s="1" t="s">
        <v>38</v>
      </c>
      <c r="B21" s="1" t="s">
        <v>39</v>
      </c>
      <c r="C21" s="3">
        <f>IFERROR(VLOOKUP($B21,Data!$B$1:$L$53,7,FALSE)/VLOOKUP($B21,Data!$B$2:$L$53,2,FALSE),"Missing Data")</f>
        <v>149.75032707495669</v>
      </c>
      <c r="D21" s="4"/>
      <c r="E21" s="4">
        <f>IFERROR(VLOOKUP($B21,Data!$B$1:$L$53,5,FALSE)/VLOOKUP($B21,Data!$B$2:$L$53,2,FALSE),"Missing Data")</f>
        <v>5.5518490865875292E-2</v>
      </c>
      <c r="F21" s="4"/>
      <c r="G21" s="5">
        <f>IFERROR(VLOOKUP($B21,Data!$B$1:$L$53,7,FALSE)/VLOOKUP($B21,Data!$B$2:$L$53,5,FALSE),"Missing Data")</f>
        <v>2697.3054335488328</v>
      </c>
      <c r="H21" s="3">
        <f>IFERROR(VLOOKUP($B21,Data!$B$1:$L$53,5,FALSE)/VLOOKUP($B21,Data!$B$2:$L$53,2,FALSE),"Missing Data")</f>
        <v>5.5518490865875292E-2</v>
      </c>
      <c r="I21" s="4"/>
      <c r="J21" s="4">
        <f>IFERROR(VLOOKUP($B21,Data!$B$1:$L$53,3,FALSE)/VLOOKUP($B21,Data!$B$2:$L$53,2,FALSE),"Missing Data")</f>
        <v>0</v>
      </c>
      <c r="K21" s="4"/>
      <c r="L21" s="4" t="str">
        <f>IFERROR(VLOOKUP($B21,Data!$B$1:$L$53,4,FALSE)/VLOOKUP($B21,Data!$B$2:$L$53,3,FALSE),"Missing Data")</f>
        <v>Missing Data</v>
      </c>
      <c r="M21" s="4"/>
      <c r="N21" s="5" t="str">
        <f>IFERROR(VLOOKUP($B21,Data!$B$1:$L$53,5,FALSE)/VLOOKUP($B21,Data!$B$2:$L$53,4,FALSE),"Missing Data")</f>
        <v>Missing Data</v>
      </c>
      <c r="O21" s="3">
        <f>IFERROR(VLOOKUP($B21,Data!$B$1:$L$53,7,FALSE)/VLOOKUP($B21,Data!$B$2:$L$53,5,FALSE),"Missing Data")</f>
        <v>2697.3054335488328</v>
      </c>
      <c r="P21" s="4"/>
      <c r="Q21" s="4">
        <f>IFERROR(VLOOKUP($B21,Data!$B$1:$L$53,10,FALSE)/VLOOKUP($B21,Data!$B$2:$L$53,5,FALSE),"Missing Data")</f>
        <v>4.1413742617907846E-2</v>
      </c>
      <c r="R21" s="4"/>
      <c r="S21" s="5">
        <f>IFERROR(VLOOKUP($B21,Data!$B$1:$L$53,7,FALSE)/VLOOKUP($B21,Data!$B$2:$L$53,10,FALSE), Missing Data)</f>
        <v>65130.685203574976</v>
      </c>
      <c r="T21" s="3">
        <f>IFERROR(VLOOKUP($B21,Data!$B$1:$L$53,9,FALSE)/VLOOKUP($B21,Data!$B$2:$L$53,7,FALSE), "Missing Data")</f>
        <v>0.73234340551271149</v>
      </c>
      <c r="U21" s="4">
        <f>IFERROR(VLOOKUP($B21,Data!$B$1:$L$53,9,FALSE)/VLOOKUP($B21,Data!$B$2:$L$53,10,FALSE), "Missing Data")</f>
        <v>47698.027805362464</v>
      </c>
      <c r="V21" s="4">
        <f t="shared" si="0"/>
        <v>17432.657398212512</v>
      </c>
      <c r="W21" s="5">
        <f>IFERROR(VLOOKUP($B21,Data!$B$1:$L$53,9,FALSE)/VLOOKUP($B21,Data!$B$2:$L$53,5,FALSE), "Missing Data")</f>
        <v>1975.3538469130929</v>
      </c>
    </row>
    <row r="22" spans="1:23" x14ac:dyDescent="0.25">
      <c r="A22" s="1" t="s">
        <v>56</v>
      </c>
      <c r="B22" s="1" t="s">
        <v>57</v>
      </c>
      <c r="C22" s="3">
        <f>IFERROR(VLOOKUP($B22,Data!$B$1:$L$53,7,FALSE)/VLOOKUP($B22,Data!$B$2:$L$53,2,FALSE),"Missing Data")</f>
        <v>261.23875428396389</v>
      </c>
      <c r="D22" s="4"/>
      <c r="E22" s="4">
        <f>IFERROR(VLOOKUP($B22,Data!$B$1:$L$53,5,FALSE)/VLOOKUP($B22,Data!$B$2:$L$53,2,FALSE),"Missing Data")</f>
        <v>5.709830192920097E-2</v>
      </c>
      <c r="F22" s="4"/>
      <c r="G22" s="5">
        <f>IFERROR(VLOOKUP($B22,Data!$B$1:$L$53,7,FALSE)/VLOOKUP($B22,Data!$B$2:$L$53,5,FALSE),"Missing Data")</f>
        <v>4575.245593255765</v>
      </c>
      <c r="H22" s="3">
        <f>IFERROR(VLOOKUP($B22,Data!$B$1:$L$53,5,FALSE)/VLOOKUP($B22,Data!$B$2:$L$53,2,FALSE),"Missing Data")</f>
        <v>5.709830192920097E-2</v>
      </c>
      <c r="I22" s="4"/>
      <c r="J22" s="4">
        <f>IFERROR(VLOOKUP($B22,Data!$B$1:$L$53,3,FALSE)/VLOOKUP($B22,Data!$B$2:$L$53,2,FALSE),"Missing Data")</f>
        <v>0</v>
      </c>
      <c r="K22" s="4"/>
      <c r="L22" s="4" t="str">
        <f>IFERROR(VLOOKUP($B22,Data!$B$1:$L$53,4,FALSE)/VLOOKUP($B22,Data!$B$2:$L$53,3,FALSE),"Missing Data")</f>
        <v>Missing Data</v>
      </c>
      <c r="M22" s="4"/>
      <c r="N22" s="5" t="str">
        <f>IFERROR(VLOOKUP($B22,Data!$B$1:$L$53,5,FALSE)/VLOOKUP($B22,Data!$B$2:$L$53,4,FALSE),"Missing Data")</f>
        <v>Missing Data</v>
      </c>
      <c r="O22" s="3">
        <f>IFERROR(VLOOKUP($B22,Data!$B$1:$L$53,7,FALSE)/VLOOKUP($B22,Data!$B$2:$L$53,5,FALSE),"Missing Data")</f>
        <v>4575.245593255765</v>
      </c>
      <c r="P22" s="4"/>
      <c r="Q22" s="4">
        <f>IFERROR(VLOOKUP($B22,Data!$B$1:$L$53,10,FALSE)/VLOOKUP($B22,Data!$B$2:$L$53,5,FALSE),"Missing Data")</f>
        <v>4.4851250609628648E-2</v>
      </c>
      <c r="R22" s="4"/>
      <c r="S22" s="5">
        <f>IFERROR(VLOOKUP($B22,Data!$B$1:$L$53,7,FALSE)/VLOOKUP($B22,Data!$B$2:$L$53,10,FALSE), Missing Data)</f>
        <v>102009.32038834952</v>
      </c>
      <c r="T22" s="3">
        <f>IFERROR(VLOOKUP($B22,Data!$B$1:$L$53,9,FALSE)/VLOOKUP($B22,Data!$B$2:$L$53,7,FALSE), "Missing Data")</f>
        <v>0.50577336165741571</v>
      </c>
      <c r="U22" s="4">
        <f>IFERROR(VLOOKUP($B22,Data!$B$1:$L$53,9,FALSE)/VLOOKUP($B22,Data!$B$2:$L$53,10,FALSE), "Missing Data")</f>
        <v>51593.596893203881</v>
      </c>
      <c r="V22" s="4">
        <f t="shared" si="0"/>
        <v>50415.723495145634</v>
      </c>
      <c r="W22" s="5">
        <f>IFERROR(VLOOKUP($B22,Data!$B$1:$L$53,9,FALSE)/VLOOKUP($B22,Data!$B$2:$L$53,5,FALSE), "Missing Data")</f>
        <v>2314.0373441092456</v>
      </c>
    </row>
    <row r="23" spans="1:23" x14ac:dyDescent="0.25">
      <c r="A23" s="1" t="s">
        <v>40</v>
      </c>
      <c r="B23" s="1" t="s">
        <v>41</v>
      </c>
      <c r="C23" s="3">
        <f>IFERROR(VLOOKUP($B23,Data!$B$1:$L$53,7,FALSE)/VLOOKUP($B23,Data!$B$2:$L$53,2,FALSE),"Missing Data")</f>
        <v>322.38891783681225</v>
      </c>
      <c r="D23" s="4"/>
      <c r="E23" s="4">
        <f>IFERROR(VLOOKUP($B23,Data!$B$1:$L$53,5,FALSE)/VLOOKUP($B23,Data!$B$2:$L$53,2,FALSE),"Missing Data")</f>
        <v>8.0746888291388305E-2</v>
      </c>
      <c r="F23" s="4"/>
      <c r="G23" s="5">
        <f>IFERROR(VLOOKUP($B23,Data!$B$1:$L$53,7,FALSE)/VLOOKUP($B23,Data!$B$2:$L$53,5,FALSE),"Missing Data")</f>
        <v>3992.5862737077782</v>
      </c>
      <c r="H23" s="3">
        <f>IFERROR(VLOOKUP($B23,Data!$B$1:$L$53,5,FALSE)/VLOOKUP($B23,Data!$B$2:$L$53,2,FALSE),"Missing Data")</f>
        <v>8.0746888291388305E-2</v>
      </c>
      <c r="I23" s="4"/>
      <c r="J23" s="4">
        <f>IFERROR(VLOOKUP($B23,Data!$B$1:$L$53,3,FALSE)/VLOOKUP($B23,Data!$B$2:$L$53,2,FALSE),"Missing Data")</f>
        <v>0</v>
      </c>
      <c r="K23" s="4"/>
      <c r="L23" s="4" t="str">
        <f>IFERROR(VLOOKUP($B23,Data!$B$1:$L$53,4,FALSE)/VLOOKUP($B23,Data!$B$2:$L$53,3,FALSE),"Missing Data")</f>
        <v>Missing Data</v>
      </c>
      <c r="M23" s="4"/>
      <c r="N23" s="5" t="str">
        <f>IFERROR(VLOOKUP($B23,Data!$B$1:$L$53,5,FALSE)/VLOOKUP($B23,Data!$B$2:$L$53,4,FALSE),"Missing Data")</f>
        <v>Missing Data</v>
      </c>
      <c r="O23" s="3">
        <f>IFERROR(VLOOKUP($B23,Data!$B$1:$L$53,7,FALSE)/VLOOKUP($B23,Data!$B$2:$L$53,5,FALSE),"Missing Data")</f>
        <v>3992.5862737077782</v>
      </c>
      <c r="P23" s="4"/>
      <c r="Q23" s="4">
        <f>IFERROR(VLOOKUP($B23,Data!$B$1:$L$53,10,FALSE)/VLOOKUP($B23,Data!$B$2:$L$53,5,FALSE),"Missing Data")</f>
        <v>4.7547415556177475E-2</v>
      </c>
      <c r="R23" s="4"/>
      <c r="S23" s="5">
        <f>IFERROR(VLOOKUP($B23,Data!$B$1:$L$53,7,FALSE)/VLOOKUP($B23,Data!$B$2:$L$53,10,FALSE), Missing Data)</f>
        <v>83970.626521025522</v>
      </c>
      <c r="T23" s="3">
        <f>IFERROR(VLOOKUP($B23,Data!$B$1:$L$53,9,FALSE)/VLOOKUP($B23,Data!$B$2:$L$53,7,FALSE), "Missing Data")</f>
        <v>0.53686922692742423</v>
      </c>
      <c r="U23" s="4">
        <f>IFERROR(VLOOKUP($B23,Data!$B$1:$L$53,9,FALSE)/VLOOKUP($B23,Data!$B$2:$L$53,10,FALSE), "Missing Data")</f>
        <v>45081.245344954441</v>
      </c>
      <c r="V23" s="4">
        <f t="shared" si="0"/>
        <v>38889.381176071081</v>
      </c>
      <c r="W23" s="5">
        <f>IFERROR(VLOOKUP($B23,Data!$B$1:$L$53,9,FALSE)/VLOOKUP($B23,Data!$B$2:$L$53,5,FALSE), "Missing Data")</f>
        <v>2143.4967062065402</v>
      </c>
    </row>
    <row r="24" spans="1:23" x14ac:dyDescent="0.25">
      <c r="A24" s="1" t="s">
        <v>88</v>
      </c>
      <c r="B24" s="1" t="s">
        <v>89</v>
      </c>
      <c r="C24" s="3">
        <f>IFERROR(VLOOKUP($B24,Data!$B$1:$L$53,7,FALSE)/VLOOKUP($B24,Data!$B$2:$L$53,2,FALSE),"Missing Data")</f>
        <v>248.64839407620303</v>
      </c>
      <c r="D24" s="4"/>
      <c r="E24" s="4">
        <f>IFERROR(VLOOKUP($B24,Data!$B$1:$L$53,5,FALSE)/VLOOKUP($B24,Data!$B$2:$L$53,2,FALSE),"Missing Data")</f>
        <v>8.0315245098540433E-2</v>
      </c>
      <c r="F24" s="4"/>
      <c r="G24" s="5">
        <f>IFERROR(VLOOKUP($B24,Data!$B$1:$L$53,7,FALSE)/VLOOKUP($B24,Data!$B$2:$L$53,5,FALSE),"Missing Data")</f>
        <v>3095.9053137562014</v>
      </c>
      <c r="H24" s="3">
        <f>IFERROR(VLOOKUP($B24,Data!$B$1:$L$53,5,FALSE)/VLOOKUP($B24,Data!$B$2:$L$53,2,FALSE),"Missing Data")</f>
        <v>8.0315245098540433E-2</v>
      </c>
      <c r="I24" s="4"/>
      <c r="J24" s="4">
        <f>IFERROR(VLOOKUP($B24,Data!$B$1:$L$53,3,FALSE)/VLOOKUP($B24,Data!$B$2:$L$53,2,FALSE),"Missing Data")</f>
        <v>0</v>
      </c>
      <c r="K24" s="4"/>
      <c r="L24" s="4" t="str">
        <f>IFERROR(VLOOKUP($B24,Data!$B$1:$L$53,4,FALSE)/VLOOKUP($B24,Data!$B$2:$L$53,3,FALSE),"Missing Data")</f>
        <v>Missing Data</v>
      </c>
      <c r="M24" s="4"/>
      <c r="N24" s="5" t="str">
        <f>IFERROR(VLOOKUP($B24,Data!$B$1:$L$53,5,FALSE)/VLOOKUP($B24,Data!$B$2:$L$53,4,FALSE),"Missing Data")</f>
        <v>Missing Data</v>
      </c>
      <c r="O24" s="3">
        <f>IFERROR(VLOOKUP($B24,Data!$B$1:$L$53,7,FALSE)/VLOOKUP($B24,Data!$B$2:$L$53,5,FALSE),"Missing Data")</f>
        <v>3095.9053137562014</v>
      </c>
      <c r="P24" s="4"/>
      <c r="Q24" s="4">
        <f>IFERROR(VLOOKUP($B24,Data!$B$1:$L$53,10,FALSE)/VLOOKUP($B24,Data!$B$2:$L$53,5,FALSE),"Missing Data")</f>
        <v>3.93111483176063E-2</v>
      </c>
      <c r="R24" s="4"/>
      <c r="S24" s="5">
        <f>IFERROR(VLOOKUP($B24,Data!$B$1:$L$53,7,FALSE)/VLOOKUP($B24,Data!$B$2:$L$53,10,FALSE), Missing Data)</f>
        <v>78753.876349362123</v>
      </c>
      <c r="T24" s="3">
        <f>IFERROR(VLOOKUP($B24,Data!$B$1:$L$53,9,FALSE)/VLOOKUP($B24,Data!$B$2:$L$53,7,FALSE), "Missing Data")</f>
        <v>0.56297992777588091</v>
      </c>
      <c r="U24" s="4">
        <f>IFERROR(VLOOKUP($B24,Data!$B$1:$L$53,9,FALSE)/VLOOKUP($B24,Data!$B$2:$L$53,10,FALSE), "Missing Data")</f>
        <v>44336.851619234541</v>
      </c>
      <c r="V24" s="4">
        <f t="shared" si="0"/>
        <v>34417.024730127581</v>
      </c>
      <c r="W24" s="5">
        <f>IFERROR(VLOOKUP($B24,Data!$B$1:$L$53,9,FALSE)/VLOOKUP($B24,Data!$B$2:$L$53,5,FALSE), "Missing Data")</f>
        <v>1742.9325499394322</v>
      </c>
    </row>
    <row r="25" spans="1:23" x14ac:dyDescent="0.25">
      <c r="A25" s="1" t="s">
        <v>96</v>
      </c>
      <c r="B25" s="1" t="s">
        <v>97</v>
      </c>
      <c r="C25" s="3">
        <f>IFERROR(VLOOKUP($B25,Data!$B$1:$L$53,7,FALSE)/VLOOKUP($B25,Data!$B$2:$L$53,2,FALSE),"Missing Data")</f>
        <v>237.92396576465916</v>
      </c>
      <c r="D25" s="4"/>
      <c r="E25" s="4">
        <f>IFERROR(VLOOKUP($B25,Data!$B$1:$L$53,5,FALSE)/VLOOKUP($B25,Data!$B$2:$L$53,2,FALSE),"Missing Data")</f>
        <v>4.7039880155785752E-2</v>
      </c>
      <c r="F25" s="4"/>
      <c r="G25" s="5">
        <f>IFERROR(VLOOKUP($B25,Data!$B$1:$L$53,7,FALSE)/VLOOKUP($B25,Data!$B$2:$L$53,5,FALSE),"Missing Data")</f>
        <v>5057.920321580481</v>
      </c>
      <c r="H25" s="3">
        <f>IFERROR(VLOOKUP($B25,Data!$B$1:$L$53,5,FALSE)/VLOOKUP($B25,Data!$B$2:$L$53,2,FALSE),"Missing Data")</f>
        <v>4.7039880155785752E-2</v>
      </c>
      <c r="I25" s="4"/>
      <c r="J25" s="4">
        <f>IFERROR(VLOOKUP($B25,Data!$B$1:$L$53,3,FALSE)/VLOOKUP($B25,Data!$B$2:$L$53,2,FALSE),"Missing Data")</f>
        <v>0</v>
      </c>
      <c r="K25" s="4"/>
      <c r="L25" s="4" t="str">
        <f>IFERROR(VLOOKUP($B25,Data!$B$1:$L$53,4,FALSE)/VLOOKUP($B25,Data!$B$2:$L$53,3,FALSE),"Missing Data")</f>
        <v>Missing Data</v>
      </c>
      <c r="M25" s="4"/>
      <c r="N25" s="5" t="str">
        <f>IFERROR(VLOOKUP($B25,Data!$B$1:$L$53,5,FALSE)/VLOOKUP($B25,Data!$B$2:$L$53,4,FALSE),"Missing Data")</f>
        <v>Missing Data</v>
      </c>
      <c r="O25" s="3">
        <f>IFERROR(VLOOKUP($B25,Data!$B$1:$L$53,7,FALSE)/VLOOKUP($B25,Data!$B$2:$L$53,5,FALSE),"Missing Data")</f>
        <v>5057.920321580481</v>
      </c>
      <c r="P25" s="4"/>
      <c r="Q25" s="4">
        <f>IFERROR(VLOOKUP($B25,Data!$B$1:$L$53,10,FALSE)/VLOOKUP($B25,Data!$B$2:$L$53,5,FALSE),"Missing Data")</f>
        <v>5.6593386618471145E-2</v>
      </c>
      <c r="R25" s="4"/>
      <c r="S25" s="5">
        <f>IFERROR(VLOOKUP($B25,Data!$B$1:$L$53,7,FALSE)/VLOOKUP($B25,Data!$B$2:$L$53,10,FALSE), Missing Data)</f>
        <v>89372.992566761488</v>
      </c>
      <c r="T25" s="3">
        <f>IFERROR(VLOOKUP($B25,Data!$B$1:$L$53,9,FALSE)/VLOOKUP($B25,Data!$B$2:$L$53,7,FALSE), "Missing Data")</f>
        <v>0.60376606162352819</v>
      </c>
      <c r="U25" s="4">
        <f>IFERROR(VLOOKUP($B25,Data!$B$1:$L$53,9,FALSE)/VLOOKUP($B25,Data!$B$2:$L$53,10,FALSE), "Missing Data")</f>
        <v>53960.37973754244</v>
      </c>
      <c r="V25" s="4">
        <f t="shared" si="0"/>
        <v>35412.612829219048</v>
      </c>
      <c r="W25" s="5">
        <f>IFERROR(VLOOKUP($B25,Data!$B$1:$L$53,9,FALSE)/VLOOKUP($B25,Data!$B$2:$L$53,5,FALSE), "Missing Data")</f>
        <v>3053.8006325662559</v>
      </c>
    </row>
    <row r="26" spans="1:23" x14ac:dyDescent="0.25">
      <c r="A26" s="1" t="s">
        <v>70</v>
      </c>
      <c r="B26" s="1" t="s">
        <v>71</v>
      </c>
      <c r="C26" s="3">
        <f>IFERROR(VLOOKUP($B26,Data!$B$1:$L$53,7,FALSE)/VLOOKUP($B26,Data!$B$2:$L$53,2,FALSE),"Missing Data")</f>
        <v>267.03906419579738</v>
      </c>
      <c r="D26" s="4"/>
      <c r="E26" s="4">
        <f>IFERROR(VLOOKUP($B26,Data!$B$1:$L$53,5,FALSE)/VLOOKUP($B26,Data!$B$2:$L$53,2,FALSE),"Missing Data")</f>
        <v>7.4485934255224776E-2</v>
      </c>
      <c r="F26" s="4"/>
      <c r="G26" s="5">
        <f>IFERROR(VLOOKUP($B26,Data!$B$1:$L$53,7,FALSE)/VLOOKUP($B26,Data!$B$2:$L$53,5,FALSE),"Missing Data")</f>
        <v>3585.093841755312</v>
      </c>
      <c r="H26" s="3">
        <f>IFERROR(VLOOKUP($B26,Data!$B$1:$L$53,5,FALSE)/VLOOKUP($B26,Data!$B$2:$L$53,2,FALSE),"Missing Data")</f>
        <v>7.4485934255224776E-2</v>
      </c>
      <c r="I26" s="4"/>
      <c r="J26" s="4">
        <f>IFERROR(VLOOKUP($B26,Data!$B$1:$L$53,3,FALSE)/VLOOKUP($B26,Data!$B$2:$L$53,2,FALSE),"Missing Data")</f>
        <v>0</v>
      </c>
      <c r="K26" s="4"/>
      <c r="L26" s="4" t="str">
        <f>IFERROR(VLOOKUP($B26,Data!$B$1:$L$53,4,FALSE)/VLOOKUP($B26,Data!$B$2:$L$53,3,FALSE),"Missing Data")</f>
        <v>Missing Data</v>
      </c>
      <c r="M26" s="4"/>
      <c r="N26" s="5" t="str">
        <f>IFERROR(VLOOKUP($B26,Data!$B$1:$L$53,5,FALSE)/VLOOKUP($B26,Data!$B$2:$L$53,4,FALSE),"Missing Data")</f>
        <v>Missing Data</v>
      </c>
      <c r="O26" s="3">
        <f>IFERROR(VLOOKUP($B26,Data!$B$1:$L$53,7,FALSE)/VLOOKUP($B26,Data!$B$2:$L$53,5,FALSE),"Missing Data")</f>
        <v>3585.093841755312</v>
      </c>
      <c r="P26" s="4"/>
      <c r="Q26" s="4">
        <f>IFERROR(VLOOKUP($B26,Data!$B$1:$L$53,10,FALSE)/VLOOKUP($B26,Data!$B$2:$L$53,5,FALSE),"Missing Data")</f>
        <v>3.8924910069465482E-2</v>
      </c>
      <c r="R26" s="4"/>
      <c r="S26" s="5">
        <f>IFERROR(VLOOKUP($B26,Data!$B$1:$L$53,7,FALSE)/VLOOKUP($B26,Data!$B$2:$L$53,10,FALSE), Missing Data)</f>
        <v>92102.816303424857</v>
      </c>
      <c r="T26" s="3">
        <f>IFERROR(VLOOKUP($B26,Data!$B$1:$L$53,9,FALSE)/VLOOKUP($B26,Data!$B$2:$L$53,7,FALSE), "Missing Data")</f>
        <v>0.50906692778179419</v>
      </c>
      <c r="U26" s="4">
        <f>IFERROR(VLOOKUP($B26,Data!$B$1:$L$53,9,FALSE)/VLOOKUP($B26,Data!$B$2:$L$53,10,FALSE), "Missing Data")</f>
        <v>46886.497735635436</v>
      </c>
      <c r="V26" s="4">
        <f t="shared" si="0"/>
        <v>45216.318567789422</v>
      </c>
      <c r="W26" s="5">
        <f>IFERROR(VLOOKUP($B26,Data!$B$1:$L$53,9,FALSE)/VLOOKUP($B26,Data!$B$2:$L$53,5,FALSE), "Missing Data")</f>
        <v>1825.0527078318064</v>
      </c>
    </row>
    <row r="27" spans="1:23" x14ac:dyDescent="0.25">
      <c r="A27" s="1" t="s">
        <v>24</v>
      </c>
      <c r="B27" s="1" t="s">
        <v>25</v>
      </c>
      <c r="C27" s="3">
        <f>IFERROR(VLOOKUP($B27,Data!$B$1:$L$53,7,FALSE)/VLOOKUP($B27,Data!$B$2:$L$53,2,FALSE),"Missing Data")</f>
        <v>224.87914554432459</v>
      </c>
      <c r="D27" s="4"/>
      <c r="E27" s="4">
        <f>IFERROR(VLOOKUP($B27,Data!$B$1:$L$53,5,FALSE)/VLOOKUP($B27,Data!$B$2:$L$53,2,FALSE),"Missing Data")</f>
        <v>7.5823602415818397E-2</v>
      </c>
      <c r="F27" s="4"/>
      <c r="G27" s="5">
        <f>IFERROR(VLOOKUP($B27,Data!$B$1:$L$53,7,FALSE)/VLOOKUP($B27,Data!$B$2:$L$53,5,FALSE),"Missing Data")</f>
        <v>2965.8198552883591</v>
      </c>
      <c r="H27" s="3">
        <f>IFERROR(VLOOKUP($B27,Data!$B$1:$L$53,5,FALSE)/VLOOKUP($B27,Data!$B$2:$L$53,2,FALSE),"Missing Data")</f>
        <v>7.5823602415818397E-2</v>
      </c>
      <c r="I27" s="4"/>
      <c r="J27" s="4">
        <f>IFERROR(VLOOKUP($B27,Data!$B$1:$L$53,3,FALSE)/VLOOKUP($B27,Data!$B$2:$L$53,2,FALSE),"Missing Data")</f>
        <v>0</v>
      </c>
      <c r="K27" s="4"/>
      <c r="L27" s="4" t="str">
        <f>IFERROR(VLOOKUP($B27,Data!$B$1:$L$53,4,FALSE)/VLOOKUP($B27,Data!$B$2:$L$53,3,FALSE),"Missing Data")</f>
        <v>Missing Data</v>
      </c>
      <c r="M27" s="4"/>
      <c r="N27" s="5" t="str">
        <f>IFERROR(VLOOKUP($B27,Data!$B$1:$L$53,5,FALSE)/VLOOKUP($B27,Data!$B$2:$L$53,4,FALSE),"Missing Data")</f>
        <v>Missing Data</v>
      </c>
      <c r="O27" s="3">
        <f>IFERROR(VLOOKUP($B27,Data!$B$1:$L$53,7,FALSE)/VLOOKUP($B27,Data!$B$2:$L$53,5,FALSE),"Missing Data")</f>
        <v>2965.8198552883591</v>
      </c>
      <c r="P27" s="4"/>
      <c r="Q27" s="4">
        <f>IFERROR(VLOOKUP($B27,Data!$B$1:$L$53,10,FALSE)/VLOOKUP($B27,Data!$B$2:$L$53,5,FALSE),"Missing Data")</f>
        <v>3.659289210470313E-2</v>
      </c>
      <c r="R27" s="4"/>
      <c r="S27" s="5">
        <f>IFERROR(VLOOKUP($B27,Data!$B$1:$L$53,7,FALSE)/VLOOKUP($B27,Data!$B$2:$L$53,10,FALSE), Missing Data)</f>
        <v>81049.069496946788</v>
      </c>
      <c r="T27" s="3">
        <f>IFERROR(VLOOKUP($B27,Data!$B$1:$L$53,9,FALSE)/VLOOKUP($B27,Data!$B$2:$L$53,7,FALSE), "Missing Data")</f>
        <v>0.5364845642387599</v>
      </c>
      <c r="U27" s="4">
        <f>IFERROR(VLOOKUP($B27,Data!$B$1:$L$53,9,FALSE)/VLOOKUP($B27,Data!$B$2:$L$53,10,FALSE), "Missing Data")</f>
        <v>43481.574731026463</v>
      </c>
      <c r="V27" s="4">
        <f t="shared" si="0"/>
        <v>37567.494765920324</v>
      </c>
      <c r="W27" s="5">
        <f>IFERROR(VLOOKUP($B27,Data!$B$1:$L$53,9,FALSE)/VLOOKUP($B27,Data!$B$2:$L$53,5,FALSE), "Missing Data")</f>
        <v>1591.1165726750373</v>
      </c>
    </row>
    <row r="28" spans="1:23" x14ac:dyDescent="0.25">
      <c r="A28" s="1" t="s">
        <v>74</v>
      </c>
      <c r="B28" s="1" t="s">
        <v>75</v>
      </c>
      <c r="C28" s="3">
        <f>IFERROR(VLOOKUP($B28,Data!$B$1:$L$53,7,FALSE)/VLOOKUP($B28,Data!$B$2:$L$53,2,FALSE),"Missing Data")</f>
        <v>269.19420539943155</v>
      </c>
      <c r="D28" s="4"/>
      <c r="E28" s="4">
        <f>IFERROR(VLOOKUP($B28,Data!$B$1:$L$53,5,FALSE)/VLOOKUP($B28,Data!$B$2:$L$53,2,FALSE),"Missing Data")</f>
        <v>6.8289957847425489E-2</v>
      </c>
      <c r="F28" s="4"/>
      <c r="G28" s="5">
        <f>IFERROR(VLOOKUP($B28,Data!$B$1:$L$53,7,FALSE)/VLOOKUP($B28,Data!$B$2:$L$53,5,FALSE),"Missing Data")</f>
        <v>3941.929587961813</v>
      </c>
      <c r="H28" s="3">
        <f>IFERROR(VLOOKUP($B28,Data!$B$1:$L$53,5,FALSE)/VLOOKUP($B28,Data!$B$2:$L$53,2,FALSE),"Missing Data")</f>
        <v>6.8289957847425489E-2</v>
      </c>
      <c r="I28" s="4"/>
      <c r="J28" s="4">
        <f>IFERROR(VLOOKUP($B28,Data!$B$1:$L$53,3,FALSE)/VLOOKUP($B28,Data!$B$2:$L$53,2,FALSE),"Missing Data")</f>
        <v>0</v>
      </c>
      <c r="K28" s="4"/>
      <c r="L28" s="4" t="str">
        <f>IFERROR(VLOOKUP($B28,Data!$B$1:$L$53,4,FALSE)/VLOOKUP($B28,Data!$B$2:$L$53,3,FALSE),"Missing Data")</f>
        <v>Missing Data</v>
      </c>
      <c r="M28" s="4"/>
      <c r="N28" s="5" t="str">
        <f>IFERROR(VLOOKUP($B28,Data!$B$1:$L$53,5,FALSE)/VLOOKUP($B28,Data!$B$2:$L$53,4,FALSE),"Missing Data")</f>
        <v>Missing Data</v>
      </c>
      <c r="O28" s="3">
        <f>IFERROR(VLOOKUP($B28,Data!$B$1:$L$53,7,FALSE)/VLOOKUP($B28,Data!$B$2:$L$53,5,FALSE),"Missing Data")</f>
        <v>3941.929587961813</v>
      </c>
      <c r="P28" s="4"/>
      <c r="Q28" s="4">
        <f>IFERROR(VLOOKUP($B28,Data!$B$1:$L$53,10,FALSE)/VLOOKUP($B28,Data!$B$2:$L$53,5,FALSE),"Missing Data")</f>
        <v>4.0741182017755111E-2</v>
      </c>
      <c r="R28" s="4"/>
      <c r="S28" s="5">
        <f>IFERROR(VLOOKUP($B28,Data!$B$1:$L$53,7,FALSE)/VLOOKUP($B28,Data!$B$2:$L$53,10,FALSE), Missing Data)</f>
        <v>96755.405531530967</v>
      </c>
      <c r="T28" s="3">
        <f>IFERROR(VLOOKUP($B28,Data!$B$1:$L$53,9,FALSE)/VLOOKUP($B28,Data!$B$2:$L$53,7,FALSE), "Missing Data")</f>
        <v>0.61024862629014898</v>
      </c>
      <c r="U28" s="4">
        <f>IFERROR(VLOOKUP($B28,Data!$B$1:$L$53,9,FALSE)/VLOOKUP($B28,Data!$B$2:$L$53,10,FALSE), "Missing Data")</f>
        <v>59044.853311763058</v>
      </c>
      <c r="V28" s="4">
        <f t="shared" si="0"/>
        <v>37710.552219767909</v>
      </c>
      <c r="W28" s="5">
        <f>IFERROR(VLOOKUP($B28,Data!$B$1:$L$53,9,FALSE)/VLOOKUP($B28,Data!$B$2:$L$53,5,FALSE), "Missing Data")</f>
        <v>2405.5571159861893</v>
      </c>
    </row>
    <row r="29" spans="1:23" x14ac:dyDescent="0.25">
      <c r="A29" s="1" t="s">
        <v>102</v>
      </c>
      <c r="B29" s="1" t="s">
        <v>103</v>
      </c>
      <c r="C29" s="3">
        <f>IFERROR(VLOOKUP($B29,Data!$B$1:$L$53,7,FALSE)/VLOOKUP($B29,Data!$B$2:$L$53,2,FALSE),"Missing Data")</f>
        <v>295.85868174184401</v>
      </c>
      <c r="D29" s="4"/>
      <c r="E29" s="4">
        <f>IFERROR(VLOOKUP($B29,Data!$B$1:$L$53,5,FALSE)/VLOOKUP($B29,Data!$B$2:$L$53,2,FALSE),"Missing Data")</f>
        <v>5.4703650275637193E-2</v>
      </c>
      <c r="F29" s="4"/>
      <c r="G29" s="5">
        <f>IFERROR(VLOOKUP($B29,Data!$B$1:$L$53,7,FALSE)/VLOOKUP($B29,Data!$B$2:$L$53,5,FALSE),"Missing Data")</f>
        <v>5408.390121154448</v>
      </c>
      <c r="H29" s="3">
        <f>IFERROR(VLOOKUP($B29,Data!$B$1:$L$53,5,FALSE)/VLOOKUP($B29,Data!$B$2:$L$53,2,FALSE),"Missing Data")</f>
        <v>5.4703650275637193E-2</v>
      </c>
      <c r="I29" s="4"/>
      <c r="J29" s="4">
        <f>IFERROR(VLOOKUP($B29,Data!$B$1:$L$53,3,FALSE)/VLOOKUP($B29,Data!$B$2:$L$53,2,FALSE),"Missing Data")</f>
        <v>0</v>
      </c>
      <c r="K29" s="4"/>
      <c r="L29" s="4" t="str">
        <f>IFERROR(VLOOKUP($B29,Data!$B$1:$L$53,4,FALSE)/VLOOKUP($B29,Data!$B$2:$L$53,3,FALSE),"Missing Data")</f>
        <v>Missing Data</v>
      </c>
      <c r="M29" s="4"/>
      <c r="N29" s="5" t="str">
        <f>IFERROR(VLOOKUP($B29,Data!$B$1:$L$53,5,FALSE)/VLOOKUP($B29,Data!$B$2:$L$53,4,FALSE),"Missing Data")</f>
        <v>Missing Data</v>
      </c>
      <c r="O29" s="3">
        <f>IFERROR(VLOOKUP($B29,Data!$B$1:$L$53,7,FALSE)/VLOOKUP($B29,Data!$B$2:$L$53,5,FALSE),"Missing Data")</f>
        <v>5408.390121154448</v>
      </c>
      <c r="P29" s="4"/>
      <c r="Q29" s="4">
        <f>IFERROR(VLOOKUP($B29,Data!$B$1:$L$53,10,FALSE)/VLOOKUP($B29,Data!$B$2:$L$53,5,FALSE),"Missing Data")</f>
        <v>5.1153745441539944E-2</v>
      </c>
      <c r="R29" s="4"/>
      <c r="S29" s="5">
        <f>IFERROR(VLOOKUP($B29,Data!$B$1:$L$53,7,FALSE)/VLOOKUP($B29,Data!$B$2:$L$53,10,FALSE), Missing Data)</f>
        <v>105728.13533928461</v>
      </c>
      <c r="T29" s="3">
        <f>IFERROR(VLOOKUP($B29,Data!$B$1:$L$53,9,FALSE)/VLOOKUP($B29,Data!$B$2:$L$53,7,FALSE), "Missing Data")</f>
        <v>0.56596819784856334</v>
      </c>
      <c r="U29" s="4">
        <f>IFERROR(VLOOKUP($B29,Data!$B$1:$L$53,9,FALSE)/VLOOKUP($B29,Data!$B$2:$L$53,10,FALSE), "Missing Data")</f>
        <v>59838.762219863915</v>
      </c>
      <c r="V29" s="4">
        <f t="shared" si="0"/>
        <v>45889.373119420692</v>
      </c>
      <c r="W29" s="5">
        <f>IFERROR(VLOOKUP($B29,Data!$B$1:$L$53,9,FALSE)/VLOOKUP($B29,Data!$B$2:$L$53,5,FALSE), "Missing Data")</f>
        <v>3060.9768101317563</v>
      </c>
    </row>
    <row r="30" spans="1:23" x14ac:dyDescent="0.25">
      <c r="A30" s="1" t="s">
        <v>54</v>
      </c>
      <c r="B30" s="1" t="s">
        <v>55</v>
      </c>
      <c r="C30" s="3">
        <f>IFERROR(VLOOKUP($B30,Data!$B$1:$L$53,7,FALSE)/VLOOKUP($B30,Data!$B$2:$L$53,2,FALSE),"Missing Data")</f>
        <v>261.62191788825737</v>
      </c>
      <c r="D30" s="4"/>
      <c r="E30" s="4">
        <f>IFERROR(VLOOKUP($B30,Data!$B$1:$L$53,5,FALSE)/VLOOKUP($B30,Data!$B$2:$L$53,2,FALSE),"Missing Data")</f>
        <v>7.5274021739816038E-2</v>
      </c>
      <c r="F30" s="4"/>
      <c r="G30" s="5">
        <f>IFERROR(VLOOKUP($B30,Data!$B$1:$L$53,7,FALSE)/VLOOKUP($B30,Data!$B$2:$L$53,5,FALSE),"Missing Data")</f>
        <v>3475.5937286378971</v>
      </c>
      <c r="H30" s="3">
        <f>IFERROR(VLOOKUP($B30,Data!$B$1:$L$53,5,FALSE)/VLOOKUP($B30,Data!$B$2:$L$53,2,FALSE),"Missing Data")</f>
        <v>7.5274021739816038E-2</v>
      </c>
      <c r="I30" s="4"/>
      <c r="J30" s="4">
        <f>IFERROR(VLOOKUP($B30,Data!$B$1:$L$53,3,FALSE)/VLOOKUP($B30,Data!$B$2:$L$53,2,FALSE),"Missing Data")</f>
        <v>0</v>
      </c>
      <c r="K30" s="4"/>
      <c r="L30" s="4" t="str">
        <f>IFERROR(VLOOKUP($B30,Data!$B$1:$L$53,4,FALSE)/VLOOKUP($B30,Data!$B$2:$L$53,3,FALSE),"Missing Data")</f>
        <v>Missing Data</v>
      </c>
      <c r="M30" s="4"/>
      <c r="N30" s="5" t="str">
        <f>IFERROR(VLOOKUP($B30,Data!$B$1:$L$53,5,FALSE)/VLOOKUP($B30,Data!$B$2:$L$53,4,FALSE),"Missing Data")</f>
        <v>Missing Data</v>
      </c>
      <c r="O30" s="3">
        <f>IFERROR(VLOOKUP($B30,Data!$B$1:$L$53,7,FALSE)/VLOOKUP($B30,Data!$B$2:$L$53,5,FALSE),"Missing Data")</f>
        <v>3475.5937286378971</v>
      </c>
      <c r="P30" s="4"/>
      <c r="Q30" s="4">
        <f>IFERROR(VLOOKUP($B30,Data!$B$1:$L$53,10,FALSE)/VLOOKUP($B30,Data!$B$2:$L$53,5,FALSE),"Missing Data")</f>
        <v>4.0927032569626674E-2</v>
      </c>
      <c r="R30" s="4"/>
      <c r="S30" s="5">
        <f>IFERROR(VLOOKUP($B30,Data!$B$1:$L$53,7,FALSE)/VLOOKUP($B30,Data!$B$2:$L$53,10,FALSE), Missing Data)</f>
        <v>84921.713362068971</v>
      </c>
      <c r="T30" s="3">
        <f>IFERROR(VLOOKUP($B30,Data!$B$1:$L$53,9,FALSE)/VLOOKUP($B30,Data!$B$2:$L$53,7,FALSE), "Missing Data")</f>
        <v>0.55439117290455775</v>
      </c>
      <c r="U30" s="4">
        <f>IFERROR(VLOOKUP($B30,Data!$B$1:$L$53,9,FALSE)/VLOOKUP($B30,Data!$B$2:$L$53,10,FALSE), "Missing Data")</f>
        <v>47079.848275862067</v>
      </c>
      <c r="V30" s="4">
        <f t="shared" si="0"/>
        <v>37841.865086206904</v>
      </c>
      <c r="W30" s="5">
        <f>IFERROR(VLOOKUP($B30,Data!$B$1:$L$53,9,FALSE)/VLOOKUP($B30,Data!$B$2:$L$53,5,FALSE), "Missing Data")</f>
        <v>1926.8384837592891</v>
      </c>
    </row>
    <row r="31" spans="1:23" x14ac:dyDescent="0.25">
      <c r="A31" s="1" t="s">
        <v>48</v>
      </c>
      <c r="B31" s="1" t="s">
        <v>49</v>
      </c>
      <c r="C31" s="3">
        <f>IFERROR(VLOOKUP($B31,Data!$B$1:$L$53,7,FALSE)/VLOOKUP($B31,Data!$B$2:$L$53,2,FALSE),"Missing Data")</f>
        <v>233.63466338895984</v>
      </c>
      <c r="D31" s="4"/>
      <c r="E31" s="4">
        <f>IFERROR(VLOOKUP($B31,Data!$B$1:$L$53,5,FALSE)/VLOOKUP($B31,Data!$B$2:$L$53,2,FALSE),"Missing Data")</f>
        <v>5.9706032439704897E-2</v>
      </c>
      <c r="F31" s="4"/>
      <c r="G31" s="5">
        <f>IFERROR(VLOOKUP($B31,Data!$B$1:$L$53,7,FALSE)/VLOOKUP($B31,Data!$B$2:$L$53,5,FALSE),"Missing Data")</f>
        <v>3913.0830477623776</v>
      </c>
      <c r="H31" s="3">
        <f>IFERROR(VLOOKUP($B31,Data!$B$1:$L$53,5,FALSE)/VLOOKUP($B31,Data!$B$2:$L$53,2,FALSE),"Missing Data")</f>
        <v>5.9706032439704897E-2</v>
      </c>
      <c r="I31" s="4"/>
      <c r="J31" s="4">
        <f>IFERROR(VLOOKUP($B31,Data!$B$1:$L$53,3,FALSE)/VLOOKUP($B31,Data!$B$2:$L$53,2,FALSE),"Missing Data")</f>
        <v>0</v>
      </c>
      <c r="K31" s="4"/>
      <c r="L31" s="4" t="str">
        <f>IFERROR(VLOOKUP($B31,Data!$B$1:$L$53,4,FALSE)/VLOOKUP($B31,Data!$B$2:$L$53,3,FALSE),"Missing Data")</f>
        <v>Missing Data</v>
      </c>
      <c r="M31" s="4"/>
      <c r="N31" s="5" t="str">
        <f>IFERROR(VLOOKUP($B31,Data!$B$1:$L$53,5,FALSE)/VLOOKUP($B31,Data!$B$2:$L$53,4,FALSE),"Missing Data")</f>
        <v>Missing Data</v>
      </c>
      <c r="O31" s="3">
        <f>IFERROR(VLOOKUP($B31,Data!$B$1:$L$53,7,FALSE)/VLOOKUP($B31,Data!$B$2:$L$53,5,FALSE),"Missing Data")</f>
        <v>3913.0830477623776</v>
      </c>
      <c r="P31" s="4"/>
      <c r="Q31" s="4">
        <f>IFERROR(VLOOKUP($B31,Data!$B$1:$L$53,10,FALSE)/VLOOKUP($B31,Data!$B$2:$L$53,5,FALSE),"Missing Data")</f>
        <v>3.7239469465092552E-2</v>
      </c>
      <c r="R31" s="4"/>
      <c r="S31" s="5">
        <f>IFERROR(VLOOKUP($B31,Data!$B$1:$L$53,7,FALSE)/VLOOKUP($B31,Data!$B$2:$L$53,10,FALSE), Missing Data)</f>
        <v>105078.91503208483</v>
      </c>
      <c r="T31" s="3">
        <f>IFERROR(VLOOKUP($B31,Data!$B$1:$L$53,9,FALSE)/VLOOKUP($B31,Data!$B$2:$L$53,7,FALSE), "Missing Data")</f>
        <v>0.59121516359095827</v>
      </c>
      <c r="U31" s="4">
        <f>IFERROR(VLOOKUP($B31,Data!$B$1:$L$53,9,FALSE)/VLOOKUP($B31,Data!$B$2:$L$53,10,FALSE), "Missing Data")</f>
        <v>62124.247940654437</v>
      </c>
      <c r="V31" s="4">
        <f t="shared" si="0"/>
        <v>42954.66709143039</v>
      </c>
      <c r="W31" s="5">
        <f>IFERROR(VLOOKUP($B31,Data!$B$1:$L$53,9,FALSE)/VLOOKUP($B31,Data!$B$2:$L$53,5,FALSE), "Missing Data")</f>
        <v>2313.4740342278396</v>
      </c>
    </row>
    <row r="32" spans="1:23" x14ac:dyDescent="0.25">
      <c r="A32" s="1" t="s">
        <v>66</v>
      </c>
      <c r="B32" s="1" t="s">
        <v>67</v>
      </c>
      <c r="C32" s="3">
        <f>IFERROR(VLOOKUP($B32,Data!$B$1:$L$53,7,FALSE)/VLOOKUP($B32,Data!$B$2:$L$53,2,FALSE),"Missing Data")</f>
        <v>296.3000470353341</v>
      </c>
      <c r="D32" s="4"/>
      <c r="E32" s="4">
        <f>IFERROR(VLOOKUP($B32,Data!$B$1:$L$53,5,FALSE)/VLOOKUP($B32,Data!$B$2:$L$53,2,FALSE),"Missing Data")</f>
        <v>8.327557906255699E-2</v>
      </c>
      <c r="F32" s="4"/>
      <c r="G32" s="5">
        <f>IFERROR(VLOOKUP($B32,Data!$B$1:$L$53,7,FALSE)/VLOOKUP($B32,Data!$B$2:$L$53,5,FALSE),"Missing Data")</f>
        <v>3558.0664868478689</v>
      </c>
      <c r="H32" s="3">
        <f>IFERROR(VLOOKUP($B32,Data!$B$1:$L$53,5,FALSE)/VLOOKUP($B32,Data!$B$2:$L$53,2,FALSE),"Missing Data")</f>
        <v>8.327557906255699E-2</v>
      </c>
      <c r="I32" s="4"/>
      <c r="J32" s="4">
        <f>IFERROR(VLOOKUP($B32,Data!$B$1:$L$53,3,FALSE)/VLOOKUP($B32,Data!$B$2:$L$53,2,FALSE),"Missing Data")</f>
        <v>0</v>
      </c>
      <c r="K32" s="4"/>
      <c r="L32" s="4" t="str">
        <f>IFERROR(VLOOKUP($B32,Data!$B$1:$L$53,4,FALSE)/VLOOKUP($B32,Data!$B$2:$L$53,3,FALSE),"Missing Data")</f>
        <v>Missing Data</v>
      </c>
      <c r="M32" s="4"/>
      <c r="N32" s="5" t="str">
        <f>IFERROR(VLOOKUP($B32,Data!$B$1:$L$53,5,FALSE)/VLOOKUP($B32,Data!$B$2:$L$53,4,FALSE),"Missing Data")</f>
        <v>Missing Data</v>
      </c>
      <c r="O32" s="3">
        <f>IFERROR(VLOOKUP($B32,Data!$B$1:$L$53,7,FALSE)/VLOOKUP($B32,Data!$B$2:$L$53,5,FALSE),"Missing Data")</f>
        <v>3558.0664868478689</v>
      </c>
      <c r="P32" s="4"/>
      <c r="Q32" s="4">
        <f>IFERROR(VLOOKUP($B32,Data!$B$1:$L$53,10,FALSE)/VLOOKUP($B32,Data!$B$2:$L$53,5,FALSE),"Missing Data")</f>
        <v>3.4471033035940707E-2</v>
      </c>
      <c r="R32" s="4"/>
      <c r="S32" s="5">
        <f>IFERROR(VLOOKUP($B32,Data!$B$1:$L$53,7,FALSE)/VLOOKUP($B32,Data!$B$2:$L$53,10,FALSE), Missing Data)</f>
        <v>103219.02691857549</v>
      </c>
      <c r="T32" s="3">
        <f>IFERROR(VLOOKUP($B32,Data!$B$1:$L$53,9,FALSE)/VLOOKUP($B32,Data!$B$2:$L$53,7,FALSE), "Missing Data")</f>
        <v>0.54210717693118848</v>
      </c>
      <c r="U32" s="4">
        <f>IFERROR(VLOOKUP($B32,Data!$B$1:$L$53,9,FALSE)/VLOOKUP($B32,Data!$B$2:$L$53,10,FALSE), "Missing Data")</f>
        <v>55955.775288413308</v>
      </c>
      <c r="V32" s="4">
        <f t="shared" si="0"/>
        <v>47263.25163016218</v>
      </c>
      <c r="W32" s="5">
        <f>IFERROR(VLOOKUP($B32,Data!$B$1:$L$53,9,FALSE)/VLOOKUP($B32,Data!$B$2:$L$53,5,FALSE), "Missing Data")</f>
        <v>1928.8533785185698</v>
      </c>
    </row>
    <row r="33" spans="1:23" x14ac:dyDescent="0.25">
      <c r="A33" s="1" t="s">
        <v>90</v>
      </c>
      <c r="B33" s="1" t="s">
        <v>91</v>
      </c>
      <c r="C33" s="3">
        <f>IFERROR(VLOOKUP($B33,Data!$B$1:$L$53,7,FALSE)/VLOOKUP($B33,Data!$B$2:$L$53,2,FALSE),"Missing Data")</f>
        <v>238.32879087806833</v>
      </c>
      <c r="D33" s="4"/>
      <c r="E33" s="4">
        <f>IFERROR(VLOOKUP($B33,Data!$B$1:$L$53,5,FALSE)/VLOOKUP($B33,Data!$B$2:$L$53,2,FALSE),"Missing Data")</f>
        <v>7.5403299269907187E-2</v>
      </c>
      <c r="F33" s="4"/>
      <c r="G33" s="5">
        <f>IFERROR(VLOOKUP($B33,Data!$B$1:$L$53,7,FALSE)/VLOOKUP($B33,Data!$B$2:$L$53,5,FALSE),"Missing Data")</f>
        <v>3160.7209921275071</v>
      </c>
      <c r="H33" s="3">
        <f>IFERROR(VLOOKUP($B33,Data!$B$1:$L$53,5,FALSE)/VLOOKUP($B33,Data!$B$2:$L$53,2,FALSE),"Missing Data")</f>
        <v>7.5403299269907187E-2</v>
      </c>
      <c r="I33" s="4"/>
      <c r="J33" s="4">
        <f>IFERROR(VLOOKUP($B33,Data!$B$1:$L$53,3,FALSE)/VLOOKUP($B33,Data!$B$2:$L$53,2,FALSE),"Missing Data")</f>
        <v>0</v>
      </c>
      <c r="K33" s="4"/>
      <c r="L33" s="4" t="str">
        <f>IFERROR(VLOOKUP($B33,Data!$B$1:$L$53,4,FALSE)/VLOOKUP($B33,Data!$B$2:$L$53,3,FALSE),"Missing Data")</f>
        <v>Missing Data</v>
      </c>
      <c r="M33" s="4"/>
      <c r="N33" s="5" t="str">
        <f>IFERROR(VLOOKUP($B33,Data!$B$1:$L$53,5,FALSE)/VLOOKUP($B33,Data!$B$2:$L$53,4,FALSE),"Missing Data")</f>
        <v>Missing Data</v>
      </c>
      <c r="O33" s="3">
        <f>IFERROR(VLOOKUP($B33,Data!$B$1:$L$53,7,FALSE)/VLOOKUP($B33,Data!$B$2:$L$53,5,FALSE),"Missing Data")</f>
        <v>3160.7209921275071</v>
      </c>
      <c r="P33" s="4"/>
      <c r="Q33" s="4">
        <f>IFERROR(VLOOKUP($B33,Data!$B$1:$L$53,10,FALSE)/VLOOKUP($B33,Data!$B$2:$L$53,5,FALSE),"Missing Data")</f>
        <v>3.7341163419114844E-2</v>
      </c>
      <c r="R33" s="4"/>
      <c r="S33" s="5">
        <f>IFERROR(VLOOKUP($B33,Data!$B$1:$L$53,7,FALSE)/VLOOKUP($B33,Data!$B$2:$L$53,10,FALSE), Missing Data)</f>
        <v>84644.416582626945</v>
      </c>
      <c r="T33" s="3">
        <f>IFERROR(VLOOKUP($B33,Data!$B$1:$L$53,9,FALSE)/VLOOKUP($B33,Data!$B$2:$L$53,7,FALSE), "Missing Data")</f>
        <v>0.66176151619101353</v>
      </c>
      <c r="U33" s="4">
        <f>IFERROR(VLOOKUP($B33,Data!$B$1:$L$53,9,FALSE)/VLOOKUP($B33,Data!$B$2:$L$53,10,FALSE), "Missing Data")</f>
        <v>56014.417454822971</v>
      </c>
      <c r="V33" s="4">
        <f t="shared" si="0"/>
        <v>28629.999127803974</v>
      </c>
      <c r="W33" s="5">
        <f>IFERROR(VLOOKUP($B33,Data!$B$1:$L$53,9,FALSE)/VLOOKUP($B33,Data!$B$2:$L$53,5,FALSE), "Missing Data")</f>
        <v>2091.6435160070632</v>
      </c>
    </row>
    <row r="34" spans="1:23" x14ac:dyDescent="0.25">
      <c r="A34" s="1" t="s">
        <v>60</v>
      </c>
      <c r="B34" s="1" t="s">
        <v>61</v>
      </c>
      <c r="C34" s="3">
        <f>IFERROR(VLOOKUP($B34,Data!$B$1:$L$53,7,FALSE)/VLOOKUP($B34,Data!$B$2:$L$53,2,FALSE),"Missing Data")</f>
        <v>382.38367326785158</v>
      </c>
      <c r="D34" s="4"/>
      <c r="E34" s="4">
        <f>IFERROR(VLOOKUP($B34,Data!$B$1:$L$53,5,FALSE)/VLOOKUP($B34,Data!$B$2:$L$53,2,FALSE),"Missing Data")</f>
        <v>6.8453800782325006E-2</v>
      </c>
      <c r="F34" s="4"/>
      <c r="G34" s="5">
        <f>IFERROR(VLOOKUP($B34,Data!$B$1:$L$53,7,FALSE)/VLOOKUP($B34,Data!$B$2:$L$53,5,FALSE),"Missing Data")</f>
        <v>5586.0108408558126</v>
      </c>
      <c r="H34" s="3">
        <f>IFERROR(VLOOKUP($B34,Data!$B$1:$L$53,5,FALSE)/VLOOKUP($B34,Data!$B$2:$L$53,2,FALSE),"Missing Data")</f>
        <v>6.8453800782325006E-2</v>
      </c>
      <c r="I34" s="4"/>
      <c r="J34" s="4">
        <f>IFERROR(VLOOKUP($B34,Data!$B$1:$L$53,3,FALSE)/VLOOKUP($B34,Data!$B$2:$L$53,2,FALSE),"Missing Data")</f>
        <v>0</v>
      </c>
      <c r="K34" s="4"/>
      <c r="L34" s="4" t="str">
        <f>IFERROR(VLOOKUP($B34,Data!$B$1:$L$53,4,FALSE)/VLOOKUP($B34,Data!$B$2:$L$53,3,FALSE),"Missing Data")</f>
        <v>Missing Data</v>
      </c>
      <c r="M34" s="4"/>
      <c r="N34" s="5" t="str">
        <f>IFERROR(VLOOKUP($B34,Data!$B$1:$L$53,5,FALSE)/VLOOKUP($B34,Data!$B$2:$L$53,4,FALSE),"Missing Data")</f>
        <v>Missing Data</v>
      </c>
      <c r="O34" s="3">
        <f>IFERROR(VLOOKUP($B34,Data!$B$1:$L$53,7,FALSE)/VLOOKUP($B34,Data!$B$2:$L$53,5,FALSE),"Missing Data")</f>
        <v>5586.0108408558126</v>
      </c>
      <c r="P34" s="4"/>
      <c r="Q34" s="4">
        <f>IFERROR(VLOOKUP($B34,Data!$B$1:$L$53,10,FALSE)/VLOOKUP($B34,Data!$B$2:$L$53,5,FALSE),"Missing Data")</f>
        <v>4.248830524116131E-2</v>
      </c>
      <c r="R34" s="4"/>
      <c r="S34" s="5">
        <f>IFERROR(VLOOKUP($B34,Data!$B$1:$L$53,7,FALSE)/VLOOKUP($B34,Data!$B$2:$L$53,10,FALSE), Missing Data)</f>
        <v>131471.72637623269</v>
      </c>
      <c r="T34" s="3">
        <f>IFERROR(VLOOKUP($B34,Data!$B$1:$L$53,9,FALSE)/VLOOKUP($B34,Data!$B$2:$L$53,7,FALSE), "Missing Data")</f>
        <v>0.58497832931391347</v>
      </c>
      <c r="U34" s="4">
        <f>IFERROR(VLOOKUP($B34,Data!$B$1:$L$53,9,FALSE)/VLOOKUP($B34,Data!$B$2:$L$53,10,FALSE), "Missing Data")</f>
        <v>76908.110847584569</v>
      </c>
      <c r="V34" s="4">
        <f t="shared" si="0"/>
        <v>54563.615528648123</v>
      </c>
      <c r="W34" s="5">
        <f>IFERROR(VLOOKUP($B34,Data!$B$1:$L$53,9,FALSE)/VLOOKUP($B34,Data!$B$2:$L$53,5,FALSE), "Missing Data")</f>
        <v>3267.6952892132422</v>
      </c>
    </row>
    <row r="35" spans="1:23" x14ac:dyDescent="0.25">
      <c r="A35" s="1" t="s">
        <v>22</v>
      </c>
      <c r="B35" s="1" t="s">
        <v>23</v>
      </c>
      <c r="C35" s="3">
        <f>IFERROR(VLOOKUP($B35,Data!$B$1:$L$53,7,FALSE)/VLOOKUP($B35,Data!$B$2:$L$53,2,FALSE),"Missing Data")</f>
        <v>364.35466347603813</v>
      </c>
      <c r="D35" s="4"/>
      <c r="E35" s="4">
        <f>IFERROR(VLOOKUP($B35,Data!$B$1:$L$53,5,FALSE)/VLOOKUP($B35,Data!$B$2:$L$53,2,FALSE),"Missing Data")</f>
        <v>7.5263645317270048E-2</v>
      </c>
      <c r="F35" s="4"/>
      <c r="G35" s="5">
        <f>IFERROR(VLOOKUP($B35,Data!$B$1:$L$53,7,FALSE)/VLOOKUP($B35,Data!$B$2:$L$53,5,FALSE),"Missing Data")</f>
        <v>4841.0445964996734</v>
      </c>
      <c r="H35" s="3">
        <f>IFERROR(VLOOKUP($B35,Data!$B$1:$L$53,5,FALSE)/VLOOKUP($B35,Data!$B$2:$L$53,2,FALSE),"Missing Data")</f>
        <v>7.5263645317270048E-2</v>
      </c>
      <c r="I35" s="4"/>
      <c r="J35" s="4">
        <f>IFERROR(VLOOKUP($B35,Data!$B$1:$L$53,3,FALSE)/VLOOKUP($B35,Data!$B$2:$L$53,2,FALSE),"Missing Data")</f>
        <v>0</v>
      </c>
      <c r="K35" s="4"/>
      <c r="L35" s="4" t="str">
        <f>IFERROR(VLOOKUP($B35,Data!$B$1:$L$53,4,FALSE)/VLOOKUP($B35,Data!$B$2:$L$53,3,FALSE),"Missing Data")</f>
        <v>Missing Data</v>
      </c>
      <c r="M35" s="4"/>
      <c r="N35" s="5" t="str">
        <f>IFERROR(VLOOKUP($B35,Data!$B$1:$L$53,5,FALSE)/VLOOKUP($B35,Data!$B$2:$L$53,4,FALSE),"Missing Data")</f>
        <v>Missing Data</v>
      </c>
      <c r="O35" s="3">
        <f>IFERROR(VLOOKUP($B35,Data!$B$1:$L$53,7,FALSE)/VLOOKUP($B35,Data!$B$2:$L$53,5,FALSE),"Missing Data")</f>
        <v>4841.0445964996734</v>
      </c>
      <c r="P35" s="4"/>
      <c r="Q35" s="4">
        <f>IFERROR(VLOOKUP($B35,Data!$B$1:$L$53,10,FALSE)/VLOOKUP($B35,Data!$B$2:$L$53,5,FALSE),"Missing Data")</f>
        <v>4.4097238936835953E-2</v>
      </c>
      <c r="R35" s="4"/>
      <c r="S35" s="5">
        <f>IFERROR(VLOOKUP($B35,Data!$B$1:$L$53,7,FALSE)/VLOOKUP($B35,Data!$B$2:$L$53,10,FALSE), Missing Data)</f>
        <v>109781.12719106731</v>
      </c>
      <c r="T35" s="3">
        <f>IFERROR(VLOOKUP($B35,Data!$B$1:$L$53,9,FALSE)/VLOOKUP($B35,Data!$B$2:$L$53,7,FALSE), "Missing Data")</f>
        <v>0.54477780727753899</v>
      </c>
      <c r="U35" s="4">
        <f>IFERROR(VLOOKUP($B35,Data!$B$1:$L$53,9,FALSE)/VLOOKUP($B35,Data!$B$2:$L$53,10,FALSE), "Missing Data")</f>
        <v>59806.321751606265</v>
      </c>
      <c r="V35" s="4">
        <f t="shared" ref="V35:V54" si="1">IFERROR(S35-U35, "Missing Data")</f>
        <v>49974.805439461044</v>
      </c>
      <c r="W35" s="5">
        <f>IFERROR(VLOOKUP($B35,Data!$B$1:$L$53,9,FALSE)/VLOOKUP($B35,Data!$B$2:$L$53,5,FALSE), "Missing Data")</f>
        <v>2637.2936602138707</v>
      </c>
    </row>
    <row r="36" spans="1:23" x14ac:dyDescent="0.25">
      <c r="A36" s="1" t="s">
        <v>92</v>
      </c>
      <c r="B36" s="1" t="s">
        <v>93</v>
      </c>
      <c r="C36" s="3">
        <f>IFERROR(VLOOKUP($B36,Data!$B$1:$L$53,7,FALSE)/VLOOKUP($B36,Data!$B$2:$L$53,2,FALSE),"Missing Data")</f>
        <v>222.62126730069414</v>
      </c>
      <c r="D36" s="4"/>
      <c r="E36" s="4">
        <f>IFERROR(VLOOKUP($B36,Data!$B$1:$L$53,5,FALSE)/VLOOKUP($B36,Data!$B$2:$L$53,2,FALSE),"Missing Data")</f>
        <v>6.3960858476617685E-2</v>
      </c>
      <c r="F36" s="4"/>
      <c r="G36" s="5">
        <f>IFERROR(VLOOKUP($B36,Data!$B$1:$L$53,7,FALSE)/VLOOKUP($B36,Data!$B$2:$L$53,5,FALSE),"Missing Data")</f>
        <v>3480.5859802847754</v>
      </c>
      <c r="H36" s="3">
        <f>IFERROR(VLOOKUP($B36,Data!$B$1:$L$53,5,FALSE)/VLOOKUP($B36,Data!$B$2:$L$53,2,FALSE),"Missing Data")</f>
        <v>6.3960858476617685E-2</v>
      </c>
      <c r="I36" s="4"/>
      <c r="J36" s="4">
        <f>IFERROR(VLOOKUP($B36,Data!$B$1:$L$53,3,FALSE)/VLOOKUP($B36,Data!$B$2:$L$53,2,FALSE),"Missing Data")</f>
        <v>0</v>
      </c>
      <c r="K36" s="4"/>
      <c r="L36" s="4" t="str">
        <f>IFERROR(VLOOKUP($B36,Data!$B$1:$L$53,4,FALSE)/VLOOKUP($B36,Data!$B$2:$L$53,3,FALSE),"Missing Data")</f>
        <v>Missing Data</v>
      </c>
      <c r="M36" s="4"/>
      <c r="N36" s="5" t="str">
        <f>IFERROR(VLOOKUP($B36,Data!$B$1:$L$53,5,FALSE)/VLOOKUP($B36,Data!$B$2:$L$53,4,FALSE),"Missing Data")</f>
        <v>Missing Data</v>
      </c>
      <c r="O36" s="3">
        <f>IFERROR(VLOOKUP($B36,Data!$B$1:$L$53,7,FALSE)/VLOOKUP($B36,Data!$B$2:$L$53,5,FALSE),"Missing Data")</f>
        <v>3480.5859802847754</v>
      </c>
      <c r="P36" s="4"/>
      <c r="Q36" s="4">
        <f>IFERROR(VLOOKUP($B36,Data!$B$1:$L$53,10,FALSE)/VLOOKUP($B36,Data!$B$2:$L$53,5,FALSE),"Missing Data")</f>
        <v>3.527929901423877E-2</v>
      </c>
      <c r="R36" s="4"/>
      <c r="S36" s="5">
        <f>IFERROR(VLOOKUP($B36,Data!$B$1:$L$53,7,FALSE)/VLOOKUP($B36,Data!$B$2:$L$53,10,FALSE), Missing Data)</f>
        <v>98658.025457932323</v>
      </c>
      <c r="T36" s="3">
        <f>IFERROR(VLOOKUP($B36,Data!$B$1:$L$53,9,FALSE)/VLOOKUP($B36,Data!$B$2:$L$53,7,FALSE), "Missing Data")</f>
        <v>0.48365967382838621</v>
      </c>
      <c r="U36" s="4">
        <f>IFERROR(VLOOKUP($B36,Data!$B$1:$L$53,9,FALSE)/VLOOKUP($B36,Data!$B$2:$L$53,10,FALSE), "Missing Data")</f>
        <v>47716.90841353617</v>
      </c>
      <c r="V36" s="4">
        <f t="shared" si="1"/>
        <v>50941.117044396153</v>
      </c>
      <c r="W36" s="5">
        <f>IFERROR(VLOOKUP($B36,Data!$B$1:$L$53,9,FALSE)/VLOOKUP($B36,Data!$B$2:$L$53,5,FALSE), "Missing Data")</f>
        <v>1683.4190799561884</v>
      </c>
    </row>
    <row r="37" spans="1:23" x14ac:dyDescent="0.25">
      <c r="A37" s="1" t="s">
        <v>8</v>
      </c>
      <c r="B37" s="1" t="s">
        <v>9</v>
      </c>
      <c r="C37" s="3">
        <f>IFERROR(VLOOKUP($B37,Data!$B$1:$L$53,7,FALSE)/VLOOKUP($B37,Data!$B$2:$L$53,2,FALSE),"Missing Data")</f>
        <v>302.31567012137873</v>
      </c>
      <c r="D37" s="4"/>
      <c r="E37" s="4">
        <f>IFERROR(VLOOKUP($B37,Data!$B$1:$L$53,5,FALSE)/VLOOKUP($B37,Data!$B$2:$L$53,2,FALSE),"Missing Data")</f>
        <v>7.9386989976872754E-2</v>
      </c>
      <c r="F37" s="4"/>
      <c r="G37" s="5">
        <f>IFERROR(VLOOKUP($B37,Data!$B$1:$L$53,7,FALSE)/VLOOKUP($B37,Data!$B$2:$L$53,5,FALSE),"Missing Data")</f>
        <v>3808.1261200286112</v>
      </c>
      <c r="H37" s="3">
        <f>IFERROR(VLOOKUP($B37,Data!$B$1:$L$53,5,FALSE)/VLOOKUP($B37,Data!$B$2:$L$53,2,FALSE),"Missing Data")</f>
        <v>7.9386989976872754E-2</v>
      </c>
      <c r="I37" s="4"/>
      <c r="J37" s="4">
        <f>IFERROR(VLOOKUP($B37,Data!$B$1:$L$53,3,FALSE)/VLOOKUP($B37,Data!$B$2:$L$53,2,FALSE),"Missing Data")</f>
        <v>0</v>
      </c>
      <c r="K37" s="4"/>
      <c r="L37" s="4" t="str">
        <f>IFERROR(VLOOKUP($B37,Data!$B$1:$L$53,4,FALSE)/VLOOKUP($B37,Data!$B$2:$L$53,3,FALSE),"Missing Data")</f>
        <v>Missing Data</v>
      </c>
      <c r="M37" s="4"/>
      <c r="N37" s="5" t="str">
        <f>IFERROR(VLOOKUP($B37,Data!$B$1:$L$53,5,FALSE)/VLOOKUP($B37,Data!$B$2:$L$53,4,FALSE),"Missing Data")</f>
        <v>Missing Data</v>
      </c>
      <c r="O37" s="3">
        <f>IFERROR(VLOOKUP($B37,Data!$B$1:$L$53,7,FALSE)/VLOOKUP($B37,Data!$B$2:$L$53,5,FALSE),"Missing Data")</f>
        <v>3808.1261200286112</v>
      </c>
      <c r="P37" s="4"/>
      <c r="Q37" s="4">
        <f>IFERROR(VLOOKUP($B37,Data!$B$1:$L$53,10,FALSE)/VLOOKUP($B37,Data!$B$2:$L$53,5,FALSE),"Missing Data")</f>
        <v>3.7617578969227572E-2</v>
      </c>
      <c r="R37" s="4"/>
      <c r="S37" s="5">
        <f>IFERROR(VLOOKUP($B37,Data!$B$1:$L$53,7,FALSE)/VLOOKUP($B37,Data!$B$2:$L$53,10,FALSE), Missing Data)</f>
        <v>101232.62114087099</v>
      </c>
      <c r="T37" s="3">
        <f>IFERROR(VLOOKUP($B37,Data!$B$1:$L$53,9,FALSE)/VLOOKUP($B37,Data!$B$2:$L$53,7,FALSE), "Missing Data")</f>
        <v>0.6220424243189272</v>
      </c>
      <c r="U37" s="4">
        <f>IFERROR(VLOOKUP($B37,Data!$B$1:$L$53,9,FALSE)/VLOOKUP($B37,Data!$B$2:$L$53,10,FALSE), "Missing Data")</f>
        <v>62970.985074626864</v>
      </c>
      <c r="V37" s="4">
        <f t="shared" si="1"/>
        <v>38261.636066244129</v>
      </c>
      <c r="W37" s="5">
        <f>IFERROR(VLOOKUP($B37,Data!$B$1:$L$53,9,FALSE)/VLOOKUP($B37,Data!$B$2:$L$53,5,FALSE), "Missing Data")</f>
        <v>2368.8160038148271</v>
      </c>
    </row>
    <row r="38" spans="1:23" x14ac:dyDescent="0.25">
      <c r="A38" s="1" t="s">
        <v>6</v>
      </c>
      <c r="B38" s="1" t="s">
        <v>7</v>
      </c>
      <c r="C38" s="3">
        <f>IFERROR(VLOOKUP($B38,Data!$B$1:$L$53,7,FALSE)/VLOOKUP($B38,Data!$B$2:$L$53,2,FALSE),"Missing Data")</f>
        <v>417.89137992652405</v>
      </c>
      <c r="D38" s="4"/>
      <c r="E38" s="4">
        <f>IFERROR(VLOOKUP($B38,Data!$B$1:$L$53,5,FALSE)/VLOOKUP($B38,Data!$B$2:$L$53,2,FALSE),"Missing Data")</f>
        <v>6.6955403686394896E-2</v>
      </c>
      <c r="F38" s="4"/>
      <c r="G38" s="5">
        <f>IFERROR(VLOOKUP($B38,Data!$B$1:$L$53,7,FALSE)/VLOOKUP($B38,Data!$B$2:$L$53,5,FALSE),"Missing Data")</f>
        <v>6241.3391140741951</v>
      </c>
      <c r="H38" s="3">
        <f>IFERROR(VLOOKUP($B38,Data!$B$1:$L$53,5,FALSE)/VLOOKUP($B38,Data!$B$2:$L$53,2,FALSE),"Missing Data")</f>
        <v>6.6955403686394896E-2</v>
      </c>
      <c r="I38" s="4"/>
      <c r="J38" s="4">
        <f>IFERROR(VLOOKUP($B38,Data!$B$1:$L$53,3,FALSE)/VLOOKUP($B38,Data!$B$2:$L$53,2,FALSE),"Missing Data")</f>
        <v>0</v>
      </c>
      <c r="K38" s="4"/>
      <c r="L38" s="4" t="str">
        <f>IFERROR(VLOOKUP($B38,Data!$B$1:$L$53,4,FALSE)/VLOOKUP($B38,Data!$B$2:$L$53,3,FALSE),"Missing Data")</f>
        <v>Missing Data</v>
      </c>
      <c r="M38" s="4"/>
      <c r="N38" s="5" t="str">
        <f>IFERROR(VLOOKUP($B38,Data!$B$1:$L$53,5,FALSE)/VLOOKUP($B38,Data!$B$2:$L$53,4,FALSE),"Missing Data")</f>
        <v>Missing Data</v>
      </c>
      <c r="O38" s="3">
        <f>IFERROR(VLOOKUP($B38,Data!$B$1:$L$53,7,FALSE)/VLOOKUP($B38,Data!$B$2:$L$53,5,FALSE),"Missing Data")</f>
        <v>6241.3391140741951</v>
      </c>
      <c r="P38" s="4"/>
      <c r="Q38" s="4">
        <f>IFERROR(VLOOKUP($B38,Data!$B$1:$L$53,10,FALSE)/VLOOKUP($B38,Data!$B$2:$L$53,5,FALSE),"Missing Data")</f>
        <v>4.0144791198004008E-2</v>
      </c>
      <c r="R38" s="4"/>
      <c r="S38" s="5">
        <f>IFERROR(VLOOKUP($B38,Data!$B$1:$L$53,7,FALSE)/VLOOKUP($B38,Data!$B$2:$L$53,10,FALSE), Missing Data)</f>
        <v>155470.70809984716</v>
      </c>
      <c r="T38" s="3">
        <f>IFERROR(VLOOKUP($B38,Data!$B$1:$L$53,9,FALSE)/VLOOKUP($B38,Data!$B$2:$L$53,7,FALSE), "Missing Data")</f>
        <v>0.48902124257427365</v>
      </c>
      <c r="U38" s="4">
        <f>IFERROR(VLOOKUP($B38,Data!$B$1:$L$53,9,FALSE)/VLOOKUP($B38,Data!$B$2:$L$53,10,FALSE), "Missing Data")</f>
        <v>76028.478858889459</v>
      </c>
      <c r="V38" s="4">
        <f t="shared" si="1"/>
        <v>79442.229240957706</v>
      </c>
      <c r="W38" s="5">
        <f>IFERROR(VLOOKUP($B38,Data!$B$1:$L$53,9,FALSE)/VLOOKUP($B38,Data!$B$2:$L$53,5,FALSE), "Missing Data")</f>
        <v>3052.147408891979</v>
      </c>
    </row>
    <row r="39" spans="1:23" x14ac:dyDescent="0.25">
      <c r="A39" s="1" t="s">
        <v>14</v>
      </c>
      <c r="B39" s="1" t="s">
        <v>15</v>
      </c>
      <c r="C39" s="3">
        <f>IFERROR(VLOOKUP($B39,Data!$B$1:$L$53,7,FALSE)/VLOOKUP($B39,Data!$B$2:$L$53,2,FALSE),"Missing Data")</f>
        <v>296.43114945722658</v>
      </c>
      <c r="D39" s="4"/>
      <c r="E39" s="4">
        <f>IFERROR(VLOOKUP($B39,Data!$B$1:$L$53,5,FALSE)/VLOOKUP($B39,Data!$B$2:$L$53,2,FALSE),"Missing Data")</f>
        <v>5.9849410092537601E-2</v>
      </c>
      <c r="F39" s="4"/>
      <c r="G39" s="5">
        <f>IFERROR(VLOOKUP($B39,Data!$B$1:$L$53,7,FALSE)/VLOOKUP($B39,Data!$B$2:$L$53,5,FALSE),"Missing Data")</f>
        <v>4952.9502295660459</v>
      </c>
      <c r="H39" s="3">
        <f>IFERROR(VLOOKUP($B39,Data!$B$1:$L$53,5,FALSE)/VLOOKUP($B39,Data!$B$2:$L$53,2,FALSE),"Missing Data")</f>
        <v>5.9849410092537601E-2</v>
      </c>
      <c r="I39" s="4"/>
      <c r="J39" s="4">
        <f>IFERROR(VLOOKUP($B39,Data!$B$1:$L$53,3,FALSE)/VLOOKUP($B39,Data!$B$2:$L$53,2,FALSE),"Missing Data")</f>
        <v>0</v>
      </c>
      <c r="K39" s="4"/>
      <c r="L39" s="4" t="str">
        <f>IFERROR(VLOOKUP($B39,Data!$B$1:$L$53,4,FALSE)/VLOOKUP($B39,Data!$B$2:$L$53,3,FALSE),"Missing Data")</f>
        <v>Missing Data</v>
      </c>
      <c r="M39" s="4"/>
      <c r="N39" s="5" t="str">
        <f>IFERROR(VLOOKUP($B39,Data!$B$1:$L$53,5,FALSE)/VLOOKUP($B39,Data!$B$2:$L$53,4,FALSE),"Missing Data")</f>
        <v>Missing Data</v>
      </c>
      <c r="O39" s="3">
        <f>IFERROR(VLOOKUP($B39,Data!$B$1:$L$53,7,FALSE)/VLOOKUP($B39,Data!$B$2:$L$53,5,FALSE),"Missing Data")</f>
        <v>4952.9502295660459</v>
      </c>
      <c r="P39" s="4"/>
      <c r="Q39" s="4">
        <f>IFERROR(VLOOKUP($B39,Data!$B$1:$L$53,10,FALSE)/VLOOKUP($B39,Data!$B$2:$L$53,5,FALSE),"Missing Data")</f>
        <v>4.8331219050440133E-2</v>
      </c>
      <c r="R39" s="4"/>
      <c r="S39" s="5">
        <f>IFERROR(VLOOKUP($B39,Data!$B$1:$L$53,7,FALSE)/VLOOKUP($B39,Data!$B$2:$L$53,10,FALSE), Missing Data)</f>
        <v>102479.31516887616</v>
      </c>
      <c r="T39" s="3">
        <f>IFERROR(VLOOKUP($B39,Data!$B$1:$L$53,9,FALSE)/VLOOKUP($B39,Data!$B$2:$L$53,7,FALSE), "Missing Data")</f>
        <v>0.70893428597616748</v>
      </c>
      <c r="U39" s="4">
        <f>IFERROR(VLOOKUP($B39,Data!$B$1:$L$53,9,FALSE)/VLOOKUP($B39,Data!$B$2:$L$53,10,FALSE), "Missing Data")</f>
        <v>72651.100126573845</v>
      </c>
      <c r="V39" s="4">
        <f t="shared" si="1"/>
        <v>29828.215042302312</v>
      </c>
      <c r="W39" s="5">
        <f>IFERROR(VLOOKUP($B39,Data!$B$1:$L$53,9,FALSE)/VLOOKUP($B39,Data!$B$2:$L$53,5,FALSE), "Missing Data")</f>
        <v>3511.3162344728994</v>
      </c>
    </row>
    <row r="40" spans="1:23" x14ac:dyDescent="0.25">
      <c r="A40" s="1" t="s">
        <v>2</v>
      </c>
      <c r="B40" s="1" t="s">
        <v>3</v>
      </c>
      <c r="C40" s="3">
        <f>IFERROR(VLOOKUP($B40,Data!$B$1:$L$53,7,FALSE)/VLOOKUP($B40,Data!$B$2:$L$53,2,FALSE),"Missing Data")</f>
        <v>297.12544713648106</v>
      </c>
      <c r="D40" s="4"/>
      <c r="E40" s="4">
        <f>IFERROR(VLOOKUP($B40,Data!$B$1:$L$53,5,FALSE)/VLOOKUP($B40,Data!$B$2:$L$53,2,FALSE),"Missing Data")</f>
        <v>6.4929954226650127E-2</v>
      </c>
      <c r="F40" s="4"/>
      <c r="G40" s="5">
        <f>IFERROR(VLOOKUP($B40,Data!$B$1:$L$53,7,FALSE)/VLOOKUP($B40,Data!$B$2:$L$53,5,FALSE),"Missing Data")</f>
        <v>4576.0920468126187</v>
      </c>
      <c r="H40" s="3">
        <f>IFERROR(VLOOKUP($B40,Data!$B$1:$L$53,5,FALSE)/VLOOKUP($B40,Data!$B$2:$L$53,2,FALSE),"Missing Data")</f>
        <v>6.4929954226650127E-2</v>
      </c>
      <c r="I40" s="4"/>
      <c r="J40" s="4">
        <f>IFERROR(VLOOKUP($B40,Data!$B$1:$L$53,3,FALSE)/VLOOKUP($B40,Data!$B$2:$L$53,2,FALSE),"Missing Data")</f>
        <v>0</v>
      </c>
      <c r="K40" s="4"/>
      <c r="L40" s="4" t="str">
        <f>IFERROR(VLOOKUP($B40,Data!$B$1:$L$53,4,FALSE)/VLOOKUP($B40,Data!$B$2:$L$53,3,FALSE),"Missing Data")</f>
        <v>Missing Data</v>
      </c>
      <c r="M40" s="4"/>
      <c r="N40" s="5" t="str">
        <f>IFERROR(VLOOKUP($B40,Data!$B$1:$L$53,5,FALSE)/VLOOKUP($B40,Data!$B$2:$L$53,4,FALSE),"Missing Data")</f>
        <v>Missing Data</v>
      </c>
      <c r="O40" s="3">
        <f>IFERROR(VLOOKUP($B40,Data!$B$1:$L$53,7,FALSE)/VLOOKUP($B40,Data!$B$2:$L$53,5,FALSE),"Missing Data")</f>
        <v>4576.0920468126187</v>
      </c>
      <c r="P40" s="4"/>
      <c r="Q40" s="4">
        <f>IFERROR(VLOOKUP($B40,Data!$B$1:$L$53,10,FALSE)/VLOOKUP($B40,Data!$B$2:$L$53,5,FALSE),"Missing Data")</f>
        <v>4.5885426572306584E-2</v>
      </c>
      <c r="R40" s="4"/>
      <c r="S40" s="5">
        <f>IFERROR(VLOOKUP($B40,Data!$B$1:$L$53,7,FALSE)/VLOOKUP($B40,Data!$B$2:$L$53,10,FALSE), Missing Data)</f>
        <v>99728.658719159561</v>
      </c>
      <c r="T40" s="3">
        <f>IFERROR(VLOOKUP($B40,Data!$B$1:$L$53,9,FALSE)/VLOOKUP($B40,Data!$B$2:$L$53,7,FALSE), "Missing Data")</f>
        <v>0.65445525226453538</v>
      </c>
      <c r="U40" s="4">
        <f>IFERROR(VLOOKUP($B40,Data!$B$1:$L$53,9,FALSE)/VLOOKUP($B40,Data!$B$2:$L$53,10,FALSE), "Missing Data")</f>
        <v>65267.94450005133</v>
      </c>
      <c r="V40" s="4">
        <f t="shared" si="1"/>
        <v>34460.714219108231</v>
      </c>
      <c r="W40" s="5">
        <f>IFERROR(VLOOKUP($B40,Data!$B$1:$L$53,9,FALSE)/VLOOKUP($B40,Data!$B$2:$L$53,5,FALSE), "Missing Data")</f>
        <v>2994.8474748824865</v>
      </c>
    </row>
    <row r="41" spans="1:23" x14ac:dyDescent="0.25">
      <c r="A41" s="1" t="s">
        <v>78</v>
      </c>
      <c r="B41" s="1" t="s">
        <v>79</v>
      </c>
      <c r="C41" s="3">
        <f>IFERROR(VLOOKUP($B41,Data!$B$1:$L$53,7,FALSE)/VLOOKUP($B41,Data!$B$2:$L$53,2,FALSE),"Missing Data")</f>
        <v>285.00787604290576</v>
      </c>
      <c r="D41" s="4"/>
      <c r="E41" s="4">
        <f>IFERROR(VLOOKUP($B41,Data!$B$1:$L$53,5,FALSE)/VLOOKUP($B41,Data!$B$2:$L$53,2,FALSE),"Missing Data")</f>
        <v>6.9427132307520303E-2</v>
      </c>
      <c r="F41" s="4"/>
      <c r="G41" s="5">
        <f>IFERROR(VLOOKUP($B41,Data!$B$1:$L$53,7,FALSE)/VLOOKUP($B41,Data!$B$2:$L$53,5,FALSE),"Missing Data")</f>
        <v>4105.1368041602645</v>
      </c>
      <c r="H41" s="3">
        <f>IFERROR(VLOOKUP($B41,Data!$B$1:$L$53,5,FALSE)/VLOOKUP($B41,Data!$B$2:$L$53,2,FALSE),"Missing Data")</f>
        <v>6.9427132307520303E-2</v>
      </c>
      <c r="I41" s="4"/>
      <c r="J41" s="4">
        <f>IFERROR(VLOOKUP($B41,Data!$B$1:$L$53,3,FALSE)/VLOOKUP($B41,Data!$B$2:$L$53,2,FALSE),"Missing Data")</f>
        <v>0</v>
      </c>
      <c r="K41" s="4"/>
      <c r="L41" s="4" t="str">
        <f>IFERROR(VLOOKUP($B41,Data!$B$1:$L$53,4,FALSE)/VLOOKUP($B41,Data!$B$2:$L$53,3,FALSE),"Missing Data")</f>
        <v>Missing Data</v>
      </c>
      <c r="M41" s="4"/>
      <c r="N41" s="5" t="str">
        <f>IFERROR(VLOOKUP($B41,Data!$B$1:$L$53,5,FALSE)/VLOOKUP($B41,Data!$B$2:$L$53,4,FALSE),"Missing Data")</f>
        <v>Missing Data</v>
      </c>
      <c r="O41" s="3">
        <f>IFERROR(VLOOKUP($B41,Data!$B$1:$L$53,7,FALSE)/VLOOKUP($B41,Data!$B$2:$L$53,5,FALSE),"Missing Data")</f>
        <v>4105.1368041602645</v>
      </c>
      <c r="P41" s="4"/>
      <c r="Q41" s="4">
        <f>IFERROR(VLOOKUP($B41,Data!$B$1:$L$53,10,FALSE)/VLOOKUP($B41,Data!$B$2:$L$53,5,FALSE),"Missing Data")</f>
        <v>3.3152109679706887E-2</v>
      </c>
      <c r="R41" s="4"/>
      <c r="S41" s="5">
        <f>IFERROR(VLOOKUP($B41,Data!$B$1:$L$53,7,FALSE)/VLOOKUP($B41,Data!$B$2:$L$53,10,FALSE), Missing Data)</f>
        <v>123827.31729055259</v>
      </c>
      <c r="T41" s="3">
        <f>IFERROR(VLOOKUP($B41,Data!$B$1:$L$53,9,FALSE)/VLOOKUP($B41,Data!$B$2:$L$53,7,FALSE), "Missing Data")</f>
        <v>0.55204709421902809</v>
      </c>
      <c r="U41" s="4">
        <f>IFERROR(VLOOKUP($B41,Data!$B$1:$L$53,9,FALSE)/VLOOKUP($B41,Data!$B$2:$L$53,10,FALSE), "Missing Data")</f>
        <v>68358.510695187171</v>
      </c>
      <c r="V41" s="4">
        <f t="shared" si="1"/>
        <v>55468.806595365415</v>
      </c>
      <c r="W41" s="5">
        <f>IFERROR(VLOOKUP($B41,Data!$B$1:$L$53,9,FALSE)/VLOOKUP($B41,Data!$B$2:$L$53,5,FALSE), "Missing Data")</f>
        <v>2266.2288441082615</v>
      </c>
    </row>
    <row r="42" spans="1:23" x14ac:dyDescent="0.25">
      <c r="A42" s="1" t="s">
        <v>80</v>
      </c>
      <c r="B42" s="1" t="s">
        <v>81</v>
      </c>
      <c r="C42" s="3">
        <f>IFERROR(VLOOKUP($B42,Data!$B$1:$L$53,7,FALSE)/VLOOKUP($B42,Data!$B$2:$L$53,2,FALSE),"Missing Data")</f>
        <v>246.68127753001983</v>
      </c>
      <c r="D42" s="4"/>
      <c r="E42" s="4">
        <f>IFERROR(VLOOKUP($B42,Data!$B$1:$L$53,5,FALSE)/VLOOKUP($B42,Data!$B$2:$L$53,2,FALSE),"Missing Data")</f>
        <v>5.0295683919628499E-2</v>
      </c>
      <c r="F42" s="4"/>
      <c r="G42" s="5">
        <f>IFERROR(VLOOKUP($B42,Data!$B$1:$L$53,7,FALSE)/VLOOKUP($B42,Data!$B$2:$L$53,5,FALSE),"Missing Data")</f>
        <v>4904.621198196879</v>
      </c>
      <c r="H42" s="3">
        <f>IFERROR(VLOOKUP($B42,Data!$B$1:$L$53,5,FALSE)/VLOOKUP($B42,Data!$B$2:$L$53,2,FALSE),"Missing Data")</f>
        <v>5.0295683919628499E-2</v>
      </c>
      <c r="I42" s="4"/>
      <c r="J42" s="4">
        <f>IFERROR(VLOOKUP($B42,Data!$B$1:$L$53,3,FALSE)/VLOOKUP($B42,Data!$B$2:$L$53,2,FALSE),"Missing Data")</f>
        <v>0</v>
      </c>
      <c r="K42" s="4"/>
      <c r="L42" s="4" t="str">
        <f>IFERROR(VLOOKUP($B42,Data!$B$1:$L$53,4,FALSE)/VLOOKUP($B42,Data!$B$2:$L$53,3,FALSE),"Missing Data")</f>
        <v>Missing Data</v>
      </c>
      <c r="M42" s="4"/>
      <c r="N42" s="5" t="str">
        <f>IFERROR(VLOOKUP($B42,Data!$B$1:$L$53,5,FALSE)/VLOOKUP($B42,Data!$B$2:$L$53,4,FALSE),"Missing Data")</f>
        <v>Missing Data</v>
      </c>
      <c r="O42" s="3">
        <f>IFERROR(VLOOKUP($B42,Data!$B$1:$L$53,7,FALSE)/VLOOKUP($B42,Data!$B$2:$L$53,5,FALSE),"Missing Data")</f>
        <v>4904.621198196879</v>
      </c>
      <c r="P42" s="4"/>
      <c r="Q42" s="4">
        <f>IFERROR(VLOOKUP($B42,Data!$B$1:$L$53,10,FALSE)/VLOOKUP($B42,Data!$B$2:$L$53,5,FALSE),"Missing Data")</f>
        <v>5.5475250701715578E-2</v>
      </c>
      <c r="R42" s="4"/>
      <c r="S42" s="5">
        <f>IFERROR(VLOOKUP($B42,Data!$B$1:$L$53,7,FALSE)/VLOOKUP($B42,Data!$B$2:$L$53,10,FALSE), Missing Data)</f>
        <v>88410.9785202864</v>
      </c>
      <c r="T42" s="3">
        <f>IFERROR(VLOOKUP($B42,Data!$B$1:$L$53,9,FALSE)/VLOOKUP($B42,Data!$B$2:$L$53,7,FALSE), "Missing Data")</f>
        <v>0.7431790284229618</v>
      </c>
      <c r="U42" s="4">
        <f>IFERROR(VLOOKUP($B42,Data!$B$1:$L$53,9,FALSE)/VLOOKUP($B42,Data!$B$2:$L$53,10,FALSE), "Missing Data")</f>
        <v>65705.185118629786</v>
      </c>
      <c r="V42" s="4">
        <f t="shared" si="1"/>
        <v>22705.793401656614</v>
      </c>
      <c r="W42" s="5">
        <f>IFERROR(VLOOKUP($B42,Data!$B$1:$L$53,9,FALSE)/VLOOKUP($B42,Data!$B$2:$L$53,5,FALSE), "Missing Data")</f>
        <v>3645.0116168586196</v>
      </c>
    </row>
    <row r="43" spans="1:23" x14ac:dyDescent="0.25">
      <c r="A43" s="1" t="s">
        <v>16</v>
      </c>
      <c r="B43" s="1" t="s">
        <v>17</v>
      </c>
      <c r="C43" s="3">
        <f>IFERROR(VLOOKUP($B43,Data!$B$1:$L$53,7,FALSE)/VLOOKUP($B43,Data!$B$2:$L$53,2,FALSE),"Missing Data")</f>
        <v>297.70321833416159</v>
      </c>
      <c r="D43" s="4"/>
      <c r="E43" s="4">
        <f>IFERROR(VLOOKUP($B43,Data!$B$1:$L$53,5,FALSE)/VLOOKUP($B43,Data!$B$2:$L$53,2,FALSE),"Missing Data")</f>
        <v>4.8440808349098564E-2</v>
      </c>
      <c r="F43" s="4"/>
      <c r="G43" s="5">
        <f>IFERROR(VLOOKUP($B43,Data!$B$1:$L$53,7,FALSE)/VLOOKUP($B43,Data!$B$2:$L$53,5,FALSE),"Missing Data")</f>
        <v>6145.7111984734584</v>
      </c>
      <c r="H43" s="3">
        <f>IFERROR(VLOOKUP($B43,Data!$B$1:$L$53,5,FALSE)/VLOOKUP($B43,Data!$B$2:$L$53,2,FALSE),"Missing Data")</f>
        <v>4.8440808349098564E-2</v>
      </c>
      <c r="I43" s="4"/>
      <c r="J43" s="4">
        <f>IFERROR(VLOOKUP($B43,Data!$B$1:$L$53,3,FALSE)/VLOOKUP($B43,Data!$B$2:$L$53,2,FALSE),"Missing Data")</f>
        <v>0</v>
      </c>
      <c r="K43" s="4"/>
      <c r="L43" s="4" t="str">
        <f>IFERROR(VLOOKUP($B43,Data!$B$1:$L$53,4,FALSE)/VLOOKUP($B43,Data!$B$2:$L$53,3,FALSE),"Missing Data")</f>
        <v>Missing Data</v>
      </c>
      <c r="M43" s="4"/>
      <c r="N43" s="5" t="str">
        <f>IFERROR(VLOOKUP($B43,Data!$B$1:$L$53,5,FALSE)/VLOOKUP($B43,Data!$B$2:$L$53,4,FALSE),"Missing Data")</f>
        <v>Missing Data</v>
      </c>
      <c r="O43" s="3">
        <f>IFERROR(VLOOKUP($B43,Data!$B$1:$L$53,7,FALSE)/VLOOKUP($B43,Data!$B$2:$L$53,5,FALSE),"Missing Data")</f>
        <v>6145.7111984734584</v>
      </c>
      <c r="P43" s="4"/>
      <c r="Q43" s="4">
        <f>IFERROR(VLOOKUP($B43,Data!$B$1:$L$53,10,FALSE)/VLOOKUP($B43,Data!$B$2:$L$53,5,FALSE),"Missing Data")</f>
        <v>5.6285490953399082E-2</v>
      </c>
      <c r="R43" s="4"/>
      <c r="S43" s="5">
        <f>IFERROR(VLOOKUP($B43,Data!$B$1:$L$53,7,FALSE)/VLOOKUP($B43,Data!$B$2:$L$53,10,FALSE), Missing Data)</f>
        <v>109188.19564995405</v>
      </c>
      <c r="T43" s="3">
        <f>IFERROR(VLOOKUP($B43,Data!$B$1:$L$53,9,FALSE)/VLOOKUP($B43,Data!$B$2:$L$53,7,FALSE), "Missing Data")</f>
        <v>0.73361274128385456</v>
      </c>
      <c r="U43" s="4">
        <f>IFERROR(VLOOKUP($B43,Data!$B$1:$L$53,9,FALSE)/VLOOKUP($B43,Data!$B$2:$L$53,10,FALSE), "Missing Data")</f>
        <v>80101.851526600629</v>
      </c>
      <c r="V43" s="4">
        <f t="shared" si="1"/>
        <v>29086.344123353425</v>
      </c>
      <c r="W43" s="5">
        <f>IFERROR(VLOOKUP($B43,Data!$B$1:$L$53,9,FALSE)/VLOOKUP($B43,Data!$B$2:$L$53,5,FALSE), "Missing Data")</f>
        <v>4508.5720394509963</v>
      </c>
    </row>
    <row r="44" spans="1:23" x14ac:dyDescent="0.25">
      <c r="A44" s="1" t="s">
        <v>82</v>
      </c>
      <c r="B44" s="1" t="s">
        <v>83</v>
      </c>
      <c r="C44" s="3">
        <f>IFERROR(VLOOKUP($B44,Data!$B$1:$L$53,7,FALSE)/VLOOKUP($B44,Data!$B$2:$L$53,2,FALSE),"Missing Data")</f>
        <v>334.60407653403206</v>
      </c>
      <c r="D44" s="4"/>
      <c r="E44" s="4">
        <f>IFERROR(VLOOKUP($B44,Data!$B$1:$L$53,5,FALSE)/VLOOKUP($B44,Data!$B$2:$L$53,2,FALSE),"Missing Data")</f>
        <v>5.6494119797696668E-2</v>
      </c>
      <c r="F44" s="4"/>
      <c r="G44" s="5">
        <f>IFERROR(VLOOKUP($B44,Data!$B$1:$L$53,7,FALSE)/VLOOKUP($B44,Data!$B$2:$L$53,5,FALSE),"Missing Data")</f>
        <v>5922.8124578670622</v>
      </c>
      <c r="H44" s="3">
        <f>IFERROR(VLOOKUP($B44,Data!$B$1:$L$53,5,FALSE)/VLOOKUP($B44,Data!$B$2:$L$53,2,FALSE),"Missing Data")</f>
        <v>5.6494119797696668E-2</v>
      </c>
      <c r="I44" s="4"/>
      <c r="J44" s="4">
        <f>IFERROR(VLOOKUP($B44,Data!$B$1:$L$53,3,FALSE)/VLOOKUP($B44,Data!$B$2:$L$53,2,FALSE),"Missing Data")</f>
        <v>0</v>
      </c>
      <c r="K44" s="4"/>
      <c r="L44" s="4" t="str">
        <f>IFERROR(VLOOKUP($B44,Data!$B$1:$L$53,4,FALSE)/VLOOKUP($B44,Data!$B$2:$L$53,3,FALSE),"Missing Data")</f>
        <v>Missing Data</v>
      </c>
      <c r="M44" s="4"/>
      <c r="N44" s="5" t="str">
        <f>IFERROR(VLOOKUP($B44,Data!$B$1:$L$53,5,FALSE)/VLOOKUP($B44,Data!$B$2:$L$53,4,FALSE),"Missing Data")</f>
        <v>Missing Data</v>
      </c>
      <c r="O44" s="3">
        <f>IFERROR(VLOOKUP($B44,Data!$B$1:$L$53,7,FALSE)/VLOOKUP($B44,Data!$B$2:$L$53,5,FALSE),"Missing Data")</f>
        <v>5922.8124578670622</v>
      </c>
      <c r="P44" s="4"/>
      <c r="Q44" s="4">
        <f>IFERROR(VLOOKUP($B44,Data!$B$1:$L$53,10,FALSE)/VLOOKUP($B44,Data!$B$2:$L$53,5,FALSE),"Missing Data")</f>
        <v>5.4654846973169746E-2</v>
      </c>
      <c r="R44" s="4"/>
      <c r="S44" s="5">
        <f>IFERROR(VLOOKUP($B44,Data!$B$1:$L$53,7,FALSE)/VLOOKUP($B44,Data!$B$2:$L$53,10,FALSE), Missing Data)</f>
        <v>108367.56090040086</v>
      </c>
      <c r="T44" s="3">
        <f>IFERROR(VLOOKUP($B44,Data!$B$1:$L$53,9,FALSE)/VLOOKUP($B44,Data!$B$2:$L$53,7,FALSE), "Missing Data")</f>
        <v>0.64217243537941471</v>
      </c>
      <c r="U44" s="4">
        <f>IFERROR(VLOOKUP($B44,Data!$B$1:$L$53,9,FALSE)/VLOOKUP($B44,Data!$B$2:$L$53,10,FALSE), "Missing Data")</f>
        <v>69590.660499537466</v>
      </c>
      <c r="V44" s="4">
        <f t="shared" si="1"/>
        <v>38776.900400863393</v>
      </c>
      <c r="W44" s="5">
        <f>IFERROR(VLOOKUP($B44,Data!$B$1:$L$53,9,FALSE)/VLOOKUP($B44,Data!$B$2:$L$53,5,FALSE), "Missing Data")</f>
        <v>3803.4669003640288</v>
      </c>
    </row>
    <row r="45" spans="1:23" x14ac:dyDescent="0.25">
      <c r="A45" s="1" t="s">
        <v>18</v>
      </c>
      <c r="B45" s="1" t="s">
        <v>19</v>
      </c>
      <c r="C45" s="3">
        <f>IFERROR(VLOOKUP($B45,Data!$B$1:$L$53,7,FALSE)/VLOOKUP($B45,Data!$B$2:$L$53,2,FALSE),"Missing Data")</f>
        <v>325.34869849398018</v>
      </c>
      <c r="D45" s="4"/>
      <c r="E45" s="4">
        <f>IFERROR(VLOOKUP($B45,Data!$B$1:$L$53,5,FALSE)/VLOOKUP($B45,Data!$B$2:$L$53,2,FALSE),"Missing Data")</f>
        <v>7.7768678582372006E-2</v>
      </c>
      <c r="F45" s="4"/>
      <c r="G45" s="5">
        <f>IFERROR(VLOOKUP($B45,Data!$B$1:$L$53,7,FALSE)/VLOOKUP($B45,Data!$B$2:$L$53,5,FALSE),"Missing Data")</f>
        <v>4183.5441263075245</v>
      </c>
      <c r="H45" s="3">
        <f>IFERROR(VLOOKUP($B45,Data!$B$1:$L$53,5,FALSE)/VLOOKUP($B45,Data!$B$2:$L$53,2,FALSE),"Missing Data")</f>
        <v>7.7768678582372006E-2</v>
      </c>
      <c r="I45" s="4"/>
      <c r="J45" s="4">
        <f>IFERROR(VLOOKUP($B45,Data!$B$1:$L$53,3,FALSE)/VLOOKUP($B45,Data!$B$2:$L$53,2,FALSE),"Missing Data")</f>
        <v>0</v>
      </c>
      <c r="K45" s="4"/>
      <c r="L45" s="4" t="str">
        <f>IFERROR(VLOOKUP($B45,Data!$B$1:$L$53,4,FALSE)/VLOOKUP($B45,Data!$B$2:$L$53,3,FALSE),"Missing Data")</f>
        <v>Missing Data</v>
      </c>
      <c r="M45" s="4"/>
      <c r="N45" s="5" t="str">
        <f>IFERROR(VLOOKUP($B45,Data!$B$1:$L$53,5,FALSE)/VLOOKUP($B45,Data!$B$2:$L$53,4,FALSE),"Missing Data")</f>
        <v>Missing Data</v>
      </c>
      <c r="O45" s="3">
        <f>IFERROR(VLOOKUP($B45,Data!$B$1:$L$53,7,FALSE)/VLOOKUP($B45,Data!$B$2:$L$53,5,FALSE),"Missing Data")</f>
        <v>4183.5441263075245</v>
      </c>
      <c r="P45" s="4"/>
      <c r="Q45" s="4">
        <f>IFERROR(VLOOKUP($B45,Data!$B$1:$L$53,10,FALSE)/VLOOKUP($B45,Data!$B$2:$L$53,5,FALSE),"Missing Data")</f>
        <v>3.4689699655066041E-2</v>
      </c>
      <c r="R45" s="4"/>
      <c r="S45" s="5">
        <f>IFERROR(VLOOKUP($B45,Data!$B$1:$L$53,7,FALSE)/VLOOKUP($B45,Data!$B$2:$L$53,10,FALSE), Missing Data)</f>
        <v>120599.02991107518</v>
      </c>
      <c r="T45" s="3">
        <f>IFERROR(VLOOKUP($B45,Data!$B$1:$L$53,9,FALSE)/VLOOKUP($B45,Data!$B$2:$L$53,7,FALSE), "Missing Data")</f>
        <v>0.57571866390492088</v>
      </c>
      <c r="U45" s="4">
        <f>IFERROR(VLOOKUP($B45,Data!$B$1:$L$53,9,FALSE)/VLOOKUP($B45,Data!$B$2:$L$53,10,FALSE), "Missing Data")</f>
        <v>69431.112368633796</v>
      </c>
      <c r="V45" s="4">
        <f t="shared" si="1"/>
        <v>51167.917542441384</v>
      </c>
      <c r="W45" s="5">
        <f>IFERROR(VLOOKUP($B45,Data!$B$1:$L$53,9,FALSE)/VLOOKUP($B45,Data!$B$2:$L$53,5,FALSE), "Missing Data")</f>
        <v>2408.5444347850471</v>
      </c>
    </row>
    <row r="46" spans="1:23" x14ac:dyDescent="0.25">
      <c r="A46" s="1" t="s">
        <v>64</v>
      </c>
      <c r="B46" s="1" t="s">
        <v>65</v>
      </c>
      <c r="C46" s="3">
        <f>IFERROR(VLOOKUP($B46,Data!$B$1:$L$53,7,FALSE)/VLOOKUP($B46,Data!$B$2:$L$53,2,FALSE),"Missing Data")</f>
        <v>368.37826600640142</v>
      </c>
      <c r="D46" s="4"/>
      <c r="E46" s="4">
        <f>IFERROR(VLOOKUP($B46,Data!$B$1:$L$53,5,FALSE)/VLOOKUP($B46,Data!$B$2:$L$53,2,FALSE),"Missing Data")</f>
        <v>4.6732942035233517E-2</v>
      </c>
      <c r="F46" s="4"/>
      <c r="G46" s="5">
        <f>IFERROR(VLOOKUP($B46,Data!$B$1:$L$53,7,FALSE)/VLOOKUP($B46,Data!$B$2:$L$53,5,FALSE),"Missing Data")</f>
        <v>7882.6251882166707</v>
      </c>
      <c r="H46" s="3">
        <f>IFERROR(VLOOKUP($B46,Data!$B$1:$L$53,5,FALSE)/VLOOKUP($B46,Data!$B$2:$L$53,2,FALSE),"Missing Data")</f>
        <v>4.6732942035233517E-2</v>
      </c>
      <c r="I46" s="4"/>
      <c r="J46" s="4">
        <f>IFERROR(VLOOKUP($B46,Data!$B$1:$L$53,3,FALSE)/VLOOKUP($B46,Data!$B$2:$L$53,2,FALSE),"Missing Data")</f>
        <v>0</v>
      </c>
      <c r="K46" s="4"/>
      <c r="L46" s="4" t="str">
        <f>IFERROR(VLOOKUP($B46,Data!$B$1:$L$53,4,FALSE)/VLOOKUP($B46,Data!$B$2:$L$53,3,FALSE),"Missing Data")</f>
        <v>Missing Data</v>
      </c>
      <c r="M46" s="4"/>
      <c r="N46" s="5" t="str">
        <f>IFERROR(VLOOKUP($B46,Data!$B$1:$L$53,5,FALSE)/VLOOKUP($B46,Data!$B$2:$L$53,4,FALSE),"Missing Data")</f>
        <v>Missing Data</v>
      </c>
      <c r="O46" s="3">
        <f>IFERROR(VLOOKUP($B46,Data!$B$1:$L$53,7,FALSE)/VLOOKUP($B46,Data!$B$2:$L$53,5,FALSE),"Missing Data")</f>
        <v>7882.6251882166707</v>
      </c>
      <c r="P46" s="4"/>
      <c r="Q46" s="4">
        <f>IFERROR(VLOOKUP($B46,Data!$B$1:$L$53,10,FALSE)/VLOOKUP($B46,Data!$B$2:$L$53,5,FALSE),"Missing Data")</f>
        <v>8.0653256631018105E-2</v>
      </c>
      <c r="R46" s="4"/>
      <c r="S46" s="5">
        <f>IFERROR(VLOOKUP($B46,Data!$B$1:$L$53,7,FALSE)/VLOOKUP($B46,Data!$B$2:$L$53,10,FALSE), Missing Data)</f>
        <v>97734.741503111538</v>
      </c>
      <c r="T46" s="3">
        <f>IFERROR(VLOOKUP($B46,Data!$B$1:$L$53,9,FALSE)/VLOOKUP($B46,Data!$B$2:$L$53,7,FALSE), "Missing Data")</f>
        <v>0.88773636033582659</v>
      </c>
      <c r="U46" s="4">
        <f>IFERROR(VLOOKUP($B46,Data!$B$1:$L$53,9,FALSE)/VLOOKUP($B46,Data!$B$2:$L$53,10,FALSE), "Missing Data")</f>
        <v>86762.683700335096</v>
      </c>
      <c r="V46" s="4">
        <f t="shared" si="1"/>
        <v>10972.057802776442</v>
      </c>
      <c r="W46" s="5">
        <f>IFERROR(VLOOKUP($B46,Data!$B$1:$L$53,9,FALSE)/VLOOKUP($B46,Data!$B$2:$L$53,5,FALSE), "Missing Data")</f>
        <v>6997.6929944789772</v>
      </c>
    </row>
    <row r="47" spans="1:23" x14ac:dyDescent="0.25">
      <c r="A47" s="1" t="s">
        <v>98</v>
      </c>
      <c r="B47" s="1" t="s">
        <v>99</v>
      </c>
      <c r="C47" s="3">
        <f>IFERROR(VLOOKUP($B47,Data!$B$1:$L$53,7,FALSE)/VLOOKUP($B47,Data!$B$2:$L$53,2,FALSE),"Missing Data")</f>
        <v>231.33015765190234</v>
      </c>
      <c r="D47" s="4"/>
      <c r="E47" s="4">
        <f>IFERROR(VLOOKUP($B47,Data!$B$1:$L$53,5,FALSE)/VLOOKUP($B47,Data!$B$2:$L$53,2,FALSE),"Missing Data")</f>
        <v>7.9102660674968142E-2</v>
      </c>
      <c r="F47" s="4"/>
      <c r="G47" s="5">
        <f>IFERROR(VLOOKUP($B47,Data!$B$1:$L$53,7,FALSE)/VLOOKUP($B47,Data!$B$2:$L$53,5,FALSE),"Missing Data")</f>
        <v>2924.4295410294112</v>
      </c>
      <c r="H47" s="3">
        <f>IFERROR(VLOOKUP($B47,Data!$B$1:$L$53,5,FALSE)/VLOOKUP($B47,Data!$B$2:$L$53,2,FALSE),"Missing Data")</f>
        <v>7.9102660674968142E-2</v>
      </c>
      <c r="I47" s="4"/>
      <c r="J47" s="4">
        <f>IFERROR(VLOOKUP($B47,Data!$B$1:$L$53,3,FALSE)/VLOOKUP($B47,Data!$B$2:$L$53,2,FALSE),"Missing Data")</f>
        <v>0</v>
      </c>
      <c r="K47" s="4"/>
      <c r="L47" s="4" t="str">
        <f>IFERROR(VLOOKUP($B47,Data!$B$1:$L$53,4,FALSE)/VLOOKUP($B47,Data!$B$2:$L$53,3,FALSE),"Missing Data")</f>
        <v>Missing Data</v>
      </c>
      <c r="M47" s="4"/>
      <c r="N47" s="5" t="str">
        <f>IFERROR(VLOOKUP($B47,Data!$B$1:$L$53,5,FALSE)/VLOOKUP($B47,Data!$B$2:$L$53,4,FALSE),"Missing Data")</f>
        <v>Missing Data</v>
      </c>
      <c r="O47" s="3">
        <f>IFERROR(VLOOKUP($B47,Data!$B$1:$L$53,7,FALSE)/VLOOKUP($B47,Data!$B$2:$L$53,5,FALSE),"Missing Data")</f>
        <v>2924.4295410294112</v>
      </c>
      <c r="P47" s="4"/>
      <c r="Q47" s="4">
        <f>IFERROR(VLOOKUP($B47,Data!$B$1:$L$53,10,FALSE)/VLOOKUP($B47,Data!$B$2:$L$53,5,FALSE),"Missing Data")</f>
        <v>2.7377997132579688E-2</v>
      </c>
      <c r="R47" s="4"/>
      <c r="S47" s="5">
        <f>IFERROR(VLOOKUP($B47,Data!$B$1:$L$53,7,FALSE)/VLOOKUP($B47,Data!$B$2:$L$53,10,FALSE), Missing Data)</f>
        <v>106816.78162458983</v>
      </c>
      <c r="T47" s="3">
        <f>IFERROR(VLOOKUP($B47,Data!$B$1:$L$53,9,FALSE)/VLOOKUP($B47,Data!$B$2:$L$53,7,FALSE), "Missing Data")</f>
        <v>0.70906168472724196</v>
      </c>
      <c r="U47" s="4">
        <f>IFERROR(VLOOKUP($B47,Data!$B$1:$L$53,9,FALSE)/VLOOKUP($B47,Data!$B$2:$L$53,10,FALSE), "Missing Data")</f>
        <v>75739.687135873566</v>
      </c>
      <c r="V47" s="4">
        <f t="shared" si="1"/>
        <v>31077.094488716262</v>
      </c>
      <c r="W47" s="5">
        <f>IFERROR(VLOOKUP($B47,Data!$B$1:$L$53,9,FALSE)/VLOOKUP($B47,Data!$B$2:$L$53,5,FALSE), "Missing Data")</f>
        <v>2073.6009372284293</v>
      </c>
    </row>
    <row r="48" spans="1:23" x14ac:dyDescent="0.25">
      <c r="A48" s="1" t="s">
        <v>44</v>
      </c>
      <c r="B48" s="1" t="s">
        <v>45</v>
      </c>
      <c r="C48" s="3">
        <f>IFERROR(VLOOKUP($B48,Data!$B$1:$L$53,7,FALSE)/VLOOKUP($B48,Data!$B$2:$L$53,2,FALSE),"Missing Data")</f>
        <v>359.35028619163592</v>
      </c>
      <c r="D48" s="4"/>
      <c r="E48" s="4">
        <f>IFERROR(VLOOKUP($B48,Data!$B$1:$L$53,5,FALSE)/VLOOKUP($B48,Data!$B$2:$L$53,2,FALSE),"Missing Data")</f>
        <v>6.4601618931809518E-2</v>
      </c>
      <c r="F48" s="4"/>
      <c r="G48" s="5">
        <f>IFERROR(VLOOKUP($B48,Data!$B$1:$L$53,7,FALSE)/VLOOKUP($B48,Data!$B$2:$L$53,5,FALSE),"Missing Data")</f>
        <v>5562.5585261407996</v>
      </c>
      <c r="H48" s="3">
        <f>IFERROR(VLOOKUP($B48,Data!$B$1:$L$53,5,FALSE)/VLOOKUP($B48,Data!$B$2:$L$53,2,FALSE),"Missing Data")</f>
        <v>6.4601618931809518E-2</v>
      </c>
      <c r="I48" s="4"/>
      <c r="J48" s="4">
        <f>IFERROR(VLOOKUP($B48,Data!$B$1:$L$53,3,FALSE)/VLOOKUP($B48,Data!$B$2:$L$53,2,FALSE),"Missing Data")</f>
        <v>0</v>
      </c>
      <c r="K48" s="4"/>
      <c r="L48" s="4" t="str">
        <f>IFERROR(VLOOKUP($B48,Data!$B$1:$L$53,4,FALSE)/VLOOKUP($B48,Data!$B$2:$L$53,3,FALSE),"Missing Data")</f>
        <v>Missing Data</v>
      </c>
      <c r="M48" s="4"/>
      <c r="N48" s="5" t="str">
        <f>IFERROR(VLOOKUP($B48,Data!$B$1:$L$53,5,FALSE)/VLOOKUP($B48,Data!$B$2:$L$53,4,FALSE),"Missing Data")</f>
        <v>Missing Data</v>
      </c>
      <c r="O48" s="3">
        <f>IFERROR(VLOOKUP($B48,Data!$B$1:$L$53,7,FALSE)/VLOOKUP($B48,Data!$B$2:$L$53,5,FALSE),"Missing Data")</f>
        <v>5562.5585261407996</v>
      </c>
      <c r="P48" s="4"/>
      <c r="Q48" s="4">
        <f>IFERROR(VLOOKUP($B48,Data!$B$1:$L$53,10,FALSE)/VLOOKUP($B48,Data!$B$2:$L$53,5,FALSE),"Missing Data")</f>
        <v>4.8804225455846298E-2</v>
      </c>
      <c r="R48" s="4"/>
      <c r="S48" s="5">
        <f>IFERROR(VLOOKUP($B48,Data!$B$1:$L$53,7,FALSE)/VLOOKUP($B48,Data!$B$2:$L$53,10,FALSE), Missing Data)</f>
        <v>113976.98609464266</v>
      </c>
      <c r="T48" s="3">
        <f>IFERROR(VLOOKUP($B48,Data!$B$1:$L$53,9,FALSE)/VLOOKUP($B48,Data!$B$2:$L$53,7,FALSE), "Missing Data")</f>
        <v>0.59376593596626326</v>
      </c>
      <c r="U48" s="4">
        <f>IFERROR(VLOOKUP($B48,Data!$B$1:$L$53,9,FALSE)/VLOOKUP($B48,Data!$B$2:$L$53,10,FALSE), "Missing Data")</f>
        <v>67675.651827099282</v>
      </c>
      <c r="V48" s="4">
        <f t="shared" si="1"/>
        <v>46301.334267543381</v>
      </c>
      <c r="W48" s="5">
        <f>IFERROR(VLOOKUP($B48,Data!$B$1:$L$53,9,FALSE)/VLOOKUP($B48,Data!$B$2:$L$53,5,FALSE), "Missing Data")</f>
        <v>3302.8577696411098</v>
      </c>
    </row>
    <row r="49" spans="1:23" x14ac:dyDescent="0.25">
      <c r="A49" s="1" t="s">
        <v>30</v>
      </c>
      <c r="B49" s="1" t="s">
        <v>31</v>
      </c>
      <c r="C49" s="3">
        <f>IFERROR(VLOOKUP($B49,Data!$B$1:$L$53,7,FALSE)/VLOOKUP($B49,Data!$B$2:$L$53,2,FALSE),"Missing Data")</f>
        <v>347.01681479418397</v>
      </c>
      <c r="D49" s="4"/>
      <c r="E49" s="4">
        <f>IFERROR(VLOOKUP($B49,Data!$B$1:$L$53,5,FALSE)/VLOOKUP($B49,Data!$B$2:$L$53,2,FALSE),"Missing Data")</f>
        <v>5.9902121447985852E-2</v>
      </c>
      <c r="F49" s="4"/>
      <c r="G49" s="5">
        <f>IFERROR(VLOOKUP($B49,Data!$B$1:$L$53,7,FALSE)/VLOOKUP($B49,Data!$B$2:$L$53,5,FALSE),"Missing Data")</f>
        <v>5793.0638582726197</v>
      </c>
      <c r="H49" s="3">
        <f>IFERROR(VLOOKUP($B49,Data!$B$1:$L$53,5,FALSE)/VLOOKUP($B49,Data!$B$2:$L$53,2,FALSE),"Missing Data")</f>
        <v>5.9902121447985852E-2</v>
      </c>
      <c r="I49" s="4"/>
      <c r="J49" s="4">
        <f>IFERROR(VLOOKUP($B49,Data!$B$1:$L$53,3,FALSE)/VLOOKUP($B49,Data!$B$2:$L$53,2,FALSE),"Missing Data")</f>
        <v>0</v>
      </c>
      <c r="K49" s="4"/>
      <c r="L49" s="4" t="str">
        <f>IFERROR(VLOOKUP($B49,Data!$B$1:$L$53,4,FALSE)/VLOOKUP($B49,Data!$B$2:$L$53,3,FALSE),"Missing Data")</f>
        <v>Missing Data</v>
      </c>
      <c r="M49" s="4"/>
      <c r="N49" s="5" t="str">
        <f>IFERROR(VLOOKUP($B49,Data!$B$1:$L$53,5,FALSE)/VLOOKUP($B49,Data!$B$2:$L$53,4,FALSE),"Missing Data")</f>
        <v>Missing Data</v>
      </c>
      <c r="O49" s="3">
        <f>IFERROR(VLOOKUP($B49,Data!$B$1:$L$53,7,FALSE)/VLOOKUP($B49,Data!$B$2:$L$53,5,FALSE),"Missing Data")</f>
        <v>5793.0638582726197</v>
      </c>
      <c r="P49" s="4"/>
      <c r="Q49" s="4">
        <f>IFERROR(VLOOKUP($B49,Data!$B$1:$L$53,10,FALSE)/VLOOKUP($B49,Data!$B$2:$L$53,5,FALSE),"Missing Data")</f>
        <v>6.0927672955974843E-2</v>
      </c>
      <c r="R49" s="4"/>
      <c r="S49" s="5">
        <f>IFERROR(VLOOKUP($B49,Data!$B$1:$L$53,7,FALSE)/VLOOKUP($B49,Data!$B$2:$L$53,10,FALSE), Missing Data)</f>
        <v>95080.996486745455</v>
      </c>
      <c r="T49" s="3">
        <f>IFERROR(VLOOKUP($B49,Data!$B$1:$L$53,9,FALSE)/VLOOKUP($B49,Data!$B$2:$L$53,7,FALSE), "Missing Data")</f>
        <v>0.79766333063037587</v>
      </c>
      <c r="U49" s="4">
        <f>IFERROR(VLOOKUP($B49,Data!$B$1:$L$53,9,FALSE)/VLOOKUP($B49,Data!$B$2:$L$53,10,FALSE), "Missing Data")</f>
        <v>75842.624337272442</v>
      </c>
      <c r="V49" s="4">
        <f t="shared" si="1"/>
        <v>19238.372149473013</v>
      </c>
      <c r="W49" s="5">
        <f>IFERROR(VLOOKUP($B49,Data!$B$1:$L$53,9,FALSE)/VLOOKUP($B49,Data!$B$2:$L$53,5,FALSE), "Missing Data")</f>
        <v>4620.9146117441933</v>
      </c>
    </row>
    <row r="50" spans="1:23" x14ac:dyDescent="0.25">
      <c r="A50" s="1" t="s">
        <v>26</v>
      </c>
      <c r="B50" s="1" t="s">
        <v>27</v>
      </c>
      <c r="C50" s="3">
        <f>IFERROR(VLOOKUP($B50,Data!$B$1:$L$53,7,FALSE)/VLOOKUP($B50,Data!$B$2:$L$53,2,FALSE),"Missing Data")</f>
        <v>254.77918695911777</v>
      </c>
      <c r="D50" s="4"/>
      <c r="E50" s="4">
        <f>IFERROR(VLOOKUP($B50,Data!$B$1:$L$53,5,FALSE)/VLOOKUP($B50,Data!$B$2:$L$53,2,FALSE),"Missing Data")</f>
        <v>6.6394262242013113E-2</v>
      </c>
      <c r="F50" s="4"/>
      <c r="G50" s="5">
        <f>IFERROR(VLOOKUP($B50,Data!$B$1:$L$53,7,FALSE)/VLOOKUP($B50,Data!$B$2:$L$53,5,FALSE),"Missing Data")</f>
        <v>3837.3675428521897</v>
      </c>
      <c r="H50" s="3">
        <f>IFERROR(VLOOKUP($B50,Data!$B$1:$L$53,5,FALSE)/VLOOKUP($B50,Data!$B$2:$L$53,2,FALSE),"Missing Data")</f>
        <v>6.6394262242013113E-2</v>
      </c>
      <c r="I50" s="4"/>
      <c r="J50" s="4">
        <f>IFERROR(VLOOKUP($B50,Data!$B$1:$L$53,3,FALSE)/VLOOKUP($B50,Data!$B$2:$L$53,2,FALSE),"Missing Data")</f>
        <v>0</v>
      </c>
      <c r="K50" s="4"/>
      <c r="L50" s="4" t="str">
        <f>IFERROR(VLOOKUP($B50,Data!$B$1:$L$53,4,FALSE)/VLOOKUP($B50,Data!$B$2:$L$53,3,FALSE),"Missing Data")</f>
        <v>Missing Data</v>
      </c>
      <c r="M50" s="4"/>
      <c r="N50" s="5" t="str">
        <f>IFERROR(VLOOKUP($B50,Data!$B$1:$L$53,5,FALSE)/VLOOKUP($B50,Data!$B$2:$L$53,4,FALSE),"Missing Data")</f>
        <v>Missing Data</v>
      </c>
      <c r="O50" s="3">
        <f>IFERROR(VLOOKUP($B50,Data!$B$1:$L$53,7,FALSE)/VLOOKUP($B50,Data!$B$2:$L$53,5,FALSE),"Missing Data")</f>
        <v>3837.3675428521897</v>
      </c>
      <c r="P50" s="4"/>
      <c r="Q50" s="4">
        <f>IFERROR(VLOOKUP($B50,Data!$B$1:$L$53,10,FALSE)/VLOOKUP($B50,Data!$B$2:$L$53,5,FALSE),"Missing Data")</f>
        <v>4.0522677530500359E-2</v>
      </c>
      <c r="R50" s="4"/>
      <c r="S50" s="5">
        <f>IFERROR(VLOOKUP($B50,Data!$B$1:$L$53,7,FALSE)/VLOOKUP($B50,Data!$B$2:$L$53,10,FALSE), Missing Data)</f>
        <v>94696.791443850263</v>
      </c>
      <c r="T50" s="3">
        <f>IFERROR(VLOOKUP($B50,Data!$B$1:$L$53,9,FALSE)/VLOOKUP($B50,Data!$B$2:$L$53,7,FALSE), "Missing Data")</f>
        <v>0.80900538165718905</v>
      </c>
      <c r="U50" s="4">
        <f>IFERROR(VLOOKUP($B50,Data!$B$1:$L$53,9,FALSE)/VLOOKUP($B50,Data!$B$2:$L$53,10,FALSE), "Missing Data")</f>
        <v>76610.213903743323</v>
      </c>
      <c r="V50" s="4">
        <f t="shared" si="1"/>
        <v>18086.57754010694</v>
      </c>
      <c r="W50" s="5">
        <f>IFERROR(VLOOKUP($B50,Data!$B$1:$L$53,9,FALSE)/VLOOKUP($B50,Data!$B$2:$L$53,5,FALSE), "Missing Data")</f>
        <v>3104.4509935640453</v>
      </c>
    </row>
    <row r="51" spans="1:23" x14ac:dyDescent="0.25">
      <c r="A51" s="1" t="s">
        <v>12</v>
      </c>
      <c r="B51" s="1" t="s">
        <v>13</v>
      </c>
      <c r="C51" s="3">
        <f>IFERROR(VLOOKUP($B51,Data!$B$1:$L$53,7,FALSE)/VLOOKUP($B51,Data!$B$2:$L$53,2,FALSE),"Missing Data")</f>
        <v>382.60959679923184</v>
      </c>
      <c r="D51" s="4"/>
      <c r="E51" s="4">
        <f>IFERROR(VLOOKUP($B51,Data!$B$1:$L$53,5,FALSE)/VLOOKUP($B51,Data!$B$2:$L$53,2,FALSE),"Missing Data")</f>
        <v>6.3705941371706515E-2</v>
      </c>
      <c r="F51" s="4"/>
      <c r="G51" s="5">
        <f>IFERROR(VLOOKUP($B51,Data!$B$1:$L$53,7,FALSE)/VLOOKUP($B51,Data!$B$2:$L$53,5,FALSE),"Missing Data")</f>
        <v>6005.8699166975794</v>
      </c>
      <c r="H51" s="3">
        <f>IFERROR(VLOOKUP($B51,Data!$B$1:$L$53,5,FALSE)/VLOOKUP($B51,Data!$B$2:$L$53,2,FALSE),"Missing Data")</f>
        <v>6.3705941371706515E-2</v>
      </c>
      <c r="I51" s="4"/>
      <c r="J51" s="4">
        <f>IFERROR(VLOOKUP($B51,Data!$B$1:$L$53,3,FALSE)/VLOOKUP($B51,Data!$B$2:$L$53,2,FALSE),"Missing Data")</f>
        <v>0</v>
      </c>
      <c r="K51" s="4"/>
      <c r="L51" s="4" t="str">
        <f>IFERROR(VLOOKUP($B51,Data!$B$1:$L$53,4,FALSE)/VLOOKUP($B51,Data!$B$2:$L$53,3,FALSE),"Missing Data")</f>
        <v>Missing Data</v>
      </c>
      <c r="M51" s="4"/>
      <c r="N51" s="5" t="str">
        <f>IFERROR(VLOOKUP($B51,Data!$B$1:$L$53,5,FALSE)/VLOOKUP($B51,Data!$B$2:$L$53,4,FALSE),"Missing Data")</f>
        <v>Missing Data</v>
      </c>
      <c r="O51" s="3">
        <f>IFERROR(VLOOKUP($B51,Data!$B$1:$L$53,7,FALSE)/VLOOKUP($B51,Data!$B$2:$L$53,5,FALSE),"Missing Data")</f>
        <v>6005.8699166975794</v>
      </c>
      <c r="P51" s="4"/>
      <c r="Q51" s="4">
        <f>IFERROR(VLOOKUP($B51,Data!$B$1:$L$53,10,FALSE)/VLOOKUP($B51,Data!$B$2:$L$53,5,FALSE),"Missing Data")</f>
        <v>4.1889559644715135E-2</v>
      </c>
      <c r="R51" s="4"/>
      <c r="S51" s="5">
        <f>IFERROR(VLOOKUP($B51,Data!$B$1:$L$53,7,FALSE)/VLOOKUP($B51,Data!$B$2:$L$53,10,FALSE), Missing Data)</f>
        <v>143373.9090989774</v>
      </c>
      <c r="T51" s="3">
        <f>IFERROR(VLOOKUP($B51,Data!$B$1:$L$53,9,FALSE)/VLOOKUP($B51,Data!$B$2:$L$53,7,FALSE), "Missing Data")</f>
        <v>0.6272669794687683</v>
      </c>
      <c r="U51" s="4">
        <f>IFERROR(VLOOKUP($B51,Data!$B$1:$L$53,9,FALSE)/VLOOKUP($B51,Data!$B$2:$L$53,10,FALSE), "Missing Data")</f>
        <v>89933.718895145299</v>
      </c>
      <c r="V51" s="4">
        <f t="shared" si="1"/>
        <v>53440.190203832099</v>
      </c>
      <c r="W51" s="5">
        <f>IFERROR(VLOOKUP($B51,Data!$B$1:$L$53,9,FALSE)/VLOOKUP($B51,Data!$B$2:$L$53,5,FALSE), "Missing Data")</f>
        <v>3767.2838817292336</v>
      </c>
    </row>
    <row r="52" spans="1:23" x14ac:dyDescent="0.25">
      <c r="A52" s="1" t="s">
        <v>46</v>
      </c>
      <c r="B52" s="1" t="s">
        <v>47</v>
      </c>
      <c r="C52" s="3">
        <f>IFERROR(VLOOKUP($B52,Data!$B$1:$L$53,7,FALSE)/VLOOKUP($B52,Data!$B$2:$L$53,2,FALSE),"Missing Data")</f>
        <v>312.42473067067067</v>
      </c>
      <c r="D52" s="4"/>
      <c r="E52" s="4">
        <f>IFERROR(VLOOKUP($B52,Data!$B$1:$L$53,5,FALSE)/VLOOKUP($B52,Data!$B$2:$L$53,2,FALSE),"Missing Data")</f>
        <v>5.1176597967015201E-2</v>
      </c>
      <c r="F52" s="4"/>
      <c r="G52" s="5">
        <f>IFERROR(VLOOKUP($B52,Data!$B$1:$L$53,7,FALSE)/VLOOKUP($B52,Data!$B$2:$L$53,5,FALSE),"Missing Data")</f>
        <v>6104.8358640806391</v>
      </c>
      <c r="H52" s="3">
        <f>IFERROR(VLOOKUP($B52,Data!$B$1:$L$53,5,FALSE)/VLOOKUP($B52,Data!$B$2:$L$53,2,FALSE),"Missing Data")</f>
        <v>5.1176597967015201E-2</v>
      </c>
      <c r="I52" s="4"/>
      <c r="J52" s="4">
        <f>IFERROR(VLOOKUP($B52,Data!$B$1:$L$53,3,FALSE)/VLOOKUP($B52,Data!$B$2:$L$53,2,FALSE),"Missing Data")</f>
        <v>0</v>
      </c>
      <c r="K52" s="4"/>
      <c r="L52" s="4" t="str">
        <f>IFERROR(VLOOKUP($B52,Data!$B$1:$L$53,4,FALSE)/VLOOKUP($B52,Data!$B$2:$L$53,3,FALSE),"Missing Data")</f>
        <v>Missing Data</v>
      </c>
      <c r="M52" s="4"/>
      <c r="N52" s="5" t="str">
        <f>IFERROR(VLOOKUP($B52,Data!$B$1:$L$53,5,FALSE)/VLOOKUP($B52,Data!$B$2:$L$53,4,FALSE),"Missing Data")</f>
        <v>Missing Data</v>
      </c>
      <c r="O52" s="3">
        <f>IFERROR(VLOOKUP($B52,Data!$B$1:$L$53,7,FALSE)/VLOOKUP($B52,Data!$B$2:$L$53,5,FALSE),"Missing Data")</f>
        <v>6104.8358640806391</v>
      </c>
      <c r="P52" s="4"/>
      <c r="Q52" s="4">
        <f>IFERROR(VLOOKUP($B52,Data!$B$1:$L$53,10,FALSE)/VLOOKUP($B52,Data!$B$2:$L$53,5,FALSE),"Missing Data")</f>
        <v>7.5701885416544143E-2</v>
      </c>
      <c r="R52" s="4"/>
      <c r="S52" s="5">
        <f>IFERROR(VLOOKUP($B52,Data!$B$1:$L$53,7,FALSE)/VLOOKUP($B52,Data!$B$2:$L$53,10,FALSE), Missing Data)</f>
        <v>80643.11516799379</v>
      </c>
      <c r="T52" s="3">
        <f>IFERROR(VLOOKUP($B52,Data!$B$1:$L$53,9,FALSE)/VLOOKUP($B52,Data!$B$2:$L$53,7,FALSE), "Missing Data")</f>
        <v>0.93515616786206435</v>
      </c>
      <c r="U52" s="4">
        <f>IFERROR(VLOOKUP($B52,Data!$B$1:$L$53,9,FALSE)/VLOOKUP($B52,Data!$B$2:$L$53,10,FALSE), "Missing Data")</f>
        <v>75413.906544960191</v>
      </c>
      <c r="V52" s="4">
        <f t="shared" si="1"/>
        <v>5229.208623033599</v>
      </c>
      <c r="W52" s="5">
        <f>IFERROR(VLOOKUP($B52,Data!$B$1:$L$53,9,FALSE)/VLOOKUP($B52,Data!$B$2:$L$53,5,FALSE), "Missing Data")</f>
        <v>5708.9749120805445</v>
      </c>
    </row>
    <row r="53" spans="1:23" x14ac:dyDescent="0.25">
      <c r="A53" s="1" t="s">
        <v>68</v>
      </c>
      <c r="B53" s="1" t="s">
        <v>69</v>
      </c>
      <c r="C53" s="3">
        <f>IFERROR(VLOOKUP($B53,Data!$B$1:$L$53,7,FALSE)/VLOOKUP($B53,Data!$B$2:$L$53,2,FALSE),"Missing Data")</f>
        <v>448.76159096859055</v>
      </c>
      <c r="D53" s="4"/>
      <c r="E53" s="4">
        <f>IFERROR(VLOOKUP($B53,Data!$B$1:$L$53,5,FALSE)/VLOOKUP($B53,Data!$B$2:$L$53,2,FALSE),"Missing Data")</f>
        <v>4.6561819563371201E-2</v>
      </c>
      <c r="F53" s="4"/>
      <c r="G53" s="5">
        <f>IFERROR(VLOOKUP($B53,Data!$B$1:$L$53,7,FALSE)/VLOOKUP($B53,Data!$B$2:$L$53,5,FALSE),"Missing Data")</f>
        <v>9637.9736697750959</v>
      </c>
      <c r="H53" s="3">
        <f>IFERROR(VLOOKUP($B53,Data!$B$1:$L$53,5,FALSE)/VLOOKUP($B53,Data!$B$2:$L$53,2,FALSE),"Missing Data")</f>
        <v>4.6561819563371201E-2</v>
      </c>
      <c r="I53" s="4"/>
      <c r="J53" s="4">
        <f>IFERROR(VLOOKUP($B53,Data!$B$1:$L$53,3,FALSE)/VLOOKUP($B53,Data!$B$2:$L$53,2,FALSE),"Missing Data")</f>
        <v>0</v>
      </c>
      <c r="K53" s="4"/>
      <c r="L53" s="4" t="str">
        <f>IFERROR(VLOOKUP($B53,Data!$B$1:$L$53,4,FALSE)/VLOOKUP($B53,Data!$B$2:$L$53,3,FALSE),"Missing Data")</f>
        <v>Missing Data</v>
      </c>
      <c r="M53" s="4"/>
      <c r="N53" s="5" t="str">
        <f>IFERROR(VLOOKUP($B53,Data!$B$1:$L$53,5,FALSE)/VLOOKUP($B53,Data!$B$2:$L$53,4,FALSE),"Missing Data")</f>
        <v>Missing Data</v>
      </c>
      <c r="O53" s="3">
        <f>IFERROR(VLOOKUP($B53,Data!$B$1:$L$53,7,FALSE)/VLOOKUP($B53,Data!$B$2:$L$53,5,FALSE),"Missing Data")</f>
        <v>9637.9736697750959</v>
      </c>
      <c r="P53" s="4"/>
      <c r="Q53" s="4">
        <f>IFERROR(VLOOKUP($B53,Data!$B$1:$L$53,10,FALSE)/VLOOKUP($B53,Data!$B$2:$L$53,5,FALSE),"Missing Data")</f>
        <v>9.4109709270433356E-2</v>
      </c>
      <c r="R53" s="4"/>
      <c r="S53" s="5">
        <f>IFERROR(VLOOKUP($B53,Data!$B$1:$L$53,7,FALSE)/VLOOKUP($B53,Data!$B$2:$L$53,10,FALSE), Missing Data)</f>
        <v>102412.1075762698</v>
      </c>
      <c r="T53" s="3">
        <f>IFERROR(VLOOKUP($B53,Data!$B$1:$L$53,9,FALSE)/VLOOKUP($B53,Data!$B$2:$L$53,7,FALSE), "Missing Data")</f>
        <v>0.83543707539192036</v>
      </c>
      <c r="U53" s="4">
        <f>IFERROR(VLOOKUP($B53,Data!$B$1:$L$53,9,FALSE)/VLOOKUP($B53,Data!$B$2:$L$53,10,FALSE), "Missing Data")</f>
        <v>85558.871638241573</v>
      </c>
      <c r="V53" s="4">
        <f t="shared" si="1"/>
        <v>16853.235938028229</v>
      </c>
      <c r="W53" s="5">
        <f>IFERROR(VLOOKUP($B53,Data!$B$1:$L$53,9,FALSE)/VLOOKUP($B53,Data!$B$2:$L$53,5,FALSE), "Missing Data")</f>
        <v>8051.9205353812395</v>
      </c>
    </row>
    <row r="54" spans="1:23" x14ac:dyDescent="0.25">
      <c r="A54" s="15" t="s">
        <v>20</v>
      </c>
      <c r="B54" s="15" t="s">
        <v>21</v>
      </c>
      <c r="C54" s="6">
        <f>IFERROR(VLOOKUP($B54,Data!$B$1:$L$53,7,FALSE)/VLOOKUP($B54,Data!$B$2:$L$53,2,FALSE),"Missing Data")</f>
        <v>799.06445415178075</v>
      </c>
      <c r="D54" s="7"/>
      <c r="E54" s="7">
        <f>IFERROR(VLOOKUP($B54,Data!$B$1:$L$53,5,FALSE)/VLOOKUP($B54,Data!$B$2:$L$53,2,FALSE),"Missing Data")</f>
        <v>0.12187671191786899</v>
      </c>
      <c r="F54" s="7"/>
      <c r="G54" s="8">
        <f>IFERROR(VLOOKUP($B54,Data!$B$1:$L$53,7,FALSE)/VLOOKUP($B54,Data!$B$2:$L$53,5,FALSE),"Missing Data")</f>
        <v>6556.3341968911918</v>
      </c>
      <c r="H54" s="6">
        <f>IFERROR(VLOOKUP($B54,Data!$B$1:$L$53,5,FALSE)/VLOOKUP($B54,Data!$B$2:$L$53,2,FALSE),"Missing Data")</f>
        <v>0.12187671191786899</v>
      </c>
      <c r="I54" s="7"/>
      <c r="J54" s="7">
        <f>IFERROR(VLOOKUP($B54,Data!$B$1:$L$53,3,FALSE)/VLOOKUP($B54,Data!$B$2:$L$53,2,FALSE),"Missing Data")</f>
        <v>0</v>
      </c>
      <c r="K54" s="7"/>
      <c r="L54" s="7" t="str">
        <f>IFERROR(VLOOKUP($B54,Data!$B$1:$L$53,4,FALSE)/VLOOKUP($B54,Data!$B$2:$L$53,3,FALSE),"Missing Data")</f>
        <v>Missing Data</v>
      </c>
      <c r="M54" s="7"/>
      <c r="N54" s="8" t="str">
        <f>IFERROR(VLOOKUP($B54,Data!$B$1:$L$53,5,FALSE)/VLOOKUP($B54,Data!$B$2:$L$53,4,FALSE),"Missing Data")</f>
        <v>Missing Data</v>
      </c>
      <c r="O54" s="6">
        <f>IFERROR(VLOOKUP($B54,Data!$B$1:$L$53,7,FALSE)/VLOOKUP($B54,Data!$B$2:$L$53,5,FALSE),"Missing Data")</f>
        <v>6556.3341968911918</v>
      </c>
      <c r="P54" s="7"/>
      <c r="Q54" s="7">
        <f>IFERROR(VLOOKUP($B54,Data!$B$1:$L$53,10,FALSE)/VLOOKUP($B54,Data!$B$2:$L$53,5,FALSE),"Missing Data")</f>
        <v>5.6813471502590675E-2</v>
      </c>
      <c r="R54" s="7"/>
      <c r="S54" s="8">
        <f>IFERROR(VLOOKUP($B54,Data!$B$1:$L$53,7,FALSE)/VLOOKUP($B54,Data!$B$2:$L$53,10,FALSE), Missing Data)</f>
        <v>115401.04879160966</v>
      </c>
      <c r="T54" s="6">
        <f>IFERROR(VLOOKUP($B54,Data!$B$1:$L$53,9,FALSE)/VLOOKUP($B54,Data!$B$2:$L$53,7,FALSE), "Missing Data")</f>
        <v>0.72658859742882032</v>
      </c>
      <c r="U54" s="7">
        <f>IFERROR(VLOOKUP($B54,Data!$B$1:$L$53,9,FALSE)/VLOOKUP($B54,Data!$B$2:$L$53,10,FALSE), "Missing Data")</f>
        <v>83849.08618331053</v>
      </c>
      <c r="V54" s="7">
        <f t="shared" si="1"/>
        <v>31551.962608299131</v>
      </c>
      <c r="W54" s="8">
        <f>IFERROR(VLOOKUP($B54,Data!$B$1:$L$53,9,FALSE)/VLOOKUP($B54,Data!$B$2:$L$53,5,FALSE), "Missing Data")</f>
        <v>4763.7576683937823</v>
      </c>
    </row>
  </sheetData>
  <sortState ref="A3:W54">
    <sortCondition ref="C3:C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119</v>
      </c>
      <c r="D1" s="23"/>
      <c r="E1" s="23"/>
      <c r="F1" s="23"/>
      <c r="G1" s="24"/>
    </row>
    <row r="2" spans="1:7" ht="30" customHeight="1" x14ac:dyDescent="0.25">
      <c r="A2" s="10" t="s">
        <v>0</v>
      </c>
      <c r="B2" s="10" t="s">
        <v>1</v>
      </c>
      <c r="C2" s="11" t="s">
        <v>109</v>
      </c>
      <c r="D2" s="12" t="s">
        <v>117</v>
      </c>
      <c r="E2" s="11" t="s">
        <v>123</v>
      </c>
      <c r="F2" s="12" t="s">
        <v>118</v>
      </c>
      <c r="G2" s="11" t="s">
        <v>122</v>
      </c>
    </row>
    <row r="3" spans="1:7" x14ac:dyDescent="0.25">
      <c r="A3" s="1" t="s">
        <v>104</v>
      </c>
      <c r="B3" s="1" t="s">
        <v>105</v>
      </c>
      <c r="C3" s="3">
        <f>IFERROR(VLOOKUP($B3,Data!$B$1:$L$53,8,FALSE)/VLOOKUP($B3,Data!$B$2:$L$53,2,FALSE), "Missing Data")</f>
        <v>30.4200781789236</v>
      </c>
      <c r="D3" s="4"/>
      <c r="E3" s="4">
        <f>IFERROR(VLOOKUP($B3,Data!$B$1:$L$53,5,FALSE)/VLOOKUP($B3,Data!$B$2:$L$53,2,FALSE), "Missing Data")</f>
        <v>4.9886755019718156E-2</v>
      </c>
      <c r="F3" s="4"/>
      <c r="G3" s="5">
        <f>IFERROR(VLOOKUP($B3,Data!$B$1:$L$53,8,FALSE)/VLOOKUP($B3,Data!$B$2:$L$53,5,FALSE), "Missing Data")</f>
        <v>609.7826600848224</v>
      </c>
    </row>
    <row r="4" spans="1:7" x14ac:dyDescent="0.25">
      <c r="A4" s="1" t="s">
        <v>86</v>
      </c>
      <c r="B4" s="1" t="s">
        <v>87</v>
      </c>
      <c r="C4" s="3">
        <f>IFERROR(VLOOKUP($B4,Data!$B$1:$L$53,8,FALSE)/VLOOKUP($B4,Data!$B$2:$L$53,2,FALSE), "Missing Data")</f>
        <v>8.0978649884239129</v>
      </c>
      <c r="D4" s="4"/>
      <c r="E4" s="4">
        <f>IFERROR(VLOOKUP($B4,Data!$B$1:$L$53,5,FALSE)/VLOOKUP($B4,Data!$B$2:$L$53,2,FALSE), "Missing Data")</f>
        <v>4.7599236014277374E-2</v>
      </c>
      <c r="F4" s="4"/>
      <c r="G4" s="5">
        <f>IFERROR(VLOOKUP($B4,Data!$B$1:$L$53,8,FALSE)/VLOOKUP($B4,Data!$B$2:$L$53,5,FALSE), "Missing Data")</f>
        <v>170.12594458438286</v>
      </c>
    </row>
    <row r="5" spans="1:7" x14ac:dyDescent="0.25">
      <c r="A5" s="1" t="s">
        <v>62</v>
      </c>
      <c r="B5" s="1" t="s">
        <v>63</v>
      </c>
      <c r="C5" s="3">
        <f>IFERROR(VLOOKUP($B5,Data!$B$1:$L$53,8,FALSE)/VLOOKUP($B5,Data!$B$2:$L$53,2,FALSE), "Missing Data")</f>
        <v>4.1524950117923725</v>
      </c>
      <c r="D5" s="4"/>
      <c r="E5" s="4">
        <f>IFERROR(VLOOKUP($B5,Data!$B$1:$L$53,5,FALSE)/VLOOKUP($B5,Data!$B$2:$L$53,2,FALSE), "Missing Data")</f>
        <v>5.0202138743675365E-2</v>
      </c>
      <c r="F5" s="4"/>
      <c r="G5" s="5">
        <f>IFERROR(VLOOKUP($B5,Data!$B$1:$L$53,8,FALSE)/VLOOKUP($B5,Data!$B$2:$L$53,5,FALSE), "Missing Data")</f>
        <v>82.715500090432272</v>
      </c>
    </row>
    <row r="6" spans="1:7" x14ac:dyDescent="0.25">
      <c r="A6" s="1" t="s">
        <v>42</v>
      </c>
      <c r="B6" s="1" t="s">
        <v>43</v>
      </c>
      <c r="C6" s="3">
        <f>IFERROR(VLOOKUP($B6,Data!$B$1:$L$53,8,FALSE)/VLOOKUP($B6,Data!$B$2:$L$53,2,FALSE), "Missing Data")</f>
        <v>4.3906688816944817</v>
      </c>
      <c r="D6" s="4"/>
      <c r="E6" s="4">
        <f>IFERROR(VLOOKUP($B6,Data!$B$1:$L$53,5,FALSE)/VLOOKUP($B6,Data!$B$2:$L$53,2,FALSE), "Missing Data")</f>
        <v>5.2678921581541902E-2</v>
      </c>
      <c r="F6" s="4"/>
      <c r="G6" s="5">
        <f>IFERROR(VLOOKUP($B6,Data!$B$1:$L$53,8,FALSE)/VLOOKUP($B6,Data!$B$2:$L$53,5,FALSE), "Missing Data")</f>
        <v>83.347736625514401</v>
      </c>
    </row>
    <row r="7" spans="1:7" x14ac:dyDescent="0.25">
      <c r="A7" s="1" t="s">
        <v>28</v>
      </c>
      <c r="B7" s="1" t="s">
        <v>29</v>
      </c>
      <c r="C7" s="3">
        <f>IFERROR(VLOOKUP($B7,Data!$B$1:$L$53,8,FALSE)/VLOOKUP($B7,Data!$B$2:$L$53,2,FALSE), "Missing Data")</f>
        <v>7.4361157941576472</v>
      </c>
      <c r="D7" s="4"/>
      <c r="E7" s="4">
        <f>IFERROR(VLOOKUP($B7,Data!$B$1:$L$53,5,FALSE)/VLOOKUP($B7,Data!$B$2:$L$53,2,FALSE), "Missing Data")</f>
        <v>4.3832062121221614E-2</v>
      </c>
      <c r="F7" s="4"/>
      <c r="G7" s="5">
        <f>IFERROR(VLOOKUP($B7,Data!$B$1:$L$53,8,FALSE)/VLOOKUP($B7,Data!$B$2:$L$53,5,FALSE), "Missing Data")</f>
        <v>169.65014727329921</v>
      </c>
    </row>
    <row r="8" spans="1:7" x14ac:dyDescent="0.25">
      <c r="A8" s="1" t="s">
        <v>52</v>
      </c>
      <c r="B8" s="1" t="s">
        <v>53</v>
      </c>
      <c r="C8" s="3">
        <f>IFERROR(VLOOKUP($B8,Data!$B$1:$L$53,8,FALSE)/VLOOKUP($B8,Data!$B$2:$L$53,2,FALSE), "Missing Data")</f>
        <v>8.9025458320079025</v>
      </c>
      <c r="D8" s="4"/>
      <c r="E8" s="4">
        <f>IFERROR(VLOOKUP($B8,Data!$B$1:$L$53,5,FALSE)/VLOOKUP($B8,Data!$B$2:$L$53,2,FALSE), "Missing Data")</f>
        <v>6.1405347486145762E-2</v>
      </c>
      <c r="F8" s="4"/>
      <c r="G8" s="5">
        <f>IFERROR(VLOOKUP($B8,Data!$B$1:$L$53,8,FALSE)/VLOOKUP($B8,Data!$B$2:$L$53,5,FALSE), "Missing Data")</f>
        <v>144.97997644287398</v>
      </c>
    </row>
    <row r="9" spans="1:7" x14ac:dyDescent="0.25">
      <c r="A9" s="1" t="s">
        <v>72</v>
      </c>
      <c r="B9" s="1" t="s">
        <v>73</v>
      </c>
      <c r="C9" s="3">
        <f>IFERROR(VLOOKUP($B9,Data!$B$1:$L$53,8,FALSE)/VLOOKUP($B9,Data!$B$2:$L$53,2,FALSE), "Missing Data")</f>
        <v>7.4884685853609847</v>
      </c>
      <c r="D9" s="4"/>
      <c r="E9" s="4">
        <f>IFERROR(VLOOKUP($B9,Data!$B$1:$L$53,5,FALSE)/VLOOKUP($B9,Data!$B$2:$L$53,2,FALSE), "Missing Data")</f>
        <v>4.498499312036159E-2</v>
      </c>
      <c r="F9" s="4"/>
      <c r="G9" s="5">
        <f>IFERROR(VLOOKUP($B9,Data!$B$1:$L$53,8,FALSE)/VLOOKUP($B9,Data!$B$2:$L$53,5,FALSE), "Missing Data")</f>
        <v>166.46592709984151</v>
      </c>
    </row>
    <row r="10" spans="1:7" x14ac:dyDescent="0.25">
      <c r="A10" s="1" t="s">
        <v>10</v>
      </c>
      <c r="B10" s="1" t="s">
        <v>11</v>
      </c>
      <c r="C10" s="3">
        <f>IFERROR(VLOOKUP($B10,Data!$B$1:$L$53,8,FALSE)/VLOOKUP($B10,Data!$B$2:$L$53,2,FALSE), "Missing Data")</f>
        <v>4.6490764885274665</v>
      </c>
      <c r="D10" s="4"/>
      <c r="E10" s="4">
        <f>IFERROR(VLOOKUP($B10,Data!$B$1:$L$53,5,FALSE)/VLOOKUP($B10,Data!$B$2:$L$53,2,FALSE), "Missing Data")</f>
        <v>8.2564813948474286E-2</v>
      </c>
      <c r="F10" s="4"/>
      <c r="G10" s="5">
        <f>IFERROR(VLOOKUP($B10,Data!$B$1:$L$53,8,FALSE)/VLOOKUP($B10,Data!$B$2:$L$53,5,FALSE), "Missing Data")</f>
        <v>56.308205229273419</v>
      </c>
    </row>
    <row r="11" spans="1:7" x14ac:dyDescent="0.25">
      <c r="A11" s="1" t="s">
        <v>84</v>
      </c>
      <c r="B11" s="1" t="s">
        <v>85</v>
      </c>
      <c r="C11" s="3">
        <f>IFERROR(VLOOKUP($B11,Data!$B$1:$L$53,8,FALSE)/VLOOKUP($B11,Data!$B$2:$L$53,2,FALSE), "Missing Data")</f>
        <v>8.8800137696925763</v>
      </c>
      <c r="D11" s="4"/>
      <c r="E11" s="4">
        <f>IFERROR(VLOOKUP($B11,Data!$B$1:$L$53,5,FALSE)/VLOOKUP($B11,Data!$B$2:$L$53,2,FALSE), "Missing Data")</f>
        <v>8.7625970774970752E-2</v>
      </c>
      <c r="F11" s="4"/>
      <c r="G11" s="5">
        <f>IFERROR(VLOOKUP($B11,Data!$B$1:$L$53,8,FALSE)/VLOOKUP($B11,Data!$B$2:$L$53,5,FALSE), "Missing Data")</f>
        <v>101.33997593586764</v>
      </c>
    </row>
    <row r="12" spans="1:7" x14ac:dyDescent="0.25">
      <c r="A12" s="1" t="s">
        <v>36</v>
      </c>
      <c r="B12" s="1" t="s">
        <v>37</v>
      </c>
      <c r="C12" s="3">
        <f>IFERROR(VLOOKUP($B12,Data!$B$1:$L$53,8,FALSE)/VLOOKUP($B12,Data!$B$2:$L$53,2,FALSE), "Missing Data")</f>
        <v>7.9174602602483262</v>
      </c>
      <c r="D12" s="4"/>
      <c r="E12" s="4">
        <f>IFERROR(VLOOKUP($B12,Data!$B$1:$L$53,5,FALSE)/VLOOKUP($B12,Data!$B$2:$L$53,2,FALSE), "Missing Data")</f>
        <v>6.9967470692084768E-2</v>
      </c>
      <c r="F12" s="4"/>
      <c r="G12" s="5">
        <f>IFERROR(VLOOKUP($B12,Data!$B$1:$L$53,8,FALSE)/VLOOKUP($B12,Data!$B$2:$L$53,5,FALSE), "Missing Data")</f>
        <v>113.15916070614809</v>
      </c>
    </row>
    <row r="13" spans="1:7" x14ac:dyDescent="0.25">
      <c r="A13" s="1" t="s">
        <v>58</v>
      </c>
      <c r="B13" s="1" t="s">
        <v>59</v>
      </c>
      <c r="C13" s="3">
        <f>IFERROR(VLOOKUP($B13,Data!$B$1:$L$53,8,FALSE)/VLOOKUP($B13,Data!$B$2:$L$53,2,FALSE), "Missing Data")</f>
        <v>9.0117853774220489</v>
      </c>
      <c r="D13" s="4"/>
      <c r="E13" s="4">
        <f>IFERROR(VLOOKUP($B13,Data!$B$1:$L$53,5,FALSE)/VLOOKUP($B13,Data!$B$2:$L$53,2,FALSE), "Missing Data")</f>
        <v>6.0292667151750343E-2</v>
      </c>
      <c r="F13" s="4"/>
      <c r="G13" s="5">
        <f>IFERROR(VLOOKUP($B13,Data!$B$1:$L$53,8,FALSE)/VLOOKUP($B13,Data!$B$2:$L$53,5,FALSE), "Missing Data")</f>
        <v>149.46735321461776</v>
      </c>
    </row>
    <row r="14" spans="1:7" x14ac:dyDescent="0.25">
      <c r="A14" s="1" t="s">
        <v>88</v>
      </c>
      <c r="B14" s="1" t="s">
        <v>89</v>
      </c>
      <c r="C14" s="3">
        <f>IFERROR(VLOOKUP($B14,Data!$B$1:$L$53,8,FALSE)/VLOOKUP($B14,Data!$B$2:$L$53,2,FALSE), "Missing Data")</f>
        <v>9.085627476988849</v>
      </c>
      <c r="D14" s="4"/>
      <c r="E14" s="4">
        <f>IFERROR(VLOOKUP($B14,Data!$B$1:$L$53,5,FALSE)/VLOOKUP($B14,Data!$B$2:$L$53,2,FALSE), "Missing Data")</f>
        <v>8.0315245098540433E-2</v>
      </c>
      <c r="F14" s="4"/>
      <c r="G14" s="5">
        <f>IFERROR(VLOOKUP($B14,Data!$B$1:$L$53,8,FALSE)/VLOOKUP($B14,Data!$B$2:$L$53,5,FALSE), "Missing Data")</f>
        <v>113.12456888902605</v>
      </c>
    </row>
    <row r="15" spans="1:7" x14ac:dyDescent="0.25">
      <c r="A15" s="1" t="s">
        <v>4</v>
      </c>
      <c r="B15" s="1" t="s">
        <v>5</v>
      </c>
      <c r="C15" s="3">
        <f>IFERROR(VLOOKUP($B15,Data!$B$1:$L$53,8,FALSE)/VLOOKUP($B15,Data!$B$2:$L$53,2,FALSE), "Missing Data")</f>
        <v>4.912693813092524</v>
      </c>
      <c r="D15" s="4"/>
      <c r="E15" s="4">
        <f>IFERROR(VLOOKUP($B15,Data!$B$1:$L$53,5,FALSE)/VLOOKUP($B15,Data!$B$2:$L$53,2,FALSE), "Missing Data")</f>
        <v>7.9115679244625051E-2</v>
      </c>
      <c r="F15" s="4"/>
      <c r="G15" s="5">
        <f>IFERROR(VLOOKUP($B15,Data!$B$1:$L$53,8,FALSE)/VLOOKUP($B15,Data!$B$2:$L$53,5,FALSE), "Missing Data")</f>
        <v>62.095072177823489</v>
      </c>
    </row>
    <row r="16" spans="1:7" x14ac:dyDescent="0.25">
      <c r="A16" s="1" t="s">
        <v>100</v>
      </c>
      <c r="B16" s="1" t="s">
        <v>101</v>
      </c>
      <c r="C16" s="3">
        <f>IFERROR(VLOOKUP($B16,Data!$B$1:$L$53,8,FALSE)/VLOOKUP($B16,Data!$B$2:$L$53,2,FALSE), "Missing Data")</f>
        <v>8.8114268479220978</v>
      </c>
      <c r="D16" s="4"/>
      <c r="E16" s="4">
        <f>IFERROR(VLOOKUP($B16,Data!$B$1:$L$53,5,FALSE)/VLOOKUP($B16,Data!$B$2:$L$53,2,FALSE), "Missing Data")</f>
        <v>5.3587047848848483E-2</v>
      </c>
      <c r="F16" s="4"/>
      <c r="G16" s="5">
        <f>IFERROR(VLOOKUP($B16,Data!$B$1:$L$53,8,FALSE)/VLOOKUP($B16,Data!$B$2:$L$53,5,FALSE), "Missing Data")</f>
        <v>164.43202605182222</v>
      </c>
    </row>
    <row r="17" spans="1:7" x14ac:dyDescent="0.25">
      <c r="A17" s="1" t="s">
        <v>38</v>
      </c>
      <c r="B17" s="1" t="s">
        <v>39</v>
      </c>
      <c r="C17" s="3">
        <f>IFERROR(VLOOKUP($B17,Data!$B$1:$L$53,8,FALSE)/VLOOKUP($B17,Data!$B$2:$L$53,2,FALSE), "Missing Data")</f>
        <v>5.4158553152819922</v>
      </c>
      <c r="D17" s="4"/>
      <c r="E17" s="4">
        <f>IFERROR(VLOOKUP($B17,Data!$B$1:$L$53,5,FALSE)/VLOOKUP($B17,Data!$B$2:$L$53,2,FALSE), "Missing Data")</f>
        <v>5.5518490865875292E-2</v>
      </c>
      <c r="F17" s="4"/>
      <c r="G17" s="5">
        <f>IFERROR(VLOOKUP($B17,Data!$B$1:$L$53,8,FALSE)/VLOOKUP($B17,Data!$B$2:$L$53,5,FALSE), "Missing Data")</f>
        <v>97.550477882511643</v>
      </c>
    </row>
    <row r="18" spans="1:7" x14ac:dyDescent="0.25">
      <c r="A18" s="1" t="s">
        <v>56</v>
      </c>
      <c r="B18" s="1" t="s">
        <v>57</v>
      </c>
      <c r="C18" s="3">
        <f>IFERROR(VLOOKUP($B18,Data!$B$1:$L$53,8,FALSE)/VLOOKUP($B18,Data!$B$2:$L$53,2,FALSE), "Missing Data")</f>
        <v>12.599784782405465</v>
      </c>
      <c r="D18" s="4"/>
      <c r="E18" s="4">
        <f>IFERROR(VLOOKUP($B18,Data!$B$1:$L$53,5,FALSE)/VLOOKUP($B18,Data!$B$2:$L$53,2,FALSE), "Missing Data")</f>
        <v>5.709830192920097E-2</v>
      </c>
      <c r="F18" s="4"/>
      <c r="G18" s="5">
        <f>IFERROR(VLOOKUP($B18,Data!$B$1:$L$53,8,FALSE)/VLOOKUP($B18,Data!$B$2:$L$53,5,FALSE), "Missing Data")</f>
        <v>220.66829234306417</v>
      </c>
    </row>
    <row r="19" spans="1:7" x14ac:dyDescent="0.25">
      <c r="A19" s="1" t="s">
        <v>32</v>
      </c>
      <c r="B19" s="1" t="s">
        <v>33</v>
      </c>
      <c r="C19" s="3">
        <f>IFERROR(VLOOKUP($B19,Data!$B$1:$L$53,8,FALSE)/VLOOKUP($B19,Data!$B$2:$L$53,2,FALSE), "Missing Data")</f>
        <v>3.6567447492131122</v>
      </c>
      <c r="D19" s="4"/>
      <c r="E19" s="4">
        <f>IFERROR(VLOOKUP($B19,Data!$B$1:$L$53,5,FALSE)/VLOOKUP($B19,Data!$B$2:$L$53,2,FALSE), "Missing Data")</f>
        <v>6.7495061780891444E-2</v>
      </c>
      <c r="F19" s="4"/>
      <c r="G19" s="5">
        <f>IFERROR(VLOOKUP($B19,Data!$B$1:$L$53,8,FALSE)/VLOOKUP($B19,Data!$B$2:$L$53,5,FALSE), "Missing Data")</f>
        <v>54.177959879257052</v>
      </c>
    </row>
    <row r="20" spans="1:7" x14ac:dyDescent="0.25">
      <c r="A20" s="1" t="s">
        <v>76</v>
      </c>
      <c r="B20" s="1" t="s">
        <v>77</v>
      </c>
      <c r="C20" s="3">
        <f>IFERROR(VLOOKUP($B20,Data!$B$1:$L$53,8,FALSE)/VLOOKUP($B20,Data!$B$2:$L$53,2,FALSE), "Missing Data")</f>
        <v>12.679447976560494</v>
      </c>
      <c r="D20" s="4"/>
      <c r="E20" s="4">
        <f>IFERROR(VLOOKUP($B20,Data!$B$1:$L$53,5,FALSE)/VLOOKUP($B20,Data!$B$2:$L$53,2,FALSE), "Missing Data")</f>
        <v>7.7386536959677968E-2</v>
      </c>
      <c r="F20" s="4"/>
      <c r="G20" s="5">
        <f>IFERROR(VLOOKUP($B20,Data!$B$1:$L$53,8,FALSE)/VLOOKUP($B20,Data!$B$2:$L$53,5,FALSE), "Missing Data")</f>
        <v>163.84565681194758</v>
      </c>
    </row>
    <row r="21" spans="1:7" x14ac:dyDescent="0.25">
      <c r="A21" s="1" t="s">
        <v>102</v>
      </c>
      <c r="B21" s="1" t="s">
        <v>103</v>
      </c>
      <c r="C21" s="3">
        <f>IFERROR(VLOOKUP($B21,Data!$B$1:$L$53,8,FALSE)/VLOOKUP($B21,Data!$B$2:$L$53,2,FALSE), "Missing Data")</f>
        <v>14.948234569889637</v>
      </c>
      <c r="D21" s="4"/>
      <c r="E21" s="4">
        <f>IFERROR(VLOOKUP($B21,Data!$B$1:$L$53,5,FALSE)/VLOOKUP($B21,Data!$B$2:$L$53,2,FALSE), "Missing Data")</f>
        <v>5.4703650275637193E-2</v>
      </c>
      <c r="F21" s="4"/>
      <c r="G21" s="5">
        <f>IFERROR(VLOOKUP($B21,Data!$B$1:$L$53,8,FALSE)/VLOOKUP($B21,Data!$B$2:$L$53,5,FALSE), "Missing Data")</f>
        <v>273.25844792019262</v>
      </c>
    </row>
    <row r="22" spans="1:7" x14ac:dyDescent="0.25">
      <c r="A22" s="1" t="s">
        <v>82</v>
      </c>
      <c r="B22" s="1" t="s">
        <v>83</v>
      </c>
      <c r="C22" s="3">
        <f>IFERROR(VLOOKUP($B22,Data!$B$1:$L$53,8,FALSE)/VLOOKUP($B22,Data!$B$2:$L$53,2,FALSE), "Missing Data")</f>
        <v>2.6535250746450552</v>
      </c>
      <c r="D22" s="4"/>
      <c r="E22" s="4">
        <f>IFERROR(VLOOKUP($B22,Data!$B$1:$L$53,5,FALSE)/VLOOKUP($B22,Data!$B$2:$L$53,2,FALSE), "Missing Data")</f>
        <v>5.6494119797696668E-2</v>
      </c>
      <c r="F22" s="4"/>
      <c r="G22" s="5">
        <f>IFERROR(VLOOKUP($B22,Data!$B$1:$L$53,8,FALSE)/VLOOKUP($B22,Data!$B$2:$L$53,5,FALSE), "Missing Data")</f>
        <v>46.969933935553456</v>
      </c>
    </row>
    <row r="23" spans="1:7" x14ac:dyDescent="0.25">
      <c r="A23" s="1" t="s">
        <v>14</v>
      </c>
      <c r="B23" s="1" t="s">
        <v>15</v>
      </c>
      <c r="C23" s="3">
        <f>IFERROR(VLOOKUP($B23,Data!$B$1:$L$53,8,FALSE)/VLOOKUP($B23,Data!$B$2:$L$53,2,FALSE), "Missing Data")</f>
        <v>10.916171977882854</v>
      </c>
      <c r="D23" s="4"/>
      <c r="E23" s="4">
        <f>IFERROR(VLOOKUP($B23,Data!$B$1:$L$53,5,FALSE)/VLOOKUP($B23,Data!$B$2:$L$53,2,FALSE), "Missing Data")</f>
        <v>5.9849410092537601E-2</v>
      </c>
      <c r="F23" s="4"/>
      <c r="G23" s="5">
        <f>IFERROR(VLOOKUP($B23,Data!$B$1:$L$53,8,FALSE)/VLOOKUP($B23,Data!$B$2:$L$53,5,FALSE), "Missing Data")</f>
        <v>182.39397783544655</v>
      </c>
    </row>
    <row r="24" spans="1:7" x14ac:dyDescent="0.25">
      <c r="A24" s="1" t="s">
        <v>48</v>
      </c>
      <c r="B24" s="1" t="s">
        <v>49</v>
      </c>
      <c r="C24" s="3">
        <f>IFERROR(VLOOKUP($B24,Data!$B$1:$L$53,8,FALSE)/VLOOKUP($B24,Data!$B$2:$L$53,2,FALSE), "Missing Data")</f>
        <v>4.7697450417246854</v>
      </c>
      <c r="D24" s="4"/>
      <c r="E24" s="4">
        <f>IFERROR(VLOOKUP($B24,Data!$B$1:$L$53,5,FALSE)/VLOOKUP($B24,Data!$B$2:$L$53,2,FALSE), "Missing Data")</f>
        <v>5.9706032439704897E-2</v>
      </c>
      <c r="F24" s="4"/>
      <c r="G24" s="5">
        <f>IFERROR(VLOOKUP($B24,Data!$B$1:$L$53,8,FALSE)/VLOOKUP($B24,Data!$B$2:$L$53,5,FALSE), "Missing Data")</f>
        <v>79.887154560830851</v>
      </c>
    </row>
    <row r="25" spans="1:7" x14ac:dyDescent="0.25">
      <c r="A25" s="1" t="s">
        <v>6</v>
      </c>
      <c r="B25" s="1" t="s">
        <v>7</v>
      </c>
      <c r="C25" s="3">
        <f>IFERROR(VLOOKUP($B25,Data!$B$1:$L$53,8,FALSE)/VLOOKUP($B25,Data!$B$2:$L$53,2,FALSE), "Missing Data")</f>
        <v>22.308415501973826</v>
      </c>
      <c r="D25" s="4"/>
      <c r="E25" s="4">
        <f>IFERROR(VLOOKUP($B25,Data!$B$1:$L$53,5,FALSE)/VLOOKUP($B25,Data!$B$2:$L$53,2,FALSE), "Missing Data")</f>
        <v>6.6955403686394896E-2</v>
      </c>
      <c r="F25" s="4"/>
      <c r="G25" s="5">
        <f>IFERROR(VLOOKUP($B25,Data!$B$1:$L$53,8,FALSE)/VLOOKUP($B25,Data!$B$2:$L$53,5,FALSE), "Missing Data")</f>
        <v>333.18319767679662</v>
      </c>
    </row>
    <row r="26" spans="1:7" x14ac:dyDescent="0.25">
      <c r="A26" s="1" t="s">
        <v>74</v>
      </c>
      <c r="B26" s="1" t="s">
        <v>75</v>
      </c>
      <c r="C26" s="3">
        <f>IFERROR(VLOOKUP($B26,Data!$B$1:$L$53,8,FALSE)/VLOOKUP($B26,Data!$B$2:$L$53,2,FALSE), "Missing Data")</f>
        <v>9.8532667314750562</v>
      </c>
      <c r="D26" s="4"/>
      <c r="E26" s="4">
        <f>IFERROR(VLOOKUP($B26,Data!$B$1:$L$53,5,FALSE)/VLOOKUP($B26,Data!$B$2:$L$53,2,FALSE), "Missing Data")</f>
        <v>6.8289957847425489E-2</v>
      </c>
      <c r="F26" s="4"/>
      <c r="G26" s="5">
        <f>IFERROR(VLOOKUP($B26,Data!$B$1:$L$53,8,FALSE)/VLOOKUP($B26,Data!$B$2:$L$53,5,FALSE), "Missing Data")</f>
        <v>144.28573456567921</v>
      </c>
    </row>
    <row r="27" spans="1:7" x14ac:dyDescent="0.25">
      <c r="A27" s="1" t="s">
        <v>94</v>
      </c>
      <c r="B27" s="1" t="s">
        <v>95</v>
      </c>
      <c r="C27" s="3">
        <f>IFERROR(VLOOKUP($B27,Data!$B$1:$L$53,8,FALSE)/VLOOKUP($B27,Data!$B$2:$L$53,2,FALSE), "Missing Data")</f>
        <v>16.672165482072934</v>
      </c>
      <c r="D27" s="4"/>
      <c r="E27" s="4">
        <f>IFERROR(VLOOKUP($B27,Data!$B$1:$L$53,5,FALSE)/VLOOKUP($B27,Data!$B$2:$L$53,2,FALSE), "Missing Data")</f>
        <v>5.0831292445279438E-2</v>
      </c>
      <c r="F27" s="4"/>
      <c r="G27" s="5">
        <f>IFERROR(VLOOKUP($B27,Data!$B$1:$L$53,8,FALSE)/VLOOKUP($B27,Data!$B$2:$L$53,5,FALSE), "Missing Data")</f>
        <v>327.99019422968132</v>
      </c>
    </row>
    <row r="28" spans="1:7" x14ac:dyDescent="0.25">
      <c r="A28" s="1" t="s">
        <v>34</v>
      </c>
      <c r="B28" s="1" t="s">
        <v>35</v>
      </c>
      <c r="C28" s="3">
        <f>IFERROR(VLOOKUP($B28,Data!$B$1:$L$53,8,FALSE)/VLOOKUP($B28,Data!$B$2:$L$53,2,FALSE), "Missing Data")</f>
        <v>7.4464174275513253</v>
      </c>
      <c r="D28" s="4"/>
      <c r="E28" s="4">
        <f>IFERROR(VLOOKUP($B28,Data!$B$1:$L$53,5,FALSE)/VLOOKUP($B28,Data!$B$2:$L$53,2,FALSE), "Missing Data")</f>
        <v>5.0699194384201306E-2</v>
      </c>
      <c r="F28" s="4"/>
      <c r="G28" s="5">
        <f>IFERROR(VLOOKUP($B28,Data!$B$1:$L$53,8,FALSE)/VLOOKUP($B28,Data!$B$2:$L$53,5,FALSE), "Missing Data")</f>
        <v>146.87447242498493</v>
      </c>
    </row>
    <row r="29" spans="1:7" x14ac:dyDescent="0.25">
      <c r="A29" s="1" t="s">
        <v>70</v>
      </c>
      <c r="B29" s="1" t="s">
        <v>71</v>
      </c>
      <c r="C29" s="3">
        <f>IFERROR(VLOOKUP($B29,Data!$B$1:$L$53,8,FALSE)/VLOOKUP($B29,Data!$B$2:$L$53,2,FALSE), "Missing Data")</f>
        <v>25.528807910742767</v>
      </c>
      <c r="D29" s="4"/>
      <c r="E29" s="4">
        <f>IFERROR(VLOOKUP($B29,Data!$B$1:$L$53,5,FALSE)/VLOOKUP($B29,Data!$B$2:$L$53,2,FALSE), "Missing Data")</f>
        <v>7.4485934255224776E-2</v>
      </c>
      <c r="F29" s="4"/>
      <c r="G29" s="5">
        <f>IFERROR(VLOOKUP($B29,Data!$B$1:$L$53,8,FALSE)/VLOOKUP($B29,Data!$B$2:$L$53,5,FALSE), "Missing Data")</f>
        <v>342.73327126795169</v>
      </c>
    </row>
    <row r="30" spans="1:7" x14ac:dyDescent="0.25">
      <c r="A30" s="1" t="s">
        <v>40</v>
      </c>
      <c r="B30" s="1" t="s">
        <v>41</v>
      </c>
      <c r="C30" s="3">
        <f>IFERROR(VLOOKUP($B30,Data!$B$1:$L$53,8,FALSE)/VLOOKUP($B30,Data!$B$2:$L$53,2,FALSE), "Missing Data")</f>
        <v>14.795541372763157</v>
      </c>
      <c r="D30" s="4"/>
      <c r="E30" s="4">
        <f>IFERROR(VLOOKUP($B30,Data!$B$1:$L$53,5,FALSE)/VLOOKUP($B30,Data!$B$2:$L$53,2,FALSE), "Missing Data")</f>
        <v>8.0746888291388305E-2</v>
      </c>
      <c r="F30" s="4"/>
      <c r="G30" s="5">
        <f>IFERROR(VLOOKUP($B30,Data!$B$1:$L$53,8,FALSE)/VLOOKUP($B30,Data!$B$2:$L$53,5,FALSE), "Missing Data")</f>
        <v>183.23357947084023</v>
      </c>
    </row>
    <row r="31" spans="1:7" x14ac:dyDescent="0.25">
      <c r="A31" s="1" t="s">
        <v>66</v>
      </c>
      <c r="B31" s="1" t="s">
        <v>67</v>
      </c>
      <c r="C31" s="3">
        <f>IFERROR(VLOOKUP($B31,Data!$B$1:$L$53,8,FALSE)/VLOOKUP($B31,Data!$B$2:$L$53,2,FALSE), "Missing Data")</f>
        <v>14.543045009935014</v>
      </c>
      <c r="D31" s="4"/>
      <c r="E31" s="4">
        <f>IFERROR(VLOOKUP($B31,Data!$B$1:$L$53,5,FALSE)/VLOOKUP($B31,Data!$B$2:$L$53,2,FALSE), "Missing Data")</f>
        <v>8.327557906255699E-2</v>
      </c>
      <c r="F31" s="4"/>
      <c r="G31" s="5">
        <f>IFERROR(VLOOKUP($B31,Data!$B$1:$L$53,8,FALSE)/VLOOKUP($B31,Data!$B$2:$L$53,5,FALSE), "Missing Data")</f>
        <v>174.63757290730109</v>
      </c>
    </row>
    <row r="32" spans="1:7" x14ac:dyDescent="0.25">
      <c r="A32" s="1" t="s">
        <v>50</v>
      </c>
      <c r="B32" s="1" t="s">
        <v>51</v>
      </c>
      <c r="C32" s="3">
        <f>IFERROR(VLOOKUP($B32,Data!$B$1:$L$53,8,FALSE)/VLOOKUP($B32,Data!$B$2:$L$53,2,FALSE), "Missing Data")</f>
        <v>12.279065202431536</v>
      </c>
      <c r="D32" s="4"/>
      <c r="E32" s="4">
        <f>IFERROR(VLOOKUP($B32,Data!$B$1:$L$53,5,FALSE)/VLOOKUP($B32,Data!$B$2:$L$53,2,FALSE), "Missing Data")</f>
        <v>5.5978032755315127E-2</v>
      </c>
      <c r="F32" s="4"/>
      <c r="G32" s="5">
        <f>IFERROR(VLOOKUP($B32,Data!$B$1:$L$53,8,FALSE)/VLOOKUP($B32,Data!$B$2:$L$53,5,FALSE), "Missing Data")</f>
        <v>219.35506837305988</v>
      </c>
    </row>
    <row r="33" spans="1:7" x14ac:dyDescent="0.25">
      <c r="A33" s="1" t="s">
        <v>54</v>
      </c>
      <c r="B33" s="1" t="s">
        <v>55</v>
      </c>
      <c r="C33" s="3">
        <f>IFERROR(VLOOKUP($B33,Data!$B$1:$L$53,8,FALSE)/VLOOKUP($B33,Data!$B$2:$L$53,2,FALSE), "Missing Data")</f>
        <v>17.234725676161528</v>
      </c>
      <c r="D33" s="4"/>
      <c r="E33" s="4">
        <f>IFERROR(VLOOKUP($B33,Data!$B$1:$L$53,5,FALSE)/VLOOKUP($B33,Data!$B$2:$L$53,2,FALSE), "Missing Data")</f>
        <v>7.5274021739816038E-2</v>
      </c>
      <c r="F33" s="4"/>
      <c r="G33" s="5">
        <f>IFERROR(VLOOKUP($B33,Data!$B$1:$L$53,8,FALSE)/VLOOKUP($B33,Data!$B$2:$L$53,5,FALSE), "Missing Data")</f>
        <v>228.959809477607</v>
      </c>
    </row>
    <row r="34" spans="1:7" x14ac:dyDescent="0.25">
      <c r="A34" s="1" t="s">
        <v>96</v>
      </c>
      <c r="B34" s="1" t="s">
        <v>97</v>
      </c>
      <c r="C34" s="3">
        <f>IFERROR(VLOOKUP($B34,Data!$B$1:$L$53,8,FALSE)/VLOOKUP($B34,Data!$B$2:$L$53,2,FALSE), "Missing Data")</f>
        <v>16.561885064277991</v>
      </c>
      <c r="D34" s="4"/>
      <c r="E34" s="4">
        <f>IFERROR(VLOOKUP($B34,Data!$B$1:$L$53,5,FALSE)/VLOOKUP($B34,Data!$B$2:$L$53,2,FALSE), "Missing Data")</f>
        <v>4.7039880155785752E-2</v>
      </c>
      <c r="F34" s="4"/>
      <c r="G34" s="5">
        <f>IFERROR(VLOOKUP($B34,Data!$B$1:$L$53,8,FALSE)/VLOOKUP($B34,Data!$B$2:$L$53,5,FALSE), "Missing Data")</f>
        <v>352.08178697370539</v>
      </c>
    </row>
    <row r="35" spans="1:7" x14ac:dyDescent="0.25">
      <c r="A35" s="1" t="s">
        <v>24</v>
      </c>
      <c r="B35" s="1" t="s">
        <v>25</v>
      </c>
      <c r="C35" s="3">
        <f>IFERROR(VLOOKUP($B35,Data!$B$1:$L$53,8,FALSE)/VLOOKUP($B35,Data!$B$2:$L$53,2,FALSE), "Missing Data")</f>
        <v>19.584900872822608</v>
      </c>
      <c r="D35" s="4"/>
      <c r="E35" s="4">
        <f>IFERROR(VLOOKUP($B35,Data!$B$1:$L$53,5,FALSE)/VLOOKUP($B35,Data!$B$2:$L$53,2,FALSE), "Missing Data")</f>
        <v>7.5823602415818397E-2</v>
      </c>
      <c r="F35" s="4"/>
      <c r="G35" s="5">
        <f>IFERROR(VLOOKUP($B35,Data!$B$1:$L$53,8,FALSE)/VLOOKUP($B35,Data!$B$2:$L$53,5,FALSE), "Missing Data")</f>
        <v>258.29557352628217</v>
      </c>
    </row>
    <row r="36" spans="1:7" x14ac:dyDescent="0.25">
      <c r="A36" s="1" t="s">
        <v>22</v>
      </c>
      <c r="B36" s="1" t="s">
        <v>23</v>
      </c>
      <c r="C36" s="3">
        <f>IFERROR(VLOOKUP($B36,Data!$B$1:$L$53,8,FALSE)/VLOOKUP($B36,Data!$B$2:$L$53,2,FALSE), "Missing Data")</f>
        <v>14.408756099465917</v>
      </c>
      <c r="D36" s="4"/>
      <c r="E36" s="4">
        <f>IFERROR(VLOOKUP($B36,Data!$B$1:$L$53,5,FALSE)/VLOOKUP($B36,Data!$B$2:$L$53,2,FALSE), "Missing Data")</f>
        <v>7.5263645317270048E-2</v>
      </c>
      <c r="F36" s="4"/>
      <c r="G36" s="5">
        <f>IFERROR(VLOOKUP($B36,Data!$B$1:$L$53,8,FALSE)/VLOOKUP($B36,Data!$B$2:$L$53,5,FALSE), "Missing Data")</f>
        <v>191.44377127531547</v>
      </c>
    </row>
    <row r="37" spans="1:7" x14ac:dyDescent="0.25">
      <c r="A37" s="1" t="s">
        <v>18</v>
      </c>
      <c r="B37" s="1" t="s">
        <v>19</v>
      </c>
      <c r="C37" s="3">
        <f>IFERROR(VLOOKUP($B37,Data!$B$1:$L$53,8,FALSE)/VLOOKUP($B37,Data!$B$2:$L$53,2,FALSE), "Missing Data")</f>
        <v>6.6779302832006442</v>
      </c>
      <c r="D37" s="4"/>
      <c r="E37" s="4">
        <f>IFERROR(VLOOKUP($B37,Data!$B$1:$L$53,5,FALSE)/VLOOKUP($B37,Data!$B$2:$L$53,2,FALSE), "Missing Data")</f>
        <v>7.7768678582372006E-2</v>
      </c>
      <c r="F37" s="4"/>
      <c r="G37" s="5">
        <f>IFERROR(VLOOKUP($B37,Data!$B$1:$L$53,8,FALSE)/VLOOKUP($B37,Data!$B$2:$L$53,5,FALSE), "Missing Data")</f>
        <v>85.869149443338287</v>
      </c>
    </row>
    <row r="38" spans="1:7" x14ac:dyDescent="0.25">
      <c r="A38" s="1" t="s">
        <v>8</v>
      </c>
      <c r="B38" s="1" t="s">
        <v>9</v>
      </c>
      <c r="C38" s="3">
        <f>IFERROR(VLOOKUP($B38,Data!$B$1:$L$53,8,FALSE)/VLOOKUP($B38,Data!$B$2:$L$53,2,FALSE), "Missing Data")</f>
        <v>13.986257372561669</v>
      </c>
      <c r="D38" s="4"/>
      <c r="E38" s="4">
        <f>IFERROR(VLOOKUP($B38,Data!$B$1:$L$53,5,FALSE)/VLOOKUP($B38,Data!$B$2:$L$53,2,FALSE), "Missing Data")</f>
        <v>7.9386989976872754E-2</v>
      </c>
      <c r="F38" s="4"/>
      <c r="G38" s="5">
        <f>IFERROR(VLOOKUP($B38,Data!$B$1:$L$53,8,FALSE)/VLOOKUP($B38,Data!$B$2:$L$53,5,FALSE), "Missing Data")</f>
        <v>176.17820472392498</v>
      </c>
    </row>
    <row r="39" spans="1:7" x14ac:dyDescent="0.25">
      <c r="A39" s="1" t="s">
        <v>80</v>
      </c>
      <c r="B39" s="1" t="s">
        <v>81</v>
      </c>
      <c r="C39" s="3">
        <f>IFERROR(VLOOKUP($B39,Data!$B$1:$L$53,8,FALSE)/VLOOKUP($B39,Data!$B$2:$L$53,2,FALSE), "Missing Data")</f>
        <v>7.5062922681896431</v>
      </c>
      <c r="D39" s="4"/>
      <c r="E39" s="4">
        <f>IFERROR(VLOOKUP($B39,Data!$B$1:$L$53,5,FALSE)/VLOOKUP($B39,Data!$B$2:$L$53,2,FALSE), "Missing Data")</f>
        <v>5.0295683919628499E-2</v>
      </c>
      <c r="F39" s="4"/>
      <c r="G39" s="5">
        <f>IFERROR(VLOOKUP($B39,Data!$B$1:$L$53,8,FALSE)/VLOOKUP($B39,Data!$B$2:$L$53,5,FALSE), "Missing Data")</f>
        <v>149.2432686706189</v>
      </c>
    </row>
    <row r="40" spans="1:7" x14ac:dyDescent="0.25">
      <c r="A40" s="1" t="s">
        <v>90</v>
      </c>
      <c r="B40" s="1" t="s">
        <v>91</v>
      </c>
      <c r="C40" s="3">
        <f>IFERROR(VLOOKUP($B40,Data!$B$1:$L$53,8,FALSE)/VLOOKUP($B40,Data!$B$2:$L$53,2,FALSE), "Missing Data")</f>
        <v>9.8860802256385423</v>
      </c>
      <c r="D40" s="4"/>
      <c r="E40" s="4">
        <f>IFERROR(VLOOKUP($B40,Data!$B$1:$L$53,5,FALSE)/VLOOKUP($B40,Data!$B$2:$L$53,2,FALSE), "Missing Data")</f>
        <v>7.5403299269907187E-2</v>
      </c>
      <c r="F40" s="4"/>
      <c r="G40" s="5">
        <f>IFERROR(VLOOKUP($B40,Data!$B$1:$L$53,8,FALSE)/VLOOKUP($B40,Data!$B$2:$L$53,5,FALSE), "Missing Data")</f>
        <v>131.10938541629559</v>
      </c>
    </row>
    <row r="41" spans="1:7" x14ac:dyDescent="0.25">
      <c r="A41" s="1" t="s">
        <v>60</v>
      </c>
      <c r="B41" s="1" t="s">
        <v>61</v>
      </c>
      <c r="C41" s="3">
        <f>IFERROR(VLOOKUP($B41,Data!$B$1:$L$53,8,FALSE)/VLOOKUP($B41,Data!$B$2:$L$53,2,FALSE), "Missing Data")</f>
        <v>16.595560338286219</v>
      </c>
      <c r="D41" s="4"/>
      <c r="E41" s="4">
        <f>IFERROR(VLOOKUP($B41,Data!$B$1:$L$53,5,FALSE)/VLOOKUP($B41,Data!$B$2:$L$53,2,FALSE), "Missing Data")</f>
        <v>6.8453800782325006E-2</v>
      </c>
      <c r="F41" s="4"/>
      <c r="G41" s="5">
        <f>IFERROR(VLOOKUP($B41,Data!$B$1:$L$53,8,FALSE)/VLOOKUP($B41,Data!$B$2:$L$53,5,FALSE), "Missing Data")</f>
        <v>242.43446161679378</v>
      </c>
    </row>
    <row r="42" spans="1:7" x14ac:dyDescent="0.25">
      <c r="A42" s="1" t="s">
        <v>64</v>
      </c>
      <c r="B42" s="1" t="s">
        <v>65</v>
      </c>
      <c r="C42" s="3">
        <f>IFERROR(VLOOKUP($B42,Data!$B$1:$L$53,8,FALSE)/VLOOKUP($B42,Data!$B$2:$L$53,2,FALSE), "Missing Data")</f>
        <v>6.4250893885246416</v>
      </c>
      <c r="D42" s="4"/>
      <c r="E42" s="4">
        <f>IFERROR(VLOOKUP($B42,Data!$B$1:$L$53,5,FALSE)/VLOOKUP($B42,Data!$B$2:$L$53,2,FALSE), "Missing Data")</f>
        <v>4.6732942035233517E-2</v>
      </c>
      <c r="F42" s="4"/>
      <c r="G42" s="5">
        <f>IFERROR(VLOOKUP($B42,Data!$B$1:$L$53,8,FALSE)/VLOOKUP($B42,Data!$B$2:$L$53,5,FALSE), "Missing Data")</f>
        <v>137.48523223041582</v>
      </c>
    </row>
    <row r="43" spans="1:7" x14ac:dyDescent="0.25">
      <c r="A43" s="1" t="s">
        <v>44</v>
      </c>
      <c r="B43" s="1" t="s">
        <v>45</v>
      </c>
      <c r="C43" s="3">
        <f>IFERROR(VLOOKUP($B43,Data!$B$1:$L$53,8,FALSE)/VLOOKUP($B43,Data!$B$2:$L$53,2,FALSE), "Missing Data")</f>
        <v>4.3258377248223754</v>
      </c>
      <c r="D43" s="4"/>
      <c r="E43" s="4">
        <f>IFERROR(VLOOKUP($B43,Data!$B$1:$L$53,5,FALSE)/VLOOKUP($B43,Data!$B$2:$L$53,2,FALSE), "Missing Data")</f>
        <v>6.4601618931809518E-2</v>
      </c>
      <c r="F43" s="4"/>
      <c r="G43" s="5">
        <f>IFERROR(VLOOKUP($B43,Data!$B$1:$L$53,8,FALSE)/VLOOKUP($B43,Data!$B$2:$L$53,5,FALSE), "Missing Data")</f>
        <v>66.961754153383211</v>
      </c>
    </row>
    <row r="44" spans="1:7" x14ac:dyDescent="0.25">
      <c r="A44" s="1" t="s">
        <v>2</v>
      </c>
      <c r="B44" s="1" t="s">
        <v>3</v>
      </c>
      <c r="C44" s="3">
        <f>IFERROR(VLOOKUP($B44,Data!$B$1:$L$53,8,FALSE)/VLOOKUP($B44,Data!$B$2:$L$53,2,FALSE), "Missing Data")</f>
        <v>11.827558490607455</v>
      </c>
      <c r="D44" s="4"/>
      <c r="E44" s="4">
        <f>IFERROR(VLOOKUP($B44,Data!$B$1:$L$53,5,FALSE)/VLOOKUP($B44,Data!$B$2:$L$53,2,FALSE), "Missing Data")</f>
        <v>6.4929954226650127E-2</v>
      </c>
      <c r="F44" s="4"/>
      <c r="G44" s="5">
        <f>IFERROR(VLOOKUP($B44,Data!$B$1:$L$53,8,FALSE)/VLOOKUP($B44,Data!$B$2:$L$53,5,FALSE), "Missing Data")</f>
        <v>182.15873754232376</v>
      </c>
    </row>
    <row r="45" spans="1:7" x14ac:dyDescent="0.25">
      <c r="A45" s="1" t="s">
        <v>30</v>
      </c>
      <c r="B45" s="1" t="s">
        <v>31</v>
      </c>
      <c r="C45" s="3">
        <f>IFERROR(VLOOKUP($B45,Data!$B$1:$L$53,8,FALSE)/VLOOKUP($B45,Data!$B$2:$L$53,2,FALSE), "Missing Data")</f>
        <v>10.493787472241634</v>
      </c>
      <c r="D45" s="4"/>
      <c r="E45" s="4">
        <f>IFERROR(VLOOKUP($B45,Data!$B$1:$L$53,5,FALSE)/VLOOKUP($B45,Data!$B$2:$L$53,2,FALSE), "Missing Data")</f>
        <v>5.9902121447985852E-2</v>
      </c>
      <c r="F45" s="4"/>
      <c r="G45" s="5">
        <f>IFERROR(VLOOKUP($B45,Data!$B$1:$L$53,8,FALSE)/VLOOKUP($B45,Data!$B$2:$L$53,5,FALSE), "Missing Data")</f>
        <v>175.18223426116197</v>
      </c>
    </row>
    <row r="46" spans="1:7" x14ac:dyDescent="0.25">
      <c r="A46" s="1" t="s">
        <v>12</v>
      </c>
      <c r="B46" s="1" t="s">
        <v>13</v>
      </c>
      <c r="C46" s="3">
        <f>IFERROR(VLOOKUP($B46,Data!$B$1:$L$53,8,FALSE)/VLOOKUP($B46,Data!$B$2:$L$53,2,FALSE), "Missing Data")</f>
        <v>9.018655059892561</v>
      </c>
      <c r="D46" s="4"/>
      <c r="E46" s="4">
        <f>IFERROR(VLOOKUP($B46,Data!$B$1:$L$53,5,FALSE)/VLOOKUP($B46,Data!$B$2:$L$53,2,FALSE), "Missing Data")</f>
        <v>6.3705941371706515E-2</v>
      </c>
      <c r="F46" s="4"/>
      <c r="G46" s="5">
        <f>IFERROR(VLOOKUP($B46,Data!$B$1:$L$53,8,FALSE)/VLOOKUP($B46,Data!$B$2:$L$53,5,FALSE), "Missing Data")</f>
        <v>141.56693811761147</v>
      </c>
    </row>
    <row r="47" spans="1:7" x14ac:dyDescent="0.25">
      <c r="A47" s="1" t="s">
        <v>78</v>
      </c>
      <c r="B47" s="1" t="s">
        <v>79</v>
      </c>
      <c r="C47" s="3">
        <f>IFERROR(VLOOKUP($B47,Data!$B$1:$L$53,8,FALSE)/VLOOKUP($B47,Data!$B$2:$L$53,2,FALSE), "Missing Data")</f>
        <v>9.8256295641751983</v>
      </c>
      <c r="D47" s="4"/>
      <c r="E47" s="4">
        <f>IFERROR(VLOOKUP($B47,Data!$B$1:$L$53,5,FALSE)/VLOOKUP($B47,Data!$B$2:$L$53,2,FALSE), "Missing Data")</f>
        <v>6.9427132307520303E-2</v>
      </c>
      <c r="F47" s="4"/>
      <c r="G47" s="5">
        <f>IFERROR(VLOOKUP($B47,Data!$B$1:$L$53,8,FALSE)/VLOOKUP($B47,Data!$B$2:$L$53,5,FALSE), "Missing Data")</f>
        <v>141.52434700390026</v>
      </c>
    </row>
    <row r="48" spans="1:7" x14ac:dyDescent="0.25">
      <c r="A48" s="1" t="s">
        <v>46</v>
      </c>
      <c r="B48" s="1" t="s">
        <v>47</v>
      </c>
      <c r="C48" s="3">
        <f>IFERROR(VLOOKUP($B48,Data!$B$1:$L$53,8,FALSE)/VLOOKUP($B48,Data!$B$2:$L$53,2,FALSE), "Missing Data")</f>
        <v>9.065192663148693</v>
      </c>
      <c r="D48" s="4"/>
      <c r="E48" s="4">
        <f>IFERROR(VLOOKUP($B48,Data!$B$1:$L$53,5,FALSE)/VLOOKUP($B48,Data!$B$2:$L$53,2,FALSE), "Missing Data")</f>
        <v>5.1176597967015201E-2</v>
      </c>
      <c r="F48" s="4"/>
      <c r="G48" s="5">
        <f>IFERROR(VLOOKUP($B48,Data!$B$1:$L$53,8,FALSE)/VLOOKUP($B48,Data!$B$2:$L$53,5,FALSE), "Missing Data")</f>
        <v>177.13550769809811</v>
      </c>
    </row>
    <row r="49" spans="1:7" x14ac:dyDescent="0.25">
      <c r="A49" s="1" t="s">
        <v>16</v>
      </c>
      <c r="B49" s="1" t="s">
        <v>17</v>
      </c>
      <c r="C49" s="3">
        <f>IFERROR(VLOOKUP($B49,Data!$B$1:$L$53,8,FALSE)/VLOOKUP($B49,Data!$B$2:$L$53,2,FALSE), "Missing Data")</f>
        <v>13.466359853720942</v>
      </c>
      <c r="D49" s="4"/>
      <c r="E49" s="4">
        <f>IFERROR(VLOOKUP($B49,Data!$B$1:$L$53,5,FALSE)/VLOOKUP($B49,Data!$B$2:$L$53,2,FALSE), "Missing Data")</f>
        <v>4.8440808349098564E-2</v>
      </c>
      <c r="F49" s="4"/>
      <c r="G49" s="5">
        <f>IFERROR(VLOOKUP($B49,Data!$B$1:$L$53,8,FALSE)/VLOOKUP($B49,Data!$B$2:$L$53,5,FALSE), "Missing Data")</f>
        <v>277.99618364484905</v>
      </c>
    </row>
    <row r="50" spans="1:7" x14ac:dyDescent="0.25">
      <c r="A50" s="1" t="s">
        <v>92</v>
      </c>
      <c r="B50" s="1" t="s">
        <v>93</v>
      </c>
      <c r="C50" s="3">
        <f>IFERROR(VLOOKUP($B50,Data!$B$1:$L$53,8,FALSE)/VLOOKUP($B50,Data!$B$2:$L$53,2,FALSE), "Missing Data")</f>
        <v>7.9775877789224099</v>
      </c>
      <c r="D50" s="4"/>
      <c r="E50" s="4">
        <f>IFERROR(VLOOKUP($B50,Data!$B$1:$L$53,5,FALSE)/VLOOKUP($B50,Data!$B$2:$L$53,2,FALSE), "Missing Data")</f>
        <v>6.3960858476617685E-2</v>
      </c>
      <c r="F50" s="4"/>
      <c r="G50" s="5">
        <f>IFERROR(VLOOKUP($B50,Data!$B$1:$L$53,8,FALSE)/VLOOKUP($B50,Data!$B$2:$L$53,5,FALSE), "Missing Data")</f>
        <v>124.72608981380066</v>
      </c>
    </row>
    <row r="51" spans="1:7" x14ac:dyDescent="0.25">
      <c r="A51" s="1" t="s">
        <v>98</v>
      </c>
      <c r="B51" s="1" t="s">
        <v>99</v>
      </c>
      <c r="C51" s="3">
        <f>IFERROR(VLOOKUP($B51,Data!$B$1:$L$53,8,FALSE)/VLOOKUP($B51,Data!$B$2:$L$53,2,FALSE), "Missing Data")</f>
        <v>4.5981960512916151</v>
      </c>
      <c r="D51" s="4"/>
      <c r="E51" s="4">
        <f>IFERROR(VLOOKUP($B51,Data!$B$1:$L$53,5,FALSE)/VLOOKUP($B51,Data!$B$2:$L$53,2,FALSE), "Missing Data")</f>
        <v>7.9102660674968142E-2</v>
      </c>
      <c r="F51" s="4"/>
      <c r="G51" s="5">
        <f>IFERROR(VLOOKUP($B51,Data!$B$1:$L$53,8,FALSE)/VLOOKUP($B51,Data!$B$2:$L$53,5,FALSE), "Missing Data")</f>
        <v>58.129473927375798</v>
      </c>
    </row>
    <row r="52" spans="1:7" x14ac:dyDescent="0.25">
      <c r="A52" s="1" t="s">
        <v>26</v>
      </c>
      <c r="B52" s="1" t="s">
        <v>27</v>
      </c>
      <c r="C52" s="3">
        <f>IFERROR(VLOOKUP($B52,Data!$B$1:$L$53,8,FALSE)/VLOOKUP($B52,Data!$B$2:$L$53,2,FALSE), "Missing Data")</f>
        <v>24.735100604996799</v>
      </c>
      <c r="D52" s="4"/>
      <c r="E52" s="4">
        <f>IFERROR(VLOOKUP($B52,Data!$B$1:$L$53,5,FALSE)/VLOOKUP($B52,Data!$B$2:$L$53,2,FALSE), "Missing Data")</f>
        <v>6.6394262242013113E-2</v>
      </c>
      <c r="F52" s="4"/>
      <c r="G52" s="5">
        <f>IFERROR(VLOOKUP($B52,Data!$B$1:$L$53,8,FALSE)/VLOOKUP($B52,Data!$B$2:$L$53,5,FALSE), "Missing Data")</f>
        <v>372.54876806726332</v>
      </c>
    </row>
    <row r="53" spans="1:7" x14ac:dyDescent="0.25">
      <c r="A53" s="1" t="s">
        <v>68</v>
      </c>
      <c r="B53" s="1" t="s">
        <v>69</v>
      </c>
      <c r="C53" s="3">
        <f>IFERROR(VLOOKUP($B53,Data!$B$1:$L$53,8,FALSE)/VLOOKUP($B53,Data!$B$2:$L$53,2,FALSE), "Missing Data")</f>
        <v>25.492485770294174</v>
      </c>
      <c r="D53" s="4"/>
      <c r="E53" s="4">
        <f>IFERROR(VLOOKUP($B53,Data!$B$1:$L$53,5,FALSE)/VLOOKUP($B53,Data!$B$2:$L$53,2,FALSE), "Missing Data")</f>
        <v>4.6561819563371201E-2</v>
      </c>
      <c r="F53" s="4"/>
      <c r="G53" s="5">
        <f>IFERROR(VLOOKUP($B53,Data!$B$1:$L$53,8,FALSE)/VLOOKUP($B53,Data!$B$2:$L$53,5,FALSE), "Missing Data")</f>
        <v>547.49762808557318</v>
      </c>
    </row>
    <row r="54" spans="1:7" x14ac:dyDescent="0.25">
      <c r="A54" s="15" t="s">
        <v>20</v>
      </c>
      <c r="B54" s="15" t="s">
        <v>21</v>
      </c>
      <c r="C54" s="6">
        <f>IFERROR(VLOOKUP($B54,Data!$B$1:$L$53,8,FALSE)/VLOOKUP($B54,Data!$B$2:$L$53,2,FALSE), "Missing Data")</f>
        <v>90.956034397018129</v>
      </c>
      <c r="D54" s="7"/>
      <c r="E54" s="7">
        <f>IFERROR(VLOOKUP($B54,Data!$B$1:$L$53,5,FALSE)/VLOOKUP($B54,Data!$B$2:$L$53,2,FALSE), "Missing Data")</f>
        <v>0.12187671191786899</v>
      </c>
      <c r="F54" s="7"/>
      <c r="G54" s="8">
        <f>IFERROR(VLOOKUP($B54,Data!$B$1:$L$53,8,FALSE)/VLOOKUP($B54,Data!$B$2:$L$53,5,FALSE), "Missing Data")</f>
        <v>746.29544041450777</v>
      </c>
    </row>
  </sheetData>
  <sortState ref="A3:G54">
    <sortCondition ref="C3:C54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D11" sqref="D11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0" bestFit="1" customWidth="1"/>
    <col min="5" max="5" width="10.42578125" bestFit="1" customWidth="1"/>
    <col min="6" max="6" width="12.5703125" bestFit="1" customWidth="1"/>
  </cols>
  <sheetData>
    <row r="1" spans="1:7" x14ac:dyDescent="0.25">
      <c r="A1" s="10" t="s">
        <v>0</v>
      </c>
      <c r="B1" s="10" t="s">
        <v>1</v>
      </c>
    </row>
    <row r="2" spans="1:7" x14ac:dyDescent="0.25">
      <c r="A2" s="1" t="s">
        <v>52</v>
      </c>
      <c r="B2" s="1" t="s">
        <v>53</v>
      </c>
      <c r="D2" s="2"/>
      <c r="E2" s="2"/>
      <c r="F2" s="2"/>
      <c r="G2" s="2"/>
    </row>
    <row r="3" spans="1:7" x14ac:dyDescent="0.25">
      <c r="A3" s="1" t="s">
        <v>28</v>
      </c>
      <c r="B3" s="1" t="s">
        <v>29</v>
      </c>
      <c r="D3" s="2"/>
      <c r="E3" s="2"/>
      <c r="F3" s="2"/>
      <c r="G3" s="2"/>
    </row>
    <row r="4" spans="1:7" x14ac:dyDescent="0.25">
      <c r="A4" s="1" t="s">
        <v>76</v>
      </c>
      <c r="B4" s="1" t="s">
        <v>77</v>
      </c>
      <c r="D4" s="2"/>
      <c r="E4" s="2"/>
      <c r="F4" s="2"/>
      <c r="G4" s="2"/>
    </row>
    <row r="5" spans="1:7" x14ac:dyDescent="0.25">
      <c r="A5" s="1" t="s">
        <v>88</v>
      </c>
      <c r="B5" s="1" t="s">
        <v>89</v>
      </c>
      <c r="D5" s="2"/>
      <c r="E5" s="2"/>
      <c r="F5" s="2"/>
      <c r="G5" s="2"/>
    </row>
    <row r="6" spans="1:7" x14ac:dyDescent="0.25">
      <c r="A6" s="1" t="s">
        <v>38</v>
      </c>
      <c r="B6" s="1" t="s">
        <v>39</v>
      </c>
      <c r="D6" s="2"/>
      <c r="E6" s="2"/>
      <c r="F6" s="2"/>
      <c r="G6" s="2"/>
    </row>
    <row r="7" spans="1:7" x14ac:dyDescent="0.25">
      <c r="A7" s="1" t="s">
        <v>86</v>
      </c>
      <c r="B7" s="1" t="s">
        <v>87</v>
      </c>
      <c r="D7" s="2"/>
      <c r="E7" s="2"/>
      <c r="F7" s="2"/>
      <c r="G7" s="2"/>
    </row>
    <row r="8" spans="1:7" x14ac:dyDescent="0.25">
      <c r="A8" s="1" t="s">
        <v>10</v>
      </c>
      <c r="B8" s="1" t="s">
        <v>11</v>
      </c>
      <c r="D8" s="2"/>
      <c r="E8" s="2"/>
      <c r="F8" s="2"/>
      <c r="G8" s="2"/>
    </row>
    <row r="9" spans="1:7" x14ac:dyDescent="0.25">
      <c r="A9" s="1" t="s">
        <v>40</v>
      </c>
      <c r="B9" s="1" t="s">
        <v>41</v>
      </c>
      <c r="D9" s="2"/>
      <c r="E9" s="2"/>
      <c r="F9" s="2"/>
      <c r="G9" s="2"/>
    </row>
    <row r="10" spans="1:7" x14ac:dyDescent="0.25">
      <c r="A10" s="1" t="s">
        <v>36</v>
      </c>
      <c r="B10" s="1" t="s">
        <v>37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4</v>
      </c>
      <c r="B12" s="1" t="s">
        <v>5</v>
      </c>
      <c r="D12" s="2"/>
      <c r="E12" s="2"/>
      <c r="F12" s="2"/>
      <c r="G12" s="2"/>
    </row>
    <row r="13" spans="1:7" x14ac:dyDescent="0.25">
      <c r="A13" s="1" t="s">
        <v>70</v>
      </c>
      <c r="B13" s="1" t="s">
        <v>71</v>
      </c>
      <c r="D13" s="2"/>
      <c r="E13" s="2"/>
      <c r="F13" s="2"/>
      <c r="G13" s="2"/>
    </row>
    <row r="14" spans="1:7" x14ac:dyDescent="0.25">
      <c r="A14" s="1" t="s">
        <v>66</v>
      </c>
      <c r="B14" s="1" t="s">
        <v>67</v>
      </c>
      <c r="D14" s="2"/>
      <c r="E14" s="2"/>
      <c r="F14" s="2"/>
      <c r="G14" s="2"/>
    </row>
    <row r="15" spans="1:7" x14ac:dyDescent="0.25">
      <c r="A15" s="1" t="s">
        <v>84</v>
      </c>
      <c r="B15" s="1" t="s">
        <v>85</v>
      </c>
      <c r="D15" s="2"/>
      <c r="E15" s="2"/>
      <c r="F15" s="2"/>
      <c r="G15" s="2"/>
    </row>
    <row r="16" spans="1:7" x14ac:dyDescent="0.25">
      <c r="A16" s="1" t="s">
        <v>8</v>
      </c>
      <c r="B16" s="1" t="s">
        <v>9</v>
      </c>
      <c r="D16" s="2"/>
      <c r="E16" s="2"/>
      <c r="F16" s="2"/>
      <c r="G16" s="2"/>
    </row>
    <row r="17" spans="1:7" x14ac:dyDescent="0.25">
      <c r="A17" s="1" t="s">
        <v>54</v>
      </c>
      <c r="B17" s="1" t="s">
        <v>55</v>
      </c>
      <c r="D17" s="2"/>
      <c r="E17" s="2"/>
      <c r="F17" s="2"/>
      <c r="G17" s="2"/>
    </row>
    <row r="18" spans="1:7" x14ac:dyDescent="0.25">
      <c r="A18" s="1" t="s">
        <v>42</v>
      </c>
      <c r="B18" s="1" t="s">
        <v>43</v>
      </c>
      <c r="D18" s="2"/>
      <c r="E18" s="2"/>
      <c r="F18" s="2"/>
      <c r="G18" s="2"/>
    </row>
    <row r="19" spans="1:7" x14ac:dyDescent="0.25">
      <c r="A19" s="1" t="s">
        <v>90</v>
      </c>
      <c r="B19" s="1" t="s">
        <v>91</v>
      </c>
      <c r="D19" s="2"/>
      <c r="E19" s="2"/>
      <c r="F19" s="2"/>
      <c r="G19" s="2"/>
    </row>
    <row r="20" spans="1:7" x14ac:dyDescent="0.25">
      <c r="A20" s="1" t="s">
        <v>100</v>
      </c>
      <c r="B20" s="1" t="s">
        <v>101</v>
      </c>
      <c r="D20" s="2"/>
      <c r="E20" s="2"/>
      <c r="F20" s="2"/>
      <c r="G20" s="2"/>
    </row>
    <row r="21" spans="1:7" x14ac:dyDescent="0.25">
      <c r="A21" s="1" t="s">
        <v>24</v>
      </c>
      <c r="B21" s="1" t="s">
        <v>25</v>
      </c>
      <c r="D21" s="2"/>
      <c r="E21" s="2"/>
      <c r="F21" s="2"/>
      <c r="G21" s="2"/>
    </row>
    <row r="22" spans="1:7" x14ac:dyDescent="0.25">
      <c r="A22" s="1" t="s">
        <v>92</v>
      </c>
      <c r="B22" s="1" t="s">
        <v>93</v>
      </c>
      <c r="D22" s="2"/>
      <c r="E22" s="2"/>
      <c r="F22" s="2"/>
      <c r="G22" s="2"/>
    </row>
    <row r="23" spans="1:7" x14ac:dyDescent="0.25">
      <c r="A23" s="1" t="s">
        <v>32</v>
      </c>
      <c r="B23" s="1" t="s">
        <v>33</v>
      </c>
      <c r="D23" s="2"/>
      <c r="E23" s="2"/>
      <c r="F23" s="2"/>
      <c r="G23" s="2"/>
    </row>
    <row r="24" spans="1:7" x14ac:dyDescent="0.25">
      <c r="A24" s="1" t="s">
        <v>34</v>
      </c>
      <c r="B24" s="1" t="s">
        <v>35</v>
      </c>
      <c r="D24" s="2"/>
      <c r="E24" s="2"/>
      <c r="F24" s="2"/>
      <c r="G24" s="2"/>
    </row>
    <row r="25" spans="1:7" x14ac:dyDescent="0.25">
      <c r="A25" s="1" t="s">
        <v>58</v>
      </c>
      <c r="B25" s="1" t="s">
        <v>59</v>
      </c>
      <c r="D25" s="2"/>
      <c r="E25" s="2"/>
      <c r="F25" s="2"/>
      <c r="G25" s="2"/>
    </row>
    <row r="26" spans="1:7" x14ac:dyDescent="0.25">
      <c r="A26" s="1" t="s">
        <v>14</v>
      </c>
      <c r="B26" s="1" t="s">
        <v>15</v>
      </c>
      <c r="D26" s="2"/>
      <c r="E26" s="2"/>
      <c r="F26" s="2"/>
      <c r="G26" s="2"/>
    </row>
    <row r="27" spans="1:7" x14ac:dyDescent="0.25">
      <c r="A27" s="1" t="s">
        <v>56</v>
      </c>
      <c r="B27" s="1" t="s">
        <v>57</v>
      </c>
      <c r="D27" s="2"/>
      <c r="E27" s="2"/>
      <c r="F27" s="2"/>
      <c r="G27" s="2"/>
    </row>
    <row r="28" spans="1:7" x14ac:dyDescent="0.25">
      <c r="A28" s="1" t="s">
        <v>96</v>
      </c>
      <c r="B28" s="1" t="s">
        <v>97</v>
      </c>
      <c r="D28" s="2"/>
      <c r="E28" s="2"/>
      <c r="F28" s="2"/>
      <c r="G28" s="2"/>
    </row>
    <row r="29" spans="1:7" x14ac:dyDescent="0.25">
      <c r="A29" s="1" t="s">
        <v>72</v>
      </c>
      <c r="B29" s="1" t="s">
        <v>73</v>
      </c>
      <c r="D29" s="2"/>
      <c r="E29" s="2"/>
      <c r="F29" s="2"/>
      <c r="G29" s="2"/>
    </row>
    <row r="30" spans="1:7" x14ac:dyDescent="0.25">
      <c r="A30" s="1" t="s">
        <v>94</v>
      </c>
      <c r="B30" s="1" t="s">
        <v>95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104</v>
      </c>
      <c r="B32" s="1" t="s">
        <v>105</v>
      </c>
      <c r="D32" s="2"/>
      <c r="E32" s="2"/>
      <c r="F32" s="2"/>
      <c r="G32" s="2"/>
    </row>
    <row r="33" spans="1:7" x14ac:dyDescent="0.25">
      <c r="A33" s="1" t="s">
        <v>78</v>
      </c>
      <c r="B33" s="1" t="s">
        <v>79</v>
      </c>
      <c r="D33" s="2"/>
      <c r="E33" s="2"/>
      <c r="F33" s="2"/>
      <c r="G33" s="2"/>
    </row>
    <row r="34" spans="1:7" x14ac:dyDescent="0.25">
      <c r="A34" s="1" t="s">
        <v>26</v>
      </c>
      <c r="B34" s="1" t="s">
        <v>27</v>
      </c>
      <c r="D34" s="2"/>
      <c r="E34" s="2"/>
      <c r="F34" s="2"/>
      <c r="G34" s="2"/>
    </row>
    <row r="35" spans="1:7" x14ac:dyDescent="0.25">
      <c r="A35" s="1" t="s">
        <v>74</v>
      </c>
      <c r="B35" s="1" t="s">
        <v>75</v>
      </c>
      <c r="D35" s="2"/>
      <c r="E35" s="2"/>
      <c r="F35" s="2"/>
      <c r="G35" s="2"/>
    </row>
    <row r="36" spans="1:7" x14ac:dyDescent="0.25">
      <c r="A36" s="1" t="s">
        <v>2</v>
      </c>
      <c r="B36" s="1" t="s">
        <v>3</v>
      </c>
      <c r="D36" s="2"/>
      <c r="E36" s="2"/>
      <c r="F36" s="2"/>
      <c r="G36" s="2"/>
    </row>
    <row r="37" spans="1:7" x14ac:dyDescent="0.25">
      <c r="A37" s="1" t="s">
        <v>102</v>
      </c>
      <c r="B37" s="1" t="s">
        <v>103</v>
      </c>
      <c r="D37" s="2"/>
      <c r="E37" s="2"/>
      <c r="F37" s="2"/>
      <c r="G37" s="2"/>
    </row>
    <row r="38" spans="1:7" x14ac:dyDescent="0.25">
      <c r="A38" s="1" t="s">
        <v>48</v>
      </c>
      <c r="B38" s="1" t="s">
        <v>49</v>
      </c>
      <c r="D38" s="2"/>
      <c r="E38" s="2"/>
      <c r="F38" s="2"/>
      <c r="G38" s="2"/>
    </row>
    <row r="39" spans="1:7" x14ac:dyDescent="0.25">
      <c r="A39" s="1" t="s">
        <v>80</v>
      </c>
      <c r="B39" s="1" t="s">
        <v>81</v>
      </c>
      <c r="D39" s="2"/>
      <c r="E39" s="2"/>
      <c r="F39" s="2"/>
      <c r="G39" s="2"/>
    </row>
    <row r="40" spans="1:7" x14ac:dyDescent="0.25">
      <c r="A40" s="1" t="s">
        <v>30</v>
      </c>
      <c r="B40" s="1" t="s">
        <v>31</v>
      </c>
      <c r="D40" s="2"/>
      <c r="E40" s="2"/>
      <c r="F40" s="2"/>
      <c r="G40" s="2"/>
    </row>
    <row r="41" spans="1:7" x14ac:dyDescent="0.25">
      <c r="A41" s="1" t="s">
        <v>18</v>
      </c>
      <c r="B41" s="1" t="s">
        <v>19</v>
      </c>
      <c r="D41" s="2"/>
      <c r="E41" s="2"/>
      <c r="F41" s="2"/>
      <c r="G41" s="2"/>
    </row>
    <row r="42" spans="1:7" x14ac:dyDescent="0.25">
      <c r="A42" s="1" t="s">
        <v>6</v>
      </c>
      <c r="B42" s="1" t="s">
        <v>7</v>
      </c>
      <c r="D42" s="2"/>
      <c r="E42" s="2"/>
      <c r="F42" s="2"/>
      <c r="G42" s="2"/>
    </row>
    <row r="43" spans="1:7" x14ac:dyDescent="0.25">
      <c r="A43" s="1" t="s">
        <v>46</v>
      </c>
      <c r="B43" s="1" t="s">
        <v>47</v>
      </c>
      <c r="D43" s="2"/>
      <c r="E43" s="2"/>
      <c r="F43" s="2"/>
      <c r="G43" s="2"/>
    </row>
    <row r="44" spans="1:7" x14ac:dyDescent="0.25">
      <c r="A44" s="1" t="s">
        <v>98</v>
      </c>
      <c r="B44" s="1" t="s">
        <v>99</v>
      </c>
      <c r="D44" s="2"/>
      <c r="E44" s="2"/>
      <c r="F44" s="2"/>
      <c r="G44" s="2"/>
    </row>
    <row r="45" spans="1:7" x14ac:dyDescent="0.25">
      <c r="A45" s="1" t="s">
        <v>60</v>
      </c>
      <c r="B45" s="1" t="s">
        <v>61</v>
      </c>
      <c r="D45" s="2"/>
      <c r="E45" s="2"/>
      <c r="F45" s="2"/>
      <c r="G45" s="2"/>
    </row>
    <row r="46" spans="1:7" x14ac:dyDescent="0.25">
      <c r="A46" s="1" t="s">
        <v>12</v>
      </c>
      <c r="B46" s="1" t="s">
        <v>13</v>
      </c>
      <c r="D46" s="2"/>
      <c r="E46" s="2"/>
      <c r="F46" s="2"/>
      <c r="G46" s="2"/>
    </row>
    <row r="47" spans="1:7" x14ac:dyDescent="0.25">
      <c r="A47" s="1" t="s">
        <v>16</v>
      </c>
      <c r="B47" s="1" t="s">
        <v>17</v>
      </c>
      <c r="D47" s="2"/>
      <c r="E47" s="2"/>
      <c r="F47" s="2"/>
      <c r="G47" s="2"/>
    </row>
    <row r="48" spans="1:7" x14ac:dyDescent="0.25">
      <c r="A48" s="1" t="s">
        <v>68</v>
      </c>
      <c r="B48" s="1" t="s">
        <v>69</v>
      </c>
      <c r="D48" s="2"/>
      <c r="E48" s="2"/>
      <c r="F48" s="2"/>
      <c r="G48" s="2"/>
    </row>
    <row r="49" spans="1:7" x14ac:dyDescent="0.25">
      <c r="A49" s="1" t="s">
        <v>82</v>
      </c>
      <c r="B49" s="1" t="s">
        <v>83</v>
      </c>
      <c r="D49" s="2"/>
      <c r="E49" s="2"/>
      <c r="F49" s="2"/>
      <c r="G49" s="2"/>
    </row>
    <row r="50" spans="1:7" x14ac:dyDescent="0.25">
      <c r="A50" s="1" t="s">
        <v>44</v>
      </c>
      <c r="B50" s="1" t="s">
        <v>45</v>
      </c>
      <c r="D50" s="2"/>
      <c r="E50" s="2"/>
      <c r="F50" s="2"/>
      <c r="G50" s="2"/>
    </row>
    <row r="51" spans="1:7" x14ac:dyDescent="0.25">
      <c r="A51" s="1" t="s">
        <v>50</v>
      </c>
      <c r="B51" s="1" t="s">
        <v>51</v>
      </c>
      <c r="D51" s="2"/>
      <c r="E51" s="2"/>
      <c r="F51" s="2"/>
      <c r="G51" s="2"/>
    </row>
    <row r="52" spans="1:7" x14ac:dyDescent="0.25">
      <c r="A52" s="1" t="s">
        <v>64</v>
      </c>
      <c r="B52" s="1" t="s">
        <v>65</v>
      </c>
      <c r="D52" s="2"/>
      <c r="E52" s="2"/>
      <c r="F52" s="2"/>
      <c r="G52" s="2"/>
    </row>
    <row r="53" spans="1:7" x14ac:dyDescent="0.25">
      <c r="A53" s="15" t="s">
        <v>20</v>
      </c>
      <c r="B53" s="15" t="s">
        <v>21</v>
      </c>
      <c r="D53" s="2"/>
      <c r="E53" s="2"/>
      <c r="F53" s="2"/>
      <c r="G53" s="2"/>
    </row>
    <row r="54" spans="1:7" x14ac:dyDescent="0.25">
      <c r="A54" s="1" t="s">
        <v>52</v>
      </c>
      <c r="B54" s="1" t="s">
        <v>53</v>
      </c>
      <c r="D54" s="2"/>
      <c r="E54" s="2"/>
      <c r="F54" s="2"/>
      <c r="G54" s="2"/>
    </row>
    <row r="55" spans="1:7" x14ac:dyDescent="0.25">
      <c r="A55" s="1" t="s">
        <v>28</v>
      </c>
      <c r="B55" s="1" t="s">
        <v>29</v>
      </c>
      <c r="D55" s="2"/>
      <c r="E55" s="2"/>
      <c r="F55" s="2"/>
      <c r="G55" s="2"/>
    </row>
    <row r="56" spans="1:7" x14ac:dyDescent="0.25">
      <c r="A56" s="1" t="s">
        <v>76</v>
      </c>
      <c r="B56" s="1" t="s">
        <v>77</v>
      </c>
      <c r="D56" s="2"/>
      <c r="E56" s="2"/>
      <c r="F56" s="2"/>
      <c r="G56" s="2"/>
    </row>
    <row r="57" spans="1:7" x14ac:dyDescent="0.25">
      <c r="A57" s="1" t="s">
        <v>88</v>
      </c>
      <c r="B57" s="1" t="s">
        <v>89</v>
      </c>
      <c r="D57" s="2"/>
      <c r="E57" s="2"/>
      <c r="F57" s="2"/>
      <c r="G57" s="2"/>
    </row>
    <row r="58" spans="1:7" x14ac:dyDescent="0.25">
      <c r="A58" s="1" t="s">
        <v>38</v>
      </c>
      <c r="B58" s="1" t="s">
        <v>39</v>
      </c>
      <c r="D58" s="2"/>
      <c r="E58" s="2"/>
      <c r="F58" s="2"/>
      <c r="G58" s="2"/>
    </row>
    <row r="59" spans="1:7" x14ac:dyDescent="0.25">
      <c r="A59" s="1" t="s">
        <v>86</v>
      </c>
      <c r="B59" s="1" t="s">
        <v>87</v>
      </c>
      <c r="D59" s="2"/>
      <c r="E59" s="2"/>
      <c r="F59" s="2"/>
      <c r="G59" s="2"/>
    </row>
    <row r="60" spans="1:7" x14ac:dyDescent="0.25">
      <c r="A60" s="1" t="s">
        <v>10</v>
      </c>
      <c r="B60" s="1" t="s">
        <v>11</v>
      </c>
      <c r="D60" s="2"/>
      <c r="E60" s="2"/>
      <c r="F60" s="2"/>
      <c r="G60" s="2"/>
    </row>
    <row r="61" spans="1:7" x14ac:dyDescent="0.25">
      <c r="A61" s="1" t="s">
        <v>40</v>
      </c>
      <c r="B61" s="1" t="s">
        <v>41</v>
      </c>
      <c r="D61" s="2"/>
      <c r="E61" s="2"/>
      <c r="F61" s="2"/>
      <c r="G61" s="2"/>
    </row>
    <row r="62" spans="1:7" x14ac:dyDescent="0.25">
      <c r="A62" s="1" t="s">
        <v>36</v>
      </c>
      <c r="B62" s="1" t="s">
        <v>37</v>
      </c>
      <c r="D62" s="2"/>
      <c r="E62" s="2"/>
      <c r="F62" s="2"/>
      <c r="G62" s="2"/>
    </row>
    <row r="63" spans="1:7" x14ac:dyDescent="0.25">
      <c r="A63" s="1" t="s">
        <v>22</v>
      </c>
      <c r="B63" s="1" t="s">
        <v>23</v>
      </c>
      <c r="D63" s="2"/>
      <c r="E63" s="2"/>
      <c r="F63" s="2"/>
      <c r="G63" s="2"/>
    </row>
    <row r="64" spans="1:7" x14ac:dyDescent="0.25">
      <c r="A64" s="1" t="s">
        <v>4</v>
      </c>
      <c r="B64" s="1" t="s">
        <v>5</v>
      </c>
      <c r="D64" s="2"/>
      <c r="E64" s="2"/>
      <c r="F64" s="2"/>
      <c r="G64" s="2"/>
    </row>
    <row r="65" spans="1:7" x14ac:dyDescent="0.25">
      <c r="A65" s="1" t="s">
        <v>70</v>
      </c>
      <c r="B65" s="1" t="s">
        <v>71</v>
      </c>
      <c r="D65" s="2"/>
      <c r="E65" s="2"/>
      <c r="F65" s="2"/>
      <c r="G65" s="2"/>
    </row>
    <row r="66" spans="1:7" x14ac:dyDescent="0.25">
      <c r="A66" s="1" t="s">
        <v>66</v>
      </c>
      <c r="B66" s="1" t="s">
        <v>67</v>
      </c>
      <c r="D66" s="2"/>
      <c r="E66" s="2"/>
      <c r="F66" s="2"/>
      <c r="G66" s="2"/>
    </row>
    <row r="67" spans="1:7" x14ac:dyDescent="0.25">
      <c r="A67" s="1" t="s">
        <v>84</v>
      </c>
      <c r="B67" s="1" t="s">
        <v>85</v>
      </c>
      <c r="D67" s="2"/>
      <c r="E67" s="2"/>
      <c r="F67" s="2"/>
      <c r="G67" s="2"/>
    </row>
    <row r="68" spans="1:7" x14ac:dyDescent="0.25">
      <c r="A68" s="1" t="s">
        <v>8</v>
      </c>
      <c r="B68" s="1" t="s">
        <v>9</v>
      </c>
      <c r="D68" s="2"/>
      <c r="E68" s="2"/>
      <c r="F68" s="2"/>
      <c r="G68" s="2"/>
    </row>
    <row r="69" spans="1:7" x14ac:dyDescent="0.25">
      <c r="A69" s="1" t="s">
        <v>54</v>
      </c>
      <c r="B69" s="1" t="s">
        <v>55</v>
      </c>
      <c r="D69" s="2"/>
      <c r="E69" s="2"/>
      <c r="F69" s="2"/>
      <c r="G69" s="2"/>
    </row>
    <row r="70" spans="1:7" x14ac:dyDescent="0.25">
      <c r="A70" s="1" t="s">
        <v>42</v>
      </c>
      <c r="B70" s="1" t="s">
        <v>43</v>
      </c>
      <c r="D70" s="2"/>
      <c r="E70" s="2"/>
      <c r="F70" s="2"/>
      <c r="G70" s="2"/>
    </row>
    <row r="71" spans="1:7" x14ac:dyDescent="0.25">
      <c r="A71" s="1" t="s">
        <v>90</v>
      </c>
      <c r="B71" s="1" t="s">
        <v>91</v>
      </c>
      <c r="D71" s="2"/>
      <c r="E71" s="2"/>
      <c r="F71" s="2"/>
      <c r="G71" s="2"/>
    </row>
    <row r="72" spans="1:7" x14ac:dyDescent="0.25">
      <c r="A72" s="1" t="s">
        <v>100</v>
      </c>
      <c r="B72" s="1" t="s">
        <v>101</v>
      </c>
      <c r="D72" s="2"/>
      <c r="E72" s="2"/>
      <c r="F72" s="2"/>
      <c r="G72" s="2"/>
    </row>
    <row r="73" spans="1:7" x14ac:dyDescent="0.25">
      <c r="A73" s="1" t="s">
        <v>24</v>
      </c>
      <c r="B73" s="1" t="s">
        <v>25</v>
      </c>
      <c r="D73" s="2"/>
      <c r="E73" s="2"/>
      <c r="F73" s="2"/>
      <c r="G73" s="2"/>
    </row>
    <row r="74" spans="1:7" x14ac:dyDescent="0.25">
      <c r="A74" s="1" t="s">
        <v>92</v>
      </c>
      <c r="B74" s="1" t="s">
        <v>93</v>
      </c>
      <c r="D74" s="2"/>
      <c r="E74" s="2"/>
      <c r="F74" s="2"/>
      <c r="G74" s="2"/>
    </row>
    <row r="75" spans="1:7" x14ac:dyDescent="0.25">
      <c r="A75" s="1" t="s">
        <v>32</v>
      </c>
      <c r="B75" s="1" t="s">
        <v>33</v>
      </c>
      <c r="D75" s="2"/>
      <c r="E75" s="2"/>
      <c r="F75" s="2"/>
      <c r="G75" s="2"/>
    </row>
    <row r="76" spans="1:7" x14ac:dyDescent="0.25">
      <c r="A76" s="1" t="s">
        <v>34</v>
      </c>
      <c r="B76" s="1" t="s">
        <v>35</v>
      </c>
      <c r="D76" s="2"/>
      <c r="E76" s="2"/>
      <c r="F76" s="2"/>
      <c r="G76" s="2"/>
    </row>
    <row r="77" spans="1:7" x14ac:dyDescent="0.25">
      <c r="A77" s="1" t="s">
        <v>58</v>
      </c>
      <c r="B77" s="1" t="s">
        <v>59</v>
      </c>
      <c r="D77" s="2"/>
      <c r="E77" s="2"/>
      <c r="F77" s="2"/>
      <c r="G77" s="2"/>
    </row>
    <row r="78" spans="1:7" x14ac:dyDescent="0.25">
      <c r="A78" s="1" t="s">
        <v>14</v>
      </c>
      <c r="B78" s="1" t="s">
        <v>15</v>
      </c>
      <c r="D78" s="2"/>
      <c r="E78" s="2"/>
      <c r="F78" s="2"/>
      <c r="G78" s="2"/>
    </row>
    <row r="79" spans="1:7" x14ac:dyDescent="0.25">
      <c r="A79" s="1" t="s">
        <v>56</v>
      </c>
      <c r="B79" s="1" t="s">
        <v>57</v>
      </c>
      <c r="D79" s="2"/>
      <c r="E79" s="2"/>
      <c r="F79" s="2"/>
      <c r="G79" s="2"/>
    </row>
    <row r="80" spans="1:7" x14ac:dyDescent="0.25">
      <c r="A80" s="1" t="s">
        <v>96</v>
      </c>
      <c r="B80" s="1" t="s">
        <v>97</v>
      </c>
      <c r="D80" s="2"/>
      <c r="E80" s="2"/>
      <c r="F80" s="2"/>
      <c r="G80" s="2"/>
    </row>
    <row r="81" spans="1:7" x14ac:dyDescent="0.25">
      <c r="A81" s="1" t="s">
        <v>72</v>
      </c>
      <c r="B81" s="1" t="s">
        <v>73</v>
      </c>
      <c r="D81" s="2"/>
      <c r="E81" s="2"/>
      <c r="F81" s="2"/>
      <c r="G81" s="2"/>
    </row>
    <row r="82" spans="1:7" x14ac:dyDescent="0.25">
      <c r="A82" s="1" t="s">
        <v>94</v>
      </c>
      <c r="B82" s="1" t="s">
        <v>95</v>
      </c>
      <c r="D82" s="2"/>
      <c r="E82" s="2"/>
      <c r="F82" s="2"/>
      <c r="G82" s="2"/>
    </row>
    <row r="83" spans="1:7" x14ac:dyDescent="0.25">
      <c r="A83" s="1" t="s">
        <v>62</v>
      </c>
      <c r="B83" s="1" t="s">
        <v>63</v>
      </c>
      <c r="D83" s="2"/>
      <c r="E83" s="2"/>
      <c r="F83" s="2"/>
      <c r="G83" s="2"/>
    </row>
    <row r="84" spans="1:7" x14ac:dyDescent="0.25">
      <c r="A84" s="1" t="s">
        <v>104</v>
      </c>
      <c r="B84" s="1" t="s">
        <v>105</v>
      </c>
      <c r="D84" s="2"/>
      <c r="E84" s="2"/>
      <c r="F84" s="2"/>
      <c r="G84" s="2"/>
    </row>
    <row r="85" spans="1:7" x14ac:dyDescent="0.25">
      <c r="A85" s="1" t="s">
        <v>78</v>
      </c>
      <c r="B85" s="1" t="s">
        <v>79</v>
      </c>
      <c r="D85" s="2"/>
      <c r="E85" s="2"/>
      <c r="F85" s="2"/>
      <c r="G85" s="2"/>
    </row>
    <row r="86" spans="1:7" x14ac:dyDescent="0.25">
      <c r="A86" s="1" t="s">
        <v>26</v>
      </c>
      <c r="B86" s="1" t="s">
        <v>27</v>
      </c>
      <c r="D86" s="2"/>
      <c r="E86" s="2"/>
      <c r="F86" s="2"/>
      <c r="G86" s="2"/>
    </row>
    <row r="87" spans="1:7" x14ac:dyDescent="0.25">
      <c r="A87" s="1" t="s">
        <v>74</v>
      </c>
      <c r="B87" s="1" t="s">
        <v>75</v>
      </c>
      <c r="D87" s="2"/>
      <c r="E87" s="2"/>
      <c r="F87" s="2"/>
      <c r="G87" s="2"/>
    </row>
    <row r="88" spans="1:7" x14ac:dyDescent="0.25">
      <c r="A88" s="1" t="s">
        <v>2</v>
      </c>
      <c r="B88" s="1" t="s">
        <v>3</v>
      </c>
      <c r="D88" s="2"/>
      <c r="E88" s="2"/>
      <c r="F88" s="2"/>
      <c r="G88" s="2"/>
    </row>
    <row r="89" spans="1:7" x14ac:dyDescent="0.25">
      <c r="A89" s="1" t="s">
        <v>102</v>
      </c>
      <c r="B89" s="1" t="s">
        <v>103</v>
      </c>
      <c r="D89" s="2"/>
      <c r="E89" s="2"/>
      <c r="F89" s="2"/>
      <c r="G89" s="2"/>
    </row>
    <row r="90" spans="1:7" x14ac:dyDescent="0.25">
      <c r="A90" s="1" t="s">
        <v>48</v>
      </c>
      <c r="B90" s="1" t="s">
        <v>49</v>
      </c>
      <c r="D90" s="2"/>
      <c r="E90" s="2"/>
      <c r="F90" s="2"/>
      <c r="G90" s="2"/>
    </row>
    <row r="91" spans="1:7" x14ac:dyDescent="0.25">
      <c r="A91" s="1" t="s">
        <v>80</v>
      </c>
      <c r="B91" s="1" t="s">
        <v>81</v>
      </c>
      <c r="D91" s="2"/>
      <c r="E91" s="2"/>
      <c r="F91" s="2"/>
      <c r="G91" s="2"/>
    </row>
    <row r="92" spans="1:7" x14ac:dyDescent="0.25">
      <c r="A92" s="1" t="s">
        <v>30</v>
      </c>
      <c r="B92" s="1" t="s">
        <v>31</v>
      </c>
      <c r="D92" s="2"/>
      <c r="E92" s="2"/>
      <c r="F92" s="2"/>
      <c r="G92" s="2"/>
    </row>
    <row r="93" spans="1:7" x14ac:dyDescent="0.25">
      <c r="A93" s="1" t="s">
        <v>18</v>
      </c>
      <c r="B93" s="1" t="s">
        <v>19</v>
      </c>
      <c r="D93" s="2"/>
      <c r="E93" s="2"/>
      <c r="F93" s="2"/>
      <c r="G93" s="2"/>
    </row>
    <row r="94" spans="1:7" x14ac:dyDescent="0.25">
      <c r="A94" s="1" t="s">
        <v>6</v>
      </c>
      <c r="B94" s="1" t="s">
        <v>7</v>
      </c>
      <c r="D94" s="2"/>
      <c r="E94" s="2"/>
      <c r="F94" s="2"/>
      <c r="G94" s="2"/>
    </row>
    <row r="95" spans="1:7" x14ac:dyDescent="0.25">
      <c r="A95" s="1" t="s">
        <v>46</v>
      </c>
      <c r="B95" s="1" t="s">
        <v>47</v>
      </c>
      <c r="D95" s="2"/>
      <c r="E95" s="2"/>
      <c r="F95" s="2"/>
      <c r="G95" s="2"/>
    </row>
    <row r="96" spans="1:7" x14ac:dyDescent="0.25">
      <c r="A96" s="1" t="s">
        <v>98</v>
      </c>
      <c r="B96" s="1" t="s">
        <v>99</v>
      </c>
      <c r="D96" s="2"/>
      <c r="E96" s="2"/>
      <c r="F96" s="2"/>
      <c r="G96" s="2"/>
    </row>
    <row r="97" spans="1:7" x14ac:dyDescent="0.25">
      <c r="A97" s="1" t="s">
        <v>60</v>
      </c>
      <c r="B97" s="1" t="s">
        <v>61</v>
      </c>
      <c r="D97" s="2"/>
      <c r="E97" s="2"/>
      <c r="F97" s="2"/>
      <c r="G97" s="2"/>
    </row>
    <row r="98" spans="1:7" x14ac:dyDescent="0.25">
      <c r="A98" s="1" t="s">
        <v>12</v>
      </c>
      <c r="B98" s="1" t="s">
        <v>13</v>
      </c>
      <c r="D98" s="2"/>
      <c r="E98" s="2"/>
      <c r="F98" s="2"/>
      <c r="G98" s="2"/>
    </row>
    <row r="99" spans="1:7" x14ac:dyDescent="0.25">
      <c r="A99" s="1" t="s">
        <v>16</v>
      </c>
      <c r="B99" s="1" t="s">
        <v>17</v>
      </c>
      <c r="D99" s="2"/>
      <c r="E99" s="2"/>
      <c r="F99" s="2"/>
      <c r="G99" s="2"/>
    </row>
    <row r="100" spans="1:7" x14ac:dyDescent="0.25">
      <c r="A100" s="1" t="s">
        <v>68</v>
      </c>
      <c r="B100" s="1" t="s">
        <v>69</v>
      </c>
      <c r="D100" s="2"/>
      <c r="E100" s="2"/>
      <c r="F100" s="2"/>
      <c r="G100" s="2"/>
    </row>
    <row r="101" spans="1:7" x14ac:dyDescent="0.25">
      <c r="A101" s="1" t="s">
        <v>82</v>
      </c>
      <c r="B101" s="1" t="s">
        <v>83</v>
      </c>
      <c r="D101" s="2"/>
      <c r="E101" s="2"/>
      <c r="F101" s="2"/>
      <c r="G101" s="2"/>
    </row>
    <row r="102" spans="1:7" x14ac:dyDescent="0.25">
      <c r="A102" s="1" t="s">
        <v>44</v>
      </c>
      <c r="B102" s="1" t="s">
        <v>45</v>
      </c>
      <c r="D102" s="2"/>
      <c r="E102" s="2"/>
      <c r="F102" s="2"/>
      <c r="G102" s="2"/>
    </row>
    <row r="103" spans="1:7" x14ac:dyDescent="0.25">
      <c r="A103" s="1" t="s">
        <v>50</v>
      </c>
      <c r="B103" s="1" t="s">
        <v>51</v>
      </c>
      <c r="D103" s="2"/>
      <c r="E103" s="2"/>
      <c r="F103" s="2"/>
      <c r="G103" s="2"/>
    </row>
    <row r="104" spans="1:7" x14ac:dyDescent="0.25">
      <c r="A104" s="1" t="s">
        <v>64</v>
      </c>
      <c r="B104" s="1" t="s">
        <v>65</v>
      </c>
      <c r="D104" s="2"/>
      <c r="E104" s="2"/>
      <c r="F104" s="2"/>
      <c r="G104" s="2"/>
    </row>
    <row r="105" spans="1:7" x14ac:dyDescent="0.25">
      <c r="A105" s="15" t="s">
        <v>20</v>
      </c>
      <c r="B105" s="15" t="s">
        <v>21</v>
      </c>
      <c r="D105" s="2"/>
      <c r="E105" s="2"/>
      <c r="F105" s="2"/>
      <c r="G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0" sqref="C20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135</v>
      </c>
      <c r="B1" t="s">
        <v>136</v>
      </c>
      <c r="C1" t="s">
        <v>137</v>
      </c>
      <c r="D1" t="s">
        <v>138</v>
      </c>
    </row>
    <row r="2" spans="1:4" ht="45" x14ac:dyDescent="0.25">
      <c r="A2" t="s">
        <v>106</v>
      </c>
      <c r="B2" s="20" t="s">
        <v>139</v>
      </c>
      <c r="C2" s="20" t="s">
        <v>140</v>
      </c>
    </row>
    <row r="3" spans="1:4" x14ac:dyDescent="0.25">
      <c r="A3" t="s">
        <v>113</v>
      </c>
      <c r="B3" s="20" t="s">
        <v>148</v>
      </c>
      <c r="C3" s="20" t="s">
        <v>148</v>
      </c>
    </row>
    <row r="4" spans="1:4" x14ac:dyDescent="0.25">
      <c r="A4" t="s">
        <v>114</v>
      </c>
      <c r="B4" t="s">
        <v>148</v>
      </c>
      <c r="C4" t="s">
        <v>148</v>
      </c>
    </row>
    <row r="5" spans="1:4" ht="30" x14ac:dyDescent="0.25">
      <c r="A5" t="s">
        <v>107</v>
      </c>
      <c r="B5" s="21" t="s">
        <v>150</v>
      </c>
      <c r="C5" s="20" t="s">
        <v>151</v>
      </c>
    </row>
    <row r="6" spans="1:4" ht="30" x14ac:dyDescent="0.25">
      <c r="A6" t="s">
        <v>141</v>
      </c>
      <c r="B6" s="20" t="s">
        <v>142</v>
      </c>
      <c r="C6" s="20" t="s">
        <v>149</v>
      </c>
    </row>
    <row r="7" spans="1:4" ht="30" x14ac:dyDescent="0.25">
      <c r="A7" t="s">
        <v>108</v>
      </c>
      <c r="B7" s="20" t="s">
        <v>143</v>
      </c>
      <c r="C7" s="20" t="s">
        <v>144</v>
      </c>
    </row>
    <row r="8" spans="1:4" ht="30" x14ac:dyDescent="0.25">
      <c r="A8" t="s">
        <v>134</v>
      </c>
      <c r="B8" s="20" t="s">
        <v>146</v>
      </c>
      <c r="C8" s="20" t="s">
        <v>147</v>
      </c>
      <c r="D8" t="s">
        <v>145</v>
      </c>
    </row>
    <row r="9" spans="1:4" x14ac:dyDescent="0.25">
      <c r="D9" t="s">
        <v>145</v>
      </c>
    </row>
    <row r="10" spans="1:4" x14ac:dyDescent="0.25">
      <c r="B10" s="20"/>
      <c r="C10" s="20"/>
    </row>
    <row r="12" spans="1:4" x14ac:dyDescent="0.25">
      <c r="B12" s="28"/>
      <c r="C12" s="20"/>
    </row>
    <row r="13" spans="1:4" x14ac:dyDescent="0.25">
      <c r="B13" s="28"/>
      <c r="C13" s="20"/>
    </row>
  </sheetData>
  <mergeCells count="1"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2015-10-11T18:47:00Z</dcterms:modified>
</cp:coreProperties>
</file>