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80" yWindow="-15" windowWidth="19080" windowHeight="11310"/>
  </bookViews>
  <sheets>
    <sheet name="A" sheetId="1" r:id="rId1"/>
    <sheet name="Data" sheetId="2" r:id="rId2"/>
  </sheets>
  <definedNames>
    <definedName name="_xlnm.Print_Area" localSheetId="0">A!$A$7:$R$70</definedName>
    <definedName name="SHEET1">A!$A$7:$R$70</definedName>
  </definedName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" i="2"/>
  <c r="C3" i="2"/>
  <c r="R68" i="1" l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8" i="1"/>
  <c r="B66" i="1"/>
  <c r="R67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Q67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I67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</calcChain>
</file>

<file path=xl/sharedStrings.xml><?xml version="1.0" encoding="utf-8"?>
<sst xmlns="http://schemas.openxmlformats.org/spreadsheetml/2006/main" count="203" uniqueCount="131">
  <si>
    <t>( MILLIONS )</t>
  </si>
  <si>
    <t>TABLE  VM-2</t>
  </si>
  <si>
    <t>RURAL</t>
  </si>
  <si>
    <t>URBAN</t>
  </si>
  <si>
    <t>OTHER</t>
  </si>
  <si>
    <t>STATE</t>
  </si>
  <si>
    <t>INTERSTATE</t>
  </si>
  <si>
    <t>PRINCIPAL</t>
  </si>
  <si>
    <t>MINOR</t>
  </si>
  <si>
    <t>MAJOR</t>
  </si>
  <si>
    <t>LOCAL</t>
  </si>
  <si>
    <t>TOTAL</t>
  </si>
  <si>
    <t>FREEWAYS  AND</t>
  </si>
  <si>
    <t>COLLECTOR</t>
  </si>
  <si>
    <t>ARTERIAL</t>
  </si>
  <si>
    <t>EXPRESSWAYS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</si>
  <si>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</si>
  <si>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</si>
  <si>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</si>
  <si>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</si>
  <si>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</si>
  <si>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</si>
  <si>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</si>
  <si>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</si>
  <si>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</si>
  <si>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</si>
  <si>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</si>
  <si>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</si>
  <si>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</si>
  <si>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</si>
  <si>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</si>
  <si>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</si>
  <si>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</si>
  <si>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</si>
  <si>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</si>
  <si>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</si>
  <si>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Mississippi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</si>
  <si>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</si>
  <si>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</si>
  <si>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</si>
  <si>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</si>
  <si>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</si>
  <si>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</si>
  <si>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</si>
  <si>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</si>
  <si>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</si>
  <si>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</si>
  <si>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</si>
  <si>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</si>
  <si>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</si>
  <si>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</si>
  <si>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</si>
  <si>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</si>
  <si>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</si>
  <si>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</si>
  <si>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</si>
  <si>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</si>
  <si>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</si>
  <si>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</si>
  <si>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California</t>
  </si>
  <si>
    <t>Missouri</t>
  </si>
  <si>
    <t>Nevada</t>
  </si>
  <si>
    <t>New Hampshire</t>
  </si>
  <si>
    <t>Indiana</t>
  </si>
  <si>
    <t>Minnesota</t>
  </si>
  <si>
    <t>Texas</t>
  </si>
  <si>
    <t>to the FHWA on a summary basis.  Travel for all other systems are estimated from State-provided data in the Highway Performance Monitoring System.</t>
  </si>
  <si>
    <t>Puerto Rico  (2)</t>
  </si>
  <si>
    <t xml:space="preserve">  (1)  Travel for the rural minor collector and rural/urban local functional systems is estimated by the States based on a model or other means and provided</t>
  </si>
  <si>
    <t xml:space="preserve">  (2)  2010 data.</t>
  </si>
  <si>
    <t>ANNUAL VEHICLE - MILES</t>
  </si>
  <si>
    <t>FUNCTIONAL SYSTEM TRAVEL - 2012  (1)</t>
  </si>
  <si>
    <t>JANUARY 2015</t>
  </si>
  <si>
    <t>Code</t>
  </si>
  <si>
    <t xml:space="preserve">State </t>
  </si>
  <si>
    <t>US</t>
  </si>
  <si>
    <t>United States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</si>
  <si>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</si>
  <si>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</si>
  <si>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</si>
  <si>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</si>
  <si>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</si>
  <si>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</si>
  <si>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</si>
  <si>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</si>
  <si>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</si>
  <si>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District of Columbia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</si>
  <si>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</si>
  <si>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</si>
  <si>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</si>
  <si>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</si>
  <si>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</si>
  <si>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</si>
  <si>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</si>
  <si>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</si>
  <si>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</si>
  <si>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</si>
  <si>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</si>
  <si>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</si>
  <si>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</si>
  <si>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</si>
  <si>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</si>
  <si>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</si>
  <si>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</si>
  <si>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</si>
  <si>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</si>
  <si>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</si>
  <si>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</si>
  <si>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</si>
  <si>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</si>
  <si>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</si>
  <si>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</si>
  <si>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</si>
  <si>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</si>
  <si>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</si>
  <si>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Oklahoma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</si>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</sst>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_);\(#,##0.000\)"/>
    <numFmt numFmtId="165" formatCode="_(* #,##0_);_(* \(#,##0\);_ &quot;-&quot;"/>
  </numFmts>
  <fonts count="13">
    <font>
      <sz val="18"/>
      <name val="P-AVGARD"/>
    </font>
    <font>
      <sz val="10"/>
      <name val="Arial"/>
      <family val="2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P-AVGARD"/>
    </font>
    <font>
      <sz val="18"/>
      <name val="P-AVGARD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 applyProtection="1">
      <alignment horizontal="centerContinuous"/>
    </xf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5" fillId="0" borderId="0" xfId="0" applyFont="1"/>
    <xf numFmtId="0" fontId="6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right" vertical="center"/>
    </xf>
    <xf numFmtId="0" fontId="8" fillId="0" borderId="1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Continuous" vertical="center"/>
    </xf>
    <xf numFmtId="0" fontId="8" fillId="0" borderId="3" xfId="0" applyFont="1" applyBorder="1" applyAlignment="1" applyProtection="1">
      <alignment horizontal="centerContinuous" vertical="center"/>
    </xf>
    <xf numFmtId="0" fontId="8" fillId="0" borderId="4" xfId="0" applyFont="1" applyBorder="1" applyAlignment="1" applyProtection="1">
      <alignment horizontal="centerContinuous" vertical="center"/>
    </xf>
    <xf numFmtId="0" fontId="8" fillId="0" borderId="5" xfId="0" applyFont="1" applyBorder="1" applyAlignment="1" applyProtection="1">
      <alignment horizontal="centerContinuous"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</xf>
    <xf numFmtId="0" fontId="8" fillId="0" borderId="11" xfId="0" applyFont="1" applyBorder="1" applyAlignment="1" applyProtection="1">
      <alignment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vertical="center"/>
    </xf>
    <xf numFmtId="165" fontId="8" fillId="0" borderId="8" xfId="0" applyNumberFormat="1" applyFont="1" applyBorder="1" applyAlignment="1" applyProtection="1">
      <alignment horizontal="center" vertical="center"/>
    </xf>
    <xf numFmtId="165" fontId="8" fillId="0" borderId="9" xfId="0" applyNumberFormat="1" applyFont="1" applyBorder="1" applyAlignment="1" applyProtection="1">
      <alignment horizontal="center" vertical="center"/>
    </xf>
    <xf numFmtId="165" fontId="8" fillId="0" borderId="11" xfId="0" applyNumberFormat="1" applyFont="1" applyBorder="1" applyAlignment="1" applyProtection="1">
      <alignment horizontal="center" vertical="center"/>
    </xf>
    <xf numFmtId="165" fontId="8" fillId="0" borderId="12" xfId="0" applyNumberFormat="1" applyFont="1" applyBorder="1" applyAlignment="1" applyProtection="1">
      <alignment horizontal="center" vertical="center"/>
    </xf>
    <xf numFmtId="165" fontId="8" fillId="0" borderId="14" xfId="0" applyNumberFormat="1" applyFont="1" applyBorder="1" applyAlignment="1" applyProtection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9" fillId="0" borderId="0" xfId="0" applyFont="1" applyProtection="1"/>
    <xf numFmtId="0" fontId="8" fillId="0" borderId="0" xfId="0" applyFont="1" applyProtection="1"/>
    <xf numFmtId="37" fontId="8" fillId="0" borderId="0" xfId="0" applyNumberFormat="1" applyFont="1" applyProtection="1"/>
    <xf numFmtId="164" fontId="8" fillId="0" borderId="0" xfId="0" applyNumberFormat="1" applyFont="1" applyProtection="1"/>
    <xf numFmtId="0" fontId="10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1" fillId="0" borderId="11" xfId="0" applyNumberFormat="1" applyFont="1" applyBorder="1" applyAlignment="1" applyProtection="1">
      <alignment horizontal="center" vertical="center"/>
    </xf>
    <xf numFmtId="0" fontId="1" fillId="0" borderId="0" xfId="0" quotePrefix="1" applyFont="1" applyAlignment="1" applyProtection="1">
      <alignment horizontal="left" vertical="center"/>
    </xf>
    <xf numFmtId="0" fontId="1" fillId="0" borderId="6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165" fontId="8" fillId="0" borderId="8" xfId="0" applyNumberFormat="1" applyFont="1" applyFill="1" applyBorder="1" applyAlignment="1" applyProtection="1">
      <alignment horizontal="center" vertical="center"/>
    </xf>
    <xf numFmtId="3" fontId="1" fillId="0" borderId="6" xfId="0" applyNumberFormat="1" applyFont="1" applyBorder="1"/>
    <xf numFmtId="165" fontId="1" fillId="0" borderId="8" xfId="0" applyNumberFormat="1" applyFont="1" applyBorder="1" applyAlignment="1" applyProtection="1">
      <alignment horizontal="center" vertical="center"/>
    </xf>
    <xf numFmtId="0" fontId="1" fillId="0" borderId="0" xfId="0" applyFont="1"/>
    <xf numFmtId="165" fontId="8" fillId="0" borderId="2" xfId="0" applyNumberFormat="1" applyFont="1" applyBorder="1" applyAlignment="1" applyProtection="1">
      <alignment horizontal="center" vertical="center"/>
    </xf>
    <xf numFmtId="165" fontId="8" fillId="0" borderId="7" xfId="0" applyNumberFormat="1" applyFont="1" applyBorder="1" applyAlignment="1" applyProtection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" fillId="0" borderId="18" xfId="0" applyFont="1" applyBorder="1" applyAlignment="1" applyProtection="1">
      <alignment horizontal="left" vertical="center"/>
    </xf>
    <xf numFmtId="165" fontId="8" fillId="0" borderId="0" xfId="0" applyNumberFormat="1" applyFont="1" applyProtection="1"/>
    <xf numFmtId="165" fontId="1" fillId="0" borderId="2" xfId="0" applyNumberFormat="1" applyFont="1" applyBorder="1" applyAlignment="1" applyProtection="1">
      <alignment horizontal="center" vertical="center"/>
    </xf>
    <xf numFmtId="0" fontId="12" fillId="0" borderId="0" xfId="0" applyFont="1"/>
    <xf numFmtId="0" fontId="1" fillId="0" borderId="13" xfId="0" applyFont="1" applyBorder="1" applyAlignment="1" applyProtection="1">
      <alignment horizontal="center" vertical="center"/>
    </xf>
    <xf numFmtId="43" fontId="1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AH89"/>
  <sheetViews>
    <sheetView showGridLines="0" tabSelected="1" defaultGridColor="0" colorId="22" zoomScaleNormal="100" workbookViewId="0">
      <selection activeCell="B6" sqref="B6"/>
    </sheetView>
  </sheetViews>
  <sheetFormatPr defaultColWidth="7.69140625" defaultRowHeight="23.25"/>
  <cols>
    <col min="1" max="1" width="10.765625" style="4" customWidth="1"/>
    <col min="2" max="2" width="8.3828125" style="4" customWidth="1"/>
    <col min="3" max="3" width="10.61328125" style="4" customWidth="1"/>
    <col min="4" max="4" width="8.53515625" style="4" customWidth="1"/>
    <col min="5" max="5" width="7.53515625" style="4" customWidth="1"/>
    <col min="6" max="7" width="8.53515625" style="4" customWidth="1"/>
    <col min="8" max="8" width="6.3828125" style="4" customWidth="1"/>
    <col min="9" max="9" width="7.15234375" style="4" customWidth="1"/>
    <col min="10" max="10" width="8" style="4" customWidth="1"/>
    <col min="11" max="11" width="10.765625" style="4" customWidth="1"/>
    <col min="12" max="12" width="8.53515625" style="4" customWidth="1"/>
    <col min="13" max="13" width="6.765625" style="4" customWidth="1"/>
    <col min="14" max="14" width="8.15234375" style="4" customWidth="1"/>
    <col min="15" max="15" width="8.3046875" style="4" customWidth="1"/>
    <col min="16" max="16" width="6.921875" style="4" customWidth="1"/>
    <col min="17" max="17" width="6.84375" style="4" customWidth="1"/>
    <col min="18" max="18" width="7.921875" style="4" customWidth="1"/>
    <col min="19" max="16384" width="7.69140625" style="4"/>
  </cols>
  <sheetData>
    <row r="7" spans="1:34" ht="25.9" customHeight="1">
      <c r="A7" s="1" t="s">
        <v>71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34" ht="24.95" customHeight="1">
      <c r="A8" s="2" t="s">
        <v>70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</row>
    <row r="9" spans="1:34" ht="54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34" ht="17.25" customHeight="1">
      <c r="A10" s="46" t="s">
        <v>72</v>
      </c>
      <c r="B10" s="7"/>
      <c r="C10" s="7"/>
      <c r="D10" s="8"/>
      <c r="E10" s="8"/>
      <c r="F10" s="8"/>
      <c r="G10" s="8"/>
      <c r="H10" s="8"/>
      <c r="I10" s="7" t="s">
        <v>0</v>
      </c>
      <c r="J10" s="7"/>
      <c r="K10" s="8"/>
      <c r="L10" s="8"/>
      <c r="M10" s="8"/>
      <c r="N10" s="8"/>
      <c r="O10" s="8"/>
      <c r="P10" s="8"/>
      <c r="R10" s="9" t="s">
        <v>1</v>
      </c>
    </row>
    <row r="11" spans="1:34" ht="21.95" customHeight="1">
      <c r="A11" s="10"/>
      <c r="B11" s="11" t="s">
        <v>2</v>
      </c>
      <c r="C11" s="13"/>
      <c r="D11" s="11"/>
      <c r="E11" s="11"/>
      <c r="F11" s="11"/>
      <c r="G11" s="11"/>
      <c r="H11" s="11"/>
      <c r="I11" s="12"/>
      <c r="J11" s="13" t="s">
        <v>3</v>
      </c>
      <c r="K11" s="13"/>
      <c r="L11" s="13"/>
      <c r="M11" s="13"/>
      <c r="N11" s="13"/>
      <c r="O11" s="13"/>
      <c r="P11" s="13"/>
      <c r="Q11" s="14"/>
      <c r="R11" s="10"/>
    </row>
    <row r="12" spans="1:34" ht="21.95" customHeight="1">
      <c r="A12" s="15"/>
      <c r="B12" s="16"/>
      <c r="C12" s="20" t="s">
        <v>4</v>
      </c>
      <c r="D12" s="17" t="s">
        <v>4</v>
      </c>
      <c r="E12" s="16"/>
      <c r="F12" s="16"/>
      <c r="G12" s="16"/>
      <c r="H12" s="16"/>
      <c r="I12" s="18"/>
      <c r="J12" s="19"/>
      <c r="K12" s="20" t="s">
        <v>4</v>
      </c>
      <c r="L12" s="20" t="s">
        <v>4</v>
      </c>
      <c r="M12" s="19"/>
      <c r="N12" s="19"/>
      <c r="O12" s="19"/>
      <c r="P12" s="19"/>
      <c r="Q12" s="21"/>
      <c r="R12" s="19"/>
    </row>
    <row r="13" spans="1:34" ht="21.95" customHeight="1">
      <c r="A13" s="22" t="s">
        <v>5</v>
      </c>
      <c r="B13" s="20" t="s">
        <v>6</v>
      </c>
      <c r="C13" s="20" t="s">
        <v>12</v>
      </c>
      <c r="D13" s="20" t="s">
        <v>7</v>
      </c>
      <c r="E13" s="20" t="s">
        <v>8</v>
      </c>
      <c r="F13" s="20" t="s">
        <v>9</v>
      </c>
      <c r="G13" s="20" t="s">
        <v>8</v>
      </c>
      <c r="H13" s="20" t="s">
        <v>10</v>
      </c>
      <c r="I13" s="23" t="s">
        <v>11</v>
      </c>
      <c r="J13" s="20" t="s">
        <v>6</v>
      </c>
      <c r="K13" s="20" t="s">
        <v>12</v>
      </c>
      <c r="L13" s="20" t="s">
        <v>7</v>
      </c>
      <c r="M13" s="20" t="s">
        <v>8</v>
      </c>
      <c r="N13" s="20" t="s">
        <v>9</v>
      </c>
      <c r="O13" s="20" t="s">
        <v>8</v>
      </c>
      <c r="P13" s="20" t="s">
        <v>10</v>
      </c>
      <c r="Q13" s="23" t="s">
        <v>11</v>
      </c>
      <c r="R13" s="20" t="s">
        <v>11</v>
      </c>
    </row>
    <row r="14" spans="1:34" ht="21.95" customHeight="1">
      <c r="A14" s="24"/>
      <c r="B14" s="25"/>
      <c r="C14" s="26" t="s">
        <v>15</v>
      </c>
      <c r="D14" s="26" t="s">
        <v>14</v>
      </c>
      <c r="E14" s="26" t="s">
        <v>14</v>
      </c>
      <c r="F14" s="26" t="s">
        <v>13</v>
      </c>
      <c r="G14" s="26" t="s">
        <v>13</v>
      </c>
      <c r="H14" s="25"/>
      <c r="I14" s="27"/>
      <c r="J14" s="25"/>
      <c r="K14" s="26" t="s">
        <v>15</v>
      </c>
      <c r="L14" s="26" t="s">
        <v>14</v>
      </c>
      <c r="M14" s="26" t="s">
        <v>14</v>
      </c>
      <c r="N14" s="26" t="s">
        <v>13</v>
      </c>
      <c r="O14" s="26" t="s">
        <v>13</v>
      </c>
      <c r="P14" s="25"/>
      <c r="Q14" s="27"/>
      <c r="R14" s="25"/>
      <c r="Y14"/>
      <c r="Z14"/>
    </row>
    <row r="15" spans="1:34" ht="17.100000000000001" customHeight="1">
      <c r="A15" s="47" t="s">
        <v>16</v>
      </c>
      <c r="B15" s="28">
        <v>6060.9525628800002</v>
      </c>
      <c r="C15" s="28">
        <v>5.2023239999999998E-2</v>
      </c>
      <c r="D15" s="28">
        <v>6039.8203487399996</v>
      </c>
      <c r="E15" s="28">
        <v>4624.3004313119991</v>
      </c>
      <c r="F15" s="28">
        <v>5108.3932746840001</v>
      </c>
      <c r="G15" s="28">
        <v>1643.4201539999999</v>
      </c>
      <c r="H15" s="28">
        <v>6707.8939140000002</v>
      </c>
      <c r="I15" s="29">
        <f>SUM(B15:H15)</f>
        <v>30184.832708856</v>
      </c>
      <c r="J15" s="28">
        <v>7648.3642053600006</v>
      </c>
      <c r="K15" s="28">
        <v>643.96920053999997</v>
      </c>
      <c r="L15" s="28">
        <v>7647.87632553</v>
      </c>
      <c r="M15" s="28">
        <v>6547.9227844259995</v>
      </c>
      <c r="N15" s="28">
        <v>3733.8045298860002</v>
      </c>
      <c r="O15" s="28">
        <v>11.306631576000001</v>
      </c>
      <c r="P15" s="28">
        <v>8541.0956819999992</v>
      </c>
      <c r="Q15" s="29">
        <f>SUM(J15:P15)</f>
        <v>34774.339359318001</v>
      </c>
      <c r="R15" s="28">
        <f>Q15+I15</f>
        <v>64959.172068173997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7.100000000000001" customHeight="1">
      <c r="A16" s="15" t="s">
        <v>17</v>
      </c>
      <c r="B16" s="28">
        <v>1021.9036118756701</v>
      </c>
      <c r="C16" s="28">
        <v>0</v>
      </c>
      <c r="D16" s="28">
        <v>316.41947110046999</v>
      </c>
      <c r="E16" s="28">
        <v>172.92158943169798</v>
      </c>
      <c r="F16" s="28">
        <v>307.97586231178201</v>
      </c>
      <c r="G16" s="28">
        <v>164.7</v>
      </c>
      <c r="H16" s="28">
        <v>314.76</v>
      </c>
      <c r="I16" s="29">
        <f t="shared" ref="I16:I67" si="0">SUM(B16:H16)</f>
        <v>2298.6805347196205</v>
      </c>
      <c r="J16" s="28">
        <v>531.02380912344597</v>
      </c>
      <c r="K16" s="28">
        <v>0</v>
      </c>
      <c r="L16" s="28">
        <v>913.58802654315002</v>
      </c>
      <c r="M16" s="28">
        <v>517.21714327297207</v>
      </c>
      <c r="N16" s="28">
        <v>17.357517786144001</v>
      </c>
      <c r="O16" s="28">
        <v>290.95104392962804</v>
      </c>
      <c r="P16" s="28">
        <v>223.26</v>
      </c>
      <c r="Q16" s="29">
        <f t="shared" ref="Q16:Q67" si="1">SUM(J16:P16)</f>
        <v>2493.39754065534</v>
      </c>
      <c r="R16" s="28">
        <f t="shared" ref="R16:R67" si="2">Q16+I16</f>
        <v>4792.0780753749605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7.100000000000001" customHeight="1">
      <c r="A17" s="47" t="s">
        <v>18</v>
      </c>
      <c r="B17" s="51">
        <v>6975.2245603320007</v>
      </c>
      <c r="C17" s="49">
        <v>114.34972074599999</v>
      </c>
      <c r="D17" s="51">
        <v>3363.5111936040003</v>
      </c>
      <c r="E17" s="51">
        <v>1723.050347976</v>
      </c>
      <c r="F17" s="51">
        <v>2845.4014109699997</v>
      </c>
      <c r="G17" s="51">
        <v>430.34645999999998</v>
      </c>
      <c r="H17" s="51">
        <v>1616.5488</v>
      </c>
      <c r="I17" s="29">
        <f t="shared" si="0"/>
        <v>17068.432493628003</v>
      </c>
      <c r="J17" s="51">
        <v>5982.930390636001</v>
      </c>
      <c r="K17" s="51">
        <v>7384.3135902720005</v>
      </c>
      <c r="L17" s="51">
        <v>12786.898645835998</v>
      </c>
      <c r="M17" s="51">
        <v>7816.366790256001</v>
      </c>
      <c r="N17" s="51">
        <v>3139.3138002599999</v>
      </c>
      <c r="O17" s="49">
        <v>0.49739473199999995</v>
      </c>
      <c r="P17" s="51">
        <v>5950.6051440000001</v>
      </c>
      <c r="Q17" s="29">
        <f t="shared" si="1"/>
        <v>43060.925755992008</v>
      </c>
      <c r="R17" s="28">
        <f t="shared" si="2"/>
        <v>60129.358249620011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7.100000000000001" customHeight="1">
      <c r="A18" s="24" t="s">
        <v>19</v>
      </c>
      <c r="B18" s="30">
        <v>4230.0985860600003</v>
      </c>
      <c r="C18" s="30">
        <v>534.31898969999997</v>
      </c>
      <c r="D18" s="30">
        <v>3931.6819024799997</v>
      </c>
      <c r="E18" s="30">
        <v>2836.0285737000004</v>
      </c>
      <c r="F18" s="30">
        <v>3954.4595318400002</v>
      </c>
      <c r="G18" s="30">
        <v>709.94557199999997</v>
      </c>
      <c r="H18" s="45">
        <v>2109.1181879999999</v>
      </c>
      <c r="I18" s="31">
        <f t="shared" si="0"/>
        <v>18305.651343780002</v>
      </c>
      <c r="J18" s="30">
        <v>4250.0204235600004</v>
      </c>
      <c r="K18" s="30">
        <v>1048.91378556</v>
      </c>
      <c r="L18" s="30">
        <v>3766.9987933800003</v>
      </c>
      <c r="M18" s="30">
        <v>3191.8495500599997</v>
      </c>
      <c r="N18" s="30">
        <v>1331.2338293999999</v>
      </c>
      <c r="O18" s="30">
        <v>44.893139099999999</v>
      </c>
      <c r="P18" s="30">
        <v>1582.5759479999999</v>
      </c>
      <c r="Q18" s="31">
        <f t="shared" si="1"/>
        <v>15216.485469060002</v>
      </c>
      <c r="R18" s="30">
        <f t="shared" si="2"/>
        <v>33522.136812840006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7.100000000000001" customHeight="1">
      <c r="A19" s="15" t="s">
        <v>59</v>
      </c>
      <c r="B19" s="28">
        <v>17611.61295345</v>
      </c>
      <c r="C19" s="28">
        <v>0.35244848400000001</v>
      </c>
      <c r="D19" s="28">
        <v>15897.701030175</v>
      </c>
      <c r="E19" s="28">
        <v>9269.6229394950005</v>
      </c>
      <c r="F19" s="28">
        <v>9269.4766677780008</v>
      </c>
      <c r="G19" s="28">
        <v>2627.0242920000001</v>
      </c>
      <c r="H19" s="28">
        <v>2844.3576539999999</v>
      </c>
      <c r="I19" s="29">
        <f t="shared" si="0"/>
        <v>57520.147985381998</v>
      </c>
      <c r="J19" s="28">
        <v>68749.648656599995</v>
      </c>
      <c r="K19" s="28">
        <v>54130.372936839005</v>
      </c>
      <c r="L19" s="28">
        <v>59983.353769166999</v>
      </c>
      <c r="M19" s="28">
        <v>49086.052361657996</v>
      </c>
      <c r="N19" s="28">
        <v>19107.534267113999</v>
      </c>
      <c r="O19" s="28">
        <v>0</v>
      </c>
      <c r="P19" s="28">
        <v>17694.548891999999</v>
      </c>
      <c r="Q19" s="29">
        <f t="shared" si="1"/>
        <v>268751.51088337798</v>
      </c>
      <c r="R19" s="28">
        <f t="shared" si="2"/>
        <v>326271.65886875999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7.100000000000001" customHeight="1">
      <c r="A20" s="15" t="s">
        <v>20</v>
      </c>
      <c r="B20" s="28">
        <v>4362.0400451999994</v>
      </c>
      <c r="C20" s="28">
        <v>313.23817200000002</v>
      </c>
      <c r="D20" s="28">
        <v>3759.4410324599999</v>
      </c>
      <c r="E20" s="28">
        <v>2340.4178172000002</v>
      </c>
      <c r="F20" s="28">
        <v>1926.18870156</v>
      </c>
      <c r="G20" s="28">
        <v>747.00599999999997</v>
      </c>
      <c r="H20" s="28">
        <v>1494.3779999999999</v>
      </c>
      <c r="I20" s="29">
        <f t="shared" si="0"/>
        <v>14942.70976842</v>
      </c>
      <c r="J20" s="28">
        <v>7659.8643792000003</v>
      </c>
      <c r="K20" s="28">
        <v>4578.0533915999995</v>
      </c>
      <c r="L20" s="28">
        <v>8828.1940424999993</v>
      </c>
      <c r="M20" s="28">
        <v>5058.7717691399994</v>
      </c>
      <c r="N20" s="28">
        <v>2518.44174342</v>
      </c>
      <c r="O20" s="28">
        <v>0</v>
      </c>
      <c r="P20" s="28">
        <v>3182.7359999999999</v>
      </c>
      <c r="Q20" s="29">
        <f t="shared" si="1"/>
        <v>31826.061325859999</v>
      </c>
      <c r="R20" s="28">
        <f t="shared" si="2"/>
        <v>46768.771094279997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7.100000000000001" customHeight="1">
      <c r="A21" s="15" t="s">
        <v>21</v>
      </c>
      <c r="B21" s="28">
        <v>704.65357800000004</v>
      </c>
      <c r="C21" s="28">
        <v>333.20786399999997</v>
      </c>
      <c r="D21" s="28">
        <v>482.19767999999999</v>
      </c>
      <c r="E21" s="28">
        <v>502.903032</v>
      </c>
      <c r="F21" s="28">
        <v>941.52950999999996</v>
      </c>
      <c r="G21" s="28">
        <v>151.91708399999999</v>
      </c>
      <c r="H21" s="28">
        <v>763.01850000000002</v>
      </c>
      <c r="I21" s="29">
        <f t="shared" si="0"/>
        <v>3879.427248</v>
      </c>
      <c r="J21" s="28">
        <v>9650.1137460000009</v>
      </c>
      <c r="K21" s="28">
        <v>3938.058618</v>
      </c>
      <c r="L21" s="28">
        <v>3722.5197539999999</v>
      </c>
      <c r="M21" s="28">
        <v>5022.2618819999998</v>
      </c>
      <c r="N21" s="28">
        <v>2590.5794759999999</v>
      </c>
      <c r="O21" s="28">
        <v>22.413474000000001</v>
      </c>
      <c r="P21" s="28">
        <v>2443.9895219999999</v>
      </c>
      <c r="Q21" s="29">
        <f t="shared" si="1"/>
        <v>27389.936472000001</v>
      </c>
      <c r="R21" s="28">
        <f t="shared" si="2"/>
        <v>31269.363720000001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7.100000000000001" customHeight="1">
      <c r="A22" s="24" t="s">
        <v>22</v>
      </c>
      <c r="B22" s="30">
        <v>0</v>
      </c>
      <c r="C22" s="30">
        <v>1.0552329</v>
      </c>
      <c r="D22" s="30">
        <v>1404.6308142600001</v>
      </c>
      <c r="E22" s="30">
        <v>334.49350122000004</v>
      </c>
      <c r="F22" s="30">
        <v>621.29811012000005</v>
      </c>
      <c r="G22" s="30">
        <v>114.669264</v>
      </c>
      <c r="H22" s="30">
        <v>493.57186200000001</v>
      </c>
      <c r="I22" s="31">
        <f t="shared" si="0"/>
        <v>2969.7187844999999</v>
      </c>
      <c r="J22" s="30">
        <v>1309.03359432</v>
      </c>
      <c r="K22" s="30">
        <v>497.54080626000007</v>
      </c>
      <c r="L22" s="30">
        <v>1830.4137849599997</v>
      </c>
      <c r="M22" s="30">
        <v>986.17641893999996</v>
      </c>
      <c r="N22" s="30">
        <v>731.35546302</v>
      </c>
      <c r="O22" s="30">
        <v>0</v>
      </c>
      <c r="P22" s="30">
        <v>861.49921800000004</v>
      </c>
      <c r="Q22" s="31">
        <f t="shared" si="1"/>
        <v>6216.0192854999996</v>
      </c>
      <c r="R22" s="30">
        <f t="shared" si="2"/>
        <v>9185.7380699999994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7.100000000000001" customHeight="1">
      <c r="A23" s="15" t="s">
        <v>86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3.6600000000000001E-4</v>
      </c>
      <c r="H23" s="28">
        <v>3.6600000000000001E-4</v>
      </c>
      <c r="I23" s="29">
        <f t="shared" si="0"/>
        <v>7.3200000000000001E-4</v>
      </c>
      <c r="J23" s="28">
        <v>410.14530630600001</v>
      </c>
      <c r="K23" s="28">
        <v>339.93158082599996</v>
      </c>
      <c r="L23" s="28">
        <v>1061.875259418</v>
      </c>
      <c r="M23" s="28">
        <v>716.9417073840001</v>
      </c>
      <c r="N23" s="28">
        <v>275.26917608399998</v>
      </c>
      <c r="O23" s="28">
        <v>0</v>
      </c>
      <c r="P23" s="28">
        <v>767.66633400000001</v>
      </c>
      <c r="Q23" s="29">
        <f t="shared" si="1"/>
        <v>3571.829364018</v>
      </c>
      <c r="R23" s="28">
        <f t="shared" si="2"/>
        <v>3571.8300960179999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ht="17.100000000000001" customHeight="1">
      <c r="A24" s="15" t="s">
        <v>23</v>
      </c>
      <c r="B24" s="28">
        <v>9364.292301305999</v>
      </c>
      <c r="C24" s="28">
        <v>1841.09529183</v>
      </c>
      <c r="D24" s="28">
        <v>7735.5918401460003</v>
      </c>
      <c r="E24" s="28">
        <v>3828.1448289660002</v>
      </c>
      <c r="F24" s="28">
        <v>3625.8304156800004</v>
      </c>
      <c r="G24" s="28">
        <v>1668.046464</v>
      </c>
      <c r="H24" s="28">
        <v>6441.7346879999996</v>
      </c>
      <c r="I24" s="29">
        <f t="shared" si="0"/>
        <v>34504.735829927995</v>
      </c>
      <c r="J24" s="28">
        <v>25311.471923358</v>
      </c>
      <c r="K24" s="28">
        <v>11640.953472629999</v>
      </c>
      <c r="L24" s="28">
        <v>38383.383454374001</v>
      </c>
      <c r="M24" s="28">
        <v>26733.405054557999</v>
      </c>
      <c r="N24" s="28">
        <v>18308.558968925998</v>
      </c>
      <c r="O24" s="28">
        <v>0</v>
      </c>
      <c r="P24" s="28">
        <v>36491.261766000003</v>
      </c>
      <c r="Q24" s="29">
        <f t="shared" si="1"/>
        <v>156869.03463984598</v>
      </c>
      <c r="R24" s="28">
        <f t="shared" si="2"/>
        <v>191373.77046977397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ht="17.100000000000001" customHeight="1">
      <c r="A25" s="15" t="s">
        <v>24</v>
      </c>
      <c r="B25" s="28">
        <v>9718.8695653799987</v>
      </c>
      <c r="C25" s="28">
        <v>0</v>
      </c>
      <c r="D25" s="28">
        <v>6339.2526017999999</v>
      </c>
      <c r="E25" s="28">
        <v>6285.0324833999994</v>
      </c>
      <c r="F25" s="28">
        <v>5652.3450828000005</v>
      </c>
      <c r="G25" s="28">
        <v>1284.998184</v>
      </c>
      <c r="H25" s="28">
        <v>5830.2024899999997</v>
      </c>
      <c r="I25" s="29">
        <f t="shared" si="0"/>
        <v>35110.700407379998</v>
      </c>
      <c r="J25" s="28">
        <v>18858.616503600002</v>
      </c>
      <c r="K25" s="28">
        <v>3047.5629036</v>
      </c>
      <c r="L25" s="28">
        <v>12498.454761000001</v>
      </c>
      <c r="M25" s="28">
        <v>15126.835632</v>
      </c>
      <c r="N25" s="28">
        <v>4784.8162344000002</v>
      </c>
      <c r="O25" s="28">
        <v>0</v>
      </c>
      <c r="P25" s="28">
        <v>18061.510740000002</v>
      </c>
      <c r="Q25" s="29">
        <f t="shared" si="1"/>
        <v>72377.796774600007</v>
      </c>
      <c r="R25" s="28">
        <f t="shared" si="2"/>
        <v>107488.49718198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ht="17.100000000000001" customHeight="1">
      <c r="A26" s="24" t="s">
        <v>25</v>
      </c>
      <c r="B26" s="30">
        <v>109.83241296</v>
      </c>
      <c r="C26" s="30">
        <v>0</v>
      </c>
      <c r="D26" s="30">
        <v>453.18720605999994</v>
      </c>
      <c r="E26" s="30">
        <v>644.34655861800002</v>
      </c>
      <c r="F26" s="30">
        <v>290.42337241199999</v>
      </c>
      <c r="G26" s="30">
        <v>36.350388000000002</v>
      </c>
      <c r="H26" s="30">
        <v>873.157782</v>
      </c>
      <c r="I26" s="31">
        <f t="shared" si="0"/>
        <v>2407.29772005</v>
      </c>
      <c r="J26" s="30">
        <v>1740.53190756</v>
      </c>
      <c r="K26" s="30">
        <v>506.91047580000003</v>
      </c>
      <c r="L26" s="30">
        <v>1885.9273462620001</v>
      </c>
      <c r="M26" s="30">
        <v>722.00213867399998</v>
      </c>
      <c r="N26" s="30">
        <v>918.62974827000005</v>
      </c>
      <c r="O26" s="30">
        <v>0</v>
      </c>
      <c r="P26" s="30">
        <v>1868.36412</v>
      </c>
      <c r="Q26" s="31">
        <f t="shared" si="1"/>
        <v>7642.3657365660001</v>
      </c>
      <c r="R26" s="30">
        <f t="shared" si="2"/>
        <v>10049.663456615999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ht="17.100000000000001" customHeight="1">
      <c r="A27" s="15" t="s">
        <v>26</v>
      </c>
      <c r="B27" s="28">
        <v>2250.8235060000002</v>
      </c>
      <c r="C27" s="28">
        <v>0</v>
      </c>
      <c r="D27" s="28">
        <v>2192.0719342800003</v>
      </c>
      <c r="E27" s="28">
        <v>895.14390964200004</v>
      </c>
      <c r="F27" s="28">
        <v>1573.4930698380001</v>
      </c>
      <c r="G27" s="28">
        <v>250.71</v>
      </c>
      <c r="H27" s="28">
        <v>2349.7199999999998</v>
      </c>
      <c r="I27" s="29">
        <f t="shared" si="0"/>
        <v>9511.9624197600006</v>
      </c>
      <c r="J27" s="28">
        <v>1355.3443722</v>
      </c>
      <c r="K27" s="28">
        <v>0</v>
      </c>
      <c r="L27" s="28">
        <v>2252.7221507640002</v>
      </c>
      <c r="M27" s="28">
        <v>1550.9514588720003</v>
      </c>
      <c r="N27" s="28">
        <v>781.29523886999993</v>
      </c>
      <c r="O27" s="28">
        <v>0</v>
      </c>
      <c r="P27" s="28">
        <v>862.29600000000005</v>
      </c>
      <c r="Q27" s="29">
        <f t="shared" si="1"/>
        <v>6802.6092207060001</v>
      </c>
      <c r="R27" s="28">
        <f t="shared" si="2"/>
        <v>16314.571640466002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ht="17.100000000000001" customHeight="1">
      <c r="A28" s="15" t="s">
        <v>27</v>
      </c>
      <c r="B28" s="28">
        <v>8881.8261928799984</v>
      </c>
      <c r="C28" s="28">
        <v>0</v>
      </c>
      <c r="D28" s="28">
        <v>3802.3297469399999</v>
      </c>
      <c r="E28" s="28">
        <v>4569.5646511200002</v>
      </c>
      <c r="F28" s="28">
        <v>4891.6977101399998</v>
      </c>
      <c r="G28" s="28">
        <v>410.90454</v>
      </c>
      <c r="H28" s="28">
        <v>3834.9974099999999</v>
      </c>
      <c r="I28" s="29">
        <f t="shared" si="0"/>
        <v>26391.32025108</v>
      </c>
      <c r="J28" s="28">
        <v>21916.09017114</v>
      </c>
      <c r="K28" s="28">
        <v>1131.33716856</v>
      </c>
      <c r="L28" s="28">
        <v>20543.459944680002</v>
      </c>
      <c r="M28" s="28">
        <v>15357.717296520001</v>
      </c>
      <c r="N28" s="28">
        <v>7794.9595468799998</v>
      </c>
      <c r="O28" s="28">
        <v>1.4567715000000001</v>
      </c>
      <c r="P28" s="28">
        <v>11442.065850000001</v>
      </c>
      <c r="Q28" s="29">
        <f t="shared" si="1"/>
        <v>78187.086749280003</v>
      </c>
      <c r="R28" s="28">
        <f t="shared" si="2"/>
        <v>104578.40700036001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ht="17.100000000000001" customHeight="1">
      <c r="A29" s="47" t="s">
        <v>63</v>
      </c>
      <c r="B29" s="28">
        <v>7241.9093147519998</v>
      </c>
      <c r="C29" s="28">
        <v>56.497510944000005</v>
      </c>
      <c r="D29" s="28">
        <v>4613.7059497259997</v>
      </c>
      <c r="E29" s="28">
        <v>3587.7787432920004</v>
      </c>
      <c r="F29" s="28">
        <v>6765.0790716000001</v>
      </c>
      <c r="G29" s="28">
        <v>2298.9481139999998</v>
      </c>
      <c r="H29" s="28">
        <v>4869.9795299999996</v>
      </c>
      <c r="I29" s="29">
        <f t="shared" si="0"/>
        <v>29433.898234314001</v>
      </c>
      <c r="J29" s="28">
        <v>9996.3556726380011</v>
      </c>
      <c r="K29" s="28">
        <v>1290.9752059259999</v>
      </c>
      <c r="L29" s="28">
        <v>11263.30115625</v>
      </c>
      <c r="M29" s="28">
        <v>8603.6132685480006</v>
      </c>
      <c r="N29" s="28">
        <v>4448.7752094180005</v>
      </c>
      <c r="O29" s="28">
        <v>85.714337513999993</v>
      </c>
      <c r="P29" s="28">
        <v>13799.946918</v>
      </c>
      <c r="Q29" s="29">
        <f t="shared" si="1"/>
        <v>49488.681768294002</v>
      </c>
      <c r="R29" s="28">
        <f t="shared" si="2"/>
        <v>78922.580002608011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17.100000000000001" customHeight="1">
      <c r="A30" s="24" t="s">
        <v>28</v>
      </c>
      <c r="B30" s="30">
        <v>4774.690200606</v>
      </c>
      <c r="C30" s="30">
        <v>0</v>
      </c>
      <c r="D30" s="30">
        <v>5847.5688935400003</v>
      </c>
      <c r="E30" s="30">
        <v>2593.5859559159999</v>
      </c>
      <c r="F30" s="30">
        <v>3466.0252001280001</v>
      </c>
      <c r="G30" s="30">
        <v>859.36800000000005</v>
      </c>
      <c r="H30" s="30">
        <v>1557.6959999999999</v>
      </c>
      <c r="I30" s="31">
        <f t="shared" si="0"/>
        <v>19098.934250189999</v>
      </c>
      <c r="J30" s="30">
        <v>2650.7700704159997</v>
      </c>
      <c r="K30" s="30">
        <v>0</v>
      </c>
      <c r="L30" s="30">
        <v>3613.2731862599999</v>
      </c>
      <c r="M30" s="30">
        <v>3346.4106729599998</v>
      </c>
      <c r="N30" s="30">
        <v>973.49681778599984</v>
      </c>
      <c r="O30" s="30">
        <v>0.27347520000000003</v>
      </c>
      <c r="P30" s="30">
        <v>1913.0820000000001</v>
      </c>
      <c r="Q30" s="31">
        <f t="shared" si="1"/>
        <v>12497.306222621997</v>
      </c>
      <c r="R30" s="30">
        <f t="shared" si="2"/>
        <v>31596.240472811995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ht="17.100000000000001" customHeight="1">
      <c r="A31" s="15" t="s">
        <v>29</v>
      </c>
      <c r="B31" s="28">
        <v>3254.7254366999996</v>
      </c>
      <c r="C31" s="28">
        <v>1337.54019606</v>
      </c>
      <c r="D31" s="28">
        <v>3221.9434242599996</v>
      </c>
      <c r="E31" s="28">
        <v>2284.9603900499997</v>
      </c>
      <c r="F31" s="28">
        <v>3014.5469307839999</v>
      </c>
      <c r="G31" s="28">
        <v>283.79457000000002</v>
      </c>
      <c r="H31" s="28">
        <v>1685.066928</v>
      </c>
      <c r="I31" s="29">
        <f t="shared" si="0"/>
        <v>15082.577875853998</v>
      </c>
      <c r="J31" s="28">
        <v>3737.7410059199997</v>
      </c>
      <c r="K31" s="28">
        <v>1767.8015061599999</v>
      </c>
      <c r="L31" s="28">
        <v>3509.6142398699999</v>
      </c>
      <c r="M31" s="28">
        <v>3040.4821797600002</v>
      </c>
      <c r="N31" s="28">
        <v>1208.0805847500001</v>
      </c>
      <c r="O31" s="28">
        <v>0</v>
      </c>
      <c r="P31" s="28">
        <v>2226.1777980000002</v>
      </c>
      <c r="Q31" s="29">
        <f t="shared" si="1"/>
        <v>15489.897314459999</v>
      </c>
      <c r="R31" s="28">
        <f t="shared" si="2"/>
        <v>30572.475190313999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ht="17.100000000000001" customHeight="1">
      <c r="A32" s="15" t="s">
        <v>30</v>
      </c>
      <c r="B32" s="28">
        <v>7088.3664463080004</v>
      </c>
      <c r="C32" s="28">
        <v>1895.444708148</v>
      </c>
      <c r="D32" s="28">
        <v>4076.5294841999998</v>
      </c>
      <c r="E32" s="28">
        <v>3979.0494881580003</v>
      </c>
      <c r="F32" s="28">
        <v>4512.4188224160007</v>
      </c>
      <c r="G32" s="28">
        <v>2409.0120000000002</v>
      </c>
      <c r="H32" s="28">
        <v>3388.4279999999999</v>
      </c>
      <c r="I32" s="29">
        <f t="shared" si="0"/>
        <v>27349.248949229997</v>
      </c>
      <c r="J32" s="28">
        <v>5987.3722742399996</v>
      </c>
      <c r="K32" s="28">
        <v>828.98953884000002</v>
      </c>
      <c r="L32" s="28">
        <v>4162.1385074099999</v>
      </c>
      <c r="M32" s="28">
        <v>5109.9427876560003</v>
      </c>
      <c r="N32" s="28">
        <v>1740.2644651380001</v>
      </c>
      <c r="O32" s="28">
        <v>0</v>
      </c>
      <c r="P32" s="28">
        <v>2165.9879999999998</v>
      </c>
      <c r="Q32" s="29">
        <f t="shared" si="1"/>
        <v>19994.695573284</v>
      </c>
      <c r="R32" s="28">
        <f t="shared" si="2"/>
        <v>47343.944522513993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ht="17.100000000000001" customHeight="1">
      <c r="A33" s="15" t="s">
        <v>31</v>
      </c>
      <c r="B33" s="28">
        <v>5504.3018160000001</v>
      </c>
      <c r="C33" s="28">
        <v>0</v>
      </c>
      <c r="D33" s="28">
        <v>2999.9378672999997</v>
      </c>
      <c r="E33" s="28">
        <v>3257.5035121199999</v>
      </c>
      <c r="F33" s="28">
        <v>4419.0612823800002</v>
      </c>
      <c r="G33" s="28">
        <v>1449.054024</v>
      </c>
      <c r="H33" s="28">
        <v>2613.8874540000002</v>
      </c>
      <c r="I33" s="29">
        <f t="shared" si="0"/>
        <v>20243.745955800001</v>
      </c>
      <c r="J33" s="28">
        <v>7411.4619726000001</v>
      </c>
      <c r="K33" s="28">
        <v>896.32777799999997</v>
      </c>
      <c r="L33" s="28">
        <v>8072.7965738399989</v>
      </c>
      <c r="M33" s="28">
        <v>5870.8142635799995</v>
      </c>
      <c r="N33" s="28">
        <v>2719.81154694</v>
      </c>
      <c r="O33" s="28">
        <v>0</v>
      </c>
      <c r="P33" s="28">
        <v>1674.0821699999999</v>
      </c>
      <c r="Q33" s="29">
        <f t="shared" si="1"/>
        <v>26645.29430496</v>
      </c>
      <c r="R33" s="28">
        <f t="shared" si="2"/>
        <v>46889.040260759997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ht="17.100000000000001" customHeight="1">
      <c r="A34" s="24" t="s">
        <v>32</v>
      </c>
      <c r="B34" s="30">
        <v>2206.1741412000001</v>
      </c>
      <c r="C34" s="30">
        <v>0</v>
      </c>
      <c r="D34" s="30">
        <v>1865.9155946400001</v>
      </c>
      <c r="E34" s="30">
        <v>1753.6393630799998</v>
      </c>
      <c r="F34" s="30">
        <v>2187.9881172600003</v>
      </c>
      <c r="G34" s="30">
        <v>822.63404400000002</v>
      </c>
      <c r="H34" s="30">
        <v>1418.3389380000001</v>
      </c>
      <c r="I34" s="31">
        <f t="shared" si="0"/>
        <v>10254.690198180002</v>
      </c>
      <c r="J34" s="30">
        <v>808.31437452000011</v>
      </c>
      <c r="K34" s="30">
        <v>140.55612924000002</v>
      </c>
      <c r="L34" s="30">
        <v>678.80781089999994</v>
      </c>
      <c r="M34" s="30">
        <v>955.66107743999999</v>
      </c>
      <c r="N34" s="30">
        <v>938.17650714000001</v>
      </c>
      <c r="O34" s="30">
        <v>0.10979999999999999</v>
      </c>
      <c r="P34" s="30">
        <v>422.5104</v>
      </c>
      <c r="Q34" s="31">
        <f t="shared" si="1"/>
        <v>3944.1360992400005</v>
      </c>
      <c r="R34" s="30">
        <f t="shared" si="2"/>
        <v>14198.826297420002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ht="17.100000000000001" customHeight="1">
      <c r="A35" s="15" t="s">
        <v>33</v>
      </c>
      <c r="B35" s="28">
        <v>3563.0430117360002</v>
      </c>
      <c r="C35" s="28">
        <v>0</v>
      </c>
      <c r="D35" s="28">
        <v>3429.5484275699996</v>
      </c>
      <c r="E35" s="28">
        <v>2313.1269023939999</v>
      </c>
      <c r="F35" s="28">
        <v>2021.415992124</v>
      </c>
      <c r="G35" s="28">
        <v>1252.818</v>
      </c>
      <c r="H35" s="28">
        <v>1669.326</v>
      </c>
      <c r="I35" s="29">
        <f t="shared" si="0"/>
        <v>14249.278333824001</v>
      </c>
      <c r="J35" s="28">
        <v>13490.690620674002</v>
      </c>
      <c r="K35" s="28">
        <v>5891.5803558420002</v>
      </c>
      <c r="L35" s="28">
        <v>10084.290124428002</v>
      </c>
      <c r="M35" s="28">
        <v>6230.8259981340007</v>
      </c>
      <c r="N35" s="28">
        <v>3484.4830965540004</v>
      </c>
      <c r="O35" s="28">
        <v>15.05773044</v>
      </c>
      <c r="P35" s="28">
        <v>3029.3820000000001</v>
      </c>
      <c r="Q35" s="29">
        <f t="shared" si="1"/>
        <v>42226.309926072005</v>
      </c>
      <c r="R35" s="28">
        <f t="shared" si="2"/>
        <v>56475.588259896002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ht="17.100000000000001" customHeight="1">
      <c r="A36" s="15" t="s">
        <v>34</v>
      </c>
      <c r="B36" s="28">
        <v>746.55159013800005</v>
      </c>
      <c r="C36" s="28">
        <v>95.339620722000006</v>
      </c>
      <c r="D36" s="28">
        <v>262.00678581</v>
      </c>
      <c r="E36" s="28">
        <v>382.99060023000004</v>
      </c>
      <c r="F36" s="28">
        <v>387.01664927400003</v>
      </c>
      <c r="G36" s="28">
        <v>124.22625600000001</v>
      </c>
      <c r="H36" s="28">
        <v>535.73835599999995</v>
      </c>
      <c r="I36" s="29">
        <f t="shared" si="0"/>
        <v>2533.8698581739995</v>
      </c>
      <c r="J36" s="28">
        <v>15961.517287385999</v>
      </c>
      <c r="K36" s="28">
        <v>5888.3563324799998</v>
      </c>
      <c r="L36" s="28">
        <v>11480.128198974</v>
      </c>
      <c r="M36" s="28">
        <v>9137.6978700179989</v>
      </c>
      <c r="N36" s="28">
        <v>2993.0400684300002</v>
      </c>
      <c r="O36" s="28">
        <v>0</v>
      </c>
      <c r="P36" s="28">
        <v>7945.1071380000003</v>
      </c>
      <c r="Q36" s="29">
        <f t="shared" si="1"/>
        <v>53405.846895287999</v>
      </c>
      <c r="R36" s="28">
        <f t="shared" si="2"/>
        <v>55939.716753462002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ht="17.100000000000001" customHeight="1">
      <c r="A37" s="15" t="s">
        <v>35</v>
      </c>
      <c r="B37" s="28">
        <v>5288.8840771379992</v>
      </c>
      <c r="C37" s="28">
        <v>2583.279022962</v>
      </c>
      <c r="D37" s="28">
        <v>4228.8411129059996</v>
      </c>
      <c r="E37" s="28">
        <v>6697.6988643180002</v>
      </c>
      <c r="F37" s="28">
        <v>8032.3589888100005</v>
      </c>
      <c r="G37" s="28">
        <v>949.57236</v>
      </c>
      <c r="H37" s="28">
        <v>2383.3996860000002</v>
      </c>
      <c r="I37" s="29">
        <f t="shared" si="0"/>
        <v>30164.034112133999</v>
      </c>
      <c r="J37" s="28">
        <v>15722.024744525999</v>
      </c>
      <c r="K37" s="28">
        <v>5793.0432599340002</v>
      </c>
      <c r="L37" s="28">
        <v>16730.821669025998</v>
      </c>
      <c r="M37" s="28">
        <v>14777.371632779999</v>
      </c>
      <c r="N37" s="28">
        <v>4396.8479939099998</v>
      </c>
      <c r="O37" s="28">
        <v>0.72863279999999997</v>
      </c>
      <c r="P37" s="28">
        <v>6963.1144979999999</v>
      </c>
      <c r="Q37" s="29">
        <f t="shared" si="1"/>
        <v>64383.952430976002</v>
      </c>
      <c r="R37" s="28">
        <f t="shared" si="2"/>
        <v>94547.986543110004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7.100000000000001" customHeight="1">
      <c r="A38" s="48" t="s">
        <v>64</v>
      </c>
      <c r="B38" s="30">
        <v>4081.7786686439995</v>
      </c>
      <c r="C38" s="30">
        <v>35.075975268000001</v>
      </c>
      <c r="D38" s="30">
        <v>7239.7917134159998</v>
      </c>
      <c r="E38" s="30">
        <v>4940.3461073280005</v>
      </c>
      <c r="F38" s="30">
        <v>4237.2005199659998</v>
      </c>
      <c r="G38" s="30">
        <v>1333.818192</v>
      </c>
      <c r="H38" s="30">
        <v>2618.5228440000001</v>
      </c>
      <c r="I38" s="31">
        <f t="shared" si="0"/>
        <v>24486.534020621999</v>
      </c>
      <c r="J38" s="30">
        <v>8469.5715524459993</v>
      </c>
      <c r="K38" s="30">
        <v>3573.7703308260002</v>
      </c>
      <c r="L38" s="30">
        <v>4785.904118892</v>
      </c>
      <c r="M38" s="30">
        <v>8506.4584364219991</v>
      </c>
      <c r="N38" s="30">
        <v>2596.9910369159998</v>
      </c>
      <c r="O38" s="30">
        <v>1.751841432</v>
      </c>
      <c r="P38" s="30">
        <v>4567.3366919999999</v>
      </c>
      <c r="Q38" s="31">
        <f t="shared" si="1"/>
        <v>32501.784008933999</v>
      </c>
      <c r="R38" s="30">
        <f t="shared" si="2"/>
        <v>56988.318029556001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7.100000000000001" customHeight="1">
      <c r="A39" s="15" t="s">
        <v>36</v>
      </c>
      <c r="B39" s="28">
        <v>3780.8785228079996</v>
      </c>
      <c r="C39" s="28">
        <v>0</v>
      </c>
      <c r="D39" s="28">
        <v>5643.8622473639998</v>
      </c>
      <c r="E39" s="28">
        <v>3437.6868764040005</v>
      </c>
      <c r="F39" s="28">
        <v>4100.6914606139999</v>
      </c>
      <c r="G39" s="28">
        <v>433.98889200000002</v>
      </c>
      <c r="H39" s="28">
        <v>5848.2784979999997</v>
      </c>
      <c r="I39" s="29">
        <f t="shared" si="0"/>
        <v>23245.386497190004</v>
      </c>
      <c r="J39" s="28">
        <v>3306.5524359180004</v>
      </c>
      <c r="K39" s="28">
        <v>481.85514096600002</v>
      </c>
      <c r="L39" s="28">
        <v>4913.2272300900004</v>
      </c>
      <c r="M39" s="28">
        <v>2301.8970836040003</v>
      </c>
      <c r="N39" s="28">
        <v>1512.1414147200001</v>
      </c>
      <c r="O39" s="28">
        <v>0</v>
      </c>
      <c r="P39" s="28">
        <v>2906.0700120000001</v>
      </c>
      <c r="Q39" s="29">
        <f t="shared" si="1"/>
        <v>15421.743317298002</v>
      </c>
      <c r="R39" s="28">
        <f t="shared" si="2"/>
        <v>38667.129814488006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7.100000000000001" customHeight="1">
      <c r="A40" s="15" t="s">
        <v>60</v>
      </c>
      <c r="B40" s="28">
        <v>6816.1432971719996</v>
      </c>
      <c r="C40" s="28">
        <v>3204.9837184560001</v>
      </c>
      <c r="D40" s="28">
        <v>4300.6912177980003</v>
      </c>
      <c r="E40" s="28">
        <v>3466.1793717719997</v>
      </c>
      <c r="F40" s="28">
        <v>5131.2842458260002</v>
      </c>
      <c r="G40" s="28">
        <v>633.54600000000005</v>
      </c>
      <c r="H40" s="28">
        <v>5365.1940000000004</v>
      </c>
      <c r="I40" s="29">
        <f t="shared" si="0"/>
        <v>28918.021851024001</v>
      </c>
      <c r="J40" s="28">
        <v>13205.260004321999</v>
      </c>
      <c r="K40" s="28">
        <v>4533.7954334220003</v>
      </c>
      <c r="L40" s="28">
        <v>6283.950323514001</v>
      </c>
      <c r="M40" s="28">
        <v>5597.9178142559995</v>
      </c>
      <c r="N40" s="28">
        <v>3053.8978358280001</v>
      </c>
      <c r="O40" s="28">
        <v>0.76118520600000006</v>
      </c>
      <c r="P40" s="28">
        <v>7558.9979999999996</v>
      </c>
      <c r="Q40" s="29">
        <f t="shared" si="1"/>
        <v>40234.580596547996</v>
      </c>
      <c r="R40" s="28">
        <f t="shared" si="2"/>
        <v>69152.60244757199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7.100000000000001" customHeight="1">
      <c r="A41" s="15" t="s">
        <v>37</v>
      </c>
      <c r="B41" s="28">
        <v>2574.1407916919998</v>
      </c>
      <c r="C41" s="28">
        <v>0</v>
      </c>
      <c r="D41" s="28">
        <v>2371.69199931</v>
      </c>
      <c r="E41" s="28">
        <v>1222.469582682</v>
      </c>
      <c r="F41" s="28">
        <v>1092.7092899279999</v>
      </c>
      <c r="G41" s="28">
        <v>441.27192600000001</v>
      </c>
      <c r="H41" s="28">
        <v>1201.257018</v>
      </c>
      <c r="I41" s="29">
        <f t="shared" si="0"/>
        <v>8903.5406076119998</v>
      </c>
      <c r="J41" s="28">
        <v>388.23870899999997</v>
      </c>
      <c r="K41" s="28">
        <v>0</v>
      </c>
      <c r="L41" s="28">
        <v>994.48754584199992</v>
      </c>
      <c r="M41" s="28">
        <v>557.07527796599993</v>
      </c>
      <c r="N41" s="28">
        <v>334.61726741400003</v>
      </c>
      <c r="O41" s="28">
        <v>0</v>
      </c>
      <c r="P41" s="28">
        <v>707.16433800000004</v>
      </c>
      <c r="Q41" s="29">
        <f t="shared" si="1"/>
        <v>2981.5831382219999</v>
      </c>
      <c r="R41" s="28">
        <f t="shared" si="2"/>
        <v>11885.123745834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ht="17.100000000000001" customHeight="1">
      <c r="A42" s="24" t="s">
        <v>38</v>
      </c>
      <c r="B42" s="30">
        <v>2595.8182938600003</v>
      </c>
      <c r="C42" s="30">
        <v>1075.8522383400002</v>
      </c>
      <c r="D42" s="30">
        <v>2294.7210152999996</v>
      </c>
      <c r="E42" s="30">
        <v>2328.3491538600001</v>
      </c>
      <c r="F42" s="30">
        <v>1553.620333068</v>
      </c>
      <c r="G42" s="30">
        <v>239.16453000000001</v>
      </c>
      <c r="H42" s="30">
        <v>1093.6149539999999</v>
      </c>
      <c r="I42" s="31">
        <f t="shared" si="0"/>
        <v>11181.140518428001</v>
      </c>
      <c r="J42" s="30">
        <v>1373.0313112200001</v>
      </c>
      <c r="K42" s="30">
        <v>947.60802336000006</v>
      </c>
      <c r="L42" s="30">
        <v>2171.6346992399999</v>
      </c>
      <c r="M42" s="30">
        <v>1967.0465717099999</v>
      </c>
      <c r="N42" s="30">
        <v>537.36138482999991</v>
      </c>
      <c r="O42" s="30">
        <v>0</v>
      </c>
      <c r="P42" s="30">
        <v>1098.7283399999999</v>
      </c>
      <c r="Q42" s="31">
        <f t="shared" si="1"/>
        <v>8095.4103303599995</v>
      </c>
      <c r="R42" s="30">
        <f t="shared" si="2"/>
        <v>19276.550848788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ht="17.100000000000001" customHeight="1">
      <c r="A43" s="15" t="s">
        <v>61</v>
      </c>
      <c r="B43" s="28">
        <v>1984.9542618</v>
      </c>
      <c r="C43" s="28">
        <v>0</v>
      </c>
      <c r="D43" s="28">
        <v>1440.0797881800002</v>
      </c>
      <c r="E43" s="28">
        <v>397.076145</v>
      </c>
      <c r="F43" s="28">
        <v>411.56740077000001</v>
      </c>
      <c r="G43" s="28">
        <v>211.43819999999999</v>
      </c>
      <c r="H43" s="28">
        <v>392.10604799999999</v>
      </c>
      <c r="I43" s="29">
        <f t="shared" si="0"/>
        <v>4837.2218437499996</v>
      </c>
      <c r="J43" s="28">
        <v>3723.9253404000001</v>
      </c>
      <c r="K43" s="28">
        <v>1542.7315775999998</v>
      </c>
      <c r="L43" s="28">
        <v>2879.5683912000004</v>
      </c>
      <c r="M43" s="28">
        <v>4372.1008728000006</v>
      </c>
      <c r="N43" s="28">
        <v>3.3308195999999999</v>
      </c>
      <c r="O43" s="28">
        <v>2005.7747683799998</v>
      </c>
      <c r="P43" s="28">
        <v>4744.3368540000001</v>
      </c>
      <c r="Q43" s="29">
        <f t="shared" si="1"/>
        <v>19271.768623980002</v>
      </c>
      <c r="R43" s="28">
        <f t="shared" si="2"/>
        <v>24108.99046773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ht="17.100000000000001" customHeight="1">
      <c r="A44" s="15" t="s">
        <v>62</v>
      </c>
      <c r="B44" s="28">
        <v>1262.7280656119999</v>
      </c>
      <c r="C44" s="28">
        <v>305.45766494399999</v>
      </c>
      <c r="D44" s="28">
        <v>1091.1850221720001</v>
      </c>
      <c r="E44" s="28">
        <v>1048.5363004799999</v>
      </c>
      <c r="F44" s="28">
        <v>1128.1339541279999</v>
      </c>
      <c r="G44" s="28">
        <v>570.166878</v>
      </c>
      <c r="H44" s="28">
        <v>406.91879999999998</v>
      </c>
      <c r="I44" s="29">
        <f t="shared" si="0"/>
        <v>5813.1266853360003</v>
      </c>
      <c r="J44" s="28">
        <v>1615.2816798180002</v>
      </c>
      <c r="K44" s="28">
        <v>983.20252802999994</v>
      </c>
      <c r="L44" s="28">
        <v>1238.6823886259999</v>
      </c>
      <c r="M44" s="28">
        <v>1702.449673806</v>
      </c>
      <c r="N44" s="28">
        <v>834.91308706799998</v>
      </c>
      <c r="O44" s="28">
        <v>0</v>
      </c>
      <c r="P44" s="28">
        <v>705.99570000000006</v>
      </c>
      <c r="Q44" s="29">
        <f t="shared" si="1"/>
        <v>7080.5250573480007</v>
      </c>
      <c r="R44" s="28">
        <f t="shared" si="2"/>
        <v>12893.651742684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17.100000000000001" customHeight="1">
      <c r="A45" s="15" t="s">
        <v>39</v>
      </c>
      <c r="B45" s="28">
        <v>1091.89722084</v>
      </c>
      <c r="C45" s="28">
        <v>518.10764555999992</v>
      </c>
      <c r="D45" s="28">
        <v>701.51281487999995</v>
      </c>
      <c r="E45" s="28">
        <v>654.30445494000003</v>
      </c>
      <c r="F45" s="28">
        <v>832.15318428</v>
      </c>
      <c r="G45" s="28">
        <v>292.433268</v>
      </c>
      <c r="H45" s="28">
        <v>460.79399999999998</v>
      </c>
      <c r="I45" s="29">
        <f t="shared" si="0"/>
        <v>4551.2025885000003</v>
      </c>
      <c r="J45" s="28">
        <v>14037.70740612</v>
      </c>
      <c r="K45" s="28">
        <v>13087.518585</v>
      </c>
      <c r="L45" s="28">
        <v>16317.022877520001</v>
      </c>
      <c r="M45" s="28">
        <v>11006.287185059999</v>
      </c>
      <c r="N45" s="28">
        <v>4428.95872392</v>
      </c>
      <c r="O45" s="28">
        <v>768.64432992000013</v>
      </c>
      <c r="P45" s="28">
        <v>10028.034</v>
      </c>
      <c r="Q45" s="29">
        <f t="shared" si="1"/>
        <v>69674.173107540002</v>
      </c>
      <c r="R45" s="28">
        <f t="shared" si="2"/>
        <v>74225.375696040006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17.100000000000001" customHeight="1">
      <c r="A46" s="24" t="s">
        <v>40</v>
      </c>
      <c r="B46" s="30">
        <v>4365.839308566</v>
      </c>
      <c r="C46" s="30">
        <v>0</v>
      </c>
      <c r="D46" s="30">
        <v>3182.538693426</v>
      </c>
      <c r="E46" s="30">
        <v>1419.0360567360001</v>
      </c>
      <c r="F46" s="30">
        <v>1220.0515410959999</v>
      </c>
      <c r="G46" s="30">
        <v>524.11199999999997</v>
      </c>
      <c r="H46" s="30">
        <v>3878.8679999999999</v>
      </c>
      <c r="I46" s="31">
        <f t="shared" si="0"/>
        <v>14590.445599823999</v>
      </c>
      <c r="J46" s="30">
        <v>2583.247267704</v>
      </c>
      <c r="K46" s="30">
        <v>0</v>
      </c>
      <c r="L46" s="30">
        <v>4142.2820605679999</v>
      </c>
      <c r="M46" s="30">
        <v>1470.747321996</v>
      </c>
      <c r="N46" s="30">
        <v>0</v>
      </c>
      <c r="O46" s="30">
        <v>1181.7293442</v>
      </c>
      <c r="P46" s="30">
        <v>1593.1980000000001</v>
      </c>
      <c r="Q46" s="31">
        <f t="shared" si="1"/>
        <v>10971.203994468</v>
      </c>
      <c r="R46" s="30">
        <f t="shared" si="2"/>
        <v>25561.649594292001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17.100000000000001" customHeight="1">
      <c r="A47" s="15" t="s">
        <v>41</v>
      </c>
      <c r="B47" s="28">
        <v>6174.0501972600005</v>
      </c>
      <c r="C47" s="28">
        <v>644.44762842000011</v>
      </c>
      <c r="D47" s="28">
        <v>3295.6786736399999</v>
      </c>
      <c r="E47" s="28">
        <v>4654.7831578199994</v>
      </c>
      <c r="F47" s="28">
        <v>4127.2125017400003</v>
      </c>
      <c r="G47" s="28">
        <v>9372.8940000000002</v>
      </c>
      <c r="H47" s="28">
        <v>4557.4319999999998</v>
      </c>
      <c r="I47" s="29">
        <f t="shared" si="0"/>
        <v>32826.49815888</v>
      </c>
      <c r="J47" s="28">
        <v>20024.178599340001</v>
      </c>
      <c r="K47" s="28">
        <v>17100.146002739999</v>
      </c>
      <c r="L47" s="28">
        <v>18392.073101100003</v>
      </c>
      <c r="M47" s="28">
        <v>17649.663076559998</v>
      </c>
      <c r="N47" s="28">
        <v>7443.4341807600003</v>
      </c>
      <c r="O47" s="28">
        <v>0</v>
      </c>
      <c r="P47" s="28">
        <v>14784.57</v>
      </c>
      <c r="Q47" s="29">
        <f t="shared" si="1"/>
        <v>95394.064960499993</v>
      </c>
      <c r="R47" s="28">
        <f t="shared" si="2"/>
        <v>128220.56311937999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17.100000000000001" customHeight="1">
      <c r="A48" s="47" t="s">
        <v>42</v>
      </c>
      <c r="B48" s="28">
        <v>6386.8815726000003</v>
      </c>
      <c r="C48" s="28">
        <v>54.196174313999997</v>
      </c>
      <c r="D48" s="28">
        <v>7533.5076518399992</v>
      </c>
      <c r="E48" s="28">
        <v>5372.8627760399995</v>
      </c>
      <c r="F48" s="28">
        <v>8866.7441699220017</v>
      </c>
      <c r="G48" s="28">
        <v>3456.216324</v>
      </c>
      <c r="H48" s="28">
        <v>9488.5038839999997</v>
      </c>
      <c r="I48" s="29">
        <f t="shared" si="0"/>
        <v>41158.912552715999</v>
      </c>
      <c r="J48" s="28">
        <v>15558.069689580001</v>
      </c>
      <c r="K48" s="28">
        <v>5266.9458061920004</v>
      </c>
      <c r="L48" s="28">
        <v>12860.765769408001</v>
      </c>
      <c r="M48" s="28">
        <v>12104.771452104</v>
      </c>
      <c r="N48" s="28">
        <v>5485.2307608719993</v>
      </c>
      <c r="O48" s="28">
        <v>0</v>
      </c>
      <c r="P48" s="28">
        <v>12523.658802</v>
      </c>
      <c r="Q48" s="29">
        <f t="shared" si="1"/>
        <v>63799.442280156007</v>
      </c>
      <c r="R48" s="28">
        <f t="shared" si="2"/>
        <v>104958.35483287201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ht="17.100000000000001" customHeight="1">
      <c r="A49" s="15" t="s">
        <v>43</v>
      </c>
      <c r="B49" s="28">
        <v>1707.769240782</v>
      </c>
      <c r="C49" s="28">
        <v>0</v>
      </c>
      <c r="D49" s="28">
        <v>2703.206466954</v>
      </c>
      <c r="E49" s="28">
        <v>888.26338487399994</v>
      </c>
      <c r="F49" s="28">
        <v>1174.1474708340002</v>
      </c>
      <c r="G49" s="28">
        <v>0</v>
      </c>
      <c r="H49" s="28">
        <v>1159.4880000000001</v>
      </c>
      <c r="I49" s="29">
        <f t="shared" si="0"/>
        <v>7632.8745634440002</v>
      </c>
      <c r="J49" s="28">
        <v>436.36236539999999</v>
      </c>
      <c r="K49" s="28">
        <v>0</v>
      </c>
      <c r="L49" s="28">
        <v>803.12993327999993</v>
      </c>
      <c r="M49" s="28">
        <v>548.52394014000004</v>
      </c>
      <c r="N49" s="28">
        <v>250.68077270399999</v>
      </c>
      <c r="O49" s="28">
        <v>0</v>
      </c>
      <c r="P49" s="28">
        <v>409.92</v>
      </c>
      <c r="Q49" s="29">
        <f t="shared" si="1"/>
        <v>2448.6170115240002</v>
      </c>
      <c r="R49" s="28">
        <f t="shared" si="2"/>
        <v>10081.491574968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7.100000000000001" customHeight="1">
      <c r="A50" s="24" t="s">
        <v>44</v>
      </c>
      <c r="B50" s="30">
        <v>9156.5156710800002</v>
      </c>
      <c r="C50" s="30">
        <v>0</v>
      </c>
      <c r="D50" s="30">
        <v>6608.3087770920001</v>
      </c>
      <c r="E50" s="30">
        <v>4415.5950402180006</v>
      </c>
      <c r="F50" s="30">
        <v>8650.2209492879992</v>
      </c>
      <c r="G50" s="30">
        <v>1890.8346899999999</v>
      </c>
      <c r="H50" s="30">
        <v>5762.6077800000003</v>
      </c>
      <c r="I50" s="31">
        <f t="shared" si="0"/>
        <v>36484.082907677999</v>
      </c>
      <c r="J50" s="30">
        <v>22724.395097369998</v>
      </c>
      <c r="K50" s="30">
        <v>5610.4025372460001</v>
      </c>
      <c r="L50" s="30">
        <v>12630.551388768001</v>
      </c>
      <c r="M50" s="30">
        <v>13282.146660834</v>
      </c>
      <c r="N50" s="30">
        <v>8917.1983832940005</v>
      </c>
      <c r="O50" s="30">
        <v>0</v>
      </c>
      <c r="P50" s="30">
        <v>13066.336152</v>
      </c>
      <c r="Q50" s="31">
        <f t="shared" si="1"/>
        <v>76231.030219512002</v>
      </c>
      <c r="R50" s="30">
        <f t="shared" si="2"/>
        <v>112715.11312719001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7.100000000000001" customHeight="1">
      <c r="A51" s="47" t="s">
        <v>115</v>
      </c>
      <c r="B51" s="28">
        <v>5134.5382380000001</v>
      </c>
      <c r="C51" s="28">
        <v>0</v>
      </c>
      <c r="D51" s="28">
        <v>5094.8377421999994</v>
      </c>
      <c r="E51" s="28">
        <v>2870.9490179999998</v>
      </c>
      <c r="F51" s="28">
        <v>5762.6031464399994</v>
      </c>
      <c r="G51" s="28">
        <v>182.462346</v>
      </c>
      <c r="H51" s="28">
        <v>2749.8385199999998</v>
      </c>
      <c r="I51" s="29">
        <f t="shared" si="0"/>
        <v>21795.22901064</v>
      </c>
      <c r="J51" s="28">
        <v>4870.3466280000002</v>
      </c>
      <c r="K51" s="28">
        <v>2863.739916</v>
      </c>
      <c r="L51" s="28">
        <v>5794.9573597799999</v>
      </c>
      <c r="M51" s="28">
        <v>5625.5199070200006</v>
      </c>
      <c r="N51" s="28">
        <v>1287.7120007999999</v>
      </c>
      <c r="O51" s="28">
        <v>0</v>
      </c>
      <c r="P51" s="28">
        <v>5634.3068460000004</v>
      </c>
      <c r="Q51" s="29">
        <f t="shared" si="1"/>
        <v>26076.582657599996</v>
      </c>
      <c r="R51" s="28">
        <f t="shared" si="2"/>
        <v>47871.81166824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7.100000000000001" customHeight="1">
      <c r="A52" s="15" t="s">
        <v>45</v>
      </c>
      <c r="B52" s="28">
        <v>4103.0817960000004</v>
      </c>
      <c r="C52" s="28">
        <v>0</v>
      </c>
      <c r="D52" s="28">
        <v>4387.0314035999991</v>
      </c>
      <c r="E52" s="28">
        <v>2051.8647567600001</v>
      </c>
      <c r="F52" s="28">
        <v>2024.6916979800001</v>
      </c>
      <c r="G52" s="28">
        <v>507.71227199999998</v>
      </c>
      <c r="H52" s="28">
        <v>1456.4117220000001</v>
      </c>
      <c r="I52" s="29">
        <f t="shared" si="0"/>
        <v>14530.793648340003</v>
      </c>
      <c r="J52" s="28">
        <v>4455.4395119999999</v>
      </c>
      <c r="K52" s="28">
        <v>1320.3626778</v>
      </c>
      <c r="L52" s="28">
        <v>4767.3667708200001</v>
      </c>
      <c r="M52" s="28">
        <v>3722.3350996800004</v>
      </c>
      <c r="N52" s="28">
        <v>2277.1853953199998</v>
      </c>
      <c r="O52" s="28">
        <v>0</v>
      </c>
      <c r="P52" s="28">
        <v>2099.4543239999998</v>
      </c>
      <c r="Q52" s="29">
        <f t="shared" si="1"/>
        <v>18642.143779619997</v>
      </c>
      <c r="R52" s="28">
        <f t="shared" si="2"/>
        <v>33172.937427960002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7.100000000000001" customHeight="1">
      <c r="A53" s="47" t="s">
        <v>46</v>
      </c>
      <c r="B53" s="28">
        <v>10192.359746333999</v>
      </c>
      <c r="C53" s="50">
        <v>1911.8654950560001</v>
      </c>
      <c r="D53" s="28">
        <v>4210.8879571979996</v>
      </c>
      <c r="E53" s="28">
        <v>6799.4527053119991</v>
      </c>
      <c r="F53" s="28">
        <v>4377.7654482119997</v>
      </c>
      <c r="G53" s="28">
        <v>1576.25586</v>
      </c>
      <c r="H53" s="28">
        <v>5611.6217999999999</v>
      </c>
      <c r="I53" s="29">
        <f t="shared" si="0"/>
        <v>34680.209012111998</v>
      </c>
      <c r="J53" s="28">
        <v>13546.425589283999</v>
      </c>
      <c r="K53" s="28">
        <v>6279.0337913459998</v>
      </c>
      <c r="L53" s="28">
        <v>16105.414088580002</v>
      </c>
      <c r="M53" s="28">
        <v>12379.705525908001</v>
      </c>
      <c r="N53" s="28">
        <v>7726.5057829079997</v>
      </c>
      <c r="O53" s="28">
        <v>0</v>
      </c>
      <c r="P53" s="28">
        <v>8167.0919940000003</v>
      </c>
      <c r="Q53" s="29">
        <f t="shared" si="1"/>
        <v>64204.17677202601</v>
      </c>
      <c r="R53" s="28">
        <f t="shared" si="2"/>
        <v>98884.385784138009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7.100000000000001" customHeight="1">
      <c r="A54" s="24" t="s">
        <v>47</v>
      </c>
      <c r="B54" s="30">
        <v>409.13555769000004</v>
      </c>
      <c r="C54" s="30">
        <v>0</v>
      </c>
      <c r="D54" s="30">
        <v>125.50016511599999</v>
      </c>
      <c r="E54" s="30">
        <v>111.65923168800001</v>
      </c>
      <c r="F54" s="30">
        <v>137.52616822800002</v>
      </c>
      <c r="G54" s="30">
        <v>35.545554000000003</v>
      </c>
      <c r="H54" s="30">
        <v>22.060649999999999</v>
      </c>
      <c r="I54" s="31">
        <f t="shared" si="0"/>
        <v>841.42732672199998</v>
      </c>
      <c r="J54" s="30">
        <v>1678.2888715199999</v>
      </c>
      <c r="K54" s="30">
        <v>1170.951113778</v>
      </c>
      <c r="L54" s="30">
        <v>2007.12365589</v>
      </c>
      <c r="M54" s="30">
        <v>1030.9080682260001</v>
      </c>
      <c r="N54" s="30">
        <v>792.67481534399997</v>
      </c>
      <c r="O54" s="30">
        <v>0</v>
      </c>
      <c r="P54" s="30">
        <v>285.499032</v>
      </c>
      <c r="Q54" s="31">
        <f t="shared" si="1"/>
        <v>6965.4455567579998</v>
      </c>
      <c r="R54" s="30">
        <f t="shared" si="2"/>
        <v>7806.8728834799995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7.100000000000001" customHeight="1">
      <c r="A55" s="15" t="s">
        <v>48</v>
      </c>
      <c r="B55" s="28">
        <v>7500.1862981399991</v>
      </c>
      <c r="C55" s="28">
        <v>0</v>
      </c>
      <c r="D55" s="28">
        <v>4576.837762860001</v>
      </c>
      <c r="E55" s="28">
        <v>3797.7047915999997</v>
      </c>
      <c r="F55" s="28">
        <v>4883.9135657759998</v>
      </c>
      <c r="G55" s="28">
        <v>286.38182399999999</v>
      </c>
      <c r="H55" s="28">
        <v>2405.577456</v>
      </c>
      <c r="I55" s="29">
        <f t="shared" si="0"/>
        <v>23450.601698375998</v>
      </c>
      <c r="J55" s="28">
        <v>6185.3658924599995</v>
      </c>
      <c r="K55" s="28">
        <v>821.14000638000016</v>
      </c>
      <c r="L55" s="28">
        <v>7217.0745670199994</v>
      </c>
      <c r="M55" s="28">
        <v>5734.8904243199995</v>
      </c>
      <c r="N55" s="28">
        <v>3477.8299203719998</v>
      </c>
      <c r="O55" s="28">
        <v>0</v>
      </c>
      <c r="P55" s="28">
        <v>2149.2877859999999</v>
      </c>
      <c r="Q55" s="29">
        <f t="shared" si="1"/>
        <v>25585.588596551999</v>
      </c>
      <c r="R55" s="28">
        <f t="shared" si="2"/>
        <v>49036.190294927997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7.100000000000001" customHeight="1">
      <c r="A56" s="15" t="s">
        <v>49</v>
      </c>
      <c r="B56" s="28">
        <v>1989.631052256</v>
      </c>
      <c r="C56" s="28">
        <v>0</v>
      </c>
      <c r="D56" s="28">
        <v>1851.9679088939999</v>
      </c>
      <c r="E56" s="28">
        <v>967.19548435799993</v>
      </c>
      <c r="F56" s="28">
        <v>1059.3849760200001</v>
      </c>
      <c r="G56" s="28">
        <v>148.27099200000001</v>
      </c>
      <c r="H56" s="28">
        <v>461.96410200000003</v>
      </c>
      <c r="I56" s="29">
        <f t="shared" si="0"/>
        <v>6478.4145155279994</v>
      </c>
      <c r="J56" s="28">
        <v>672.52983852</v>
      </c>
      <c r="K56" s="28">
        <v>41.604942396000006</v>
      </c>
      <c r="L56" s="28">
        <v>458.83397923200005</v>
      </c>
      <c r="M56" s="28">
        <v>949.90569815999993</v>
      </c>
      <c r="N56" s="28">
        <v>250.82591183400001</v>
      </c>
      <c r="O56" s="28">
        <v>0</v>
      </c>
      <c r="P56" s="28">
        <v>261.35657400000002</v>
      </c>
      <c r="Q56" s="29">
        <f t="shared" si="1"/>
        <v>2635.0569441419998</v>
      </c>
      <c r="R56" s="28">
        <f t="shared" si="2"/>
        <v>9113.4714596699996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7.100000000000001" customHeight="1">
      <c r="A57" s="15" t="s">
        <v>50</v>
      </c>
      <c r="B57" s="28">
        <v>8763.6846576000007</v>
      </c>
      <c r="C57" s="28">
        <v>0</v>
      </c>
      <c r="D57" s="28">
        <v>5409.1648081200001</v>
      </c>
      <c r="E57" s="28">
        <v>4950.7733455799998</v>
      </c>
      <c r="F57" s="28">
        <v>3217.5534519000003</v>
      </c>
      <c r="G57" s="28">
        <v>2725.685082</v>
      </c>
      <c r="H57" s="28">
        <v>3144.5552459999999</v>
      </c>
      <c r="I57" s="29">
        <f t="shared" si="0"/>
        <v>28211.416591199999</v>
      </c>
      <c r="J57" s="28">
        <v>12003.407212620001</v>
      </c>
      <c r="K57" s="28">
        <v>2015.07755142</v>
      </c>
      <c r="L57" s="28">
        <v>10738.695380159999</v>
      </c>
      <c r="M57" s="28">
        <v>8306.200040579999</v>
      </c>
      <c r="N57" s="28">
        <v>3004.8229351800005</v>
      </c>
      <c r="O57" s="28">
        <v>0</v>
      </c>
      <c r="P57" s="28">
        <v>6887.2514819999997</v>
      </c>
      <c r="Q57" s="29">
        <f t="shared" si="1"/>
        <v>42955.454601960002</v>
      </c>
      <c r="R57" s="28">
        <f t="shared" si="2"/>
        <v>71166.871193159997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7.100000000000001" customHeight="1">
      <c r="A58" s="48" t="s">
        <v>65</v>
      </c>
      <c r="B58" s="30">
        <v>16189.041886812</v>
      </c>
      <c r="C58" s="30">
        <v>0</v>
      </c>
      <c r="D58" s="30">
        <v>20776.510911330002</v>
      </c>
      <c r="E58" s="30">
        <v>11911.541264592001</v>
      </c>
      <c r="F58" s="30">
        <v>14024.921282496</v>
      </c>
      <c r="G58" s="30">
        <v>2569.6219500000002</v>
      </c>
      <c r="H58" s="30">
        <v>5362.5847860000003</v>
      </c>
      <c r="I58" s="31">
        <f t="shared" si="0"/>
        <v>70834.222081230007</v>
      </c>
      <c r="J58" s="30">
        <v>41565.924094919996</v>
      </c>
      <c r="K58" s="30">
        <v>31293.039317916002</v>
      </c>
      <c r="L58" s="30">
        <v>37338.121991232001</v>
      </c>
      <c r="M58" s="30">
        <v>28770.429175608002</v>
      </c>
      <c r="N58" s="30">
        <v>19245.537801455997</v>
      </c>
      <c r="O58" s="30">
        <v>0</v>
      </c>
      <c r="P58" s="30">
        <v>8788.5482819999997</v>
      </c>
      <c r="Q58" s="31">
        <f t="shared" si="1"/>
        <v>167001.60066313201</v>
      </c>
      <c r="R58" s="30">
        <f t="shared" si="2"/>
        <v>237835.822744362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7.100000000000001" customHeight="1">
      <c r="A59" s="15" t="s">
        <v>51</v>
      </c>
      <c r="B59" s="28">
        <v>3098.633857716</v>
      </c>
      <c r="C59" s="28">
        <v>1.727874288</v>
      </c>
      <c r="D59" s="28">
        <v>1842.3534087780001</v>
      </c>
      <c r="E59" s="28">
        <v>705.26167528799999</v>
      </c>
      <c r="F59" s="28">
        <v>895.9411381619999</v>
      </c>
      <c r="G59" s="28">
        <v>246.04386600000001</v>
      </c>
      <c r="H59" s="28">
        <v>1215.3546060000001</v>
      </c>
      <c r="I59" s="29">
        <f t="shared" si="0"/>
        <v>8005.3164262320006</v>
      </c>
      <c r="J59" s="28">
        <v>6252.6369164519992</v>
      </c>
      <c r="K59" s="28">
        <v>234.55768836600004</v>
      </c>
      <c r="L59" s="28">
        <v>4338.6546109860001</v>
      </c>
      <c r="M59" s="28">
        <v>2397.8975513639998</v>
      </c>
      <c r="N59" s="28">
        <v>1547.629164144</v>
      </c>
      <c r="O59" s="28">
        <v>12.167617662</v>
      </c>
      <c r="P59" s="28">
        <v>3738.9743819999999</v>
      </c>
      <c r="Q59" s="29">
        <f t="shared" si="1"/>
        <v>18522.517930973998</v>
      </c>
      <c r="R59" s="28">
        <f t="shared" si="2"/>
        <v>26527.834357205997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7.100000000000001" customHeight="1">
      <c r="A60" s="15" t="s">
        <v>52</v>
      </c>
      <c r="B60" s="28">
        <v>1250.6214143999998</v>
      </c>
      <c r="C60" s="28">
        <v>0.12692880000000001</v>
      </c>
      <c r="D60" s="28">
        <v>723.62822580000011</v>
      </c>
      <c r="E60" s="28">
        <v>973.24799963999999</v>
      </c>
      <c r="F60" s="28">
        <v>1152.08593548</v>
      </c>
      <c r="G60" s="28">
        <v>224.81696400000001</v>
      </c>
      <c r="H60" s="28">
        <v>1015.1423579999999</v>
      </c>
      <c r="I60" s="29">
        <f t="shared" si="0"/>
        <v>5339.669826119999</v>
      </c>
      <c r="J60" s="28">
        <v>386.1105288</v>
      </c>
      <c r="K60" s="28">
        <v>62.057166600000002</v>
      </c>
      <c r="L60" s="28">
        <v>440.89443360000001</v>
      </c>
      <c r="M60" s="28">
        <v>356.69675214</v>
      </c>
      <c r="N60" s="28">
        <v>220.05544674000001</v>
      </c>
      <c r="O60" s="28">
        <v>0</v>
      </c>
      <c r="P60" s="28">
        <v>410.17363799999998</v>
      </c>
      <c r="Q60" s="29">
        <f t="shared" si="1"/>
        <v>1875.98796588</v>
      </c>
      <c r="R60" s="28">
        <f t="shared" si="2"/>
        <v>7215.6577919999991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7.100000000000001" customHeight="1">
      <c r="A61" s="15" t="s">
        <v>53</v>
      </c>
      <c r="B61" s="28">
        <v>9223.3013636999985</v>
      </c>
      <c r="C61" s="28">
        <v>0</v>
      </c>
      <c r="D61" s="28">
        <v>6350.21685282</v>
      </c>
      <c r="E61" s="28">
        <v>5013.3406543259998</v>
      </c>
      <c r="F61" s="28">
        <v>5001.118240242</v>
      </c>
      <c r="G61" s="28">
        <v>541.77186600000005</v>
      </c>
      <c r="H61" s="28">
        <v>3585.9281879999999</v>
      </c>
      <c r="I61" s="29">
        <f t="shared" si="0"/>
        <v>29715.677165087996</v>
      </c>
      <c r="J61" s="28">
        <v>14964.840968580002</v>
      </c>
      <c r="K61" s="28">
        <v>3391.6501029599999</v>
      </c>
      <c r="L61" s="28">
        <v>12936.932495502</v>
      </c>
      <c r="M61" s="28">
        <v>10299.33497883</v>
      </c>
      <c r="N61" s="28">
        <v>4095.4040697959999</v>
      </c>
      <c r="O61" s="28">
        <v>1.8240342</v>
      </c>
      <c r="P61" s="28">
        <v>5553.0039720000004</v>
      </c>
      <c r="Q61" s="29">
        <f t="shared" si="1"/>
        <v>51242.990621867997</v>
      </c>
      <c r="R61" s="28">
        <f t="shared" si="2"/>
        <v>80958.667786955994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7.100000000000001" customHeight="1">
      <c r="A62" s="24" t="s">
        <v>54</v>
      </c>
      <c r="B62" s="30">
        <v>4579.35142524</v>
      </c>
      <c r="C62" s="30">
        <v>1740.3586577999999</v>
      </c>
      <c r="D62" s="30">
        <v>2310.7000299599999</v>
      </c>
      <c r="E62" s="30">
        <v>2083.1623365179998</v>
      </c>
      <c r="F62" s="30">
        <v>3878.9156349</v>
      </c>
      <c r="G62" s="30">
        <v>1168.6379999999999</v>
      </c>
      <c r="H62" s="30">
        <v>1186.2059999999999</v>
      </c>
      <c r="I62" s="31">
        <f t="shared" si="0"/>
        <v>16947.332084417998</v>
      </c>
      <c r="J62" s="30">
        <v>10863.72476094</v>
      </c>
      <c r="K62" s="30">
        <v>5209.7192880299999</v>
      </c>
      <c r="L62" s="30">
        <v>8811.0097096860009</v>
      </c>
      <c r="M62" s="30">
        <v>7478.9415243600006</v>
      </c>
      <c r="N62" s="30">
        <v>3071.7228443220001</v>
      </c>
      <c r="O62" s="30">
        <v>0</v>
      </c>
      <c r="P62" s="30">
        <v>4379.5559999999996</v>
      </c>
      <c r="Q62" s="31">
        <f t="shared" si="1"/>
        <v>39814.674127337996</v>
      </c>
      <c r="R62" s="30">
        <f t="shared" si="2"/>
        <v>56762.006211755994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7.100000000000001" customHeight="1">
      <c r="A63" s="15" t="s">
        <v>55</v>
      </c>
      <c r="B63" s="28">
        <v>2881.35611088</v>
      </c>
      <c r="C63" s="28">
        <v>0</v>
      </c>
      <c r="D63" s="28">
        <v>2537.15151702</v>
      </c>
      <c r="E63" s="28">
        <v>1589.7677711400001</v>
      </c>
      <c r="F63" s="28">
        <v>2752.97113962</v>
      </c>
      <c r="G63" s="28">
        <v>379.90800000000002</v>
      </c>
      <c r="H63" s="28">
        <v>967.33799999999997</v>
      </c>
      <c r="I63" s="29">
        <f t="shared" si="0"/>
        <v>11108.492538660001</v>
      </c>
      <c r="J63" s="28">
        <v>2764.6791245999998</v>
      </c>
      <c r="K63" s="28">
        <v>79.959628379999998</v>
      </c>
      <c r="L63" s="28">
        <v>2002.63367952</v>
      </c>
      <c r="M63" s="28">
        <v>2052.6672447000001</v>
      </c>
      <c r="N63" s="28">
        <v>696.90139787999999</v>
      </c>
      <c r="O63" s="28">
        <v>0</v>
      </c>
      <c r="P63" s="28">
        <v>520.452</v>
      </c>
      <c r="Q63" s="29">
        <f t="shared" si="1"/>
        <v>8117.2930750800006</v>
      </c>
      <c r="R63" s="28">
        <f t="shared" si="2"/>
        <v>19225.785613740001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7.100000000000001" customHeight="1">
      <c r="A64" s="15" t="s">
        <v>56</v>
      </c>
      <c r="B64" s="28">
        <v>5214.9029507880005</v>
      </c>
      <c r="C64" s="28">
        <v>1548.43703448</v>
      </c>
      <c r="D64" s="28">
        <v>6703.1181692219998</v>
      </c>
      <c r="E64" s="28">
        <v>5202.089892858</v>
      </c>
      <c r="F64" s="28">
        <v>7580.1421966139997</v>
      </c>
      <c r="G64" s="49">
        <v>1687.4221379999999</v>
      </c>
      <c r="H64" s="49">
        <v>2653.9337099999998</v>
      </c>
      <c r="I64" s="29">
        <f t="shared" si="0"/>
        <v>30590.046091961998</v>
      </c>
      <c r="J64" s="28">
        <v>5253.5180194200002</v>
      </c>
      <c r="K64" s="28">
        <v>4748.6447947799998</v>
      </c>
      <c r="L64" s="28">
        <v>8826.109602227998</v>
      </c>
      <c r="M64" s="28">
        <v>5330.3181645120003</v>
      </c>
      <c r="N64" s="28">
        <v>2581.2787114500002</v>
      </c>
      <c r="O64" s="28">
        <v>0</v>
      </c>
      <c r="P64" s="49">
        <v>1757.3845020000001</v>
      </c>
      <c r="Q64" s="29">
        <f t="shared" si="1"/>
        <v>28497.253794389999</v>
      </c>
      <c r="R64" s="28">
        <f t="shared" si="2"/>
        <v>59087.299886351997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7.100000000000001" customHeight="1" thickBot="1">
      <c r="A65" s="15" t="s">
        <v>57</v>
      </c>
      <c r="B65" s="28">
        <v>2401.8206274059999</v>
      </c>
      <c r="C65" s="28">
        <v>0</v>
      </c>
      <c r="D65" s="28">
        <v>1561.0822565219999</v>
      </c>
      <c r="E65" s="28">
        <v>525.07622553600004</v>
      </c>
      <c r="F65" s="28">
        <v>609.65376961200002</v>
      </c>
      <c r="G65" s="28">
        <v>701.98800000000006</v>
      </c>
      <c r="H65" s="28">
        <v>614.14800000000002</v>
      </c>
      <c r="I65" s="29">
        <f t="shared" si="0"/>
        <v>6413.7688790760012</v>
      </c>
      <c r="J65" s="28">
        <v>499.98179055600002</v>
      </c>
      <c r="K65" s="28">
        <v>11.145916584</v>
      </c>
      <c r="L65" s="28">
        <v>804.91754974800006</v>
      </c>
      <c r="M65" s="28">
        <v>391.81160539200005</v>
      </c>
      <c r="N65" s="28">
        <v>425.70574653000006</v>
      </c>
      <c r="O65" s="28">
        <v>14.354069819999998</v>
      </c>
      <c r="P65" s="28">
        <v>709.30799999999999</v>
      </c>
      <c r="Q65" s="29">
        <f t="shared" si="1"/>
        <v>2857.2246786300002</v>
      </c>
      <c r="R65" s="28">
        <f t="shared" si="2"/>
        <v>9270.9935577060023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8" customHeight="1" thickTop="1">
      <c r="A66" s="60" t="s">
        <v>76</v>
      </c>
      <c r="B66" s="32">
        <f>SUM(B15:B65)</f>
        <v>245871.81800657974</v>
      </c>
      <c r="C66" s="32">
        <f t="shared" ref="C66:R66" si="3">SUM(C15:C65)</f>
        <v>20146.407837462004</v>
      </c>
      <c r="D66" s="32">
        <f t="shared" si="3"/>
        <v>203131.59954280948</v>
      </c>
      <c r="E66" s="32">
        <f t="shared" si="3"/>
        <v>148674.88004498868</v>
      </c>
      <c r="F66" s="32">
        <f t="shared" si="3"/>
        <v>175699.3485880518</v>
      </c>
      <c r="G66" s="32">
        <f t="shared" si="3"/>
        <v>53071.875749999999</v>
      </c>
      <c r="H66" s="32">
        <f t="shared" si="3"/>
        <v>130481.57151600003</v>
      </c>
      <c r="I66" s="33">
        <f t="shared" si="3"/>
        <v>977077.50128589175</v>
      </c>
      <c r="J66" s="32">
        <f t="shared" si="3"/>
        <v>484548.48861919355</v>
      </c>
      <c r="K66" s="32">
        <f t="shared" si="3"/>
        <v>224056.20790502703</v>
      </c>
      <c r="L66" s="32">
        <f t="shared" si="3"/>
        <v>456702.85722740402</v>
      </c>
      <c r="M66" s="32">
        <f t="shared" si="3"/>
        <v>371401.93886669492</v>
      </c>
      <c r="N66" s="32">
        <f t="shared" si="3"/>
        <v>175036.67344238414</v>
      </c>
      <c r="O66" s="32">
        <f t="shared" si="3"/>
        <v>4460.4096216116286</v>
      </c>
      <c r="P66" s="32">
        <f t="shared" si="3"/>
        <v>276148.86184199993</v>
      </c>
      <c r="Q66" s="33">
        <f t="shared" si="3"/>
        <v>1992355.4375243159</v>
      </c>
      <c r="R66" s="32">
        <f t="shared" si="3"/>
        <v>2969432.938810206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7.100000000000001" customHeight="1">
      <c r="A67" s="48" t="s">
        <v>67</v>
      </c>
      <c r="B67" s="30">
        <v>462.09</v>
      </c>
      <c r="C67" s="30">
        <v>0</v>
      </c>
      <c r="D67" s="30">
        <v>178.85</v>
      </c>
      <c r="E67" s="30">
        <v>279.58999999999997</v>
      </c>
      <c r="F67" s="30">
        <v>138.69999999999999</v>
      </c>
      <c r="G67" s="30">
        <v>143.08000000000001</v>
      </c>
      <c r="H67" s="30">
        <v>96.36</v>
      </c>
      <c r="I67" s="31">
        <f t="shared" si="0"/>
        <v>1298.6699999999998</v>
      </c>
      <c r="J67" s="30">
        <v>5032.62</v>
      </c>
      <c r="K67" s="30">
        <v>1040.25</v>
      </c>
      <c r="L67" s="30">
        <v>3599.63</v>
      </c>
      <c r="M67" s="30">
        <v>3490.86</v>
      </c>
      <c r="N67" s="30">
        <v>2180.145</v>
      </c>
      <c r="O67" s="30">
        <v>0</v>
      </c>
      <c r="P67" s="30">
        <v>1946.18</v>
      </c>
      <c r="Q67" s="31">
        <f t="shared" si="1"/>
        <v>17289.685000000001</v>
      </c>
      <c r="R67" s="30">
        <f t="shared" si="2"/>
        <v>18588.355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8" customHeight="1">
      <c r="A68" s="34" t="s">
        <v>58</v>
      </c>
      <c r="B68" s="30">
        <f>B66+B67</f>
        <v>246333.90800657973</v>
      </c>
      <c r="C68" s="30">
        <f t="shared" ref="C68:R68" si="4">C66+C67</f>
        <v>20146.407837462004</v>
      </c>
      <c r="D68" s="30">
        <f t="shared" si="4"/>
        <v>203310.44954280948</v>
      </c>
      <c r="E68" s="30">
        <f t="shared" si="4"/>
        <v>148954.47004498867</v>
      </c>
      <c r="F68" s="30">
        <f t="shared" si="4"/>
        <v>175838.04858805181</v>
      </c>
      <c r="G68" s="30">
        <f t="shared" si="4"/>
        <v>53214.955750000001</v>
      </c>
      <c r="H68" s="30">
        <f t="shared" si="4"/>
        <v>130577.93151600003</v>
      </c>
      <c r="I68" s="31">
        <f t="shared" si="4"/>
        <v>978376.17128589179</v>
      </c>
      <c r="J68" s="30">
        <f t="shared" si="4"/>
        <v>489581.10861919355</v>
      </c>
      <c r="K68" s="30">
        <f t="shared" si="4"/>
        <v>225096.45790502703</v>
      </c>
      <c r="L68" s="30">
        <f t="shared" si="4"/>
        <v>460302.48722740402</v>
      </c>
      <c r="M68" s="30">
        <f t="shared" si="4"/>
        <v>374892.79886669491</v>
      </c>
      <c r="N68" s="30">
        <f t="shared" si="4"/>
        <v>177216.81844238413</v>
      </c>
      <c r="O68" s="30">
        <f t="shared" si="4"/>
        <v>4460.4096216116286</v>
      </c>
      <c r="P68" s="30">
        <f t="shared" si="4"/>
        <v>278095.04184199992</v>
      </c>
      <c r="Q68" s="31">
        <f t="shared" si="4"/>
        <v>2009645.122524316</v>
      </c>
      <c r="R68" s="30">
        <f t="shared" si="4"/>
        <v>2988021.293810206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8" customHeight="1">
      <c r="A69" s="56" t="s">
        <v>68</v>
      </c>
      <c r="B69" s="53"/>
      <c r="C69" s="53"/>
      <c r="D69" s="53"/>
      <c r="E69" s="53"/>
      <c r="F69" s="53"/>
      <c r="G69" s="53"/>
      <c r="H69" s="53"/>
      <c r="I69" s="53"/>
      <c r="J69" s="58" t="s">
        <v>69</v>
      </c>
      <c r="K69" s="53"/>
      <c r="L69" s="53"/>
      <c r="M69" s="53"/>
      <c r="N69" s="53"/>
      <c r="O69" s="53"/>
      <c r="P69" s="53"/>
      <c r="Q69" s="53"/>
      <c r="R69" s="54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8" customHeight="1">
      <c r="A70" s="55" t="s">
        <v>66</v>
      </c>
      <c r="B70" s="35"/>
      <c r="C70" s="35"/>
      <c r="D70" s="35"/>
      <c r="E70" s="35"/>
      <c r="F70" s="35"/>
      <c r="G70" s="35"/>
      <c r="H70" s="35"/>
      <c r="I70" s="35"/>
      <c r="J70" s="35"/>
      <c r="K70" s="36"/>
      <c r="L70" s="35"/>
      <c r="M70" s="35"/>
      <c r="N70" s="35"/>
      <c r="O70" s="35"/>
      <c r="P70" s="35"/>
      <c r="Q70" s="35"/>
      <c r="R70" s="37"/>
    </row>
    <row r="71" spans="1:34" ht="9.9499999999999993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34" ht="9.9499999999999993" customHeight="1">
      <c r="A72" s="39"/>
      <c r="B72" s="39"/>
      <c r="C72" s="39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57"/>
    </row>
    <row r="73" spans="1:34" ht="9.9499999999999993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34" ht="9.9499999999999993" customHeight="1">
      <c r="A74" s="39"/>
      <c r="B74" s="39"/>
      <c r="C74" s="39"/>
      <c r="D74" s="41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34" ht="9.9499999999999993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 spans="1:34" ht="9.9499999999999993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</row>
    <row r="77" spans="1:34" ht="9.9499999999999993" customHeight="1">
      <c r="A77" s="39"/>
      <c r="B77" s="39"/>
      <c r="C77" s="3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1:34" ht="9.9499999999999993" customHeight="1">
      <c r="A78" s="39"/>
      <c r="B78" s="39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1:34">
      <c r="A79" s="43"/>
      <c r="B79" s="52"/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1:34">
      <c r="A80" s="42"/>
      <c r="B80" s="42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 spans="1:18">
      <c r="A81" s="42"/>
      <c r="B81" s="42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</row>
    <row r="82" spans="1:18">
      <c r="A82" s="44"/>
      <c r="B82" s="42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</row>
    <row r="83" spans="1:18">
      <c r="A83" s="44"/>
      <c r="B83" s="42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</row>
    <row r="84" spans="1:18">
      <c r="A84" s="44"/>
      <c r="B84" s="42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</row>
    <row r="85" spans="1:18">
      <c r="A85" s="44"/>
      <c r="B85" s="42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1:18">
      <c r="A86" s="44"/>
      <c r="B86" s="42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</row>
    <row r="87" spans="1:18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</row>
    <row r="88" spans="1:1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</row>
    <row r="89" spans="1:18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</row>
  </sheetData>
  <phoneticPr fontId="0" type="noConversion"/>
  <pageMargins left="0.6" right="0.6" top="0.64" bottom="0.63" header="0.5" footer="0.32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="85" zoomScaleNormal="85" workbookViewId="0">
      <selection activeCell="C3" sqref="C3:C53"/>
    </sheetView>
  </sheetViews>
  <sheetFormatPr defaultRowHeight="23.25"/>
  <cols>
    <col min="3" max="3" width="12.69140625" bestFit="1" customWidth="1"/>
  </cols>
  <sheetData>
    <row r="1" spans="1:3">
      <c r="A1" s="59" t="s">
        <v>73</v>
      </c>
      <c r="B1" s="59" t="s">
        <v>74</v>
      </c>
      <c r="C1" s="59" t="s">
        <v>130</v>
      </c>
    </row>
    <row r="2" spans="1:3">
      <c r="A2" s="59" t="s">
        <v>75</v>
      </c>
      <c r="B2" s="59" t="s">
        <v>76</v>
      </c>
      <c r="C2" s="61">
        <f>VLOOKUP($B2,A!$A$15:$R$70,18,FALSE)*1000000</f>
        <v>2969432938810.2061</v>
      </c>
    </row>
    <row r="3" spans="1:3">
      <c r="A3" s="59" t="s">
        <v>77</v>
      </c>
      <c r="B3" s="59" t="s">
        <v>16</v>
      </c>
      <c r="C3" s="61">
        <f>VLOOKUP($B3,A!$A$15:$R$70,18,FALSE)*1000000</f>
        <v>64959172068.173996</v>
      </c>
    </row>
    <row r="4" spans="1:3">
      <c r="A4" s="59" t="s">
        <v>78</v>
      </c>
      <c r="B4" s="59" t="s">
        <v>17</v>
      </c>
      <c r="C4" s="61">
        <f>VLOOKUP($B4,A!$A$15:$R$70,18,FALSE)*1000000</f>
        <v>4792078075.3749609</v>
      </c>
    </row>
    <row r="5" spans="1:3">
      <c r="A5" s="59" t="s">
        <v>79</v>
      </c>
      <c r="B5" s="59" t="s">
        <v>18</v>
      </c>
      <c r="C5" s="61">
        <f>VLOOKUP($B5,A!$A$15:$R$70,18,FALSE)*1000000</f>
        <v>60129358249.62001</v>
      </c>
    </row>
    <row r="6" spans="1:3">
      <c r="A6" s="59" t="s">
        <v>80</v>
      </c>
      <c r="B6" s="59" t="s">
        <v>19</v>
      </c>
      <c r="C6" s="61">
        <f>VLOOKUP($B6,A!$A$15:$R$70,18,FALSE)*1000000</f>
        <v>33522136812.840008</v>
      </c>
    </row>
    <row r="7" spans="1:3">
      <c r="A7" s="59" t="s">
        <v>81</v>
      </c>
      <c r="B7" s="59" t="s">
        <v>59</v>
      </c>
      <c r="C7" s="61">
        <f>VLOOKUP($B7,A!$A$15:$R$70,18,FALSE)*1000000</f>
        <v>326271658868.76001</v>
      </c>
    </row>
    <row r="8" spans="1:3">
      <c r="A8" s="59" t="s">
        <v>82</v>
      </c>
      <c r="B8" s="59" t="s">
        <v>20</v>
      </c>
      <c r="C8" s="61">
        <f>VLOOKUP($B8,A!$A$15:$R$70,18,FALSE)*1000000</f>
        <v>46768771094.279999</v>
      </c>
    </row>
    <row r="9" spans="1:3">
      <c r="A9" s="59" t="s">
        <v>83</v>
      </c>
      <c r="B9" s="59" t="s">
        <v>21</v>
      </c>
      <c r="C9" s="61">
        <f>VLOOKUP($B9,A!$A$15:$R$70,18,FALSE)*1000000</f>
        <v>31269363720</v>
      </c>
    </row>
    <row r="10" spans="1:3">
      <c r="A10" s="59" t="s">
        <v>84</v>
      </c>
      <c r="B10" s="59" t="s">
        <v>22</v>
      </c>
      <c r="C10" s="61">
        <f>VLOOKUP($B10,A!$A$15:$R$70,18,FALSE)*1000000</f>
        <v>9185738070</v>
      </c>
    </row>
    <row r="11" spans="1:3">
      <c r="A11" s="59" t="s">
        <v>85</v>
      </c>
      <c r="B11" s="59" t="s">
        <v>86</v>
      </c>
      <c r="C11" s="61">
        <f>VLOOKUP($B11,A!$A$15:$R$70,18,FALSE)*1000000</f>
        <v>3571830096.0180001</v>
      </c>
    </row>
    <row r="12" spans="1:3">
      <c r="A12" s="59" t="s">
        <v>87</v>
      </c>
      <c r="B12" s="59" t="s">
        <v>23</v>
      </c>
      <c r="C12" s="61">
        <f>VLOOKUP($B12,A!$A$15:$R$70,18,FALSE)*1000000</f>
        <v>191373770469.77396</v>
      </c>
    </row>
    <row r="13" spans="1:3">
      <c r="A13" s="59" t="s">
        <v>88</v>
      </c>
      <c r="B13" s="59" t="s">
        <v>24</v>
      </c>
      <c r="C13" s="61">
        <f>VLOOKUP($B13,A!$A$15:$R$70,18,FALSE)*1000000</f>
        <v>107488497181.98</v>
      </c>
    </row>
    <row r="14" spans="1:3">
      <c r="A14" s="59" t="s">
        <v>89</v>
      </c>
      <c r="B14" s="59" t="s">
        <v>25</v>
      </c>
      <c r="C14" s="61">
        <f>VLOOKUP($B14,A!$A$15:$R$70,18,FALSE)*1000000</f>
        <v>10049663456.615999</v>
      </c>
    </row>
    <row r="15" spans="1:3">
      <c r="A15" s="59" t="s">
        <v>90</v>
      </c>
      <c r="B15" s="59" t="s">
        <v>26</v>
      </c>
      <c r="C15" s="61">
        <f>VLOOKUP($B15,A!$A$15:$R$70,18,FALSE)*1000000</f>
        <v>16314571640.466002</v>
      </c>
    </row>
    <row r="16" spans="1:3">
      <c r="A16" s="59" t="s">
        <v>91</v>
      </c>
      <c r="B16" s="59" t="s">
        <v>27</v>
      </c>
      <c r="C16" s="61">
        <f>VLOOKUP($B16,A!$A$15:$R$70,18,FALSE)*1000000</f>
        <v>104578407000.36</v>
      </c>
    </row>
    <row r="17" spans="1:3">
      <c r="A17" s="59" t="s">
        <v>92</v>
      </c>
      <c r="B17" s="59" t="s">
        <v>63</v>
      </c>
      <c r="C17" s="61">
        <f>VLOOKUP($B17,A!$A$15:$R$70,18,FALSE)*1000000</f>
        <v>78922580002.608017</v>
      </c>
    </row>
    <row r="18" spans="1:3">
      <c r="A18" s="59" t="s">
        <v>93</v>
      </c>
      <c r="B18" s="59" t="s">
        <v>28</v>
      </c>
      <c r="C18" s="61">
        <f>VLOOKUP($B18,A!$A$15:$R$70,18,FALSE)*1000000</f>
        <v>31596240472.811993</v>
      </c>
    </row>
    <row r="19" spans="1:3">
      <c r="A19" s="59" t="s">
        <v>94</v>
      </c>
      <c r="B19" s="59" t="s">
        <v>29</v>
      </c>
      <c r="C19" s="61">
        <f>VLOOKUP($B19,A!$A$15:$R$70,18,FALSE)*1000000</f>
        <v>30572475190.313999</v>
      </c>
    </row>
    <row r="20" spans="1:3">
      <c r="A20" s="59" t="s">
        <v>95</v>
      </c>
      <c r="B20" s="59" t="s">
        <v>30</v>
      </c>
      <c r="C20" s="61">
        <f>VLOOKUP($B20,A!$A$15:$R$70,18,FALSE)*1000000</f>
        <v>47343944522.513992</v>
      </c>
    </row>
    <row r="21" spans="1:3">
      <c r="A21" s="59" t="s">
        <v>96</v>
      </c>
      <c r="B21" s="59" t="s">
        <v>31</v>
      </c>
      <c r="C21" s="61">
        <f>VLOOKUP($B21,A!$A$15:$R$70,18,FALSE)*1000000</f>
        <v>46889040260.759995</v>
      </c>
    </row>
    <row r="22" spans="1:3">
      <c r="A22" s="59" t="s">
        <v>97</v>
      </c>
      <c r="B22" s="59" t="s">
        <v>32</v>
      </c>
      <c r="C22" s="61">
        <f>VLOOKUP($B22,A!$A$15:$R$70,18,FALSE)*1000000</f>
        <v>14198826297.420002</v>
      </c>
    </row>
    <row r="23" spans="1:3">
      <c r="A23" s="59" t="s">
        <v>98</v>
      </c>
      <c r="B23" s="59" t="s">
        <v>33</v>
      </c>
      <c r="C23" s="61">
        <f>VLOOKUP($B23,A!$A$15:$R$70,18,FALSE)*1000000</f>
        <v>56475588259.896004</v>
      </c>
    </row>
    <row r="24" spans="1:3">
      <c r="A24" s="59" t="s">
        <v>99</v>
      </c>
      <c r="B24" s="59" t="s">
        <v>34</v>
      </c>
      <c r="C24" s="61">
        <f>VLOOKUP($B24,A!$A$15:$R$70,18,FALSE)*1000000</f>
        <v>55939716753.462006</v>
      </c>
    </row>
    <row r="25" spans="1:3">
      <c r="A25" s="59" t="s">
        <v>100</v>
      </c>
      <c r="B25" s="59" t="s">
        <v>35</v>
      </c>
      <c r="C25" s="61">
        <f>VLOOKUP($B25,A!$A$15:$R$70,18,FALSE)*1000000</f>
        <v>94547986543.110001</v>
      </c>
    </row>
    <row r="26" spans="1:3">
      <c r="A26" s="59" t="s">
        <v>101</v>
      </c>
      <c r="B26" s="59" t="s">
        <v>64</v>
      </c>
      <c r="C26" s="61">
        <f>VLOOKUP($B26,A!$A$15:$R$70,18,FALSE)*1000000</f>
        <v>56988318029.556</v>
      </c>
    </row>
    <row r="27" spans="1:3">
      <c r="A27" s="59" t="s">
        <v>102</v>
      </c>
      <c r="B27" s="59" t="s">
        <v>36</v>
      </c>
      <c r="C27" s="61">
        <f>VLOOKUP($B27,A!$A$15:$R$70,18,FALSE)*1000000</f>
        <v>38667129814.488007</v>
      </c>
    </row>
    <row r="28" spans="1:3">
      <c r="A28" s="59" t="s">
        <v>103</v>
      </c>
      <c r="B28" s="59" t="s">
        <v>60</v>
      </c>
      <c r="C28" s="61">
        <f>VLOOKUP($B28,A!$A$15:$R$70,18,FALSE)*1000000</f>
        <v>69152602447.571991</v>
      </c>
    </row>
    <row r="29" spans="1:3">
      <c r="A29" s="59" t="s">
        <v>104</v>
      </c>
      <c r="B29" s="59" t="s">
        <v>37</v>
      </c>
      <c r="C29" s="61">
        <f>VLOOKUP($B29,A!$A$15:$R$70,18,FALSE)*1000000</f>
        <v>11885123745.834</v>
      </c>
    </row>
    <row r="30" spans="1:3">
      <c r="A30" s="59" t="s">
        <v>105</v>
      </c>
      <c r="B30" s="59" t="s">
        <v>38</v>
      </c>
      <c r="C30" s="61">
        <f>VLOOKUP($B30,A!$A$15:$R$70,18,FALSE)*1000000</f>
        <v>19276550848.787998</v>
      </c>
    </row>
    <row r="31" spans="1:3">
      <c r="A31" s="59" t="s">
        <v>106</v>
      </c>
      <c r="B31" s="59" t="s">
        <v>61</v>
      </c>
      <c r="C31" s="61">
        <f>VLOOKUP($B31,A!$A$15:$R$70,18,FALSE)*1000000</f>
        <v>24108990467.73</v>
      </c>
    </row>
    <row r="32" spans="1:3">
      <c r="A32" s="59" t="s">
        <v>107</v>
      </c>
      <c r="B32" s="59" t="s">
        <v>62</v>
      </c>
      <c r="C32" s="61">
        <f>VLOOKUP($B32,A!$A$15:$R$70,18,FALSE)*1000000</f>
        <v>12893651742.684</v>
      </c>
    </row>
    <row r="33" spans="1:3">
      <c r="A33" s="59" t="s">
        <v>108</v>
      </c>
      <c r="B33" s="59" t="s">
        <v>39</v>
      </c>
      <c r="C33" s="61">
        <f>VLOOKUP($B33,A!$A$15:$R$70,18,FALSE)*1000000</f>
        <v>74225375696.040009</v>
      </c>
    </row>
    <row r="34" spans="1:3">
      <c r="A34" s="59" t="s">
        <v>109</v>
      </c>
      <c r="B34" s="59" t="s">
        <v>40</v>
      </c>
      <c r="C34" s="61">
        <f>VLOOKUP($B34,A!$A$15:$R$70,18,FALSE)*1000000</f>
        <v>25561649594.292</v>
      </c>
    </row>
    <row r="35" spans="1:3">
      <c r="A35" s="59" t="s">
        <v>110</v>
      </c>
      <c r="B35" s="59" t="s">
        <v>41</v>
      </c>
      <c r="C35" s="61">
        <f>VLOOKUP($B35,A!$A$15:$R$70,18,FALSE)*1000000</f>
        <v>128220563119.37999</v>
      </c>
    </row>
    <row r="36" spans="1:3">
      <c r="A36" s="59" t="s">
        <v>111</v>
      </c>
      <c r="B36" s="59" t="s">
        <v>42</v>
      </c>
      <c r="C36" s="61">
        <f>VLOOKUP($B36,A!$A$15:$R$70,18,FALSE)*1000000</f>
        <v>104958354832.87201</v>
      </c>
    </row>
    <row r="37" spans="1:3">
      <c r="A37" s="59" t="s">
        <v>112</v>
      </c>
      <c r="B37" s="59" t="s">
        <v>43</v>
      </c>
      <c r="C37" s="61">
        <f>VLOOKUP($B37,A!$A$15:$R$70,18,FALSE)*1000000</f>
        <v>10081491574.968</v>
      </c>
    </row>
    <row r="38" spans="1:3">
      <c r="A38" s="59" t="s">
        <v>113</v>
      </c>
      <c r="B38" s="59" t="s">
        <v>44</v>
      </c>
      <c r="C38" s="61">
        <f>VLOOKUP($B38,A!$A$15:$R$70,18,FALSE)*1000000</f>
        <v>112715113127.19</v>
      </c>
    </row>
    <row r="39" spans="1:3">
      <c r="A39" s="59" t="s">
        <v>114</v>
      </c>
      <c r="B39" s="59" t="s">
        <v>115</v>
      </c>
      <c r="C39" s="61">
        <f>VLOOKUP($B39,A!$A$15:$R$70,18,FALSE)*1000000</f>
        <v>47871811668.239998</v>
      </c>
    </row>
    <row r="40" spans="1:3">
      <c r="A40" s="59" t="s">
        <v>116</v>
      </c>
      <c r="B40" s="59" t="s">
        <v>45</v>
      </c>
      <c r="C40" s="61">
        <f>VLOOKUP($B40,A!$A$15:$R$70,18,FALSE)*1000000</f>
        <v>33172937427.960003</v>
      </c>
    </row>
    <row r="41" spans="1:3">
      <c r="A41" s="59" t="s">
        <v>117</v>
      </c>
      <c r="B41" s="59" t="s">
        <v>46</v>
      </c>
      <c r="C41" s="61">
        <f>VLOOKUP($B41,A!$A$15:$R$70,18,FALSE)*1000000</f>
        <v>98884385784.138016</v>
      </c>
    </row>
    <row r="42" spans="1:3">
      <c r="A42" s="59" t="s">
        <v>118</v>
      </c>
      <c r="B42" s="59" t="s">
        <v>47</v>
      </c>
      <c r="C42" s="61">
        <f>VLOOKUP($B42,A!$A$15:$R$70,18,FALSE)*1000000</f>
        <v>7806872883.4799995</v>
      </c>
    </row>
    <row r="43" spans="1:3">
      <c r="A43" s="59" t="s">
        <v>119</v>
      </c>
      <c r="B43" s="59" t="s">
        <v>48</v>
      </c>
      <c r="C43" s="61">
        <f>VLOOKUP($B43,A!$A$15:$R$70,18,FALSE)*1000000</f>
        <v>49036190294.927994</v>
      </c>
    </row>
    <row r="44" spans="1:3">
      <c r="A44" s="59" t="s">
        <v>120</v>
      </c>
      <c r="B44" s="59" t="s">
        <v>49</v>
      </c>
      <c r="C44" s="61">
        <f>VLOOKUP($B44,A!$A$15:$R$70,18,FALSE)*1000000</f>
        <v>9113471459.6700001</v>
      </c>
    </row>
    <row r="45" spans="1:3">
      <c r="A45" s="59" t="s">
        <v>121</v>
      </c>
      <c r="B45" s="59" t="s">
        <v>50</v>
      </c>
      <c r="C45" s="61">
        <f>VLOOKUP($B45,A!$A$15:$R$70,18,FALSE)*1000000</f>
        <v>71166871193.160004</v>
      </c>
    </row>
    <row r="46" spans="1:3">
      <c r="A46" s="59" t="s">
        <v>122</v>
      </c>
      <c r="B46" s="59" t="s">
        <v>65</v>
      </c>
      <c r="C46" s="61">
        <f>VLOOKUP($B46,A!$A$15:$R$70,18,FALSE)*1000000</f>
        <v>237835822744.362</v>
      </c>
    </row>
    <row r="47" spans="1:3">
      <c r="A47" s="59" t="s">
        <v>123</v>
      </c>
      <c r="B47" s="59" t="s">
        <v>51</v>
      </c>
      <c r="C47" s="61">
        <f>VLOOKUP($B47,A!$A$15:$R$70,18,FALSE)*1000000</f>
        <v>26527834357.205997</v>
      </c>
    </row>
    <row r="48" spans="1:3">
      <c r="A48" s="59" t="s">
        <v>124</v>
      </c>
      <c r="B48" s="59" t="s">
        <v>52</v>
      </c>
      <c r="C48" s="61">
        <f>VLOOKUP($B48,A!$A$15:$R$70,18,FALSE)*1000000</f>
        <v>7215657791.999999</v>
      </c>
    </row>
    <row r="49" spans="1:3">
      <c r="A49" s="59" t="s">
        <v>125</v>
      </c>
      <c r="B49" s="59" t="s">
        <v>53</v>
      </c>
      <c r="C49" s="61">
        <f>VLOOKUP($B49,A!$A$15:$R$70,18,FALSE)*1000000</f>
        <v>80958667786.955994</v>
      </c>
    </row>
    <row r="50" spans="1:3">
      <c r="A50" s="59" t="s">
        <v>126</v>
      </c>
      <c r="B50" s="59" t="s">
        <v>54</v>
      </c>
      <c r="C50" s="61">
        <f>VLOOKUP($B50,A!$A$15:$R$70,18,FALSE)*1000000</f>
        <v>56762006211.755997</v>
      </c>
    </row>
    <row r="51" spans="1:3">
      <c r="A51" s="59" t="s">
        <v>127</v>
      </c>
      <c r="B51" s="59" t="s">
        <v>55</v>
      </c>
      <c r="C51" s="61">
        <f>VLOOKUP($B51,A!$A$15:$R$70,18,FALSE)*1000000</f>
        <v>19225785613.740002</v>
      </c>
    </row>
    <row r="52" spans="1:3">
      <c r="A52" s="59" t="s">
        <v>128</v>
      </c>
      <c r="B52" s="59" t="s">
        <v>56</v>
      </c>
      <c r="C52" s="61">
        <f>VLOOKUP($B52,A!$A$15:$R$70,18,FALSE)*1000000</f>
        <v>59087299886.351997</v>
      </c>
    </row>
    <row r="53" spans="1:3">
      <c r="A53" s="59" t="s">
        <v>129</v>
      </c>
      <c r="B53" s="59" t="s">
        <v>57</v>
      </c>
      <c r="C53" s="61">
        <f>VLOOKUP($B53,A!$A$15:$R$70,18,FALSE)*1000000</f>
        <v>9270993557.7060032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Data</vt:lpstr>
      <vt:lpstr>A!Print_Area</vt:lpstr>
      <vt:lpstr>SHEET1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Iselin, John</cp:lastModifiedBy>
  <cp:lastPrinted>2013-10-09T14:13:25Z</cp:lastPrinted>
  <dcterms:created xsi:type="dcterms:W3CDTF">2000-11-01T18:25:09Z</dcterms:created>
  <dcterms:modified xsi:type="dcterms:W3CDTF">2015-09-22T17:54:31Z</dcterms:modified>
</cp:coreProperties>
</file>