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9465" activeTab="6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14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45621"/>
</workbook>
</file>

<file path=xl/calcChain.xml><?xml version="1.0" encoding="utf-8"?>
<calcChain xmlns="http://schemas.openxmlformats.org/spreadsheetml/2006/main">
  <c r="C2" i="7" l="1" a="1"/>
  <c r="C2" i="7" s="1"/>
  <c r="C53" i="7" l="1" a="1"/>
  <c r="C53" i="7" s="1"/>
  <c r="C52" i="7" a="1"/>
  <c r="C52" i="7" s="1"/>
  <c r="C51" i="7" a="1"/>
  <c r="C51" i="7" s="1"/>
  <c r="C50" i="7" a="1"/>
  <c r="C50" i="7" s="1"/>
  <c r="C49" i="7" a="1"/>
  <c r="C49" i="7" s="1"/>
  <c r="C48" i="7" a="1"/>
  <c r="C48" i="7" s="1"/>
  <c r="C47" i="7" a="1"/>
  <c r="C47" i="7" s="1"/>
  <c r="C46" i="7" a="1"/>
  <c r="C46" i="7" s="1"/>
  <c r="C45" i="7" a="1"/>
  <c r="C45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24" i="7" a="1"/>
  <c r="C24" i="7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/>
  <c r="C7" i="7" a="1"/>
  <c r="C7" i="7" s="1"/>
  <c r="C6" i="7" a="1"/>
  <c r="C6" i="7" s="1"/>
  <c r="C5" i="7" a="1"/>
  <c r="C5" i="7" s="1"/>
  <c r="C4" i="7" a="1"/>
  <c r="C4" i="7" s="1"/>
  <c r="C3" i="7" a="1"/>
  <c r="C3" i="7" s="1"/>
  <c r="I53" i="7" a="1"/>
  <c r="I53" i="7" s="1"/>
  <c r="H53" i="7" a="1"/>
  <c r="H53" i="7" s="1"/>
  <c r="G53" i="7" a="1"/>
  <c r="G53" i="7" s="1"/>
  <c r="I52" i="7" a="1"/>
  <c r="I52" i="7" s="1"/>
  <c r="H52" i="7" a="1"/>
  <c r="H52" i="7" s="1"/>
  <c r="G52" i="7" a="1"/>
  <c r="G52" i="7" s="1"/>
  <c r="I51" i="7" a="1"/>
  <c r="I51" i="7" s="1"/>
  <c r="H51" i="7" a="1"/>
  <c r="H51" i="7" s="1"/>
  <c r="G51" i="7" a="1"/>
  <c r="G51" i="7" s="1"/>
  <c r="I50" i="7" a="1"/>
  <c r="I50" i="7" s="1"/>
  <c r="H50" i="7" a="1"/>
  <c r="H50" i="7" s="1"/>
  <c r="G50" i="7" a="1"/>
  <c r="G50" i="7" s="1"/>
  <c r="I49" i="7" a="1"/>
  <c r="I49" i="7" s="1"/>
  <c r="H49" i="7" a="1"/>
  <c r="H49" i="7" s="1"/>
  <c r="G49" i="7" a="1"/>
  <c r="G49" i="7" s="1"/>
  <c r="I48" i="7" a="1"/>
  <c r="I48" i="7" s="1"/>
  <c r="H48" i="7" a="1"/>
  <c r="H48" i="7" s="1"/>
  <c r="G48" i="7" a="1"/>
  <c r="G48" i="7" s="1"/>
  <c r="I47" i="7" a="1"/>
  <c r="I47" i="7" s="1"/>
  <c r="H47" i="7" a="1"/>
  <c r="H47" i="7" s="1"/>
  <c r="G47" i="7" a="1"/>
  <c r="G47" i="7" s="1"/>
  <c r="I46" i="7" a="1"/>
  <c r="I46" i="7" s="1"/>
  <c r="H46" i="7" a="1"/>
  <c r="H46" i="7" s="1"/>
  <c r="G46" i="7" a="1"/>
  <c r="G46" i="7" s="1"/>
  <c r="I45" i="7" a="1"/>
  <c r="I45" i="7" s="1"/>
  <c r="H45" i="7" a="1"/>
  <c r="H45" i="7" s="1"/>
  <c r="G45" i="7" a="1"/>
  <c r="G45" i="7" s="1"/>
  <c r="I44" i="7" a="1"/>
  <c r="I44" i="7" s="1"/>
  <c r="H44" i="7" a="1"/>
  <c r="H44" i="7" s="1"/>
  <c r="G44" i="7" a="1"/>
  <c r="G44" i="7" s="1"/>
  <c r="I43" i="7" a="1"/>
  <c r="I43" i="7" s="1"/>
  <c r="H43" i="7" a="1"/>
  <c r="H43" i="7" s="1"/>
  <c r="G43" i="7" a="1"/>
  <c r="G43" i="7" s="1"/>
  <c r="I42" i="7" a="1"/>
  <c r="I42" i="7" s="1"/>
  <c r="H42" i="7" a="1"/>
  <c r="H42" i="7" s="1"/>
  <c r="G42" i="7" a="1"/>
  <c r="G42" i="7" s="1"/>
  <c r="I41" i="7" a="1"/>
  <c r="I41" i="7" s="1"/>
  <c r="H41" i="7" a="1"/>
  <c r="H41" i="7" s="1"/>
  <c r="G41" i="7" a="1"/>
  <c r="G41" i="7" s="1"/>
  <c r="I40" i="7" a="1"/>
  <c r="I40" i="7" s="1"/>
  <c r="H40" i="7" a="1"/>
  <c r="H40" i="7" s="1"/>
  <c r="G40" i="7" a="1"/>
  <c r="G40" i="7" s="1"/>
  <c r="I39" i="7" a="1"/>
  <c r="I39" i="7" s="1"/>
  <c r="H39" i="7" a="1"/>
  <c r="H39" i="7" s="1"/>
  <c r="G39" i="7" a="1"/>
  <c r="G39" i="7" s="1"/>
  <c r="I38" i="7" a="1"/>
  <c r="I38" i="7" s="1"/>
  <c r="H38" i="7" a="1"/>
  <c r="H38" i="7" s="1"/>
  <c r="G38" i="7" a="1"/>
  <c r="G38" i="7" s="1"/>
  <c r="I37" i="7" a="1"/>
  <c r="I37" i="7" s="1"/>
  <c r="H37" i="7" a="1"/>
  <c r="H37" i="7" s="1"/>
  <c r="G37" i="7" a="1"/>
  <c r="G37" i="7" s="1"/>
  <c r="I36" i="7" a="1"/>
  <c r="I36" i="7" s="1"/>
  <c r="H36" i="7" a="1"/>
  <c r="H36" i="7" s="1"/>
  <c r="G36" i="7" a="1"/>
  <c r="G36" i="7" s="1"/>
  <c r="I35" i="7" a="1"/>
  <c r="I35" i="7" s="1"/>
  <c r="H35" i="7" a="1"/>
  <c r="H35" i="7" s="1"/>
  <c r="G35" i="7" a="1"/>
  <c r="G35" i="7" s="1"/>
  <c r="I34" i="7" a="1"/>
  <c r="I34" i="7" s="1"/>
  <c r="H34" i="7" a="1"/>
  <c r="H34" i="7" s="1"/>
  <c r="G34" i="7" a="1"/>
  <c r="G34" i="7" s="1"/>
  <c r="I33" i="7" a="1"/>
  <c r="I33" i="7" s="1"/>
  <c r="H33" i="7" a="1"/>
  <c r="H33" i="7" s="1"/>
  <c r="G33" i="7" a="1"/>
  <c r="G33" i="7" s="1"/>
  <c r="I32" i="7" a="1"/>
  <c r="I32" i="7" s="1"/>
  <c r="H32" i="7" a="1"/>
  <c r="H32" i="7" s="1"/>
  <c r="G32" i="7" a="1"/>
  <c r="G32" i="7" s="1"/>
  <c r="I31" i="7" a="1"/>
  <c r="I31" i="7" s="1"/>
  <c r="H31" i="7" a="1"/>
  <c r="H31" i="7" s="1"/>
  <c r="G31" i="7" a="1"/>
  <c r="G31" i="7" s="1"/>
  <c r="I30" i="7" a="1"/>
  <c r="I30" i="7" s="1"/>
  <c r="H30" i="7" a="1"/>
  <c r="H30" i="7" s="1"/>
  <c r="G30" i="7" a="1"/>
  <c r="G30" i="7" s="1"/>
  <c r="I29" i="7" a="1"/>
  <c r="I29" i="7" s="1"/>
  <c r="H29" i="7" a="1"/>
  <c r="H29" i="7" s="1"/>
  <c r="G29" i="7" a="1"/>
  <c r="G29" i="7" s="1"/>
  <c r="I28" i="7" a="1"/>
  <c r="I28" i="7" s="1"/>
  <c r="H28" i="7" a="1"/>
  <c r="H28" i="7" s="1"/>
  <c r="G28" i="7" a="1"/>
  <c r="G28" i="7" s="1"/>
  <c r="I27" i="7" a="1"/>
  <c r="I27" i="7" s="1"/>
  <c r="H27" i="7" a="1"/>
  <c r="H27" i="7" s="1"/>
  <c r="G27" i="7" a="1"/>
  <c r="G27" i="7" s="1"/>
  <c r="I26" i="7" a="1"/>
  <c r="I26" i="7" s="1"/>
  <c r="H26" i="7" a="1"/>
  <c r="H26" i="7" s="1"/>
  <c r="G26" i="7" a="1"/>
  <c r="G26" i="7" s="1"/>
  <c r="I25" i="7" a="1"/>
  <c r="I25" i="7" s="1"/>
  <c r="H25" i="7" a="1"/>
  <c r="H25" i="7" s="1"/>
  <c r="G25" i="7" a="1"/>
  <c r="G25" i="7" s="1"/>
  <c r="I24" i="7" a="1"/>
  <c r="I24" i="7" s="1"/>
  <c r="H24" i="7" a="1"/>
  <c r="H24" i="7" s="1"/>
  <c r="G24" i="7" a="1"/>
  <c r="G24" i="7" s="1"/>
  <c r="I23" i="7" a="1"/>
  <c r="I23" i="7" s="1"/>
  <c r="H23" i="7" a="1"/>
  <c r="H23" i="7" s="1"/>
  <c r="G23" i="7" a="1"/>
  <c r="G23" i="7" s="1"/>
  <c r="I22" i="7" a="1"/>
  <c r="I22" i="7" s="1"/>
  <c r="H22" i="7" a="1"/>
  <c r="H22" i="7" s="1"/>
  <c r="G22" i="7" a="1"/>
  <c r="G22" i="7" s="1"/>
  <c r="I21" i="7" a="1"/>
  <c r="I21" i="7" s="1"/>
  <c r="H21" i="7" a="1"/>
  <c r="H21" i="7" s="1"/>
  <c r="G21" i="7" a="1"/>
  <c r="G21" i="7" s="1"/>
  <c r="I20" i="7" a="1"/>
  <c r="I20" i="7" s="1"/>
  <c r="H20" i="7" a="1"/>
  <c r="H20" i="7" s="1"/>
  <c r="G20" i="7" a="1"/>
  <c r="G20" i="7" s="1"/>
  <c r="I19" i="7" a="1"/>
  <c r="I19" i="7" s="1"/>
  <c r="H19" i="7" a="1"/>
  <c r="H19" i="7" s="1"/>
  <c r="G19" i="7" a="1"/>
  <c r="G19" i="7" s="1"/>
  <c r="I18" i="7" a="1"/>
  <c r="I18" i="7" s="1"/>
  <c r="H18" i="7" a="1"/>
  <c r="H18" i="7" s="1"/>
  <c r="G18" i="7" a="1"/>
  <c r="G18" i="7" s="1"/>
  <c r="I17" i="7" a="1"/>
  <c r="I17" i="7" s="1"/>
  <c r="H17" i="7" a="1"/>
  <c r="H17" i="7" s="1"/>
  <c r="G17" i="7" a="1"/>
  <c r="G17" i="7" s="1"/>
  <c r="I16" i="7" a="1"/>
  <c r="I16" i="7" s="1"/>
  <c r="H16" i="7" a="1"/>
  <c r="H16" i="7" s="1"/>
  <c r="G16" i="7" a="1"/>
  <c r="G16" i="7" s="1"/>
  <c r="I15" i="7" a="1"/>
  <c r="I15" i="7" s="1"/>
  <c r="H15" i="7" a="1"/>
  <c r="H15" i="7" s="1"/>
  <c r="G15" i="7" a="1"/>
  <c r="G15" i="7" s="1"/>
  <c r="I14" i="7" a="1"/>
  <c r="I14" i="7" s="1"/>
  <c r="H14" i="7" a="1"/>
  <c r="H14" i="7" s="1"/>
  <c r="G14" i="7" a="1"/>
  <c r="G14" i="7" s="1"/>
  <c r="I13" i="7" a="1"/>
  <c r="I13" i="7" s="1"/>
  <c r="H13" i="7" a="1"/>
  <c r="H13" i="7" s="1"/>
  <c r="G13" i="7" a="1"/>
  <c r="G13" i="7" s="1"/>
  <c r="I12" i="7" a="1"/>
  <c r="I12" i="7" s="1"/>
  <c r="H12" i="7" a="1"/>
  <c r="H12" i="7" s="1"/>
  <c r="G12" i="7" a="1"/>
  <c r="G12" i="7" s="1"/>
  <c r="I11" i="7" a="1"/>
  <c r="I11" i="7" s="1"/>
  <c r="H11" i="7" a="1"/>
  <c r="H11" i="7" s="1"/>
  <c r="G11" i="7" a="1"/>
  <c r="G11" i="7" s="1"/>
  <c r="I10" i="7" a="1"/>
  <c r="I10" i="7" s="1"/>
  <c r="H10" i="7" a="1"/>
  <c r="H10" i="7" s="1"/>
  <c r="G10" i="7" a="1"/>
  <c r="G10" i="7" s="1"/>
  <c r="I9" i="7" a="1"/>
  <c r="I9" i="7" s="1"/>
  <c r="H9" i="7" a="1"/>
  <c r="H9" i="7" s="1"/>
  <c r="G9" i="7" a="1"/>
  <c r="G9" i="7" s="1"/>
  <c r="I8" i="7" a="1"/>
  <c r="I8" i="7" s="1"/>
  <c r="H8" i="7" a="1"/>
  <c r="H8" i="7" s="1"/>
  <c r="G8" i="7" a="1"/>
  <c r="G8" i="7" s="1"/>
  <c r="I7" i="7" a="1"/>
  <c r="I7" i="7" s="1"/>
  <c r="H7" i="7" a="1"/>
  <c r="H7" i="7" s="1"/>
  <c r="G7" i="7" a="1"/>
  <c r="G7" i="7" s="1"/>
  <c r="I6" i="7" a="1"/>
  <c r="I6" i="7" s="1"/>
  <c r="H6" i="7" a="1"/>
  <c r="H6" i="7" s="1"/>
  <c r="G6" i="7" a="1"/>
  <c r="G6" i="7" s="1"/>
  <c r="I5" i="7" a="1"/>
  <c r="I5" i="7" s="1"/>
  <c r="H5" i="7" a="1"/>
  <c r="H5" i="7" s="1"/>
  <c r="G5" i="7" a="1"/>
  <c r="G5" i="7" s="1"/>
  <c r="I4" i="7" a="1"/>
  <c r="I4" i="7" s="1"/>
  <c r="H4" i="7" a="1"/>
  <c r="H4" i="7" s="1"/>
  <c r="G4" i="7" a="1"/>
  <c r="G4" i="7" s="1"/>
  <c r="I3" i="7" a="1"/>
  <c r="I3" i="7" s="1"/>
  <c r="H3" i="7" a="1"/>
  <c r="H3" i="7" s="1"/>
  <c r="G3" i="7" a="1"/>
  <c r="G3" i="7" s="1"/>
  <c r="I2" i="7" a="1"/>
  <c r="I2" i="7" s="1"/>
  <c r="H2" i="7" a="1"/>
  <c r="H2" i="7" s="1"/>
  <c r="G2" i="7" a="1"/>
  <c r="G2" i="7" s="1"/>
  <c r="C53" i="12" a="1"/>
  <c r="C53" i="12" s="1"/>
  <c r="C52" i="12" a="1"/>
  <c r="C52" i="12" s="1"/>
  <c r="C51" i="12" a="1"/>
  <c r="C51" i="12" s="1"/>
  <c r="C50" i="12" a="1"/>
  <c r="C50" i="12" s="1"/>
  <c r="C49" i="12" a="1"/>
  <c r="C49" i="12" s="1"/>
  <c r="C48" i="12" a="1"/>
  <c r="C48" i="12" s="1"/>
  <c r="C47" i="12" a="1"/>
  <c r="C47" i="12" s="1"/>
  <c r="C46" i="12" a="1"/>
  <c r="C46" i="12" s="1"/>
  <c r="C45" i="12" a="1"/>
  <c r="C45" i="12" s="1"/>
  <c r="C44" i="12" a="1"/>
  <c r="C44" i="12" s="1"/>
  <c r="C43" i="12" a="1"/>
  <c r="C43" i="12" s="1"/>
  <c r="C42" i="12" a="1"/>
  <c r="C42" i="12" s="1"/>
  <c r="C41" i="12" a="1"/>
  <c r="C41" i="12" s="1"/>
  <c r="C40" i="12" a="1"/>
  <c r="C40" i="12" s="1"/>
  <c r="C39" i="12" a="1"/>
  <c r="C39" i="12" s="1"/>
  <c r="C38" i="12" a="1"/>
  <c r="C38" i="12" s="1"/>
  <c r="C37" i="12" a="1"/>
  <c r="C37" i="12" s="1"/>
  <c r="C24" i="12" a="1"/>
  <c r="C24" i="12" s="1"/>
  <c r="C23" i="12" a="1"/>
  <c r="C23" i="12" s="1"/>
  <c r="C22" i="12" a="1"/>
  <c r="C22" i="12" s="1"/>
  <c r="C21" i="12" a="1"/>
  <c r="C21" i="12" s="1"/>
  <c r="C20" i="12" a="1"/>
  <c r="C20" i="12" s="1"/>
  <c r="C19" i="12" a="1"/>
  <c r="C19" i="12" s="1"/>
  <c r="C18" i="12" a="1"/>
  <c r="C18" i="12" s="1"/>
  <c r="C17" i="12" a="1"/>
  <c r="C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C11" i="12" s="1"/>
  <c r="C10" i="12" a="1"/>
  <c r="C10" i="12" s="1"/>
  <c r="C9" i="12" a="1"/>
  <c r="C9" i="12" s="1"/>
  <c r="C8" i="12" a="1"/>
  <c r="C8" i="12" s="1"/>
  <c r="C7" i="12" a="1"/>
  <c r="C7" i="12" s="1"/>
  <c r="C6" i="12" a="1"/>
  <c r="C6" i="12" s="1"/>
  <c r="C5" i="12" a="1"/>
  <c r="C5" i="12" s="1"/>
  <c r="C4" i="12" a="1"/>
  <c r="C4" i="12" s="1"/>
  <c r="C3" i="12" a="1"/>
  <c r="C3" i="12" s="1"/>
  <c r="C2" i="12" a="1"/>
  <c r="C2" i="12" s="1"/>
  <c r="C30" i="12" a="1"/>
  <c r="C30" i="12" s="1"/>
  <c r="C28" i="12" a="1"/>
  <c r="C28" i="12" s="1"/>
  <c r="C27" i="12" a="1"/>
  <c r="C27" i="12" s="1"/>
  <c r="C29" i="12" a="1"/>
  <c r="C29" i="12" s="1"/>
  <c r="C25" i="12" a="1"/>
  <c r="C25" i="12" s="1"/>
  <c r="C26" i="12" a="1"/>
  <c r="C26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K53" i="7" a="1"/>
  <c r="K53" i="7" s="1"/>
  <c r="J53" i="7" a="1"/>
  <c r="J53" i="7" s="1"/>
  <c r="K52" i="7" a="1"/>
  <c r="K52" i="7" s="1"/>
  <c r="J52" i="7" a="1"/>
  <c r="J52" i="7" s="1"/>
  <c r="K51" i="7" a="1"/>
  <c r="K51" i="7" s="1"/>
  <c r="J51" i="7" a="1"/>
  <c r="J51" i="7" s="1"/>
  <c r="K50" i="7" a="1"/>
  <c r="K50" i="7" s="1"/>
  <c r="J50" i="7" a="1"/>
  <c r="J50" i="7" s="1"/>
  <c r="K49" i="7" a="1"/>
  <c r="K49" i="7" s="1"/>
  <c r="J49" i="7" a="1"/>
  <c r="J49" i="7" s="1"/>
  <c r="K48" i="7" a="1"/>
  <c r="K48" i="7" s="1"/>
  <c r="J48" i="7" a="1"/>
  <c r="J48" i="7"/>
  <c r="K47" i="7" a="1"/>
  <c r="K47" i="7" s="1"/>
  <c r="J47" i="7" a="1"/>
  <c r="J47" i="7" s="1"/>
  <c r="K46" i="7" a="1"/>
  <c r="K46" i="7" s="1"/>
  <c r="J46" i="7" a="1"/>
  <c r="J46" i="7"/>
  <c r="K45" i="7" a="1"/>
  <c r="K45" i="7" s="1"/>
  <c r="J45" i="7" a="1"/>
  <c r="J45" i="7" s="1"/>
  <c r="K44" i="7" a="1"/>
  <c r="K44" i="7" s="1"/>
  <c r="J44" i="7" a="1"/>
  <c r="J44" i="7"/>
  <c r="K43" i="7" a="1"/>
  <c r="K43" i="7" s="1"/>
  <c r="J43" i="7" a="1"/>
  <c r="J43" i="7" s="1"/>
  <c r="K42" i="7" a="1"/>
  <c r="K42" i="7" s="1"/>
  <c r="J42" i="7" a="1"/>
  <c r="J42" i="7" s="1"/>
  <c r="K41" i="7" a="1"/>
  <c r="K41" i="7" s="1"/>
  <c r="J41" i="7" a="1"/>
  <c r="J41" i="7" s="1"/>
  <c r="K40" i="7" a="1"/>
  <c r="K40" i="7" s="1"/>
  <c r="J40" i="7" a="1"/>
  <c r="J40" i="7" s="1"/>
  <c r="K39" i="7" a="1"/>
  <c r="K39" i="7" s="1"/>
  <c r="J39" i="7" a="1"/>
  <c r="J39" i="7" s="1"/>
  <c r="K38" i="7" a="1"/>
  <c r="K38" i="7" s="1"/>
  <c r="J38" i="7" a="1"/>
  <c r="J38" i="7" s="1"/>
  <c r="K37" i="7" a="1"/>
  <c r="K37" i="7" s="1"/>
  <c r="J37" i="7" a="1"/>
  <c r="J37" i="7" s="1"/>
  <c r="K36" i="7" a="1"/>
  <c r="K36" i="7" s="1"/>
  <c r="J36" i="7" a="1"/>
  <c r="J36" i="7" s="1"/>
  <c r="K35" i="7" a="1"/>
  <c r="K35" i="7" s="1"/>
  <c r="J35" i="7" a="1"/>
  <c r="J35" i="7" s="1"/>
  <c r="K34" i="7" a="1"/>
  <c r="K34" i="7" s="1"/>
  <c r="J34" i="7" a="1"/>
  <c r="J34" i="7" s="1"/>
  <c r="K33" i="7" a="1"/>
  <c r="K33" i="7" s="1"/>
  <c r="J33" i="7" a="1"/>
  <c r="J33" i="7" s="1"/>
  <c r="K32" i="7" a="1"/>
  <c r="K32" i="7" s="1"/>
  <c r="J32" i="7" a="1"/>
  <c r="J32" i="7"/>
  <c r="K31" i="7" a="1"/>
  <c r="K31" i="7" s="1"/>
  <c r="J31" i="7" a="1"/>
  <c r="J31" i="7" s="1"/>
  <c r="K30" i="7" a="1"/>
  <c r="K30" i="7" s="1"/>
  <c r="J30" i="7" a="1"/>
  <c r="J30" i="7" s="1"/>
  <c r="K29" i="7" a="1"/>
  <c r="K29" i="7" s="1"/>
  <c r="J29" i="7" a="1"/>
  <c r="J29" i="7" s="1"/>
  <c r="K28" i="7" a="1"/>
  <c r="K28" i="7" s="1"/>
  <c r="J28" i="7" a="1"/>
  <c r="J28" i="7" s="1"/>
  <c r="K27" i="7" a="1"/>
  <c r="K27" i="7" s="1"/>
  <c r="J27" i="7" a="1"/>
  <c r="J27" i="7" s="1"/>
  <c r="K26" i="7" a="1"/>
  <c r="K26" i="7" s="1"/>
  <c r="J26" i="7" a="1"/>
  <c r="J26" i="7" s="1"/>
  <c r="K25" i="7" a="1"/>
  <c r="K25" i="7" s="1"/>
  <c r="J25" i="7" a="1"/>
  <c r="J25" i="7" s="1"/>
  <c r="K24" i="7" a="1"/>
  <c r="K24" i="7" s="1"/>
  <c r="J24" i="7" a="1"/>
  <c r="J24" i="7"/>
  <c r="K23" i="7" a="1"/>
  <c r="K23" i="7" s="1"/>
  <c r="J23" i="7" a="1"/>
  <c r="J23" i="7" s="1"/>
  <c r="K22" i="7" a="1"/>
  <c r="K22" i="7" s="1"/>
  <c r="J22" i="7" a="1"/>
  <c r="J22" i="7" s="1"/>
  <c r="K21" i="7" a="1"/>
  <c r="K21" i="7" s="1"/>
  <c r="J21" i="7" a="1"/>
  <c r="J21" i="7" s="1"/>
  <c r="K20" i="7" a="1"/>
  <c r="K20" i="7" s="1"/>
  <c r="J20" i="7" a="1"/>
  <c r="J20" i="7" s="1"/>
  <c r="K19" i="7" a="1"/>
  <c r="K19" i="7" s="1"/>
  <c r="J19" i="7" a="1"/>
  <c r="J19" i="7" s="1"/>
  <c r="K18" i="7" a="1"/>
  <c r="K18" i="7" s="1"/>
  <c r="J18" i="7" a="1"/>
  <c r="J18" i="7" s="1"/>
  <c r="K17" i="7" a="1"/>
  <c r="K17" i="7" s="1"/>
  <c r="J17" i="7" a="1"/>
  <c r="J17" i="7" s="1"/>
  <c r="K16" i="7" a="1"/>
  <c r="K16" i="7" s="1"/>
  <c r="J16" i="7" a="1"/>
  <c r="J16" i="7"/>
  <c r="K15" i="7" a="1"/>
  <c r="K15" i="7" s="1"/>
  <c r="J15" i="7" a="1"/>
  <c r="J15" i="7" s="1"/>
  <c r="K14" i="7" a="1"/>
  <c r="K14" i="7" s="1"/>
  <c r="J14" i="7" a="1"/>
  <c r="J14" i="7" s="1"/>
  <c r="K13" i="7" a="1"/>
  <c r="K13" i="7" s="1"/>
  <c r="J13" i="7" a="1"/>
  <c r="J13" i="7" s="1"/>
  <c r="K12" i="7" a="1"/>
  <c r="K12" i="7" s="1"/>
  <c r="J12" i="7" a="1"/>
  <c r="J12" i="7" s="1"/>
  <c r="K11" i="7" a="1"/>
  <c r="K11" i="7" s="1"/>
  <c r="J11" i="7" a="1"/>
  <c r="J11" i="7" s="1"/>
  <c r="K10" i="7" a="1"/>
  <c r="K10" i="7" s="1"/>
  <c r="J10" i="7" a="1"/>
  <c r="J10" i="7" s="1"/>
  <c r="K9" i="7" a="1"/>
  <c r="K9" i="7" s="1"/>
  <c r="J9" i="7" a="1"/>
  <c r="J9" i="7" s="1"/>
  <c r="K8" i="7" a="1"/>
  <c r="K8" i="7" s="1"/>
  <c r="J8" i="7" a="1"/>
  <c r="J8" i="7"/>
  <c r="K7" i="7" a="1"/>
  <c r="K7" i="7" s="1"/>
  <c r="J7" i="7" a="1"/>
  <c r="J7" i="7" s="1"/>
  <c r="K6" i="7" a="1"/>
  <c r="K6" i="7" s="1"/>
  <c r="J6" i="7" a="1"/>
  <c r="J6" i="7" s="1"/>
  <c r="K5" i="7" a="1"/>
  <c r="K5" i="7" s="1"/>
  <c r="J5" i="7" a="1"/>
  <c r="J5" i="7" s="1"/>
  <c r="K4" i="7" a="1"/>
  <c r="K4" i="7" s="1"/>
  <c r="J4" i="7" a="1"/>
  <c r="J4" i="7" s="1"/>
  <c r="K3" i="7" a="1"/>
  <c r="K3" i="7" s="1"/>
  <c r="J3" i="7" a="1"/>
  <c r="J3" i="7" s="1"/>
  <c r="K2" i="7" a="1"/>
  <c r="K2" i="7" s="1"/>
  <c r="J2" i="7" a="1"/>
  <c r="J2" i="7" s="1"/>
  <c r="M3" i="7" l="1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N2" i="7"/>
  <c r="M2" i="7"/>
  <c r="L2" i="7" l="1"/>
  <c r="L50" i="7"/>
  <c r="L34" i="7"/>
  <c r="L18" i="7"/>
  <c r="L10" i="7"/>
  <c r="L26" i="7"/>
  <c r="L49" i="7"/>
  <c r="L41" i="7"/>
  <c r="L53" i="7"/>
  <c r="L45" i="7"/>
  <c r="L37" i="7"/>
  <c r="L33" i="7"/>
  <c r="L29" i="7"/>
  <c r="L25" i="7"/>
  <c r="L21" i="7"/>
  <c r="L17" i="7"/>
  <c r="L13" i="7"/>
  <c r="L9" i="7"/>
  <c r="L5" i="7"/>
  <c r="L52" i="7"/>
  <c r="L48" i="7"/>
  <c r="L44" i="7"/>
  <c r="L40" i="7"/>
  <c r="L36" i="7"/>
  <c r="L32" i="7"/>
  <c r="L28" i="7"/>
  <c r="L24" i="7"/>
  <c r="L20" i="7"/>
  <c r="L16" i="7"/>
  <c r="L12" i="7"/>
  <c r="L8" i="7"/>
  <c r="L4" i="7"/>
  <c r="L42" i="7"/>
  <c r="U35" i="8"/>
  <c r="U5" i="10"/>
  <c r="U14" i="8"/>
  <c r="U17" i="10"/>
  <c r="U26" i="10"/>
  <c r="U51" i="8"/>
  <c r="U21" i="10"/>
  <c r="U38" i="8"/>
  <c r="U50" i="10"/>
  <c r="U50" i="8"/>
  <c r="U9" i="10"/>
  <c r="U42" i="8"/>
  <c r="U8" i="10"/>
  <c r="U27" i="8"/>
  <c r="U30" i="10"/>
  <c r="U39" i="8"/>
  <c r="U13" i="8"/>
  <c r="U52" i="10"/>
  <c r="U4" i="10"/>
  <c r="U5" i="8"/>
  <c r="U25" i="10"/>
  <c r="U24" i="8"/>
  <c r="U32" i="8"/>
  <c r="U33" i="10"/>
  <c r="U28" i="10"/>
  <c r="U16" i="8"/>
  <c r="U14" i="10"/>
  <c r="U37" i="8"/>
  <c r="U6" i="8"/>
  <c r="U53" i="10"/>
  <c r="U3" i="10"/>
  <c r="U46" i="8"/>
  <c r="U12" i="10"/>
  <c r="U26" i="8"/>
  <c r="U54" i="10"/>
  <c r="U3" i="8"/>
  <c r="U11" i="10"/>
  <c r="U43" i="8"/>
  <c r="U41" i="10"/>
  <c r="U41" i="8"/>
  <c r="U39" i="10"/>
  <c r="U40" i="8"/>
  <c r="U11" i="8"/>
  <c r="U44" i="10"/>
  <c r="U18" i="10"/>
  <c r="U18" i="8"/>
  <c r="U10" i="10"/>
  <c r="U47" i="8"/>
  <c r="U12" i="8"/>
  <c r="U48" i="10"/>
  <c r="U7" i="10"/>
  <c r="U54" i="8"/>
  <c r="U28" i="8"/>
  <c r="U51" i="10"/>
  <c r="U29" i="10"/>
  <c r="U25" i="8"/>
  <c r="U9" i="8"/>
  <c r="U20" i="10"/>
  <c r="U17" i="8"/>
  <c r="U49" i="10"/>
  <c r="U19" i="10"/>
  <c r="U31" i="8"/>
  <c r="U21" i="8"/>
  <c r="U16" i="10"/>
  <c r="U45" i="10"/>
  <c r="U15" i="8"/>
  <c r="U40" i="10"/>
  <c r="U23" i="8"/>
  <c r="U36" i="10"/>
  <c r="U45" i="8"/>
  <c r="U34" i="10"/>
  <c r="U48" i="8"/>
  <c r="L46" i="7"/>
  <c r="L38" i="7"/>
  <c r="L30" i="7"/>
  <c r="L22" i="7"/>
  <c r="L14" i="7"/>
  <c r="L6" i="7"/>
  <c r="U47" i="10"/>
  <c r="U33" i="8"/>
  <c r="U35" i="10"/>
  <c r="U52" i="8"/>
  <c r="U38" i="10"/>
  <c r="U4" i="8"/>
  <c r="U10" i="8"/>
  <c r="U6" i="10"/>
  <c r="U24" i="10"/>
  <c r="U49" i="8"/>
  <c r="U22" i="8"/>
  <c r="U13" i="10"/>
  <c r="U36" i="8"/>
  <c r="U22" i="10"/>
  <c r="U19" i="8"/>
  <c r="U23" i="10"/>
  <c r="U27" i="10"/>
  <c r="U30" i="8"/>
  <c r="U37" i="10"/>
  <c r="U53" i="8"/>
  <c r="L51" i="7"/>
  <c r="L47" i="7"/>
  <c r="L43" i="7"/>
  <c r="L39" i="7"/>
  <c r="L35" i="7"/>
  <c r="L31" i="7"/>
  <c r="L27" i="7"/>
  <c r="L23" i="7"/>
  <c r="L19" i="7"/>
  <c r="L15" i="7"/>
  <c r="L11" i="7"/>
  <c r="L7" i="7"/>
  <c r="L3" i="7"/>
  <c r="U32" i="10"/>
  <c r="U34" i="8"/>
  <c r="U20" i="8"/>
  <c r="U42" i="10"/>
  <c r="U46" i="10"/>
  <c r="U7" i="8"/>
  <c r="U31" i="10"/>
  <c r="U29" i="8"/>
  <c r="U15" i="10"/>
  <c r="U44" i="8"/>
  <c r="U43" i="10"/>
  <c r="U8" i="8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2" i="7"/>
  <c r="F3" i="7"/>
  <c r="Q11" i="10" s="1"/>
  <c r="F4" i="7"/>
  <c r="Q4" i="8" s="1"/>
  <c r="F5" i="7"/>
  <c r="W37" i="10" s="1"/>
  <c r="F6" i="7"/>
  <c r="F7" i="7"/>
  <c r="W51" i="10" s="1"/>
  <c r="F8" i="7"/>
  <c r="Q40" i="8" s="1"/>
  <c r="F9" i="7"/>
  <c r="Q8" i="8" s="1"/>
  <c r="F10" i="7"/>
  <c r="Q45" i="10" s="1"/>
  <c r="F11" i="7"/>
  <c r="W3" i="8" s="1"/>
  <c r="F12" i="7"/>
  <c r="Q35" i="10" s="1"/>
  <c r="F13" i="7"/>
  <c r="Q27" i="10" s="1"/>
  <c r="F14" i="7"/>
  <c r="Q50" i="8" s="1"/>
  <c r="F15" i="7"/>
  <c r="W54" i="8" s="1"/>
  <c r="F16" i="7"/>
  <c r="Q49" i="10" s="1"/>
  <c r="F17" i="7"/>
  <c r="Q15" i="10" s="1"/>
  <c r="F18" i="7"/>
  <c r="Q18" i="10" s="1"/>
  <c r="F19" i="7"/>
  <c r="W12" i="10" s="1"/>
  <c r="F20" i="7"/>
  <c r="Q38" i="8" s="1"/>
  <c r="F21" i="7"/>
  <c r="W23" i="10" s="1"/>
  <c r="F22" i="7"/>
  <c r="F23" i="7"/>
  <c r="W48" i="10" s="1"/>
  <c r="F24" i="7"/>
  <c r="W52" i="10" s="1"/>
  <c r="F25" i="7"/>
  <c r="Q29" i="8" s="1"/>
  <c r="F26" i="7"/>
  <c r="W21" i="8" s="1"/>
  <c r="F27" i="7"/>
  <c r="W46" i="8" s="1"/>
  <c r="F28" i="7"/>
  <c r="W39" i="8" s="1"/>
  <c r="F29" i="7"/>
  <c r="Q36" i="8" s="1"/>
  <c r="F30" i="7"/>
  <c r="F31" i="7"/>
  <c r="Q34" i="10" s="1"/>
  <c r="F32" i="7"/>
  <c r="Q10" i="8" s="1"/>
  <c r="F33" i="7"/>
  <c r="Q7" i="8" s="1"/>
  <c r="F34" i="7"/>
  <c r="Q32" i="10" s="1"/>
  <c r="F35" i="7"/>
  <c r="W6" i="8" s="1"/>
  <c r="F36" i="7"/>
  <c r="W26" i="10" s="1"/>
  <c r="F37" i="7"/>
  <c r="F38" i="7"/>
  <c r="F39" i="7"/>
  <c r="W47" i="8" s="1"/>
  <c r="F40" i="7"/>
  <c r="Q41" i="10" s="1"/>
  <c r="F41" i="7"/>
  <c r="Q20" i="8" s="1"/>
  <c r="F42" i="7"/>
  <c r="Q11" i="8" s="1"/>
  <c r="F43" i="7"/>
  <c r="Q37" i="8" s="1"/>
  <c r="F44" i="7"/>
  <c r="W42" i="8" s="1"/>
  <c r="F45" i="7"/>
  <c r="Q49" i="8" s="1"/>
  <c r="F46" i="7"/>
  <c r="F47" i="7"/>
  <c r="W45" i="8" s="1"/>
  <c r="F48" i="7"/>
  <c r="W9" i="8" s="1"/>
  <c r="F49" i="7"/>
  <c r="W24" i="8" s="1"/>
  <c r="F50" i="7"/>
  <c r="Q47" i="10" s="1"/>
  <c r="F51" i="7"/>
  <c r="Q19" i="10" s="1"/>
  <c r="F52" i="7"/>
  <c r="Q25" i="8" s="1"/>
  <c r="F53" i="7"/>
  <c r="Q4" i="10" s="1"/>
  <c r="F2" i="7"/>
  <c r="Q23" i="8" s="1"/>
  <c r="Q13" i="8" l="1"/>
  <c r="Q52" i="10"/>
  <c r="Q6" i="10"/>
  <c r="Q39" i="10"/>
  <c r="Q29" i="10"/>
  <c r="W29" i="8"/>
  <c r="W8" i="8"/>
  <c r="W16" i="10"/>
  <c r="W20" i="10"/>
  <c r="W25" i="10"/>
  <c r="W34" i="8"/>
  <c r="Q43" i="10"/>
  <c r="W40" i="8"/>
  <c r="W43" i="10"/>
  <c r="Q42" i="10"/>
  <c r="W49" i="10"/>
  <c r="Q21" i="10"/>
  <c r="W53" i="10"/>
  <c r="W46" i="10"/>
  <c r="Q26" i="10"/>
  <c r="W53" i="8"/>
  <c r="W34" i="10"/>
  <c r="Q48" i="8"/>
  <c r="W17" i="8"/>
  <c r="W18" i="8"/>
  <c r="W41" i="10"/>
  <c r="Q41" i="8"/>
  <c r="W4" i="10"/>
  <c r="Q17" i="8"/>
  <c r="W29" i="10"/>
  <c r="Q12" i="8"/>
  <c r="W48" i="8"/>
  <c r="W25" i="8"/>
  <c r="Q51" i="10"/>
  <c r="Q48" i="10"/>
  <c r="W38" i="8"/>
  <c r="Q54" i="10"/>
  <c r="W15" i="10"/>
  <c r="W42" i="10"/>
  <c r="Q47" i="8"/>
  <c r="W10" i="8"/>
  <c r="Q44" i="8"/>
  <c r="Q52" i="8"/>
  <c r="W12" i="8"/>
  <c r="W18" i="10"/>
  <c r="W41" i="8"/>
  <c r="W14" i="10"/>
  <c r="Q28" i="8"/>
  <c r="W54" i="10"/>
  <c r="Q26" i="8"/>
  <c r="Q10" i="10"/>
  <c r="W11" i="8"/>
  <c r="Q12" i="10"/>
  <c r="Q54" i="8"/>
  <c r="W10" i="10"/>
  <c r="Q45" i="8"/>
  <c r="W30" i="8"/>
  <c r="Q7" i="10"/>
  <c r="W19" i="10"/>
  <c r="N33" i="10"/>
  <c r="N32" i="8"/>
  <c r="Q33" i="10"/>
  <c r="Q32" i="8"/>
  <c r="W32" i="8"/>
  <c r="W33" i="10"/>
  <c r="N27" i="8"/>
  <c r="N8" i="10"/>
  <c r="Q27" i="8"/>
  <c r="Q8" i="10"/>
  <c r="W27" i="8"/>
  <c r="W8" i="10"/>
  <c r="N40" i="10"/>
  <c r="N23" i="8"/>
  <c r="W40" i="10"/>
  <c r="W23" i="8"/>
  <c r="Q40" i="10"/>
  <c r="N17" i="10"/>
  <c r="N14" i="8"/>
  <c r="Q17" i="10"/>
  <c r="W17" i="10"/>
  <c r="Q14" i="8"/>
  <c r="W14" i="8"/>
  <c r="N35" i="8"/>
  <c r="N5" i="10"/>
  <c r="Q35" i="8"/>
  <c r="W35" i="8"/>
  <c r="W5" i="10"/>
  <c r="Q5" i="10"/>
  <c r="L43" i="10"/>
  <c r="L8" i="8"/>
  <c r="L31" i="10"/>
  <c r="L29" i="8"/>
  <c r="L46" i="10"/>
  <c r="L7" i="8"/>
  <c r="L25" i="10"/>
  <c r="L24" i="8"/>
  <c r="L15" i="10"/>
  <c r="L44" i="8"/>
  <c r="L42" i="10"/>
  <c r="L20" i="8"/>
  <c r="N28" i="10"/>
  <c r="N16" i="8"/>
  <c r="Q28" i="10"/>
  <c r="W28" i="10"/>
  <c r="Q16" i="8"/>
  <c r="W16" i="8"/>
  <c r="N50" i="10"/>
  <c r="N50" i="8"/>
  <c r="W50" i="10"/>
  <c r="Q50" i="10"/>
  <c r="W50" i="8"/>
  <c r="N4" i="10"/>
  <c r="N5" i="8"/>
  <c r="N13" i="10"/>
  <c r="N22" i="8"/>
  <c r="N23" i="10"/>
  <c r="N19" i="8"/>
  <c r="L40" i="10"/>
  <c r="L23" i="8"/>
  <c r="L45" i="10"/>
  <c r="L15" i="8"/>
  <c r="L32" i="10"/>
  <c r="L34" i="8"/>
  <c r="G44" i="11"/>
  <c r="L23" i="10"/>
  <c r="L19" i="8"/>
  <c r="L13" i="10"/>
  <c r="L22" i="8"/>
  <c r="L4" i="10"/>
  <c r="L5" i="8"/>
  <c r="W19" i="8"/>
  <c r="Q53" i="8"/>
  <c r="W45" i="10"/>
  <c r="Q15" i="8"/>
  <c r="Q21" i="8"/>
  <c r="N42" i="10"/>
  <c r="N20" i="8"/>
  <c r="N31" i="10"/>
  <c r="N29" i="8"/>
  <c r="N15" i="10"/>
  <c r="N44" i="8"/>
  <c r="N43" i="10"/>
  <c r="N8" i="8"/>
  <c r="L5" i="10"/>
  <c r="L35" i="8"/>
  <c r="L17" i="10"/>
  <c r="L14" i="8"/>
  <c r="L33" i="10"/>
  <c r="L32" i="8"/>
  <c r="Q43" i="8"/>
  <c r="W32" i="10"/>
  <c r="W36" i="8"/>
  <c r="Q31" i="10"/>
  <c r="W33" i="8"/>
  <c r="Q36" i="10"/>
  <c r="W11" i="10"/>
  <c r="Q16" i="10"/>
  <c r="W30" i="10"/>
  <c r="N20" i="10"/>
  <c r="N9" i="8"/>
  <c r="N41" i="10"/>
  <c r="N41" i="8"/>
  <c r="N6" i="10"/>
  <c r="N10" i="8"/>
  <c r="N52" i="10"/>
  <c r="N13" i="8"/>
  <c r="N49" i="10"/>
  <c r="N17" i="8"/>
  <c r="N40" i="8"/>
  <c r="N39" i="10"/>
  <c r="L51" i="10"/>
  <c r="L28" i="8"/>
  <c r="L7" i="10"/>
  <c r="L54" i="8"/>
  <c r="L48" i="10"/>
  <c r="L12" i="8"/>
  <c r="L48" i="8"/>
  <c r="L34" i="10"/>
  <c r="L10" i="10"/>
  <c r="L47" i="8"/>
  <c r="L36" i="10"/>
  <c r="L45" i="8"/>
  <c r="Q53" i="10"/>
  <c r="W44" i="8"/>
  <c r="W31" i="10"/>
  <c r="W7" i="8"/>
  <c r="Q25" i="10"/>
  <c r="W6" i="10"/>
  <c r="Q22" i="8"/>
  <c r="Q19" i="8"/>
  <c r="W44" i="10"/>
  <c r="W39" i="10"/>
  <c r="Q9" i="8"/>
  <c r="N24" i="10"/>
  <c r="N49" i="8"/>
  <c r="N22" i="10"/>
  <c r="N36" i="8"/>
  <c r="N27" i="10"/>
  <c r="N30" i="8"/>
  <c r="N37" i="10"/>
  <c r="N53" i="8"/>
  <c r="L18" i="10"/>
  <c r="L18" i="8"/>
  <c r="L16" i="10"/>
  <c r="L21" i="8"/>
  <c r="L44" i="10"/>
  <c r="L11" i="8"/>
  <c r="L47" i="10"/>
  <c r="L33" i="8"/>
  <c r="W13" i="10"/>
  <c r="W49" i="8"/>
  <c r="Q24" i="10"/>
  <c r="N29" i="10"/>
  <c r="N25" i="8"/>
  <c r="N9" i="10"/>
  <c r="N42" i="8"/>
  <c r="N51" i="8"/>
  <c r="N26" i="10"/>
  <c r="N30" i="10"/>
  <c r="N39" i="8"/>
  <c r="N21" i="10"/>
  <c r="N38" i="8"/>
  <c r="N35" i="10"/>
  <c r="N52" i="8"/>
  <c r="N38" i="10"/>
  <c r="N4" i="8"/>
  <c r="L11" i="10"/>
  <c r="L43" i="8"/>
  <c r="L54" i="10"/>
  <c r="L3" i="8"/>
  <c r="L12" i="10"/>
  <c r="L26" i="8"/>
  <c r="L3" i="10"/>
  <c r="L46" i="8"/>
  <c r="L53" i="10"/>
  <c r="L6" i="8"/>
  <c r="L14" i="10"/>
  <c r="L37" i="8"/>
  <c r="L19" i="10"/>
  <c r="L31" i="8"/>
  <c r="W4" i="8"/>
  <c r="Q39" i="8"/>
  <c r="Q42" i="8"/>
  <c r="N31" i="8"/>
  <c r="N19" i="10"/>
  <c r="N14" i="10"/>
  <c r="N37" i="8"/>
  <c r="N53" i="10"/>
  <c r="N6" i="8"/>
  <c r="N3" i="10"/>
  <c r="N46" i="8"/>
  <c r="N26" i="8"/>
  <c r="N12" i="10"/>
  <c r="N54" i="10"/>
  <c r="N3" i="8"/>
  <c r="N43" i="8"/>
  <c r="N11" i="10"/>
  <c r="L38" i="10"/>
  <c r="L4" i="8"/>
  <c r="L35" i="10"/>
  <c r="L52" i="8"/>
  <c r="L38" i="8"/>
  <c r="L21" i="10"/>
  <c r="L39" i="8"/>
  <c r="L30" i="10"/>
  <c r="L26" i="10"/>
  <c r="L51" i="8"/>
  <c r="L9" i="10"/>
  <c r="L42" i="8"/>
  <c r="L29" i="10"/>
  <c r="L25" i="8"/>
  <c r="Q46" i="8"/>
  <c r="W27" i="10"/>
  <c r="W38" i="10"/>
  <c r="W52" i="8"/>
  <c r="Q30" i="10"/>
  <c r="W31" i="8"/>
  <c r="Q9" i="10"/>
  <c r="W43" i="8"/>
  <c r="W37" i="8"/>
  <c r="Q14" i="10"/>
  <c r="W5" i="8"/>
  <c r="W21" i="10"/>
  <c r="N47" i="10"/>
  <c r="N33" i="8"/>
  <c r="N44" i="10"/>
  <c r="N11" i="8"/>
  <c r="N34" i="8"/>
  <c r="N32" i="10"/>
  <c r="N16" i="10"/>
  <c r="N21" i="8"/>
  <c r="N18" i="10"/>
  <c r="N18" i="8"/>
  <c r="N45" i="10"/>
  <c r="N15" i="8"/>
  <c r="L37" i="10"/>
  <c r="L53" i="8"/>
  <c r="L27" i="10"/>
  <c r="L30" i="8"/>
  <c r="L22" i="10"/>
  <c r="L36" i="8"/>
  <c r="L24" i="10"/>
  <c r="L49" i="8"/>
  <c r="Q3" i="10"/>
  <c r="Q34" i="8"/>
  <c r="W47" i="10"/>
  <c r="Q31" i="8"/>
  <c r="Q18" i="8"/>
  <c r="Q33" i="8"/>
  <c r="N25" i="10"/>
  <c r="N24" i="8"/>
  <c r="N46" i="10"/>
  <c r="N7" i="8"/>
  <c r="L50" i="10"/>
  <c r="L50" i="8"/>
  <c r="L8" i="10"/>
  <c r="L27" i="8"/>
  <c r="L28" i="10"/>
  <c r="L16" i="8"/>
  <c r="Q6" i="8"/>
  <c r="Q24" i="8"/>
  <c r="W22" i="8"/>
  <c r="Q37" i="10"/>
  <c r="N36" i="10"/>
  <c r="N45" i="8"/>
  <c r="N10" i="10"/>
  <c r="N47" i="8"/>
  <c r="N34" i="10"/>
  <c r="N48" i="8"/>
  <c r="N48" i="10"/>
  <c r="N12" i="8"/>
  <c r="N7" i="10"/>
  <c r="N54" i="8"/>
  <c r="N51" i="10"/>
  <c r="N28" i="8"/>
  <c r="L40" i="8"/>
  <c r="L39" i="10"/>
  <c r="L49" i="10"/>
  <c r="L17" i="8"/>
  <c r="L52" i="10"/>
  <c r="L13" i="8"/>
  <c r="L6" i="10"/>
  <c r="L10" i="8"/>
  <c r="L41" i="10"/>
  <c r="L41" i="8"/>
  <c r="L20" i="10"/>
  <c r="L9" i="8"/>
  <c r="Q3" i="8"/>
  <c r="W20" i="8"/>
  <c r="Q5" i="8"/>
  <c r="Q51" i="8"/>
  <c r="W22" i="10"/>
  <c r="W24" i="10"/>
  <c r="Q13" i="10"/>
  <c r="W35" i="10"/>
  <c r="Q46" i="10"/>
  <c r="W36" i="10"/>
  <c r="W15" i="8"/>
  <c r="Q23" i="10"/>
  <c r="W28" i="8"/>
  <c r="W7" i="10"/>
  <c r="Q38" i="10"/>
  <c r="Q30" i="8"/>
  <c r="Q44" i="10"/>
  <c r="W26" i="8"/>
  <c r="W3" i="10"/>
  <c r="Q20" i="10"/>
  <c r="W13" i="8"/>
  <c r="Q22" i="10"/>
  <c r="W9" i="10"/>
  <c r="W51" i="8"/>
  <c r="H11" i="10"/>
  <c r="E4" i="8"/>
  <c r="J5" i="10"/>
  <c r="E51" i="10"/>
  <c r="H39" i="10"/>
  <c r="J54" i="10"/>
  <c r="H52" i="8"/>
  <c r="J27" i="10"/>
  <c r="E7" i="10"/>
  <c r="H49" i="10"/>
  <c r="H15" i="10"/>
  <c r="J26" i="8"/>
  <c r="H21" i="10"/>
  <c r="E23" i="10"/>
  <c r="H27" i="8"/>
  <c r="J48" i="10"/>
  <c r="H13" i="8"/>
  <c r="H3" i="10"/>
  <c r="H30" i="10"/>
  <c r="J34" i="10"/>
  <c r="E6" i="10"/>
  <c r="J7" i="8"/>
  <c r="E6" i="8"/>
  <c r="E26" i="10"/>
  <c r="H28" i="10"/>
  <c r="H10" i="10"/>
  <c r="E41" i="8"/>
  <c r="E39" i="11"/>
  <c r="J11" i="8"/>
  <c r="H37" i="8"/>
  <c r="J9" i="10"/>
  <c r="H33" i="10"/>
  <c r="J45" i="8"/>
  <c r="H20" i="10"/>
  <c r="H24" i="8"/>
  <c r="E47" i="10"/>
  <c r="H31" i="8"/>
  <c r="E29" i="10"/>
  <c r="H5" i="8"/>
  <c r="H40" i="10"/>
  <c r="H44" i="8" l="1"/>
  <c r="E23" i="11"/>
  <c r="E6" i="11"/>
  <c r="E11" i="11"/>
  <c r="E36" i="8"/>
  <c r="E18" i="11"/>
  <c r="E39" i="8"/>
  <c r="H9" i="8"/>
  <c r="E26" i="8"/>
  <c r="H25" i="10"/>
  <c r="E3" i="8"/>
  <c r="J42" i="10"/>
  <c r="E48" i="11"/>
  <c r="E20" i="8"/>
  <c r="H5" i="10"/>
  <c r="E36" i="10"/>
  <c r="J14" i="10"/>
  <c r="E21" i="8"/>
  <c r="H16" i="10"/>
  <c r="E31" i="10"/>
  <c r="E29" i="8"/>
  <c r="E49" i="11"/>
  <c r="J8" i="8"/>
  <c r="E13" i="11"/>
  <c r="E17" i="10"/>
  <c r="E14" i="8"/>
  <c r="J17" i="10"/>
  <c r="E9" i="11"/>
  <c r="E13" i="10"/>
  <c r="J50" i="8"/>
  <c r="H50" i="10"/>
  <c r="J21" i="10"/>
  <c r="E41" i="11"/>
  <c r="E11" i="8"/>
  <c r="J49" i="10"/>
  <c r="H17" i="8"/>
  <c r="E27" i="11"/>
  <c r="E26" i="11"/>
  <c r="J39" i="8"/>
  <c r="J8" i="10"/>
  <c r="J13" i="8"/>
  <c r="H53" i="10"/>
  <c r="E19" i="10"/>
  <c r="E49" i="10"/>
  <c r="E19" i="11"/>
  <c r="E32" i="8"/>
  <c r="H9" i="10"/>
  <c r="J30" i="10"/>
  <c r="H12" i="8"/>
  <c r="E22" i="11"/>
  <c r="J52" i="10"/>
  <c r="H26" i="8"/>
  <c r="H6" i="8"/>
  <c r="J36" i="8"/>
  <c r="J32" i="8"/>
  <c r="E23" i="8"/>
  <c r="E54" i="10"/>
  <c r="J24" i="8"/>
  <c r="E21" i="10"/>
  <c r="E22" i="10"/>
  <c r="H28" i="8"/>
  <c r="E12" i="8"/>
  <c r="J20" i="10"/>
  <c r="E51" i="8"/>
  <c r="E30" i="8"/>
  <c r="J5" i="8"/>
  <c r="J33" i="10"/>
  <c r="E3" i="11"/>
  <c r="E8" i="10"/>
  <c r="H32" i="8"/>
  <c r="E28" i="8"/>
  <c r="E48" i="10"/>
  <c r="J44" i="8"/>
  <c r="E35" i="10"/>
  <c r="E27" i="10"/>
  <c r="J4" i="10"/>
  <c r="H52" i="10"/>
  <c r="H36" i="10"/>
  <c r="E25" i="10"/>
  <c r="H47" i="10"/>
  <c r="J20" i="8"/>
  <c r="H51" i="8"/>
  <c r="E52" i="10"/>
  <c r="H41" i="10"/>
  <c r="H20" i="8"/>
  <c r="C44" i="11"/>
  <c r="J53" i="10"/>
  <c r="E5" i="10"/>
  <c r="S47" i="10"/>
  <c r="V47" i="10" s="1"/>
  <c r="G47" i="10"/>
  <c r="C47" i="10"/>
  <c r="O47" i="10"/>
  <c r="T47" i="10"/>
  <c r="C52" i="11"/>
  <c r="G52" i="11"/>
  <c r="E37" i="11"/>
  <c r="J45" i="10"/>
  <c r="E15" i="8"/>
  <c r="H15" i="8"/>
  <c r="J15" i="8"/>
  <c r="H45" i="10"/>
  <c r="E45" i="10"/>
  <c r="E32" i="10"/>
  <c r="H34" i="8"/>
  <c r="J34" i="8"/>
  <c r="J32" i="10"/>
  <c r="E34" i="8"/>
  <c r="H32" i="10"/>
  <c r="E31" i="11"/>
  <c r="O40" i="8"/>
  <c r="S40" i="8"/>
  <c r="V40" i="8" s="1"/>
  <c r="C40" i="8"/>
  <c r="G40" i="8"/>
  <c r="T40" i="8"/>
  <c r="E28" i="11"/>
  <c r="J18" i="8"/>
  <c r="E18" i="8"/>
  <c r="J18" i="10"/>
  <c r="H18" i="10"/>
  <c r="H18" i="8"/>
  <c r="E18" i="10"/>
  <c r="E38" i="11"/>
  <c r="E53" i="8"/>
  <c r="J37" i="10"/>
  <c r="E37" i="10"/>
  <c r="J53" i="8"/>
  <c r="H37" i="10"/>
  <c r="H53" i="8"/>
  <c r="C13" i="8"/>
  <c r="S13" i="8"/>
  <c r="V13" i="8" s="1"/>
  <c r="G13" i="8"/>
  <c r="O13" i="8"/>
  <c r="T13" i="8"/>
  <c r="C43" i="11"/>
  <c r="G43" i="11"/>
  <c r="J49" i="8"/>
  <c r="E49" i="8"/>
  <c r="H49" i="8"/>
  <c r="E24" i="10"/>
  <c r="E14" i="11"/>
  <c r="J24" i="10"/>
  <c r="H24" i="10"/>
  <c r="O31" i="10"/>
  <c r="C31" i="10"/>
  <c r="G31" i="10"/>
  <c r="S31" i="10"/>
  <c r="V31" i="10" s="1"/>
  <c r="T31" i="10"/>
  <c r="C30" i="8"/>
  <c r="S30" i="8"/>
  <c r="V30" i="8" s="1"/>
  <c r="O30" i="8"/>
  <c r="G30" i="8"/>
  <c r="T30" i="8"/>
  <c r="G44" i="8"/>
  <c r="C44" i="8"/>
  <c r="S44" i="8"/>
  <c r="V44" i="8" s="1"/>
  <c r="O44" i="8"/>
  <c r="T44" i="8"/>
  <c r="G31" i="11"/>
  <c r="C31" i="11"/>
  <c r="G8" i="11"/>
  <c r="C8" i="11"/>
  <c r="S29" i="10"/>
  <c r="V29" i="10" s="1"/>
  <c r="G29" i="10"/>
  <c r="O29" i="10"/>
  <c r="C29" i="10"/>
  <c r="T29" i="10"/>
  <c r="C26" i="11"/>
  <c r="G26" i="11"/>
  <c r="G17" i="11"/>
  <c r="C17" i="11"/>
  <c r="S18" i="10"/>
  <c r="V18" i="10" s="1"/>
  <c r="G18" i="10"/>
  <c r="O18" i="10"/>
  <c r="C18" i="10"/>
  <c r="T18" i="10"/>
  <c r="G52" i="8"/>
  <c r="C52" i="8"/>
  <c r="O52" i="8"/>
  <c r="S52" i="8"/>
  <c r="V52" i="8" s="1"/>
  <c r="T52" i="8"/>
  <c r="G29" i="8"/>
  <c r="C29" i="8"/>
  <c r="O29" i="8"/>
  <c r="S29" i="8"/>
  <c r="V29" i="8" s="1"/>
  <c r="T29" i="8"/>
  <c r="G35" i="11"/>
  <c r="C35" i="11"/>
  <c r="O38" i="10"/>
  <c r="C38" i="10"/>
  <c r="S38" i="10"/>
  <c r="V38" i="10" s="1"/>
  <c r="G38" i="10"/>
  <c r="T38" i="10"/>
  <c r="H7" i="8"/>
  <c r="E43" i="8"/>
  <c r="H46" i="8"/>
  <c r="H19" i="10"/>
  <c r="J43" i="10"/>
  <c r="S25" i="10"/>
  <c r="V25" i="10" s="1"/>
  <c r="G25" i="10"/>
  <c r="O25" i="10"/>
  <c r="C25" i="10"/>
  <c r="T25" i="10"/>
  <c r="S34" i="10"/>
  <c r="V34" i="10" s="1"/>
  <c r="G34" i="10"/>
  <c r="C34" i="10"/>
  <c r="O34" i="10"/>
  <c r="T34" i="10"/>
  <c r="G36" i="8"/>
  <c r="C36" i="8"/>
  <c r="O36" i="8"/>
  <c r="S36" i="8"/>
  <c r="V36" i="8" s="1"/>
  <c r="T36" i="8"/>
  <c r="S38" i="8"/>
  <c r="V38" i="8" s="1"/>
  <c r="O38" i="8"/>
  <c r="C38" i="8"/>
  <c r="G38" i="8"/>
  <c r="T38" i="8"/>
  <c r="O54" i="10"/>
  <c r="C54" i="10"/>
  <c r="G54" i="10"/>
  <c r="S54" i="10"/>
  <c r="V54" i="10" s="1"/>
  <c r="T54" i="10"/>
  <c r="H54" i="8"/>
  <c r="E20" i="11"/>
  <c r="E42" i="11"/>
  <c r="J54" i="8"/>
  <c r="H14" i="10"/>
  <c r="E10" i="8"/>
  <c r="G21" i="11"/>
  <c r="C21" i="11"/>
  <c r="G9" i="8"/>
  <c r="S9" i="8"/>
  <c r="V9" i="8" s="1"/>
  <c r="O9" i="8"/>
  <c r="C9" i="8"/>
  <c r="T9" i="8"/>
  <c r="G14" i="11"/>
  <c r="C14" i="11"/>
  <c r="G11" i="11"/>
  <c r="C11" i="11"/>
  <c r="C20" i="8"/>
  <c r="O20" i="8"/>
  <c r="S20" i="8"/>
  <c r="V20" i="8" s="1"/>
  <c r="G20" i="8"/>
  <c r="T20" i="8"/>
  <c r="C47" i="8"/>
  <c r="S47" i="8"/>
  <c r="V47" i="8" s="1"/>
  <c r="O47" i="8"/>
  <c r="G47" i="8"/>
  <c r="T47" i="8"/>
  <c r="G29" i="11"/>
  <c r="C29" i="11"/>
  <c r="S6" i="10"/>
  <c r="V6" i="10" s="1"/>
  <c r="G6" i="10"/>
  <c r="C6" i="10"/>
  <c r="O6" i="10"/>
  <c r="T6" i="10"/>
  <c r="C18" i="11"/>
  <c r="G18" i="11"/>
  <c r="G19" i="8"/>
  <c r="O19" i="8"/>
  <c r="S19" i="8"/>
  <c r="V19" i="8" s="1"/>
  <c r="C19" i="8"/>
  <c r="T19" i="8"/>
  <c r="C45" i="11"/>
  <c r="G45" i="11"/>
  <c r="S50" i="10"/>
  <c r="V50" i="10" s="1"/>
  <c r="G50" i="10"/>
  <c r="O50" i="10"/>
  <c r="C50" i="10"/>
  <c r="T50" i="10"/>
  <c r="O35" i="10"/>
  <c r="C35" i="10"/>
  <c r="S35" i="10"/>
  <c r="V35" i="10" s="1"/>
  <c r="G35" i="10"/>
  <c r="T35" i="10"/>
  <c r="G49" i="11"/>
  <c r="C49" i="11"/>
  <c r="O51" i="10"/>
  <c r="C51" i="10"/>
  <c r="G51" i="10"/>
  <c r="S51" i="10"/>
  <c r="V51" i="10" s="1"/>
  <c r="T51" i="10"/>
  <c r="C53" i="8"/>
  <c r="G53" i="8"/>
  <c r="S53" i="8"/>
  <c r="V53" i="8" s="1"/>
  <c r="O53" i="8"/>
  <c r="T53" i="8"/>
  <c r="J38" i="8"/>
  <c r="J29" i="10"/>
  <c r="H51" i="10"/>
  <c r="E48" i="8"/>
  <c r="E47" i="8"/>
  <c r="E50" i="11"/>
  <c r="J27" i="8"/>
  <c r="H46" i="10"/>
  <c r="E34" i="11"/>
  <c r="J36" i="10"/>
  <c r="E16" i="10"/>
  <c r="H44" i="10"/>
  <c r="J17" i="8"/>
  <c r="J9" i="8"/>
  <c r="E11" i="10"/>
  <c r="E12" i="10"/>
  <c r="E53" i="10"/>
  <c r="E14" i="10"/>
  <c r="E16" i="11"/>
  <c r="J46" i="10"/>
  <c r="E38" i="10"/>
  <c r="H38" i="8"/>
  <c r="E33" i="11"/>
  <c r="H42" i="8"/>
  <c r="E25" i="8"/>
  <c r="J44" i="10"/>
  <c r="H36" i="8"/>
  <c r="J30" i="8"/>
  <c r="E39" i="10"/>
  <c r="E45" i="11"/>
  <c r="H10" i="8"/>
  <c r="H41" i="8"/>
  <c r="E9" i="8"/>
  <c r="J14" i="8"/>
  <c r="H43" i="10"/>
  <c r="E15" i="10"/>
  <c r="H31" i="10"/>
  <c r="J47" i="8"/>
  <c r="H23" i="10"/>
  <c r="H22" i="8"/>
  <c r="H50" i="8"/>
  <c r="J6" i="8"/>
  <c r="J37" i="8"/>
  <c r="E35" i="8"/>
  <c r="E44" i="11"/>
  <c r="E27" i="8"/>
  <c r="C33" i="8"/>
  <c r="O33" i="8"/>
  <c r="S33" i="8"/>
  <c r="V33" i="8" s="1"/>
  <c r="G33" i="8"/>
  <c r="T33" i="8"/>
  <c r="O14" i="10"/>
  <c r="C14" i="10"/>
  <c r="S14" i="10"/>
  <c r="V14" i="10" s="1"/>
  <c r="G14" i="10"/>
  <c r="T14" i="10"/>
  <c r="S26" i="10"/>
  <c r="V26" i="10" s="1"/>
  <c r="G26" i="10"/>
  <c r="O26" i="10"/>
  <c r="C26" i="10"/>
  <c r="T26" i="10"/>
  <c r="S32" i="10"/>
  <c r="V32" i="10" s="1"/>
  <c r="G32" i="10"/>
  <c r="O32" i="10"/>
  <c r="C32" i="10"/>
  <c r="T32" i="10"/>
  <c r="C50" i="8"/>
  <c r="G50" i="8"/>
  <c r="S50" i="8"/>
  <c r="V50" i="8" s="1"/>
  <c r="O50" i="8"/>
  <c r="T50" i="8"/>
  <c r="G28" i="8"/>
  <c r="C28" i="8"/>
  <c r="O28" i="8"/>
  <c r="S28" i="8"/>
  <c r="V28" i="8" s="1"/>
  <c r="T28" i="8"/>
  <c r="G25" i="8"/>
  <c r="O25" i="8"/>
  <c r="C25" i="8"/>
  <c r="S25" i="8"/>
  <c r="V25" i="8" s="1"/>
  <c r="T25" i="8"/>
  <c r="G41" i="11"/>
  <c r="C41" i="11"/>
  <c r="C12" i="8"/>
  <c r="G12" i="8"/>
  <c r="S12" i="8"/>
  <c r="V12" i="8" s="1"/>
  <c r="O12" i="8"/>
  <c r="T12" i="8"/>
  <c r="G54" i="11"/>
  <c r="C54" i="11"/>
  <c r="G22" i="11"/>
  <c r="C22" i="11"/>
  <c r="C41" i="8"/>
  <c r="S41" i="8"/>
  <c r="V41" i="8" s="1"/>
  <c r="O41" i="8"/>
  <c r="G41" i="8"/>
  <c r="T41" i="8"/>
  <c r="C48" i="11"/>
  <c r="G48" i="11"/>
  <c r="C23" i="11"/>
  <c r="G23" i="11"/>
  <c r="S5" i="10"/>
  <c r="V5" i="10" s="1"/>
  <c r="G5" i="10"/>
  <c r="O5" i="10"/>
  <c r="C5" i="10"/>
  <c r="T5" i="10"/>
  <c r="C4" i="8"/>
  <c r="S4" i="8"/>
  <c r="V4" i="8" s="1"/>
  <c r="O4" i="8"/>
  <c r="G4" i="8"/>
  <c r="T4" i="8"/>
  <c r="E15" i="11"/>
  <c r="E17" i="11"/>
  <c r="O40" i="10"/>
  <c r="G40" i="10"/>
  <c r="C40" i="10"/>
  <c r="S40" i="10"/>
  <c r="V40" i="10" s="1"/>
  <c r="T40" i="10"/>
  <c r="G53" i="11"/>
  <c r="C53" i="11"/>
  <c r="C42" i="11"/>
  <c r="G42" i="11"/>
  <c r="S48" i="8"/>
  <c r="V48" i="8" s="1"/>
  <c r="O48" i="8"/>
  <c r="G48" i="8"/>
  <c r="C48" i="8"/>
  <c r="T48" i="8"/>
  <c r="C32" i="11"/>
  <c r="G32" i="11"/>
  <c r="O52" i="10"/>
  <c r="C52" i="10"/>
  <c r="G52" i="10"/>
  <c r="S52" i="10"/>
  <c r="V52" i="10" s="1"/>
  <c r="T52" i="10"/>
  <c r="S8" i="10"/>
  <c r="V8" i="10" s="1"/>
  <c r="G8" i="10"/>
  <c r="O8" i="10"/>
  <c r="C8" i="10"/>
  <c r="T8" i="10"/>
  <c r="C12" i="11"/>
  <c r="G12" i="11"/>
  <c r="G19" i="11"/>
  <c r="C19" i="11"/>
  <c r="O7" i="10"/>
  <c r="C7" i="10"/>
  <c r="S7" i="10"/>
  <c r="V7" i="10" s="1"/>
  <c r="G7" i="10"/>
  <c r="T7" i="10"/>
  <c r="C3" i="8"/>
  <c r="S3" i="8"/>
  <c r="V3" i="8" s="1"/>
  <c r="O3" i="8"/>
  <c r="G3" i="8"/>
  <c r="T3" i="8"/>
  <c r="S39" i="10"/>
  <c r="V39" i="10" s="1"/>
  <c r="G39" i="10"/>
  <c r="O39" i="10"/>
  <c r="C39" i="10"/>
  <c r="T39" i="10"/>
  <c r="J4" i="8"/>
  <c r="J51" i="8"/>
  <c r="H7" i="10"/>
  <c r="H48" i="10"/>
  <c r="H34" i="10"/>
  <c r="E10" i="10"/>
  <c r="J23" i="8"/>
  <c r="J7" i="10"/>
  <c r="H33" i="8"/>
  <c r="J10" i="8"/>
  <c r="H54" i="10"/>
  <c r="E3" i="10"/>
  <c r="E53" i="11"/>
  <c r="J15" i="10"/>
  <c r="J25" i="10"/>
  <c r="E36" i="11"/>
  <c r="E38" i="8"/>
  <c r="H39" i="8"/>
  <c r="E29" i="11"/>
  <c r="E21" i="11"/>
  <c r="H30" i="8"/>
  <c r="J22" i="10"/>
  <c r="E40" i="8"/>
  <c r="E17" i="8"/>
  <c r="E13" i="8"/>
  <c r="H6" i="10"/>
  <c r="E41" i="10"/>
  <c r="E8" i="8"/>
  <c r="E44" i="8"/>
  <c r="E24" i="11"/>
  <c r="E42" i="10"/>
  <c r="J28" i="8"/>
  <c r="J47" i="10"/>
  <c r="E30" i="11"/>
  <c r="H4" i="10"/>
  <c r="J46" i="8"/>
  <c r="J11" i="10"/>
  <c r="E10" i="11"/>
  <c r="H14" i="8"/>
  <c r="H8" i="10"/>
  <c r="E33" i="10"/>
  <c r="G47" i="11"/>
  <c r="C47" i="11"/>
  <c r="G10" i="8"/>
  <c r="C10" i="8"/>
  <c r="S10" i="8"/>
  <c r="V10" i="8" s="1"/>
  <c r="O10" i="8"/>
  <c r="T10" i="8"/>
  <c r="O22" i="10"/>
  <c r="C22" i="10"/>
  <c r="S22" i="10"/>
  <c r="V22" i="10" s="1"/>
  <c r="G22" i="10"/>
  <c r="T22" i="10"/>
  <c r="O48" i="10"/>
  <c r="C48" i="10"/>
  <c r="G48" i="10"/>
  <c r="S48" i="10"/>
  <c r="V48" i="10" s="1"/>
  <c r="T48" i="10"/>
  <c r="C25" i="11"/>
  <c r="G25" i="11"/>
  <c r="E54" i="8"/>
  <c r="H47" i="8"/>
  <c r="E46" i="8"/>
  <c r="H38" i="10"/>
  <c r="H25" i="8"/>
  <c r="J10" i="10"/>
  <c r="O36" i="10"/>
  <c r="C36" i="10"/>
  <c r="G36" i="10"/>
  <c r="S36" i="10"/>
  <c r="V36" i="10" s="1"/>
  <c r="T36" i="10"/>
  <c r="S41" i="10"/>
  <c r="V41" i="10" s="1"/>
  <c r="G41" i="10"/>
  <c r="O41" i="10"/>
  <c r="C41" i="10"/>
  <c r="T41" i="10"/>
  <c r="S28" i="10"/>
  <c r="V28" i="10" s="1"/>
  <c r="G28" i="10"/>
  <c r="C28" i="10"/>
  <c r="O28" i="10"/>
  <c r="T28" i="10"/>
  <c r="C51" i="8"/>
  <c r="G51" i="8"/>
  <c r="S51" i="8"/>
  <c r="V51" i="8" s="1"/>
  <c r="O51" i="8"/>
  <c r="T51" i="8"/>
  <c r="O3" i="10"/>
  <c r="C3" i="10"/>
  <c r="G3" i="10"/>
  <c r="S3" i="10"/>
  <c r="V3" i="10" s="1"/>
  <c r="T3" i="10"/>
  <c r="O21" i="10"/>
  <c r="C21" i="10"/>
  <c r="S21" i="10"/>
  <c r="V21" i="10" s="1"/>
  <c r="G21" i="10"/>
  <c r="T21" i="10"/>
  <c r="G17" i="8"/>
  <c r="O17" i="8"/>
  <c r="C17" i="8"/>
  <c r="S17" i="8"/>
  <c r="V17" i="8" s="1"/>
  <c r="T17" i="8"/>
  <c r="C8" i="8"/>
  <c r="G8" i="8"/>
  <c r="S8" i="8"/>
  <c r="V8" i="8" s="1"/>
  <c r="O8" i="8"/>
  <c r="T8" i="8"/>
  <c r="H21" i="8"/>
  <c r="E19" i="8"/>
  <c r="E50" i="8"/>
  <c r="J31" i="8"/>
  <c r="C23" i="8"/>
  <c r="S23" i="8"/>
  <c r="V23" i="8" s="1"/>
  <c r="O23" i="8"/>
  <c r="G23" i="8"/>
  <c r="T23" i="8"/>
  <c r="G45" i="8"/>
  <c r="S45" i="8"/>
  <c r="V45" i="8" s="1"/>
  <c r="O45" i="8"/>
  <c r="C45" i="8"/>
  <c r="T45" i="8"/>
  <c r="O49" i="8"/>
  <c r="S49" i="8"/>
  <c r="V49" i="8" s="1"/>
  <c r="C49" i="8"/>
  <c r="G49" i="8"/>
  <c r="T49" i="8"/>
  <c r="G34" i="8"/>
  <c r="C34" i="8"/>
  <c r="O34" i="8"/>
  <c r="S34" i="8"/>
  <c r="V34" i="8" s="1"/>
  <c r="T34" i="8"/>
  <c r="G46" i="8"/>
  <c r="S46" i="8"/>
  <c r="V46" i="8" s="1"/>
  <c r="O46" i="8"/>
  <c r="C46" i="8"/>
  <c r="T46" i="8"/>
  <c r="C7" i="11"/>
  <c r="G7" i="11"/>
  <c r="O27" i="10"/>
  <c r="C27" i="10"/>
  <c r="G27" i="10"/>
  <c r="S27" i="10"/>
  <c r="V27" i="10" s="1"/>
  <c r="T27" i="10"/>
  <c r="H48" i="8"/>
  <c r="J28" i="10"/>
  <c r="E25" i="11"/>
  <c r="H13" i="10"/>
  <c r="J3" i="10"/>
  <c r="E16" i="8"/>
  <c r="J19" i="10"/>
  <c r="C19" i="10"/>
  <c r="S19" i="10"/>
  <c r="V19" i="10" s="1"/>
  <c r="G19" i="10"/>
  <c r="O19" i="10"/>
  <c r="T19" i="10"/>
  <c r="O24" i="8"/>
  <c r="C24" i="8"/>
  <c r="S24" i="8"/>
  <c r="V24" i="8" s="1"/>
  <c r="G24" i="8"/>
  <c r="T24" i="8"/>
  <c r="C40" i="11"/>
  <c r="G40" i="11"/>
  <c r="S44" i="10"/>
  <c r="V44" i="10" s="1"/>
  <c r="G44" i="10"/>
  <c r="O44" i="10"/>
  <c r="C44" i="10"/>
  <c r="T44" i="10"/>
  <c r="G16" i="8"/>
  <c r="S16" i="8"/>
  <c r="V16" i="8" s="1"/>
  <c r="O16" i="8"/>
  <c r="C16" i="8"/>
  <c r="T16" i="8"/>
  <c r="G3" i="11"/>
  <c r="C3" i="11"/>
  <c r="C31" i="8"/>
  <c r="S31" i="8"/>
  <c r="V31" i="8" s="1"/>
  <c r="O31" i="8"/>
  <c r="G31" i="8"/>
  <c r="T31" i="8"/>
  <c r="G4" i="11"/>
  <c r="C4" i="11"/>
  <c r="G11" i="8"/>
  <c r="C11" i="8"/>
  <c r="S11" i="8"/>
  <c r="V11" i="8" s="1"/>
  <c r="O11" i="8"/>
  <c r="T11" i="8"/>
  <c r="C20" i="11"/>
  <c r="G20" i="11"/>
  <c r="G9" i="11"/>
  <c r="C9" i="11"/>
  <c r="O53" i="10"/>
  <c r="C53" i="10"/>
  <c r="S53" i="10"/>
  <c r="V53" i="10" s="1"/>
  <c r="G53" i="10"/>
  <c r="T53" i="10"/>
  <c r="O46" i="10"/>
  <c r="G46" i="10"/>
  <c r="S46" i="10"/>
  <c r="V46" i="10" s="1"/>
  <c r="C46" i="10"/>
  <c r="T46" i="10"/>
  <c r="C13" i="11"/>
  <c r="G13" i="11"/>
  <c r="G33" i="11"/>
  <c r="C33" i="11"/>
  <c r="O16" i="10"/>
  <c r="C16" i="10"/>
  <c r="S16" i="10"/>
  <c r="V16" i="10" s="1"/>
  <c r="G16" i="10"/>
  <c r="T16" i="10"/>
  <c r="G27" i="8"/>
  <c r="S27" i="8"/>
  <c r="V27" i="8" s="1"/>
  <c r="C27" i="8"/>
  <c r="O27" i="8"/>
  <c r="T27" i="8"/>
  <c r="S12" i="10"/>
  <c r="V12" i="10" s="1"/>
  <c r="G12" i="10"/>
  <c r="C12" i="10"/>
  <c r="O12" i="10"/>
  <c r="T12" i="10"/>
  <c r="O15" i="10"/>
  <c r="C15" i="10"/>
  <c r="G15" i="10"/>
  <c r="S15" i="10"/>
  <c r="V15" i="10" s="1"/>
  <c r="T15" i="10"/>
  <c r="G54" i="8"/>
  <c r="S54" i="8"/>
  <c r="V54" i="8" s="1"/>
  <c r="O54" i="8"/>
  <c r="C54" i="8"/>
  <c r="T54" i="8"/>
  <c r="C37" i="11"/>
  <c r="G37" i="11"/>
  <c r="G35" i="8"/>
  <c r="C35" i="8"/>
  <c r="O35" i="8"/>
  <c r="S35" i="8"/>
  <c r="V35" i="8" s="1"/>
  <c r="T35" i="8"/>
  <c r="C15" i="11"/>
  <c r="G15" i="11"/>
  <c r="J38" i="10"/>
  <c r="J26" i="10"/>
  <c r="E46" i="11"/>
  <c r="E34" i="10"/>
  <c r="H45" i="8"/>
  <c r="J40" i="10"/>
  <c r="J48" i="8"/>
  <c r="E32" i="11"/>
  <c r="E33" i="8"/>
  <c r="J6" i="10"/>
  <c r="H43" i="8"/>
  <c r="H3" i="8"/>
  <c r="E12" i="11"/>
  <c r="E8" i="11"/>
  <c r="E37" i="8"/>
  <c r="E31" i="8"/>
  <c r="J29" i="8"/>
  <c r="H4" i="8"/>
  <c r="E52" i="8"/>
  <c r="E9" i="10"/>
  <c r="H29" i="10"/>
  <c r="J21" i="8"/>
  <c r="E35" i="11"/>
  <c r="H22" i="10"/>
  <c r="J22" i="8"/>
  <c r="E47" i="11"/>
  <c r="H8" i="8"/>
  <c r="H29" i="8"/>
  <c r="H42" i="10"/>
  <c r="J51" i="10"/>
  <c r="J33" i="8"/>
  <c r="E22" i="8"/>
  <c r="E4" i="10"/>
  <c r="E50" i="10"/>
  <c r="H16" i="8"/>
  <c r="J43" i="8"/>
  <c r="H17" i="10"/>
  <c r="E40" i="10"/>
  <c r="C51" i="11"/>
  <c r="G51" i="11"/>
  <c r="G27" i="11"/>
  <c r="C27" i="11"/>
  <c r="S33" i="10"/>
  <c r="V33" i="10" s="1"/>
  <c r="G33" i="10"/>
  <c r="C33" i="10"/>
  <c r="O33" i="10"/>
  <c r="T33" i="10"/>
  <c r="S9" i="10"/>
  <c r="V9" i="10" s="1"/>
  <c r="G9" i="10"/>
  <c r="C9" i="10"/>
  <c r="O9" i="10"/>
  <c r="T9" i="10"/>
  <c r="G39" i="11"/>
  <c r="C39" i="11"/>
  <c r="O13" i="10"/>
  <c r="C13" i="10"/>
  <c r="S13" i="10"/>
  <c r="V13" i="10" s="1"/>
  <c r="G13" i="10"/>
  <c r="T13" i="10"/>
  <c r="C6" i="8"/>
  <c r="G6" i="8"/>
  <c r="S6" i="8"/>
  <c r="V6" i="8" s="1"/>
  <c r="O6" i="8"/>
  <c r="T6" i="8"/>
  <c r="C7" i="8"/>
  <c r="G7" i="8"/>
  <c r="S7" i="8"/>
  <c r="V7" i="8" s="1"/>
  <c r="O7" i="8"/>
  <c r="T7" i="8"/>
  <c r="O17" i="10"/>
  <c r="C17" i="10"/>
  <c r="G17" i="10"/>
  <c r="S17" i="10"/>
  <c r="V17" i="10" s="1"/>
  <c r="T17" i="10"/>
  <c r="O30" i="10"/>
  <c r="G30" i="10"/>
  <c r="S30" i="10"/>
  <c r="V30" i="10" s="1"/>
  <c r="C30" i="10"/>
  <c r="T30" i="10"/>
  <c r="C21" i="8"/>
  <c r="O21" i="8"/>
  <c r="G21" i="8"/>
  <c r="S21" i="8"/>
  <c r="V21" i="8" s="1"/>
  <c r="T21" i="8"/>
  <c r="C30" i="11"/>
  <c r="G30" i="11"/>
  <c r="G26" i="8"/>
  <c r="C26" i="8"/>
  <c r="S26" i="8"/>
  <c r="V26" i="8" s="1"/>
  <c r="O26" i="8"/>
  <c r="T26" i="8"/>
  <c r="C45" i="10"/>
  <c r="S45" i="10"/>
  <c r="V45" i="10" s="1"/>
  <c r="O45" i="10"/>
  <c r="G45" i="10"/>
  <c r="T45" i="10"/>
  <c r="G38" i="11"/>
  <c r="C38" i="11"/>
  <c r="S11" i="10"/>
  <c r="V11" i="10" s="1"/>
  <c r="G11" i="10"/>
  <c r="O11" i="10"/>
  <c r="C11" i="10"/>
  <c r="T11" i="10"/>
  <c r="J52" i="8"/>
  <c r="J42" i="8"/>
  <c r="E7" i="11"/>
  <c r="E43" i="11"/>
  <c r="J35" i="8"/>
  <c r="E7" i="8"/>
  <c r="E24" i="8"/>
  <c r="H11" i="8"/>
  <c r="E51" i="11"/>
  <c r="J40" i="8"/>
  <c r="J41" i="8"/>
  <c r="E54" i="11"/>
  <c r="H12" i="10"/>
  <c r="J31" i="10"/>
  <c r="H35" i="10"/>
  <c r="E30" i="10"/>
  <c r="H26" i="10"/>
  <c r="E4" i="11"/>
  <c r="J16" i="10"/>
  <c r="H27" i="10"/>
  <c r="J13" i="10"/>
  <c r="H40" i="8"/>
  <c r="E5" i="11"/>
  <c r="E20" i="10"/>
  <c r="J50" i="10"/>
  <c r="E43" i="10"/>
  <c r="J12" i="8"/>
  <c r="H19" i="8"/>
  <c r="E5" i="8"/>
  <c r="E52" i="11"/>
  <c r="E28" i="10"/>
  <c r="J3" i="8"/>
  <c r="J12" i="10"/>
  <c r="H35" i="8"/>
  <c r="H23" i="8"/>
  <c r="E40" i="11"/>
  <c r="G50" i="11"/>
  <c r="C50" i="11"/>
  <c r="S24" i="10"/>
  <c r="V24" i="10" s="1"/>
  <c r="G24" i="10"/>
  <c r="C24" i="10"/>
  <c r="O24" i="10"/>
  <c r="T24" i="10"/>
  <c r="S49" i="10"/>
  <c r="V49" i="10" s="1"/>
  <c r="G49" i="10"/>
  <c r="C49" i="10"/>
  <c r="O49" i="10"/>
  <c r="T49" i="10"/>
  <c r="S43" i="10"/>
  <c r="V43" i="10" s="1"/>
  <c r="G43" i="10"/>
  <c r="O43" i="10"/>
  <c r="C43" i="10"/>
  <c r="T43" i="10"/>
  <c r="J25" i="8"/>
  <c r="J19" i="8"/>
  <c r="C34" i="11"/>
  <c r="G34" i="11"/>
  <c r="G37" i="8"/>
  <c r="O37" i="8"/>
  <c r="C37" i="8"/>
  <c r="S37" i="8"/>
  <c r="V37" i="8" s="1"/>
  <c r="T37" i="8"/>
  <c r="C10" i="11"/>
  <c r="G10" i="11"/>
  <c r="J16" i="8"/>
  <c r="E42" i="8"/>
  <c r="J23" i="10"/>
  <c r="C16" i="11"/>
  <c r="G16" i="11"/>
  <c r="C6" i="11"/>
  <c r="G6" i="11"/>
  <c r="G18" i="8"/>
  <c r="S18" i="8"/>
  <c r="V18" i="8" s="1"/>
  <c r="C18" i="8"/>
  <c r="O18" i="8"/>
  <c r="T18" i="8"/>
  <c r="O4" i="10"/>
  <c r="C4" i="10"/>
  <c r="S4" i="10"/>
  <c r="V4" i="10" s="1"/>
  <c r="G4" i="10"/>
  <c r="T4" i="10"/>
  <c r="C5" i="8"/>
  <c r="G5" i="8"/>
  <c r="O5" i="8"/>
  <c r="S5" i="8"/>
  <c r="V5" i="8" s="1"/>
  <c r="T5" i="8"/>
  <c r="S20" i="10"/>
  <c r="V20" i="10" s="1"/>
  <c r="G20" i="10"/>
  <c r="O20" i="10"/>
  <c r="C20" i="10"/>
  <c r="T20" i="10"/>
  <c r="C32" i="8"/>
  <c r="S32" i="8"/>
  <c r="V32" i="8" s="1"/>
  <c r="O32" i="8"/>
  <c r="G32" i="8"/>
  <c r="T32" i="8"/>
  <c r="C42" i="8"/>
  <c r="G42" i="8"/>
  <c r="S42" i="8"/>
  <c r="V42" i="8" s="1"/>
  <c r="O42" i="8"/>
  <c r="T42" i="8"/>
  <c r="O42" i="10"/>
  <c r="C42" i="10"/>
  <c r="S42" i="10"/>
  <c r="V42" i="10" s="1"/>
  <c r="G42" i="10"/>
  <c r="T42" i="10"/>
  <c r="C10" i="10"/>
  <c r="S10" i="10"/>
  <c r="V10" i="10" s="1"/>
  <c r="G10" i="10"/>
  <c r="O10" i="10"/>
  <c r="T10" i="10"/>
  <c r="C22" i="8"/>
  <c r="S22" i="8"/>
  <c r="V22" i="8" s="1"/>
  <c r="O22" i="8"/>
  <c r="G22" i="8"/>
  <c r="T22" i="8"/>
  <c r="G5" i="11"/>
  <c r="C5" i="11"/>
  <c r="C14" i="8"/>
  <c r="S14" i="8"/>
  <c r="V14" i="8" s="1"/>
  <c r="O14" i="8"/>
  <c r="G14" i="8"/>
  <c r="T14" i="8"/>
  <c r="C39" i="8"/>
  <c r="S39" i="8"/>
  <c r="V39" i="8" s="1"/>
  <c r="O39" i="8"/>
  <c r="G39" i="8"/>
  <c r="T39" i="8"/>
  <c r="G24" i="11"/>
  <c r="C24" i="11"/>
  <c r="S23" i="10"/>
  <c r="V23" i="10" s="1"/>
  <c r="G23" i="10"/>
  <c r="O23" i="10"/>
  <c r="C23" i="10"/>
  <c r="T23" i="10"/>
  <c r="C28" i="11"/>
  <c r="G28" i="11"/>
  <c r="C36" i="11"/>
  <c r="G36" i="11"/>
  <c r="C15" i="8"/>
  <c r="S15" i="8"/>
  <c r="V15" i="8" s="1"/>
  <c r="O15" i="8"/>
  <c r="G15" i="8"/>
  <c r="T15" i="8"/>
  <c r="G46" i="11"/>
  <c r="C46" i="11"/>
  <c r="O37" i="10"/>
  <c r="C37" i="10"/>
  <c r="S37" i="10"/>
  <c r="V37" i="10" s="1"/>
  <c r="G37" i="10"/>
  <c r="T37" i="10"/>
  <c r="G43" i="8"/>
  <c r="C43" i="8"/>
  <c r="S43" i="8"/>
  <c r="V43" i="8" s="1"/>
  <c r="O43" i="8"/>
  <c r="T43" i="8"/>
  <c r="J35" i="10"/>
  <c r="E45" i="8"/>
  <c r="E46" i="10"/>
  <c r="E44" i="10"/>
  <c r="J39" i="10"/>
  <c r="J41" i="10"/>
</calcChain>
</file>

<file path=xl/sharedStrings.xml><?xml version="1.0" encoding="utf-8"?>
<sst xmlns="http://schemas.openxmlformats.org/spreadsheetml/2006/main" count="842" uniqueCount="164">
  <si>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</si>
  <si>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</si>
  <si>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</si>
  <si>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</si>
  <si>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</si>
  <si>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</si>
  <si>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</si>
  <si>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</si>
  <si>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</si>
  <si>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</si>
  <si>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</si>
  <si>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</si>
  <si>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</si>
  <si>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</si>
  <si>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</si>
  <si>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</si>
  <si>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</si>
  <si>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</si>
  <si>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</si>
  <si>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</si>
  <si>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</si>
  <si>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</si>
  <si>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</si>
  <si>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</si>
  <si>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</si>
  <si>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</si>
  <si>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</si>
  <si>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</si>
  <si>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</si>
  <si>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</si>
  <si>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</si>
  <si>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</si>
  <si>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</si>
  <si>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</si>
  <si>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</si>
  <si>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</si>
  <si>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</si>
  <si>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</si>
  <si>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</si>
  <si>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</si>
  <si>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</si>
  <si>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</si>
  <si>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</si>
  <si>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</si>
  <si>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</si>
  <si>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</si>
  <si>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</si>
  <si>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</si>
  <si>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</si>
  <si>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</si>
  <si>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</si>
  <si>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</si>
  <si>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</si>
  <si>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</si>
  <si>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</si>
  <si>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</si>
  <si>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</si>
  <si>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</si>
  <si>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</si>
  <si>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</si>
  <si>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</si>
  <si>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</si>
  <si>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</si>
  <si>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</si>
  <si>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</si>
  <si>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</si>
  <si>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</si>
  <si>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</si>
  <si>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</si>
  <si>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</si>
  <si>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</si>
  <si>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</si>
  <si>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</si>
  <si>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</si>
  <si>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</si>
  <si>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</si>
  <si>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</si>
  <si>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</si>
  <si>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</si>
  <si>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</si>
  <si>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</si>
  <si>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</si>
  <si>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</si>
  <si>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</si>
  <si>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</si>
  <si>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</si>
  <si>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</si>
  <si>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</si>
  <si>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</si>
  <si>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</si>
  <si>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</si>
  <si>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</si>
  <si>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</si>
  <si>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</si>
  <si>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</si>
  <si>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</si>
  <si>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</si>
  <si>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</si>
  <si>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</si>
  <si>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</si>
  <si>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</si>
  <si>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</si>
  <si>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</si>
  <si>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</si>
  <si>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</si>
  <si>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</si>
  <si>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</si>
  <si>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</si>
  <si>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</si>
  <si>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</si>
  <si>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Recipients Per Capita</t>
  </si>
  <si>
    <t>Payroll Per Expenditure</t>
  </si>
  <si>
    <t>Payroll Per Recipient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</si>
  <si>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</si>
  <si>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</si>
  <si>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</si>
  <si>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</si>
  <si>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</si>
  <si>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</si>
  <si>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</si>
  <si>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</si>
  <si>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</si>
  <si>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</si>
  <si>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</si>
  <si>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</si>
  <si>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</si>
  <si>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</si>
  <si>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</si>
  <si>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</si>
  <si>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</si>
  <si>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</si>
  <si>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Total Expenditures </t>
  </si>
  <si>
    <t>Units (Total)</t>
  </si>
  <si>
    <t xml:space="preserve">Units (Rail) </t>
  </si>
  <si>
    <t>Units (Non-Rail)</t>
  </si>
  <si>
    <t>Employment</t>
  </si>
  <si>
    <t>Payroll Per Employee</t>
  </si>
  <si>
    <t>Non-Payroll Per Employee</t>
  </si>
  <si>
    <t xml:space="preserve">Term </t>
  </si>
  <si>
    <t xml:space="preserve">Elementary and Secondary Specific </t>
  </si>
  <si>
    <t>Source</t>
  </si>
  <si>
    <t>Notes</t>
  </si>
  <si>
    <t>U.S. and state population</t>
  </si>
  <si>
    <t>U.S. BEA 1972 - 2012 based on Census Bureau midyear population Estimates. (Last Updated March 25, 2015). Accessed through BEA Regional Data: SA1 Personal Income Summary: Personal Income, Population, Per Capita Personal Income</t>
  </si>
  <si>
    <t>This data is the easiest way to access population data across time and states.</t>
  </si>
  <si>
    <t xml:space="preserve">Unlinked Passenger Trips </t>
  </si>
  <si>
    <t>See Below</t>
  </si>
  <si>
    <t xml:space="preserve">National Transit Data, Annual Databases, 2012. "2012_Service", "Unl_Pass_Trips_Num".  See http://www.ntdprogram.gov/ntdprogram/data.htm </t>
  </si>
  <si>
    <t>Passenger Miles</t>
  </si>
  <si>
    <t xml:space="preserve">National Transit Data, Annual Databases, 2012. "2012_Service", "Passenger_Miles_Num".  See http://www.ntdprogram.gov/ntdprogram/data.htm </t>
  </si>
  <si>
    <t>Expenditures</t>
  </si>
  <si>
    <t xml:space="preserve">Elementary and Secondary Education State and Local Expenditure </t>
  </si>
  <si>
    <t xml:space="preserve">U.S. Census - See expenditure 1972 -2012 Data. Census catagories: Transit Utilities (97). Current expenditures (E), construction (F) and other capital outlays (G). </t>
  </si>
  <si>
    <t>Updated</t>
  </si>
  <si>
    <t>March 2012 Payroll * 12</t>
  </si>
  <si>
    <t>U.S. Census: See payroll and employment 1940 - 2012 data - STATE AND LOCAL GOVERNMENT: EMPLOYMENT AND PAYROLL DATA, BY STATE AND BY FUNCTION: MARCH 2012 Payroll</t>
  </si>
  <si>
    <t xml:space="preserve">Employment 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</si>
  <si>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</si>
  <si>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</si>
  <si>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>Units</t>
  </si>
  <si>
    <t>Transit Way Milles</t>
  </si>
  <si>
    <t xml:space="preserve">National Transit Data, Annual Databases, 2012. "2012_Transit_Way_Mileage", "R_Total_Miles" + "NR_Total_Miles" + "Mixed_Row_Num".  See http://www.ntdprogram.gov/ntdprogram/data.htm </t>
  </si>
  <si>
    <t>"mixed_row_num" corresponsd with the mixed use category in the major NTD tables and means the miles driven by buses on mixed roads (with other cars). The '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</si>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</sst>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5" xfId="0" applyBorder="1"/>
    <xf numFmtId="0" fontId="2" fillId="0" borderId="0" xfId="0" applyFont="1" applyBorder="1"/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transport/72-12_expend_trans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%20-%20Services%20(201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transport/40-12_employ_transpo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Transportation/Transit/Transit%20-%20Transit%20Way%20Mileage%20(20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transport"/>
    </sheetNames>
    <sheetDataSet>
      <sheetData sheetId="0">
        <row r="2">
          <cell r="A2">
            <v>1972</v>
          </cell>
          <cell r="C2" t="str">
            <v>AL</v>
          </cell>
          <cell r="R2">
            <v>0</v>
          </cell>
          <cell r="W2">
            <v>4000</v>
          </cell>
          <cell r="AB2">
            <v>751000</v>
          </cell>
          <cell r="AG2">
            <v>747000</v>
          </cell>
        </row>
        <row r="3">
          <cell r="A3">
            <v>1972</v>
          </cell>
          <cell r="C3" t="str">
            <v>AK</v>
          </cell>
          <cell r="R3">
            <v>0</v>
          </cell>
          <cell r="W3">
            <v>16000</v>
          </cell>
          <cell r="AB3">
            <v>141000</v>
          </cell>
          <cell r="AG3">
            <v>125000</v>
          </cell>
        </row>
        <row r="4">
          <cell r="A4">
            <v>1972</v>
          </cell>
          <cell r="C4" t="str">
            <v>AZ</v>
          </cell>
          <cell r="R4">
            <v>0</v>
          </cell>
          <cell r="W4">
            <v>0</v>
          </cell>
          <cell r="AB4">
            <v>0</v>
          </cell>
          <cell r="AG4">
            <v>0</v>
          </cell>
        </row>
        <row r="5">
          <cell r="A5">
            <v>1972</v>
          </cell>
          <cell r="C5" t="str">
            <v>AR</v>
          </cell>
          <cell r="R5">
            <v>0</v>
          </cell>
          <cell r="W5">
            <v>0</v>
          </cell>
          <cell r="AB5">
            <v>20000</v>
          </cell>
          <cell r="AG5">
            <v>20000</v>
          </cell>
        </row>
        <row r="6">
          <cell r="A6">
            <v>1972</v>
          </cell>
          <cell r="C6" t="str">
            <v>CA</v>
          </cell>
          <cell r="R6">
            <v>82137000</v>
          </cell>
          <cell r="W6">
            <v>112601000</v>
          </cell>
          <cell r="AB6">
            <v>347636992</v>
          </cell>
          <cell r="AG6">
            <v>152899008</v>
          </cell>
        </row>
        <row r="7">
          <cell r="A7">
            <v>1972</v>
          </cell>
          <cell r="C7" t="str">
            <v>CO</v>
          </cell>
          <cell r="R7">
            <v>0</v>
          </cell>
          <cell r="W7">
            <v>79000</v>
          </cell>
          <cell r="AB7">
            <v>1556000</v>
          </cell>
          <cell r="AG7">
            <v>1477000</v>
          </cell>
        </row>
        <row r="8">
          <cell r="A8">
            <v>1972</v>
          </cell>
          <cell r="C8" t="str">
            <v>CT</v>
          </cell>
          <cell r="R8">
            <v>0</v>
          </cell>
          <cell r="W8">
            <v>0</v>
          </cell>
          <cell r="AB8">
            <v>0</v>
          </cell>
          <cell r="AG8">
            <v>0</v>
          </cell>
        </row>
        <row r="9">
          <cell r="A9">
            <v>1972</v>
          </cell>
          <cell r="C9" t="str">
            <v>DE</v>
          </cell>
          <cell r="R9">
            <v>0</v>
          </cell>
          <cell r="W9">
            <v>0</v>
          </cell>
          <cell r="AB9">
            <v>0</v>
          </cell>
          <cell r="AG9">
            <v>0</v>
          </cell>
        </row>
        <row r="10">
          <cell r="A10">
            <v>1972</v>
          </cell>
          <cell r="C10" t="str">
            <v>DC</v>
          </cell>
          <cell r="R10">
            <v>112766000</v>
          </cell>
          <cell r="W10">
            <v>132769000</v>
          </cell>
          <cell r="AB10">
            <v>245795008</v>
          </cell>
          <cell r="AG10">
            <v>260000</v>
          </cell>
        </row>
        <row r="11">
          <cell r="A11">
            <v>1972</v>
          </cell>
          <cell r="C11" t="str">
            <v>FL</v>
          </cell>
          <cell r="R11">
            <v>112000</v>
          </cell>
          <cell r="W11">
            <v>4434000</v>
          </cell>
          <cell r="AB11">
            <v>21211000</v>
          </cell>
          <cell r="AG11">
            <v>16665000</v>
          </cell>
        </row>
        <row r="12">
          <cell r="A12">
            <v>1972</v>
          </cell>
          <cell r="C12" t="str">
            <v>GA</v>
          </cell>
          <cell r="R12">
            <v>800000</v>
          </cell>
          <cell r="W12">
            <v>803000</v>
          </cell>
          <cell r="AB12">
            <v>3985000</v>
          </cell>
          <cell r="AG12">
            <v>2382000</v>
          </cell>
        </row>
        <row r="13">
          <cell r="A13">
            <v>1972</v>
          </cell>
          <cell r="C13" t="str">
            <v>HI</v>
          </cell>
          <cell r="R13">
            <v>0</v>
          </cell>
          <cell r="W13">
            <v>0</v>
          </cell>
          <cell r="AB13">
            <v>0</v>
          </cell>
          <cell r="AG13">
            <v>0</v>
          </cell>
        </row>
        <row r="14">
          <cell r="A14">
            <v>1972</v>
          </cell>
          <cell r="C14" t="str">
            <v>ID</v>
          </cell>
          <cell r="R14">
            <v>0</v>
          </cell>
          <cell r="W14">
            <v>0</v>
          </cell>
          <cell r="AB14">
            <v>0</v>
          </cell>
          <cell r="AG14">
            <v>0</v>
          </cell>
        </row>
        <row r="15">
          <cell r="A15">
            <v>1972</v>
          </cell>
          <cell r="C15" t="str">
            <v>IL</v>
          </cell>
          <cell r="R15">
            <v>1166000</v>
          </cell>
          <cell r="W15">
            <v>25259000</v>
          </cell>
          <cell r="AB15">
            <v>224852992</v>
          </cell>
          <cell r="AG15">
            <v>198428000</v>
          </cell>
        </row>
        <row r="16">
          <cell r="A16">
            <v>1972</v>
          </cell>
          <cell r="C16" t="str">
            <v>IN</v>
          </cell>
          <cell r="R16">
            <v>0</v>
          </cell>
          <cell r="W16">
            <v>18000</v>
          </cell>
          <cell r="AB16">
            <v>1074000</v>
          </cell>
          <cell r="AG16">
            <v>1056000</v>
          </cell>
        </row>
        <row r="17">
          <cell r="A17">
            <v>1972</v>
          </cell>
          <cell r="C17" t="str">
            <v>IA</v>
          </cell>
          <cell r="R17">
            <v>0</v>
          </cell>
          <cell r="W17">
            <v>1000</v>
          </cell>
          <cell r="AB17">
            <v>941000</v>
          </cell>
          <cell r="AG17">
            <v>940000</v>
          </cell>
        </row>
        <row r="18">
          <cell r="A18">
            <v>1972</v>
          </cell>
          <cell r="C18" t="str">
            <v>KS</v>
          </cell>
          <cell r="R18">
            <v>0</v>
          </cell>
          <cell r="W18">
            <v>0</v>
          </cell>
          <cell r="AB18">
            <v>798000</v>
          </cell>
          <cell r="AG18">
            <v>798000</v>
          </cell>
        </row>
        <row r="19">
          <cell r="A19">
            <v>1972</v>
          </cell>
          <cell r="C19" t="str">
            <v>KY</v>
          </cell>
          <cell r="R19">
            <v>0</v>
          </cell>
          <cell r="W19">
            <v>0</v>
          </cell>
          <cell r="AB19">
            <v>70000</v>
          </cell>
          <cell r="AG19">
            <v>70000</v>
          </cell>
        </row>
        <row r="20">
          <cell r="A20">
            <v>1972</v>
          </cell>
          <cell r="C20" t="str">
            <v>LA</v>
          </cell>
          <cell r="R20">
            <v>0</v>
          </cell>
          <cell r="W20">
            <v>1181000</v>
          </cell>
          <cell r="AB20">
            <v>2987000</v>
          </cell>
          <cell r="AG20">
            <v>1806000</v>
          </cell>
        </row>
        <row r="21">
          <cell r="A21">
            <v>1972</v>
          </cell>
          <cell r="C21" t="str">
            <v>ME</v>
          </cell>
          <cell r="R21">
            <v>0</v>
          </cell>
          <cell r="W21">
            <v>0</v>
          </cell>
          <cell r="AB21">
            <v>0</v>
          </cell>
          <cell r="AG21">
            <v>0</v>
          </cell>
        </row>
        <row r="22">
          <cell r="A22">
            <v>1972</v>
          </cell>
          <cell r="C22" t="str">
            <v>MD</v>
          </cell>
          <cell r="R22">
            <v>0</v>
          </cell>
          <cell r="W22">
            <v>2000</v>
          </cell>
          <cell r="AB22">
            <v>25000</v>
          </cell>
          <cell r="AG22">
            <v>23000</v>
          </cell>
        </row>
        <row r="23">
          <cell r="A23">
            <v>1972</v>
          </cell>
          <cell r="C23" t="str">
            <v>MA</v>
          </cell>
          <cell r="R23">
            <v>25465000</v>
          </cell>
          <cell r="W23">
            <v>28110000</v>
          </cell>
          <cell r="AB23">
            <v>187175008</v>
          </cell>
          <cell r="AG23">
            <v>133600000</v>
          </cell>
        </row>
        <row r="24">
          <cell r="A24">
            <v>1972</v>
          </cell>
          <cell r="C24" t="str">
            <v>MI</v>
          </cell>
          <cell r="R24">
            <v>7041000</v>
          </cell>
          <cell r="W24">
            <v>13245000</v>
          </cell>
          <cell r="AB24">
            <v>58951000</v>
          </cell>
          <cell r="AG24">
            <v>38665000</v>
          </cell>
        </row>
        <row r="25">
          <cell r="A25">
            <v>1972</v>
          </cell>
          <cell r="C25" t="str">
            <v>MN</v>
          </cell>
          <cell r="R25">
            <v>167000</v>
          </cell>
          <cell r="W25">
            <v>9559000</v>
          </cell>
          <cell r="AB25">
            <v>29718000</v>
          </cell>
          <cell r="AG25">
            <v>19992000</v>
          </cell>
        </row>
        <row r="26">
          <cell r="A26">
            <v>1972</v>
          </cell>
          <cell r="C26" t="str">
            <v>MS</v>
          </cell>
          <cell r="R26">
            <v>0</v>
          </cell>
          <cell r="W26">
            <v>0</v>
          </cell>
          <cell r="AB26">
            <v>0</v>
          </cell>
          <cell r="AG26">
            <v>0</v>
          </cell>
        </row>
        <row r="27">
          <cell r="A27">
            <v>1972</v>
          </cell>
          <cell r="C27" t="str">
            <v>MO</v>
          </cell>
          <cell r="R27">
            <v>0</v>
          </cell>
          <cell r="W27">
            <v>2373000</v>
          </cell>
          <cell r="AB27">
            <v>25307000</v>
          </cell>
          <cell r="AG27">
            <v>22934000</v>
          </cell>
        </row>
        <row r="28">
          <cell r="A28">
            <v>1972</v>
          </cell>
          <cell r="C28" t="str">
            <v>MT</v>
          </cell>
          <cell r="R28">
            <v>0</v>
          </cell>
          <cell r="W28">
            <v>0</v>
          </cell>
          <cell r="AB28">
            <v>6000</v>
          </cell>
          <cell r="AG28">
            <v>6000</v>
          </cell>
        </row>
        <row r="29">
          <cell r="A29">
            <v>1972</v>
          </cell>
          <cell r="C29" t="str">
            <v>NE</v>
          </cell>
          <cell r="R29">
            <v>0</v>
          </cell>
          <cell r="W29">
            <v>388000</v>
          </cell>
          <cell r="AB29">
            <v>435000</v>
          </cell>
          <cell r="AG29">
            <v>47000</v>
          </cell>
        </row>
        <row r="30">
          <cell r="A30">
            <v>1972</v>
          </cell>
          <cell r="C30" t="str">
            <v>NV</v>
          </cell>
          <cell r="R30">
            <v>0</v>
          </cell>
          <cell r="W30">
            <v>0</v>
          </cell>
          <cell r="AB30">
            <v>0</v>
          </cell>
          <cell r="AG30">
            <v>0</v>
          </cell>
        </row>
        <row r="31">
          <cell r="A31">
            <v>1972</v>
          </cell>
          <cell r="C31" t="str">
            <v>NH</v>
          </cell>
          <cell r="R31">
            <v>0</v>
          </cell>
          <cell r="W31">
            <v>0</v>
          </cell>
          <cell r="AB31">
            <v>0</v>
          </cell>
          <cell r="AG31">
            <v>0</v>
          </cell>
        </row>
        <row r="32">
          <cell r="A32">
            <v>1972</v>
          </cell>
          <cell r="C32" t="str">
            <v>NJ</v>
          </cell>
          <cell r="R32">
            <v>760000</v>
          </cell>
          <cell r="W32">
            <v>947000</v>
          </cell>
          <cell r="AB32">
            <v>8218000</v>
          </cell>
          <cell r="AG32">
            <v>6511000</v>
          </cell>
        </row>
        <row r="33">
          <cell r="A33">
            <v>1972</v>
          </cell>
          <cell r="C33" t="str">
            <v>NM</v>
          </cell>
          <cell r="R33">
            <v>0</v>
          </cell>
          <cell r="W33">
            <v>1000</v>
          </cell>
          <cell r="AB33">
            <v>1274000</v>
          </cell>
          <cell r="AG33">
            <v>1273000</v>
          </cell>
        </row>
        <row r="34">
          <cell r="A34">
            <v>1972</v>
          </cell>
          <cell r="C34" t="str">
            <v>NY</v>
          </cell>
          <cell r="R34">
            <v>95686000</v>
          </cell>
          <cell r="W34">
            <v>130059000</v>
          </cell>
          <cell r="AB34">
            <v>1027078016</v>
          </cell>
          <cell r="AG34">
            <v>801332992</v>
          </cell>
        </row>
        <row r="35">
          <cell r="A35">
            <v>1972</v>
          </cell>
          <cell r="C35" t="str">
            <v>NC</v>
          </cell>
          <cell r="R35">
            <v>0</v>
          </cell>
          <cell r="W35">
            <v>0</v>
          </cell>
          <cell r="AB35">
            <v>0</v>
          </cell>
          <cell r="AG35">
            <v>0</v>
          </cell>
        </row>
        <row r="36">
          <cell r="A36">
            <v>1972</v>
          </cell>
          <cell r="C36" t="str">
            <v>ND</v>
          </cell>
          <cell r="R36">
            <v>0</v>
          </cell>
          <cell r="W36">
            <v>0</v>
          </cell>
          <cell r="AB36">
            <v>0</v>
          </cell>
          <cell r="AG36">
            <v>0</v>
          </cell>
        </row>
        <row r="37">
          <cell r="A37">
            <v>1972</v>
          </cell>
          <cell r="C37" t="str">
            <v>OH</v>
          </cell>
          <cell r="R37">
            <v>963000</v>
          </cell>
          <cell r="W37">
            <v>11321000</v>
          </cell>
          <cell r="AB37">
            <v>47926000</v>
          </cell>
          <cell r="AG37">
            <v>35642000</v>
          </cell>
        </row>
        <row r="38">
          <cell r="A38">
            <v>1972</v>
          </cell>
          <cell r="C38" t="str">
            <v>OK</v>
          </cell>
          <cell r="R38">
            <v>0</v>
          </cell>
          <cell r="W38">
            <v>0</v>
          </cell>
          <cell r="AB38">
            <v>762000</v>
          </cell>
          <cell r="AG38">
            <v>762000</v>
          </cell>
        </row>
        <row r="39">
          <cell r="A39">
            <v>1972</v>
          </cell>
          <cell r="C39" t="str">
            <v>OR</v>
          </cell>
          <cell r="R39">
            <v>0</v>
          </cell>
          <cell r="W39">
            <v>6163000</v>
          </cell>
          <cell r="AB39">
            <v>16731000</v>
          </cell>
          <cell r="AG39">
            <v>10568000</v>
          </cell>
        </row>
        <row r="40">
          <cell r="A40">
            <v>1972</v>
          </cell>
          <cell r="C40" t="str">
            <v>PA</v>
          </cell>
          <cell r="R40">
            <v>11035000</v>
          </cell>
          <cell r="W40">
            <v>15073000</v>
          </cell>
          <cell r="AB40">
            <v>179360992</v>
          </cell>
          <cell r="AG40">
            <v>153252992</v>
          </cell>
        </row>
        <row r="41">
          <cell r="A41">
            <v>1972</v>
          </cell>
          <cell r="C41" t="str">
            <v>RI</v>
          </cell>
          <cell r="R41">
            <v>0</v>
          </cell>
          <cell r="W41">
            <v>0</v>
          </cell>
          <cell r="AB41">
            <v>0</v>
          </cell>
          <cell r="AG41">
            <v>0</v>
          </cell>
        </row>
        <row r="42">
          <cell r="A42">
            <v>1972</v>
          </cell>
          <cell r="C42" t="str">
            <v>SC</v>
          </cell>
          <cell r="R42">
            <v>0</v>
          </cell>
          <cell r="W42">
            <v>0</v>
          </cell>
          <cell r="AB42">
            <v>0</v>
          </cell>
          <cell r="AG42">
            <v>0</v>
          </cell>
        </row>
        <row r="43">
          <cell r="A43">
            <v>1972</v>
          </cell>
          <cell r="C43" t="str">
            <v>SD</v>
          </cell>
          <cell r="R43">
            <v>0</v>
          </cell>
          <cell r="W43">
            <v>0</v>
          </cell>
          <cell r="AB43">
            <v>0</v>
          </cell>
          <cell r="AG43">
            <v>0</v>
          </cell>
        </row>
        <row r="44">
          <cell r="A44">
            <v>1972</v>
          </cell>
          <cell r="C44" t="str">
            <v>TN</v>
          </cell>
          <cell r="R44">
            <v>0</v>
          </cell>
          <cell r="W44">
            <v>3000</v>
          </cell>
          <cell r="AB44">
            <v>7466000</v>
          </cell>
          <cell r="AG44">
            <v>7463000</v>
          </cell>
        </row>
        <row r="45">
          <cell r="A45">
            <v>1972</v>
          </cell>
          <cell r="C45" t="str">
            <v>TX</v>
          </cell>
          <cell r="R45">
            <v>675000</v>
          </cell>
          <cell r="W45">
            <v>864000</v>
          </cell>
          <cell r="AB45">
            <v>18152000</v>
          </cell>
          <cell r="AG45">
            <v>16613000</v>
          </cell>
        </row>
        <row r="46">
          <cell r="A46">
            <v>1972</v>
          </cell>
          <cell r="C46" t="str">
            <v>US</v>
          </cell>
          <cell r="R46">
            <v>338872000</v>
          </cell>
          <cell r="W46">
            <v>495448000</v>
          </cell>
          <cell r="AB46">
            <v>2480855040</v>
          </cell>
          <cell r="AG46">
            <v>1646535040</v>
          </cell>
        </row>
        <row r="47">
          <cell r="A47">
            <v>1972</v>
          </cell>
          <cell r="C47" t="str">
            <v>UT</v>
          </cell>
          <cell r="R47">
            <v>0</v>
          </cell>
          <cell r="W47">
            <v>0</v>
          </cell>
          <cell r="AB47">
            <v>0</v>
          </cell>
          <cell r="AG47">
            <v>0</v>
          </cell>
        </row>
        <row r="48">
          <cell r="A48">
            <v>1972</v>
          </cell>
          <cell r="C48" t="str">
            <v>VT</v>
          </cell>
          <cell r="R48">
            <v>0</v>
          </cell>
          <cell r="W48">
            <v>0</v>
          </cell>
          <cell r="AB48">
            <v>0</v>
          </cell>
          <cell r="AG48">
            <v>0</v>
          </cell>
        </row>
        <row r="49">
          <cell r="A49">
            <v>1972</v>
          </cell>
          <cell r="C49" t="str">
            <v>VA</v>
          </cell>
          <cell r="R49">
            <v>0</v>
          </cell>
          <cell r="W49">
            <v>8000</v>
          </cell>
          <cell r="AB49">
            <v>176000</v>
          </cell>
          <cell r="AG49">
            <v>168000</v>
          </cell>
        </row>
        <row r="50">
          <cell r="A50">
            <v>1972</v>
          </cell>
          <cell r="C50" t="str">
            <v>WA</v>
          </cell>
          <cell r="R50">
            <v>99000</v>
          </cell>
          <cell r="W50">
            <v>154000</v>
          </cell>
          <cell r="AB50">
            <v>17852000</v>
          </cell>
          <cell r="AG50">
            <v>17599000</v>
          </cell>
        </row>
        <row r="51">
          <cell r="A51">
            <v>1972</v>
          </cell>
          <cell r="C51" t="str">
            <v>WV</v>
          </cell>
          <cell r="R51">
            <v>0</v>
          </cell>
          <cell r="W51">
            <v>0</v>
          </cell>
          <cell r="AB51">
            <v>0</v>
          </cell>
          <cell r="AG51">
            <v>0</v>
          </cell>
        </row>
        <row r="52">
          <cell r="A52">
            <v>1972</v>
          </cell>
          <cell r="C52" t="str">
            <v>WI</v>
          </cell>
          <cell r="R52">
            <v>0</v>
          </cell>
          <cell r="W52">
            <v>13000</v>
          </cell>
          <cell r="AB52">
            <v>2423000</v>
          </cell>
          <cell r="AG52">
            <v>2410000</v>
          </cell>
        </row>
        <row r="53">
          <cell r="A53">
            <v>1972</v>
          </cell>
          <cell r="C53" t="str">
            <v>WY</v>
          </cell>
          <cell r="R53">
            <v>0</v>
          </cell>
          <cell r="W53">
            <v>0</v>
          </cell>
          <cell r="AB53">
            <v>0</v>
          </cell>
          <cell r="AG53">
            <v>0</v>
          </cell>
        </row>
        <row r="54">
          <cell r="A54">
            <v>1977</v>
          </cell>
          <cell r="C54" t="str">
            <v>AL</v>
          </cell>
          <cell r="R54">
            <v>0</v>
          </cell>
          <cell r="W54">
            <v>1993000</v>
          </cell>
          <cell r="AB54">
            <v>10054000</v>
          </cell>
          <cell r="AG54">
            <v>8061000</v>
          </cell>
        </row>
        <row r="55">
          <cell r="A55">
            <v>1977</v>
          </cell>
          <cell r="C55" t="str">
            <v>AK</v>
          </cell>
          <cell r="R55">
            <v>0</v>
          </cell>
          <cell r="W55">
            <v>1012000</v>
          </cell>
          <cell r="AB55">
            <v>2576000</v>
          </cell>
          <cell r="AG55">
            <v>1564000</v>
          </cell>
        </row>
        <row r="56">
          <cell r="A56">
            <v>1977</v>
          </cell>
          <cell r="C56" t="str">
            <v>AZ</v>
          </cell>
          <cell r="R56">
            <v>0</v>
          </cell>
          <cell r="W56">
            <v>0</v>
          </cell>
          <cell r="AB56">
            <v>0</v>
          </cell>
          <cell r="AG56">
            <v>0</v>
          </cell>
        </row>
        <row r="57">
          <cell r="A57">
            <v>1977</v>
          </cell>
          <cell r="C57" t="str">
            <v>AR</v>
          </cell>
          <cell r="R57">
            <v>0</v>
          </cell>
          <cell r="W57">
            <v>0</v>
          </cell>
          <cell r="AB57">
            <v>2091000</v>
          </cell>
          <cell r="AG57">
            <v>2091000</v>
          </cell>
        </row>
        <row r="58">
          <cell r="A58">
            <v>1977</v>
          </cell>
          <cell r="C58" t="str">
            <v>CA</v>
          </cell>
          <cell r="R58">
            <v>23297000</v>
          </cell>
          <cell r="W58">
            <v>58665000</v>
          </cell>
          <cell r="AB58">
            <v>579480000</v>
          </cell>
          <cell r="AG58">
            <v>497518016</v>
          </cell>
        </row>
        <row r="59">
          <cell r="A59">
            <v>1977</v>
          </cell>
          <cell r="C59" t="str">
            <v>CO</v>
          </cell>
          <cell r="R59">
            <v>12930000</v>
          </cell>
          <cell r="W59">
            <v>17074000</v>
          </cell>
          <cell r="AB59">
            <v>64970000</v>
          </cell>
          <cell r="AG59">
            <v>34966000</v>
          </cell>
        </row>
        <row r="60">
          <cell r="A60">
            <v>1977</v>
          </cell>
          <cell r="C60" t="str">
            <v>CT</v>
          </cell>
          <cell r="R60">
            <v>2023000</v>
          </cell>
          <cell r="W60">
            <v>5531000</v>
          </cell>
          <cell r="AB60">
            <v>40392000</v>
          </cell>
          <cell r="AG60">
            <v>32838000</v>
          </cell>
        </row>
        <row r="61">
          <cell r="A61">
            <v>1977</v>
          </cell>
          <cell r="C61" t="str">
            <v>DE</v>
          </cell>
          <cell r="R61">
            <v>66000</v>
          </cell>
          <cell r="W61">
            <v>319000</v>
          </cell>
          <cell r="AB61">
            <v>5204000</v>
          </cell>
          <cell r="AG61">
            <v>4819000</v>
          </cell>
        </row>
        <row r="62">
          <cell r="A62">
            <v>1977</v>
          </cell>
          <cell r="C62" t="str">
            <v>DC</v>
          </cell>
          <cell r="R62">
            <v>484499000</v>
          </cell>
          <cell r="W62">
            <v>551074000</v>
          </cell>
          <cell r="AB62">
            <v>1148601984</v>
          </cell>
          <cell r="AG62">
            <v>113029000</v>
          </cell>
        </row>
        <row r="63">
          <cell r="A63">
            <v>1977</v>
          </cell>
          <cell r="C63" t="str">
            <v>FL</v>
          </cell>
          <cell r="R63">
            <v>948000</v>
          </cell>
          <cell r="W63">
            <v>12746000</v>
          </cell>
          <cell r="AB63">
            <v>66706000</v>
          </cell>
          <cell r="AG63">
            <v>53012000</v>
          </cell>
        </row>
        <row r="64">
          <cell r="A64">
            <v>1977</v>
          </cell>
          <cell r="C64" t="str">
            <v>GA</v>
          </cell>
          <cell r="R64">
            <v>192805000</v>
          </cell>
          <cell r="W64">
            <v>203811000</v>
          </cell>
          <cell r="AB64">
            <v>445625984</v>
          </cell>
          <cell r="AG64">
            <v>49010000</v>
          </cell>
        </row>
        <row r="65">
          <cell r="A65">
            <v>1977</v>
          </cell>
          <cell r="C65" t="str">
            <v>HI</v>
          </cell>
          <cell r="R65">
            <v>0</v>
          </cell>
          <cell r="W65">
            <v>0</v>
          </cell>
          <cell r="AB65">
            <v>0</v>
          </cell>
          <cell r="AG65">
            <v>0</v>
          </cell>
        </row>
        <row r="66">
          <cell r="A66">
            <v>1977</v>
          </cell>
          <cell r="C66" t="str">
            <v>ID</v>
          </cell>
          <cell r="R66">
            <v>0</v>
          </cell>
          <cell r="W66">
            <v>616000</v>
          </cell>
          <cell r="AB66">
            <v>1313000</v>
          </cell>
          <cell r="AG66">
            <v>697000</v>
          </cell>
        </row>
        <row r="67">
          <cell r="A67">
            <v>1977</v>
          </cell>
          <cell r="C67" t="str">
            <v>IL</v>
          </cell>
          <cell r="R67">
            <v>35920000</v>
          </cell>
          <cell r="W67">
            <v>43376000</v>
          </cell>
          <cell r="AB67">
            <v>377619008</v>
          </cell>
          <cell r="AG67">
            <v>298323008</v>
          </cell>
        </row>
        <row r="68">
          <cell r="A68">
            <v>1977</v>
          </cell>
          <cell r="C68" t="str">
            <v>IN</v>
          </cell>
          <cell r="R68">
            <v>0</v>
          </cell>
          <cell r="W68">
            <v>8605000</v>
          </cell>
          <cell r="AB68">
            <v>20159000</v>
          </cell>
          <cell r="AG68">
            <v>11554000</v>
          </cell>
        </row>
        <row r="69">
          <cell r="A69">
            <v>1977</v>
          </cell>
          <cell r="C69" t="str">
            <v>IA</v>
          </cell>
          <cell r="R69">
            <v>1747000</v>
          </cell>
          <cell r="W69">
            <v>4492000</v>
          </cell>
          <cell r="AB69">
            <v>14728000</v>
          </cell>
          <cell r="AG69">
            <v>8489000</v>
          </cell>
        </row>
        <row r="70">
          <cell r="A70">
            <v>1977</v>
          </cell>
          <cell r="C70" t="str">
            <v>KS</v>
          </cell>
          <cell r="R70">
            <v>0</v>
          </cell>
          <cell r="W70">
            <v>1000</v>
          </cell>
          <cell r="AB70">
            <v>1404000</v>
          </cell>
          <cell r="AG70">
            <v>1403000</v>
          </cell>
        </row>
        <row r="71">
          <cell r="A71">
            <v>1977</v>
          </cell>
          <cell r="C71" t="str">
            <v>KY</v>
          </cell>
          <cell r="R71">
            <v>0</v>
          </cell>
          <cell r="W71">
            <v>3271000</v>
          </cell>
          <cell r="AB71">
            <v>19559000</v>
          </cell>
          <cell r="AG71">
            <v>16288000</v>
          </cell>
        </row>
        <row r="72">
          <cell r="A72">
            <v>1977</v>
          </cell>
          <cell r="C72" t="str">
            <v>LA</v>
          </cell>
          <cell r="R72">
            <v>0</v>
          </cell>
          <cell r="W72">
            <v>30000</v>
          </cell>
          <cell r="AB72">
            <v>6051000</v>
          </cell>
          <cell r="AG72">
            <v>6021000</v>
          </cell>
        </row>
        <row r="73">
          <cell r="A73">
            <v>1977</v>
          </cell>
          <cell r="C73" t="str">
            <v>ME</v>
          </cell>
          <cell r="R73">
            <v>8000</v>
          </cell>
          <cell r="W73">
            <v>2261000</v>
          </cell>
          <cell r="AB73">
            <v>7560000</v>
          </cell>
          <cell r="AG73">
            <v>5291000</v>
          </cell>
        </row>
        <row r="74">
          <cell r="A74">
            <v>1977</v>
          </cell>
          <cell r="C74" t="str">
            <v>MD</v>
          </cell>
          <cell r="R74">
            <v>279000</v>
          </cell>
          <cell r="W74">
            <v>300000</v>
          </cell>
          <cell r="AB74">
            <v>50652000</v>
          </cell>
          <cell r="AG74">
            <v>50073000</v>
          </cell>
        </row>
        <row r="75">
          <cell r="A75">
            <v>1977</v>
          </cell>
          <cell r="C75" t="str">
            <v>MA</v>
          </cell>
          <cell r="R75">
            <v>44875000</v>
          </cell>
          <cell r="W75">
            <v>71596000</v>
          </cell>
          <cell r="AB75">
            <v>324104000</v>
          </cell>
          <cell r="AG75">
            <v>207632992</v>
          </cell>
        </row>
        <row r="76">
          <cell r="A76">
            <v>1977</v>
          </cell>
          <cell r="C76" t="str">
            <v>MI</v>
          </cell>
          <cell r="R76">
            <v>4867000</v>
          </cell>
          <cell r="W76">
            <v>6911000</v>
          </cell>
          <cell r="AB76">
            <v>126673000</v>
          </cell>
          <cell r="AG76">
            <v>114895000</v>
          </cell>
        </row>
        <row r="77">
          <cell r="A77">
            <v>1977</v>
          </cell>
          <cell r="C77" t="str">
            <v>MN</v>
          </cell>
          <cell r="R77">
            <v>2779000</v>
          </cell>
          <cell r="W77">
            <v>11801000</v>
          </cell>
          <cell r="AB77">
            <v>63085000</v>
          </cell>
          <cell r="AG77">
            <v>48505000</v>
          </cell>
        </row>
        <row r="78">
          <cell r="A78">
            <v>1977</v>
          </cell>
          <cell r="C78" t="str">
            <v>MS</v>
          </cell>
          <cell r="R78">
            <v>0</v>
          </cell>
          <cell r="W78">
            <v>17000</v>
          </cell>
          <cell r="AB78">
            <v>202000</v>
          </cell>
          <cell r="AG78">
            <v>185000</v>
          </cell>
        </row>
        <row r="79">
          <cell r="A79">
            <v>1977</v>
          </cell>
          <cell r="C79" t="str">
            <v>MO</v>
          </cell>
          <cell r="R79">
            <v>9716000</v>
          </cell>
          <cell r="W79">
            <v>21490000</v>
          </cell>
          <cell r="AB79">
            <v>95275000</v>
          </cell>
          <cell r="AG79">
            <v>64069000</v>
          </cell>
        </row>
        <row r="80">
          <cell r="A80">
            <v>1977</v>
          </cell>
          <cell r="C80" t="str">
            <v>MT</v>
          </cell>
          <cell r="R80">
            <v>0</v>
          </cell>
          <cell r="W80">
            <v>24000</v>
          </cell>
          <cell r="AB80">
            <v>310000</v>
          </cell>
          <cell r="AG80">
            <v>286000</v>
          </cell>
        </row>
        <row r="81">
          <cell r="A81">
            <v>1977</v>
          </cell>
          <cell r="C81" t="str">
            <v>NE</v>
          </cell>
          <cell r="R81">
            <v>600000</v>
          </cell>
          <cell r="W81">
            <v>1341000</v>
          </cell>
          <cell r="AB81">
            <v>9806000</v>
          </cell>
          <cell r="AG81">
            <v>7865000</v>
          </cell>
        </row>
        <row r="82">
          <cell r="A82">
            <v>1977</v>
          </cell>
          <cell r="C82" t="str">
            <v>NV</v>
          </cell>
          <cell r="R82">
            <v>0</v>
          </cell>
          <cell r="W82">
            <v>0</v>
          </cell>
          <cell r="AB82">
            <v>0</v>
          </cell>
          <cell r="AG82">
            <v>0</v>
          </cell>
        </row>
        <row r="83">
          <cell r="A83">
            <v>1977</v>
          </cell>
          <cell r="C83" t="str">
            <v>NH</v>
          </cell>
          <cell r="R83">
            <v>0</v>
          </cell>
          <cell r="W83">
            <v>0</v>
          </cell>
          <cell r="AB83">
            <v>0</v>
          </cell>
          <cell r="AG83">
            <v>0</v>
          </cell>
        </row>
        <row r="84">
          <cell r="A84">
            <v>1977</v>
          </cell>
          <cell r="C84" t="str">
            <v>NJ</v>
          </cell>
          <cell r="R84">
            <v>4145000</v>
          </cell>
          <cell r="W84">
            <v>5926000</v>
          </cell>
          <cell r="AB84">
            <v>29481000</v>
          </cell>
          <cell r="AG84">
            <v>19410000</v>
          </cell>
        </row>
        <row r="85">
          <cell r="A85">
            <v>1977</v>
          </cell>
          <cell r="C85" t="str">
            <v>NM</v>
          </cell>
          <cell r="R85">
            <v>0</v>
          </cell>
          <cell r="W85">
            <v>3607000</v>
          </cell>
          <cell r="AB85">
            <v>6201000</v>
          </cell>
          <cell r="AG85">
            <v>2594000</v>
          </cell>
        </row>
        <row r="86">
          <cell r="A86">
            <v>1977</v>
          </cell>
          <cell r="C86" t="str">
            <v>NY</v>
          </cell>
          <cell r="R86">
            <v>459606000</v>
          </cell>
          <cell r="W86">
            <v>491030000</v>
          </cell>
          <cell r="AB86">
            <v>2337949952</v>
          </cell>
          <cell r="AG86">
            <v>1387314048</v>
          </cell>
        </row>
        <row r="87">
          <cell r="A87">
            <v>1977</v>
          </cell>
          <cell r="C87" t="str">
            <v>NC</v>
          </cell>
          <cell r="R87">
            <v>394000</v>
          </cell>
          <cell r="W87">
            <v>1908000</v>
          </cell>
          <cell r="AB87">
            <v>12357000</v>
          </cell>
          <cell r="AG87">
            <v>10055000</v>
          </cell>
        </row>
        <row r="88">
          <cell r="A88">
            <v>1977</v>
          </cell>
          <cell r="C88" t="str">
            <v>ND</v>
          </cell>
          <cell r="R88">
            <v>18000</v>
          </cell>
          <cell r="W88">
            <v>20000</v>
          </cell>
          <cell r="AB88">
            <v>274000</v>
          </cell>
          <cell r="AG88">
            <v>236000</v>
          </cell>
        </row>
        <row r="89">
          <cell r="A89">
            <v>1977</v>
          </cell>
          <cell r="C89" t="str">
            <v>OH</v>
          </cell>
          <cell r="R89">
            <v>3508000</v>
          </cell>
          <cell r="W89">
            <v>4212000</v>
          </cell>
          <cell r="AB89">
            <v>111395000</v>
          </cell>
          <cell r="AG89">
            <v>103675000</v>
          </cell>
        </row>
        <row r="90">
          <cell r="A90">
            <v>1977</v>
          </cell>
          <cell r="C90" t="str">
            <v>OK</v>
          </cell>
          <cell r="R90">
            <v>400000</v>
          </cell>
          <cell r="W90">
            <v>1147000</v>
          </cell>
          <cell r="AB90">
            <v>6122000</v>
          </cell>
          <cell r="AG90">
            <v>4575000</v>
          </cell>
        </row>
        <row r="91">
          <cell r="A91">
            <v>1977</v>
          </cell>
          <cell r="C91" t="str">
            <v>OR</v>
          </cell>
          <cell r="R91">
            <v>10772000</v>
          </cell>
          <cell r="W91">
            <v>20760000</v>
          </cell>
          <cell r="AB91">
            <v>67690000</v>
          </cell>
          <cell r="AG91">
            <v>36158000</v>
          </cell>
        </row>
        <row r="92">
          <cell r="A92">
            <v>1977</v>
          </cell>
          <cell r="C92" t="str">
            <v>PA</v>
          </cell>
          <cell r="R92">
            <v>18868000</v>
          </cell>
          <cell r="W92">
            <v>70905000</v>
          </cell>
          <cell r="AB92">
            <v>355304000</v>
          </cell>
          <cell r="AG92">
            <v>265531008</v>
          </cell>
        </row>
        <row r="93">
          <cell r="A93">
            <v>1977</v>
          </cell>
          <cell r="C93" t="str">
            <v>RI</v>
          </cell>
          <cell r="R93">
            <v>0</v>
          </cell>
          <cell r="W93">
            <v>18000</v>
          </cell>
          <cell r="AB93">
            <v>8248000</v>
          </cell>
          <cell r="AG93">
            <v>8230000</v>
          </cell>
        </row>
        <row r="94">
          <cell r="A94">
            <v>1977</v>
          </cell>
          <cell r="C94" t="str">
            <v>SC</v>
          </cell>
          <cell r="R94">
            <v>25000</v>
          </cell>
          <cell r="W94">
            <v>25000</v>
          </cell>
          <cell r="AB94">
            <v>97000</v>
          </cell>
          <cell r="AG94">
            <v>47000</v>
          </cell>
        </row>
        <row r="95">
          <cell r="A95">
            <v>1977</v>
          </cell>
          <cell r="C95" t="str">
            <v>SD</v>
          </cell>
          <cell r="R95">
            <v>0</v>
          </cell>
          <cell r="W95">
            <v>0</v>
          </cell>
          <cell r="AB95">
            <v>0</v>
          </cell>
          <cell r="AG95">
            <v>0</v>
          </cell>
        </row>
        <row r="96">
          <cell r="A96">
            <v>1977</v>
          </cell>
          <cell r="C96" t="str">
            <v>TN</v>
          </cell>
          <cell r="R96">
            <v>1555000</v>
          </cell>
          <cell r="W96">
            <v>1961000</v>
          </cell>
          <cell r="AB96">
            <v>27302000</v>
          </cell>
          <cell r="AG96">
            <v>23786000</v>
          </cell>
        </row>
        <row r="97">
          <cell r="A97">
            <v>1977</v>
          </cell>
          <cell r="C97" t="str">
            <v>TX</v>
          </cell>
          <cell r="R97">
            <v>1784000</v>
          </cell>
          <cell r="W97">
            <v>7595000</v>
          </cell>
          <cell r="AB97">
            <v>65000000</v>
          </cell>
          <cell r="AG97">
            <v>55621000</v>
          </cell>
        </row>
        <row r="98">
          <cell r="A98">
            <v>1977</v>
          </cell>
          <cell r="C98" t="str">
            <v>US</v>
          </cell>
          <cell r="R98">
            <v>1344926000</v>
          </cell>
          <cell r="W98">
            <v>1681209000</v>
          </cell>
          <cell r="AB98">
            <v>6693953024</v>
          </cell>
          <cell r="AG98">
            <v>3667817984</v>
          </cell>
        </row>
        <row r="99">
          <cell r="A99">
            <v>1977</v>
          </cell>
          <cell r="C99" t="str">
            <v>UT</v>
          </cell>
          <cell r="R99">
            <v>95000</v>
          </cell>
          <cell r="W99">
            <v>13388000</v>
          </cell>
          <cell r="AB99">
            <v>21875000</v>
          </cell>
          <cell r="AG99">
            <v>8392000</v>
          </cell>
        </row>
        <row r="100">
          <cell r="A100">
            <v>1977</v>
          </cell>
          <cell r="C100" t="str">
            <v>VT</v>
          </cell>
          <cell r="R100">
            <v>0</v>
          </cell>
          <cell r="W100">
            <v>0</v>
          </cell>
          <cell r="AB100">
            <v>0</v>
          </cell>
          <cell r="AG100">
            <v>0</v>
          </cell>
        </row>
        <row r="101">
          <cell r="A101">
            <v>1977</v>
          </cell>
          <cell r="C101" t="str">
            <v>VA</v>
          </cell>
          <cell r="R101">
            <v>1000</v>
          </cell>
          <cell r="W101">
            <v>432000</v>
          </cell>
          <cell r="AB101">
            <v>15517000</v>
          </cell>
          <cell r="AG101">
            <v>15084000</v>
          </cell>
        </row>
        <row r="102">
          <cell r="A102">
            <v>1977</v>
          </cell>
          <cell r="C102" t="str">
            <v>WA</v>
          </cell>
          <cell r="R102">
            <v>25931000</v>
          </cell>
          <cell r="W102">
            <v>26709000</v>
          </cell>
          <cell r="AB102">
            <v>101184000</v>
          </cell>
          <cell r="AG102">
            <v>48544000</v>
          </cell>
        </row>
        <row r="103">
          <cell r="A103">
            <v>1977</v>
          </cell>
          <cell r="C103" t="str">
            <v>WV</v>
          </cell>
          <cell r="R103">
            <v>252000</v>
          </cell>
          <cell r="W103">
            <v>939000</v>
          </cell>
          <cell r="AB103">
            <v>5699000</v>
          </cell>
          <cell r="AG103">
            <v>4508000</v>
          </cell>
        </row>
        <row r="104">
          <cell r="A104">
            <v>1977</v>
          </cell>
          <cell r="C104" t="str">
            <v>WI</v>
          </cell>
          <cell r="R104">
            <v>213000</v>
          </cell>
          <cell r="W104">
            <v>2270000</v>
          </cell>
          <cell r="AB104">
            <v>38056000</v>
          </cell>
          <cell r="AG104">
            <v>35573000</v>
          </cell>
        </row>
        <row r="105">
          <cell r="A105">
            <v>1977</v>
          </cell>
          <cell r="C105" t="str">
            <v>WY</v>
          </cell>
          <cell r="R105">
            <v>0</v>
          </cell>
          <cell r="W105">
            <v>0</v>
          </cell>
          <cell r="AB105">
            <v>0</v>
          </cell>
          <cell r="AG105">
            <v>0</v>
          </cell>
        </row>
        <row r="106">
          <cell r="A106">
            <v>1978</v>
          </cell>
          <cell r="C106" t="str">
            <v>AL</v>
          </cell>
          <cell r="R106">
            <v>0</v>
          </cell>
          <cell r="W106">
            <v>41000</v>
          </cell>
          <cell r="AB106">
            <v>7295000</v>
          </cell>
          <cell r="AG106">
            <v>7254000</v>
          </cell>
        </row>
        <row r="107">
          <cell r="A107">
            <v>1978</v>
          </cell>
          <cell r="C107" t="str">
            <v>AK</v>
          </cell>
          <cell r="R107">
            <v>0</v>
          </cell>
          <cell r="W107">
            <v>0</v>
          </cell>
          <cell r="AB107">
            <v>1735000</v>
          </cell>
          <cell r="AG107">
            <v>1735000</v>
          </cell>
        </row>
        <row r="108">
          <cell r="A108">
            <v>1978</v>
          </cell>
          <cell r="C108" t="str">
            <v>AZ</v>
          </cell>
          <cell r="R108">
            <v>0</v>
          </cell>
          <cell r="W108">
            <v>0</v>
          </cell>
          <cell r="AB108">
            <v>0</v>
          </cell>
          <cell r="AG108">
            <v>0</v>
          </cell>
        </row>
        <row r="109">
          <cell r="A109">
            <v>1978</v>
          </cell>
          <cell r="C109" t="str">
            <v>AR</v>
          </cell>
          <cell r="R109">
            <v>0</v>
          </cell>
          <cell r="W109">
            <v>155000</v>
          </cell>
          <cell r="AB109">
            <v>2314000</v>
          </cell>
          <cell r="AG109">
            <v>2159000</v>
          </cell>
        </row>
        <row r="110">
          <cell r="A110">
            <v>1978</v>
          </cell>
          <cell r="C110" t="str">
            <v>CA</v>
          </cell>
          <cell r="R110">
            <v>10359000</v>
          </cell>
          <cell r="W110">
            <v>56203000</v>
          </cell>
          <cell r="AB110">
            <v>532953984</v>
          </cell>
          <cell r="AG110">
            <v>466392000</v>
          </cell>
        </row>
        <row r="111">
          <cell r="A111">
            <v>1978</v>
          </cell>
          <cell r="C111" t="str">
            <v>CO</v>
          </cell>
          <cell r="R111">
            <v>1691000</v>
          </cell>
          <cell r="W111">
            <v>10362000</v>
          </cell>
          <cell r="AB111">
            <v>53189000</v>
          </cell>
          <cell r="AG111">
            <v>41136000</v>
          </cell>
        </row>
        <row r="112">
          <cell r="A112">
            <v>1978</v>
          </cell>
          <cell r="C112" t="str">
            <v>CT</v>
          </cell>
          <cell r="R112">
            <v>4798000</v>
          </cell>
          <cell r="W112">
            <v>6855000</v>
          </cell>
          <cell r="AB112">
            <v>31767000</v>
          </cell>
          <cell r="AG112">
            <v>20114000</v>
          </cell>
        </row>
        <row r="113">
          <cell r="A113">
            <v>1978</v>
          </cell>
          <cell r="C113" t="str">
            <v>DE</v>
          </cell>
          <cell r="R113">
            <v>0</v>
          </cell>
          <cell r="W113">
            <v>196000</v>
          </cell>
          <cell r="AB113">
            <v>7987000</v>
          </cell>
          <cell r="AG113">
            <v>7791000</v>
          </cell>
        </row>
        <row r="114">
          <cell r="A114">
            <v>1978</v>
          </cell>
          <cell r="C114" t="str">
            <v>DC</v>
          </cell>
          <cell r="R114">
            <v>422984000</v>
          </cell>
          <cell r="W114">
            <v>448984000</v>
          </cell>
          <cell r="AB114">
            <v>1022270016</v>
          </cell>
          <cell r="AG114">
            <v>150302000</v>
          </cell>
        </row>
        <row r="115">
          <cell r="A115">
            <v>1978</v>
          </cell>
          <cell r="C115" t="str">
            <v>FL</v>
          </cell>
          <cell r="R115">
            <v>1506000</v>
          </cell>
          <cell r="W115">
            <v>3976000</v>
          </cell>
          <cell r="AB115">
            <v>65885000</v>
          </cell>
          <cell r="AG115">
            <v>60403000</v>
          </cell>
        </row>
        <row r="116">
          <cell r="A116">
            <v>1978</v>
          </cell>
          <cell r="C116" t="str">
            <v>GA</v>
          </cell>
          <cell r="R116">
            <v>214960000</v>
          </cell>
          <cell r="W116">
            <v>250515000</v>
          </cell>
          <cell r="AB116">
            <v>520691008</v>
          </cell>
          <cell r="AG116">
            <v>55216000</v>
          </cell>
        </row>
        <row r="117">
          <cell r="A117">
            <v>1978</v>
          </cell>
          <cell r="C117" t="str">
            <v>HI</v>
          </cell>
          <cell r="R117">
            <v>2132000</v>
          </cell>
          <cell r="W117">
            <v>3793000</v>
          </cell>
          <cell r="AB117">
            <v>33190000</v>
          </cell>
          <cell r="AG117">
            <v>27265000</v>
          </cell>
        </row>
        <row r="118">
          <cell r="A118">
            <v>1978</v>
          </cell>
          <cell r="C118" t="str">
            <v>ID</v>
          </cell>
          <cell r="R118">
            <v>0</v>
          </cell>
          <cell r="W118">
            <v>29000</v>
          </cell>
          <cell r="AB118">
            <v>757000</v>
          </cell>
          <cell r="AG118">
            <v>728000</v>
          </cell>
        </row>
        <row r="119">
          <cell r="A119">
            <v>1978</v>
          </cell>
          <cell r="C119" t="str">
            <v>IL</v>
          </cell>
          <cell r="R119">
            <v>69361000</v>
          </cell>
          <cell r="W119">
            <v>86737000</v>
          </cell>
          <cell r="AB119">
            <v>480908000</v>
          </cell>
          <cell r="AG119">
            <v>324809984</v>
          </cell>
        </row>
        <row r="120">
          <cell r="A120">
            <v>1978</v>
          </cell>
          <cell r="C120" t="str">
            <v>IN</v>
          </cell>
          <cell r="R120">
            <v>32000</v>
          </cell>
          <cell r="W120">
            <v>3816000</v>
          </cell>
          <cell r="AB120">
            <v>15865000</v>
          </cell>
          <cell r="AG120">
            <v>12017000</v>
          </cell>
        </row>
        <row r="121">
          <cell r="A121">
            <v>1978</v>
          </cell>
          <cell r="C121" t="str">
            <v>IA</v>
          </cell>
          <cell r="R121">
            <v>1902000</v>
          </cell>
          <cell r="W121">
            <v>2706000</v>
          </cell>
          <cell r="AB121">
            <v>14436000</v>
          </cell>
          <cell r="AG121">
            <v>9828000</v>
          </cell>
        </row>
        <row r="122">
          <cell r="A122">
            <v>1978</v>
          </cell>
          <cell r="C122" t="str">
            <v>KS</v>
          </cell>
          <cell r="R122">
            <v>0</v>
          </cell>
          <cell r="W122">
            <v>0</v>
          </cell>
          <cell r="AB122">
            <v>1494000</v>
          </cell>
          <cell r="AG122">
            <v>1494000</v>
          </cell>
        </row>
        <row r="123">
          <cell r="A123">
            <v>1978</v>
          </cell>
          <cell r="C123" t="str">
            <v>KY</v>
          </cell>
          <cell r="R123">
            <v>4434000</v>
          </cell>
          <cell r="W123">
            <v>7325000</v>
          </cell>
          <cell r="AB123">
            <v>29550000</v>
          </cell>
          <cell r="AG123">
            <v>17791000</v>
          </cell>
        </row>
        <row r="124">
          <cell r="A124">
            <v>1978</v>
          </cell>
          <cell r="C124" t="str">
            <v>LA</v>
          </cell>
          <cell r="R124">
            <v>0</v>
          </cell>
          <cell r="W124">
            <v>108000</v>
          </cell>
          <cell r="AB124">
            <v>6167000</v>
          </cell>
          <cell r="AG124">
            <v>6059000</v>
          </cell>
        </row>
        <row r="125">
          <cell r="A125">
            <v>1978</v>
          </cell>
          <cell r="C125" t="str">
            <v>ME</v>
          </cell>
          <cell r="R125">
            <v>8000</v>
          </cell>
          <cell r="W125">
            <v>2261000</v>
          </cell>
          <cell r="AB125">
            <v>7586000</v>
          </cell>
          <cell r="AG125">
            <v>5317000</v>
          </cell>
        </row>
        <row r="126">
          <cell r="A126">
            <v>1978</v>
          </cell>
          <cell r="C126" t="str">
            <v>MD</v>
          </cell>
          <cell r="R126">
            <v>1006000</v>
          </cell>
          <cell r="W126">
            <v>1298000</v>
          </cell>
          <cell r="AB126">
            <v>56543000</v>
          </cell>
          <cell r="AG126">
            <v>54239000</v>
          </cell>
        </row>
        <row r="127">
          <cell r="A127">
            <v>1978</v>
          </cell>
          <cell r="C127" t="str">
            <v>MA</v>
          </cell>
          <cell r="R127">
            <v>48351000</v>
          </cell>
          <cell r="W127">
            <v>76740000</v>
          </cell>
          <cell r="AB127">
            <v>347472992</v>
          </cell>
          <cell r="AG127">
            <v>222382000</v>
          </cell>
        </row>
        <row r="128">
          <cell r="A128">
            <v>1978</v>
          </cell>
          <cell r="C128" t="str">
            <v>MI</v>
          </cell>
          <cell r="R128">
            <v>1545000</v>
          </cell>
          <cell r="W128">
            <v>22969000</v>
          </cell>
          <cell r="AB128">
            <v>144112992</v>
          </cell>
          <cell r="AG128">
            <v>119599000</v>
          </cell>
        </row>
        <row r="129">
          <cell r="A129">
            <v>1978</v>
          </cell>
          <cell r="C129" t="str">
            <v>MN</v>
          </cell>
          <cell r="R129">
            <v>846000</v>
          </cell>
          <cell r="W129">
            <v>3584000</v>
          </cell>
          <cell r="AB129">
            <v>58268000</v>
          </cell>
          <cell r="AG129">
            <v>53838000</v>
          </cell>
        </row>
        <row r="130">
          <cell r="A130">
            <v>1978</v>
          </cell>
          <cell r="C130" t="str">
            <v>MS</v>
          </cell>
          <cell r="R130">
            <v>2000</v>
          </cell>
          <cell r="W130">
            <v>3000</v>
          </cell>
          <cell r="AB130">
            <v>239000</v>
          </cell>
          <cell r="AG130">
            <v>234000</v>
          </cell>
        </row>
        <row r="131">
          <cell r="A131">
            <v>1978</v>
          </cell>
          <cell r="C131" t="str">
            <v>MO</v>
          </cell>
          <cell r="R131">
            <v>19216000</v>
          </cell>
          <cell r="W131">
            <v>37639000</v>
          </cell>
          <cell r="AB131">
            <v>131544000</v>
          </cell>
          <cell r="AG131">
            <v>74689000</v>
          </cell>
        </row>
        <row r="132">
          <cell r="A132">
            <v>1978</v>
          </cell>
          <cell r="C132" t="str">
            <v>MT</v>
          </cell>
          <cell r="R132">
            <v>0</v>
          </cell>
          <cell r="W132">
            <v>1000</v>
          </cell>
          <cell r="AB132">
            <v>492000</v>
          </cell>
          <cell r="AG132">
            <v>491000</v>
          </cell>
        </row>
        <row r="133">
          <cell r="A133">
            <v>1978</v>
          </cell>
          <cell r="C133" t="str">
            <v>NE</v>
          </cell>
          <cell r="R133">
            <v>5000</v>
          </cell>
          <cell r="W133">
            <v>5000</v>
          </cell>
          <cell r="AB133">
            <v>1767000</v>
          </cell>
          <cell r="AG133">
            <v>1757000</v>
          </cell>
        </row>
        <row r="134">
          <cell r="A134">
            <v>1978</v>
          </cell>
          <cell r="C134" t="str">
            <v>NV</v>
          </cell>
          <cell r="R134">
            <v>0</v>
          </cell>
          <cell r="W134">
            <v>0</v>
          </cell>
          <cell r="AB134">
            <v>0</v>
          </cell>
          <cell r="AG134">
            <v>0</v>
          </cell>
        </row>
        <row r="135">
          <cell r="A135">
            <v>1978</v>
          </cell>
          <cell r="C135" t="str">
            <v>NH</v>
          </cell>
          <cell r="R135">
            <v>0</v>
          </cell>
          <cell r="W135">
            <v>0</v>
          </cell>
          <cell r="AB135">
            <v>0</v>
          </cell>
          <cell r="AG135">
            <v>0</v>
          </cell>
        </row>
        <row r="136">
          <cell r="A136">
            <v>1978</v>
          </cell>
          <cell r="C136" t="str">
            <v>NJ</v>
          </cell>
          <cell r="R136">
            <v>2548000</v>
          </cell>
          <cell r="W136">
            <v>7941000</v>
          </cell>
          <cell r="AB136">
            <v>29914000</v>
          </cell>
          <cell r="AG136">
            <v>19425000</v>
          </cell>
        </row>
        <row r="137">
          <cell r="A137">
            <v>1978</v>
          </cell>
          <cell r="C137" t="str">
            <v>NM</v>
          </cell>
          <cell r="R137">
            <v>0</v>
          </cell>
          <cell r="W137">
            <v>215000</v>
          </cell>
          <cell r="AB137">
            <v>3133000</v>
          </cell>
          <cell r="AG137">
            <v>2918000</v>
          </cell>
        </row>
        <row r="138">
          <cell r="A138">
            <v>1978</v>
          </cell>
          <cell r="C138" t="str">
            <v>NY</v>
          </cell>
          <cell r="R138">
            <v>246790000</v>
          </cell>
          <cell r="W138">
            <v>282644000</v>
          </cell>
          <cell r="AB138">
            <v>1983259008</v>
          </cell>
          <cell r="AG138">
            <v>1453825024</v>
          </cell>
        </row>
        <row r="139">
          <cell r="A139">
            <v>1978</v>
          </cell>
          <cell r="C139" t="str">
            <v>NC</v>
          </cell>
          <cell r="R139">
            <v>435000</v>
          </cell>
          <cell r="W139">
            <v>1253000</v>
          </cell>
          <cell r="AB139">
            <v>12529000</v>
          </cell>
          <cell r="AG139">
            <v>10841000</v>
          </cell>
        </row>
        <row r="140">
          <cell r="A140">
            <v>1978</v>
          </cell>
          <cell r="C140" t="str">
            <v>ND</v>
          </cell>
          <cell r="R140">
            <v>0</v>
          </cell>
          <cell r="W140">
            <v>511000</v>
          </cell>
          <cell r="AB140">
            <v>935000</v>
          </cell>
          <cell r="AG140">
            <v>424000</v>
          </cell>
        </row>
        <row r="141">
          <cell r="A141">
            <v>1978</v>
          </cell>
          <cell r="C141" t="str">
            <v>OH</v>
          </cell>
          <cell r="R141">
            <v>9176000</v>
          </cell>
          <cell r="W141">
            <v>18189000</v>
          </cell>
          <cell r="AB141">
            <v>133274000</v>
          </cell>
          <cell r="AG141">
            <v>105909000</v>
          </cell>
        </row>
        <row r="142">
          <cell r="A142">
            <v>1978</v>
          </cell>
          <cell r="C142" t="str">
            <v>OK</v>
          </cell>
          <cell r="R142">
            <v>12000</v>
          </cell>
          <cell r="W142">
            <v>2552000</v>
          </cell>
          <cell r="AB142">
            <v>8149000</v>
          </cell>
          <cell r="AG142">
            <v>5585000</v>
          </cell>
        </row>
        <row r="143">
          <cell r="A143">
            <v>1978</v>
          </cell>
          <cell r="C143" t="str">
            <v>OR</v>
          </cell>
          <cell r="R143">
            <v>10402000</v>
          </cell>
          <cell r="W143">
            <v>11058000</v>
          </cell>
          <cell r="AB143">
            <v>63858000</v>
          </cell>
          <cell r="AG143">
            <v>42398000</v>
          </cell>
        </row>
        <row r="144">
          <cell r="A144">
            <v>1978</v>
          </cell>
          <cell r="C144" t="str">
            <v>PA</v>
          </cell>
          <cell r="R144">
            <v>10358000</v>
          </cell>
          <cell r="W144">
            <v>24036000</v>
          </cell>
          <cell r="AB144">
            <v>357591008</v>
          </cell>
          <cell r="AG144">
            <v>323196992</v>
          </cell>
        </row>
        <row r="145">
          <cell r="A145">
            <v>1978</v>
          </cell>
          <cell r="C145" t="str">
            <v>RI</v>
          </cell>
          <cell r="R145">
            <v>0</v>
          </cell>
          <cell r="W145">
            <v>92000</v>
          </cell>
          <cell r="AB145">
            <v>10352000</v>
          </cell>
          <cell r="AG145">
            <v>10260000</v>
          </cell>
        </row>
        <row r="146">
          <cell r="A146">
            <v>1978</v>
          </cell>
          <cell r="C146" t="str">
            <v>SC</v>
          </cell>
          <cell r="R146">
            <v>0</v>
          </cell>
          <cell r="W146">
            <v>0</v>
          </cell>
          <cell r="AB146">
            <v>55000</v>
          </cell>
          <cell r="AG146">
            <v>55000</v>
          </cell>
        </row>
        <row r="147">
          <cell r="A147">
            <v>1978</v>
          </cell>
          <cell r="C147" t="str">
            <v>SD</v>
          </cell>
          <cell r="R147">
            <v>0</v>
          </cell>
          <cell r="W147">
            <v>0</v>
          </cell>
          <cell r="AB147">
            <v>0</v>
          </cell>
          <cell r="AG147">
            <v>0</v>
          </cell>
        </row>
        <row r="148">
          <cell r="A148">
            <v>1978</v>
          </cell>
          <cell r="C148" t="str">
            <v>TN</v>
          </cell>
          <cell r="R148">
            <v>1458000</v>
          </cell>
          <cell r="W148">
            <v>1925000</v>
          </cell>
          <cell r="AB148">
            <v>28933000</v>
          </cell>
          <cell r="AG148">
            <v>25550000</v>
          </cell>
        </row>
        <row r="149">
          <cell r="A149">
            <v>1978</v>
          </cell>
          <cell r="C149" t="str">
            <v>TX</v>
          </cell>
          <cell r="R149">
            <v>1016000</v>
          </cell>
          <cell r="W149">
            <v>6022000</v>
          </cell>
          <cell r="AB149">
            <v>74219000</v>
          </cell>
          <cell r="AG149">
            <v>67181000</v>
          </cell>
        </row>
        <row r="150">
          <cell r="A150">
            <v>1978</v>
          </cell>
          <cell r="C150" t="str">
            <v>US</v>
          </cell>
          <cell r="R150">
            <v>1106302000</v>
          </cell>
          <cell r="W150">
            <v>1407147000</v>
          </cell>
          <cell r="AB150">
            <v>6461313024</v>
          </cell>
          <cell r="AG150">
            <v>3947864064</v>
          </cell>
        </row>
        <row r="151">
          <cell r="A151">
            <v>1978</v>
          </cell>
          <cell r="C151" t="str">
            <v>UT</v>
          </cell>
          <cell r="R151">
            <v>44000</v>
          </cell>
          <cell r="W151">
            <v>787000</v>
          </cell>
          <cell r="AB151">
            <v>14044000</v>
          </cell>
          <cell r="AG151">
            <v>13213000</v>
          </cell>
        </row>
        <row r="152">
          <cell r="A152">
            <v>1978</v>
          </cell>
          <cell r="C152" t="str">
            <v>VT</v>
          </cell>
          <cell r="R152">
            <v>0</v>
          </cell>
          <cell r="W152">
            <v>0</v>
          </cell>
          <cell r="AB152">
            <v>0</v>
          </cell>
          <cell r="AG152">
            <v>0</v>
          </cell>
        </row>
        <row r="153">
          <cell r="A153">
            <v>1978</v>
          </cell>
          <cell r="C153" t="str">
            <v>VA</v>
          </cell>
          <cell r="R153">
            <v>24000</v>
          </cell>
          <cell r="W153">
            <v>165000</v>
          </cell>
          <cell r="AB153">
            <v>21918000</v>
          </cell>
          <cell r="AG153">
            <v>21729000</v>
          </cell>
        </row>
        <row r="154">
          <cell r="A154">
            <v>1978</v>
          </cell>
          <cell r="C154" t="str">
            <v>WA</v>
          </cell>
          <cell r="R154">
            <v>18392000</v>
          </cell>
          <cell r="W154">
            <v>19119000</v>
          </cell>
          <cell r="AB154">
            <v>95247000</v>
          </cell>
          <cell r="AG154">
            <v>57736000</v>
          </cell>
        </row>
        <row r="155">
          <cell r="A155">
            <v>1978</v>
          </cell>
          <cell r="C155" t="str">
            <v>WV</v>
          </cell>
          <cell r="R155">
            <v>244000</v>
          </cell>
          <cell r="W155">
            <v>911000</v>
          </cell>
          <cell r="AB155">
            <v>4362000</v>
          </cell>
          <cell r="AG155">
            <v>3207000</v>
          </cell>
        </row>
        <row r="156">
          <cell r="A156">
            <v>1978</v>
          </cell>
          <cell r="C156" t="str">
            <v>WI</v>
          </cell>
          <cell r="R156">
            <v>265000</v>
          </cell>
          <cell r="W156">
            <v>3426000</v>
          </cell>
          <cell r="AB156">
            <v>43062000</v>
          </cell>
          <cell r="AG156">
            <v>39371000</v>
          </cell>
        </row>
        <row r="157">
          <cell r="A157">
            <v>1978</v>
          </cell>
          <cell r="C157" t="str">
            <v>WY</v>
          </cell>
          <cell r="R157">
            <v>0</v>
          </cell>
          <cell r="W157">
            <v>0</v>
          </cell>
          <cell r="AB157">
            <v>0</v>
          </cell>
          <cell r="AG157">
            <v>0</v>
          </cell>
        </row>
        <row r="158">
          <cell r="A158">
            <v>1979</v>
          </cell>
          <cell r="C158" t="str">
            <v>AL</v>
          </cell>
          <cell r="R158">
            <v>0</v>
          </cell>
          <cell r="W158">
            <v>110000</v>
          </cell>
          <cell r="AB158">
            <v>9946000</v>
          </cell>
          <cell r="AG158">
            <v>9836000</v>
          </cell>
        </row>
        <row r="159">
          <cell r="A159">
            <v>1979</v>
          </cell>
          <cell r="C159" t="str">
            <v>AK</v>
          </cell>
          <cell r="R159">
            <v>156000</v>
          </cell>
          <cell r="W159">
            <v>300000</v>
          </cell>
          <cell r="AB159">
            <v>7709000</v>
          </cell>
          <cell r="AG159">
            <v>7253000</v>
          </cell>
        </row>
        <row r="160">
          <cell r="A160">
            <v>1979</v>
          </cell>
          <cell r="C160" t="str">
            <v>AZ</v>
          </cell>
          <cell r="R160">
            <v>0</v>
          </cell>
          <cell r="W160">
            <v>0</v>
          </cell>
          <cell r="AB160">
            <v>7099000</v>
          </cell>
          <cell r="AG160">
            <v>7099000</v>
          </cell>
        </row>
        <row r="161">
          <cell r="A161">
            <v>1979</v>
          </cell>
          <cell r="C161" t="str">
            <v>AR</v>
          </cell>
          <cell r="R161">
            <v>0</v>
          </cell>
          <cell r="W161">
            <v>0</v>
          </cell>
          <cell r="AB161">
            <v>2508000</v>
          </cell>
          <cell r="AG161">
            <v>2508000</v>
          </cell>
        </row>
        <row r="162">
          <cell r="A162">
            <v>1979</v>
          </cell>
          <cell r="C162" t="str">
            <v>CA</v>
          </cell>
          <cell r="R162">
            <v>19539000</v>
          </cell>
          <cell r="W162">
            <v>88516000</v>
          </cell>
          <cell r="AB162">
            <v>724137024</v>
          </cell>
          <cell r="AG162">
            <v>616081984</v>
          </cell>
        </row>
        <row r="163">
          <cell r="A163">
            <v>1979</v>
          </cell>
          <cell r="C163" t="str">
            <v>CO</v>
          </cell>
          <cell r="R163">
            <v>2042000</v>
          </cell>
          <cell r="W163">
            <v>12221000</v>
          </cell>
          <cell r="AB163">
            <v>60199000</v>
          </cell>
          <cell r="AG163">
            <v>45936000</v>
          </cell>
        </row>
        <row r="164">
          <cell r="A164">
            <v>1979</v>
          </cell>
          <cell r="C164" t="str">
            <v>CT</v>
          </cell>
          <cell r="R164">
            <v>6461000</v>
          </cell>
          <cell r="W164">
            <v>28707000</v>
          </cell>
          <cell r="AB164">
            <v>61662000</v>
          </cell>
          <cell r="AG164">
            <v>26494000</v>
          </cell>
        </row>
        <row r="165">
          <cell r="A165">
            <v>1979</v>
          </cell>
          <cell r="C165" t="str">
            <v>DE</v>
          </cell>
          <cell r="R165">
            <v>0</v>
          </cell>
          <cell r="W165">
            <v>211000</v>
          </cell>
          <cell r="AB165">
            <v>5643000</v>
          </cell>
          <cell r="AG165">
            <v>5432000</v>
          </cell>
        </row>
        <row r="166">
          <cell r="A166">
            <v>1979</v>
          </cell>
          <cell r="C166" t="str">
            <v>DC</v>
          </cell>
          <cell r="R166">
            <v>268740000</v>
          </cell>
          <cell r="W166">
            <v>314311000</v>
          </cell>
          <cell r="AB166">
            <v>785704000</v>
          </cell>
          <cell r="AG166">
            <v>202652992</v>
          </cell>
        </row>
        <row r="167">
          <cell r="A167">
            <v>1979</v>
          </cell>
          <cell r="C167" t="str">
            <v>FL</v>
          </cell>
          <cell r="R167">
            <v>1795000</v>
          </cell>
          <cell r="W167">
            <v>9806000</v>
          </cell>
          <cell r="AB167">
            <v>84832000</v>
          </cell>
          <cell r="AG167">
            <v>73231000</v>
          </cell>
        </row>
        <row r="168">
          <cell r="A168">
            <v>1979</v>
          </cell>
          <cell r="C168" t="str">
            <v>GA</v>
          </cell>
          <cell r="R168">
            <v>165708000</v>
          </cell>
          <cell r="W168">
            <v>245659000</v>
          </cell>
          <cell r="AB168">
            <v>474640992</v>
          </cell>
          <cell r="AG168">
            <v>63274000</v>
          </cell>
        </row>
        <row r="169">
          <cell r="A169">
            <v>1979</v>
          </cell>
          <cell r="C169" t="str">
            <v>HI</v>
          </cell>
          <cell r="R169">
            <v>1374000</v>
          </cell>
          <cell r="W169">
            <v>6104000</v>
          </cell>
          <cell r="AB169">
            <v>37558000</v>
          </cell>
          <cell r="AG169">
            <v>30080000</v>
          </cell>
        </row>
        <row r="170">
          <cell r="A170">
            <v>1979</v>
          </cell>
          <cell r="C170" t="str">
            <v>ID</v>
          </cell>
          <cell r="R170">
            <v>0</v>
          </cell>
          <cell r="W170">
            <v>2000</v>
          </cell>
          <cell r="AB170">
            <v>927000</v>
          </cell>
          <cell r="AG170">
            <v>925000</v>
          </cell>
        </row>
        <row r="171">
          <cell r="A171">
            <v>1979</v>
          </cell>
          <cell r="C171" t="str">
            <v>IL</v>
          </cell>
          <cell r="R171">
            <v>73040000</v>
          </cell>
          <cell r="W171">
            <v>80483000</v>
          </cell>
          <cell r="AB171">
            <v>510672000</v>
          </cell>
          <cell r="AG171">
            <v>357148992</v>
          </cell>
        </row>
        <row r="172">
          <cell r="A172">
            <v>1979</v>
          </cell>
          <cell r="C172" t="str">
            <v>IN</v>
          </cell>
          <cell r="R172">
            <v>519000</v>
          </cell>
          <cell r="W172">
            <v>634000</v>
          </cell>
          <cell r="AB172">
            <v>16939000</v>
          </cell>
          <cell r="AG172">
            <v>15786000</v>
          </cell>
        </row>
        <row r="173">
          <cell r="A173">
            <v>1979</v>
          </cell>
          <cell r="C173" t="str">
            <v>IA</v>
          </cell>
          <cell r="R173">
            <v>1982000</v>
          </cell>
          <cell r="W173">
            <v>5248000</v>
          </cell>
          <cell r="AB173">
            <v>19286000</v>
          </cell>
          <cell r="AG173">
            <v>12056000</v>
          </cell>
        </row>
        <row r="174">
          <cell r="A174">
            <v>1979</v>
          </cell>
          <cell r="C174" t="str">
            <v>KS</v>
          </cell>
          <cell r="R174">
            <v>0</v>
          </cell>
          <cell r="W174">
            <v>102000</v>
          </cell>
          <cell r="AB174">
            <v>3041000</v>
          </cell>
          <cell r="AG174">
            <v>2939000</v>
          </cell>
        </row>
        <row r="175">
          <cell r="A175">
            <v>1979</v>
          </cell>
          <cell r="C175" t="str">
            <v>KY</v>
          </cell>
          <cell r="R175">
            <v>3527000</v>
          </cell>
          <cell r="W175">
            <v>10261000</v>
          </cell>
          <cell r="AB175">
            <v>34773000</v>
          </cell>
          <cell r="AG175">
            <v>20985000</v>
          </cell>
        </row>
        <row r="176">
          <cell r="A176">
            <v>1979</v>
          </cell>
          <cell r="C176" t="str">
            <v>LA</v>
          </cell>
          <cell r="R176">
            <v>19000</v>
          </cell>
          <cell r="W176">
            <v>270000</v>
          </cell>
          <cell r="AB176">
            <v>6960000</v>
          </cell>
          <cell r="AG176">
            <v>6671000</v>
          </cell>
        </row>
        <row r="177">
          <cell r="A177">
            <v>1979</v>
          </cell>
          <cell r="C177" t="str">
            <v>ME</v>
          </cell>
          <cell r="R177">
            <v>0</v>
          </cell>
          <cell r="W177">
            <v>0</v>
          </cell>
          <cell r="AB177">
            <v>2779000</v>
          </cell>
          <cell r="AG177">
            <v>2779000</v>
          </cell>
        </row>
        <row r="178">
          <cell r="A178">
            <v>1979</v>
          </cell>
          <cell r="C178" t="str">
            <v>MD</v>
          </cell>
          <cell r="R178">
            <v>370000</v>
          </cell>
          <cell r="W178">
            <v>741000</v>
          </cell>
          <cell r="AB178">
            <v>68658000</v>
          </cell>
          <cell r="AG178">
            <v>67547000</v>
          </cell>
        </row>
        <row r="179">
          <cell r="A179">
            <v>1979</v>
          </cell>
          <cell r="C179" t="str">
            <v>MA</v>
          </cell>
          <cell r="R179">
            <v>242911000</v>
          </cell>
          <cell r="W179">
            <v>317331000</v>
          </cell>
          <cell r="AB179">
            <v>813624000</v>
          </cell>
          <cell r="AG179">
            <v>253382000</v>
          </cell>
        </row>
        <row r="180">
          <cell r="A180">
            <v>1979</v>
          </cell>
          <cell r="C180" t="str">
            <v>MI</v>
          </cell>
          <cell r="R180">
            <v>711000</v>
          </cell>
          <cell r="W180">
            <v>15942000</v>
          </cell>
          <cell r="AB180">
            <v>151044992</v>
          </cell>
          <cell r="AG180">
            <v>134392000</v>
          </cell>
        </row>
        <row r="181">
          <cell r="A181">
            <v>1979</v>
          </cell>
          <cell r="C181" t="str">
            <v>MN</v>
          </cell>
          <cell r="R181">
            <v>386000</v>
          </cell>
          <cell r="W181">
            <v>2057000</v>
          </cell>
          <cell r="AB181">
            <v>64454000</v>
          </cell>
          <cell r="AG181">
            <v>62011000</v>
          </cell>
        </row>
        <row r="182">
          <cell r="A182">
            <v>1979</v>
          </cell>
          <cell r="C182" t="str">
            <v>MS</v>
          </cell>
          <cell r="R182">
            <v>0</v>
          </cell>
          <cell r="W182">
            <v>0</v>
          </cell>
          <cell r="AB182">
            <v>236000</v>
          </cell>
          <cell r="AG182">
            <v>236000</v>
          </cell>
        </row>
        <row r="183">
          <cell r="A183">
            <v>1979</v>
          </cell>
          <cell r="C183" t="str">
            <v>MO</v>
          </cell>
          <cell r="R183">
            <v>253000</v>
          </cell>
          <cell r="W183">
            <v>20449000</v>
          </cell>
          <cell r="AB183">
            <v>102066000</v>
          </cell>
          <cell r="AG183">
            <v>81364000</v>
          </cell>
        </row>
        <row r="184">
          <cell r="A184">
            <v>1979</v>
          </cell>
          <cell r="C184" t="str">
            <v>MT</v>
          </cell>
          <cell r="R184">
            <v>0</v>
          </cell>
          <cell r="W184">
            <v>91000</v>
          </cell>
          <cell r="AB184">
            <v>709000</v>
          </cell>
          <cell r="AG184">
            <v>618000</v>
          </cell>
        </row>
        <row r="185">
          <cell r="A185">
            <v>1979</v>
          </cell>
          <cell r="C185" t="str">
            <v>NE</v>
          </cell>
          <cell r="R185">
            <v>0</v>
          </cell>
          <cell r="W185">
            <v>1449000</v>
          </cell>
          <cell r="AB185">
            <v>11367000</v>
          </cell>
          <cell r="AG185">
            <v>9918000</v>
          </cell>
        </row>
        <row r="186">
          <cell r="A186">
            <v>1979</v>
          </cell>
          <cell r="C186" t="str">
            <v>NV</v>
          </cell>
          <cell r="R186">
            <v>0</v>
          </cell>
          <cell r="W186">
            <v>0</v>
          </cell>
          <cell r="AB186">
            <v>0</v>
          </cell>
          <cell r="AG186">
            <v>0</v>
          </cell>
        </row>
        <row r="187">
          <cell r="A187">
            <v>1979</v>
          </cell>
          <cell r="C187" t="str">
            <v>NH</v>
          </cell>
          <cell r="R187">
            <v>0</v>
          </cell>
          <cell r="W187">
            <v>0</v>
          </cell>
          <cell r="AB187">
            <v>0</v>
          </cell>
          <cell r="AG187">
            <v>0</v>
          </cell>
        </row>
        <row r="188">
          <cell r="A188">
            <v>1979</v>
          </cell>
          <cell r="C188" t="str">
            <v>NJ</v>
          </cell>
          <cell r="R188">
            <v>5429000</v>
          </cell>
          <cell r="W188">
            <v>16869000</v>
          </cell>
          <cell r="AB188">
            <v>39897000</v>
          </cell>
          <cell r="AG188">
            <v>17599000</v>
          </cell>
        </row>
        <row r="189">
          <cell r="A189">
            <v>1979</v>
          </cell>
          <cell r="C189" t="str">
            <v>NM</v>
          </cell>
          <cell r="R189">
            <v>62000</v>
          </cell>
          <cell r="W189">
            <v>188000</v>
          </cell>
          <cell r="AB189">
            <v>4337000</v>
          </cell>
          <cell r="AG189">
            <v>4087000</v>
          </cell>
        </row>
        <row r="190">
          <cell r="A190">
            <v>1979</v>
          </cell>
          <cell r="C190" t="str">
            <v>NY</v>
          </cell>
          <cell r="R190">
            <v>255298000</v>
          </cell>
          <cell r="W190">
            <v>284414000</v>
          </cell>
          <cell r="AB190">
            <v>2135542016</v>
          </cell>
          <cell r="AG190">
            <v>1595830016</v>
          </cell>
        </row>
        <row r="191">
          <cell r="A191">
            <v>1979</v>
          </cell>
          <cell r="C191" t="str">
            <v>NC</v>
          </cell>
          <cell r="R191">
            <v>782000</v>
          </cell>
          <cell r="W191">
            <v>4211000</v>
          </cell>
          <cell r="AB191">
            <v>18285000</v>
          </cell>
          <cell r="AG191">
            <v>13292000</v>
          </cell>
        </row>
        <row r="192">
          <cell r="A192">
            <v>1979</v>
          </cell>
          <cell r="C192" t="str">
            <v>ND</v>
          </cell>
          <cell r="R192">
            <v>570000</v>
          </cell>
          <cell r="W192">
            <v>570000</v>
          </cell>
          <cell r="AB192">
            <v>1646000</v>
          </cell>
          <cell r="AG192">
            <v>506000</v>
          </cell>
        </row>
        <row r="193">
          <cell r="A193">
            <v>1979</v>
          </cell>
          <cell r="C193" t="str">
            <v>OH</v>
          </cell>
          <cell r="R193">
            <v>12908000</v>
          </cell>
          <cell r="W193">
            <v>13768000</v>
          </cell>
          <cell r="AB193">
            <v>163456000</v>
          </cell>
          <cell r="AG193">
            <v>136780000</v>
          </cell>
        </row>
        <row r="194">
          <cell r="A194">
            <v>1979</v>
          </cell>
          <cell r="C194" t="str">
            <v>OK</v>
          </cell>
          <cell r="R194">
            <v>49000</v>
          </cell>
          <cell r="W194">
            <v>594000</v>
          </cell>
          <cell r="AB194">
            <v>7366000</v>
          </cell>
          <cell r="AG194">
            <v>6723000</v>
          </cell>
        </row>
        <row r="195">
          <cell r="A195">
            <v>1979</v>
          </cell>
          <cell r="C195" t="str">
            <v>OR</v>
          </cell>
          <cell r="R195">
            <v>3641000</v>
          </cell>
          <cell r="W195">
            <v>5018000</v>
          </cell>
          <cell r="AB195">
            <v>57908000</v>
          </cell>
          <cell r="AG195">
            <v>49249000</v>
          </cell>
        </row>
        <row r="196">
          <cell r="A196">
            <v>1979</v>
          </cell>
          <cell r="C196" t="str">
            <v>PA</v>
          </cell>
          <cell r="R196">
            <v>23702000</v>
          </cell>
          <cell r="W196">
            <v>42654000</v>
          </cell>
          <cell r="AB196">
            <v>412712992</v>
          </cell>
          <cell r="AG196">
            <v>346356992</v>
          </cell>
        </row>
        <row r="197">
          <cell r="A197">
            <v>1979</v>
          </cell>
          <cell r="C197" t="str">
            <v>RI</v>
          </cell>
          <cell r="R197">
            <v>0</v>
          </cell>
          <cell r="W197">
            <v>7470000</v>
          </cell>
          <cell r="AB197">
            <v>18193000</v>
          </cell>
          <cell r="AG197">
            <v>10723000</v>
          </cell>
        </row>
        <row r="198">
          <cell r="A198">
            <v>1979</v>
          </cell>
          <cell r="C198" t="str">
            <v>SC</v>
          </cell>
          <cell r="R198">
            <v>0</v>
          </cell>
          <cell r="W198">
            <v>0</v>
          </cell>
          <cell r="AB198">
            <v>0</v>
          </cell>
          <cell r="AG198">
            <v>0</v>
          </cell>
        </row>
        <row r="199">
          <cell r="A199">
            <v>1979</v>
          </cell>
          <cell r="C199" t="str">
            <v>SD</v>
          </cell>
          <cell r="R199">
            <v>242000</v>
          </cell>
          <cell r="W199">
            <v>242000</v>
          </cell>
          <cell r="AB199">
            <v>484000</v>
          </cell>
          <cell r="AG199">
            <v>0</v>
          </cell>
        </row>
        <row r="200">
          <cell r="A200">
            <v>1979</v>
          </cell>
          <cell r="C200" t="str">
            <v>TN</v>
          </cell>
          <cell r="R200">
            <v>1498000</v>
          </cell>
          <cell r="W200">
            <v>1861000</v>
          </cell>
          <cell r="AB200">
            <v>31562000</v>
          </cell>
          <cell r="AG200">
            <v>28203000</v>
          </cell>
        </row>
        <row r="201">
          <cell r="A201">
            <v>1979</v>
          </cell>
          <cell r="C201" t="str">
            <v>TX</v>
          </cell>
          <cell r="R201">
            <v>2025000</v>
          </cell>
          <cell r="W201">
            <v>17147000</v>
          </cell>
          <cell r="AB201">
            <v>82705000</v>
          </cell>
          <cell r="AG201">
            <v>63533000</v>
          </cell>
        </row>
        <row r="202">
          <cell r="A202">
            <v>1979</v>
          </cell>
          <cell r="C202" t="str">
            <v>US</v>
          </cell>
          <cell r="R202">
            <v>1118463000</v>
          </cell>
          <cell r="W202">
            <v>1618168000</v>
          </cell>
          <cell r="AB202">
            <v>7305161216</v>
          </cell>
          <cell r="AG202">
            <v>4568529920</v>
          </cell>
        </row>
        <row r="203">
          <cell r="A203">
            <v>1979</v>
          </cell>
          <cell r="C203" t="str">
            <v>UT</v>
          </cell>
          <cell r="R203">
            <v>46000</v>
          </cell>
          <cell r="W203">
            <v>3385000</v>
          </cell>
          <cell r="AB203">
            <v>19785000</v>
          </cell>
          <cell r="AG203">
            <v>16354000</v>
          </cell>
        </row>
        <row r="204">
          <cell r="A204">
            <v>1979</v>
          </cell>
          <cell r="C204" t="str">
            <v>VT</v>
          </cell>
          <cell r="R204">
            <v>0</v>
          </cell>
          <cell r="W204">
            <v>0</v>
          </cell>
          <cell r="AB204">
            <v>0</v>
          </cell>
          <cell r="AG204">
            <v>0</v>
          </cell>
        </row>
        <row r="205">
          <cell r="A205">
            <v>1979</v>
          </cell>
          <cell r="C205" t="str">
            <v>VA</v>
          </cell>
          <cell r="R205">
            <v>16000</v>
          </cell>
          <cell r="W205">
            <v>364000</v>
          </cell>
          <cell r="AB205">
            <v>30252000</v>
          </cell>
          <cell r="AG205">
            <v>29872000</v>
          </cell>
        </row>
        <row r="206">
          <cell r="A206">
            <v>1979</v>
          </cell>
          <cell r="C206" t="str">
            <v>WA</v>
          </cell>
          <cell r="R206">
            <v>22030000</v>
          </cell>
          <cell r="W206">
            <v>46428000</v>
          </cell>
          <cell r="AB206">
            <v>146516000</v>
          </cell>
          <cell r="AG206">
            <v>78058000</v>
          </cell>
        </row>
        <row r="207">
          <cell r="A207">
            <v>1979</v>
          </cell>
          <cell r="C207" t="str">
            <v>WV</v>
          </cell>
          <cell r="R207">
            <v>294000</v>
          </cell>
          <cell r="W207">
            <v>1091000</v>
          </cell>
          <cell r="AB207">
            <v>6740000</v>
          </cell>
          <cell r="AG207">
            <v>5355000</v>
          </cell>
        </row>
        <row r="208">
          <cell r="A208">
            <v>1979</v>
          </cell>
          <cell r="C208" t="str">
            <v>WI</v>
          </cell>
          <cell r="R208">
            <v>338000</v>
          </cell>
          <cell r="W208">
            <v>10889000</v>
          </cell>
          <cell r="AB208">
            <v>58600000</v>
          </cell>
          <cell r="AG208">
            <v>47373000</v>
          </cell>
        </row>
        <row r="209">
          <cell r="A209">
            <v>1979</v>
          </cell>
          <cell r="C209" t="str">
            <v>WY</v>
          </cell>
          <cell r="R209">
            <v>0</v>
          </cell>
          <cell r="W209">
            <v>0</v>
          </cell>
          <cell r="AB209">
            <v>0</v>
          </cell>
          <cell r="AG209">
            <v>0</v>
          </cell>
        </row>
        <row r="210">
          <cell r="A210">
            <v>1980</v>
          </cell>
          <cell r="C210" t="str">
            <v>AL</v>
          </cell>
          <cell r="R210">
            <v>0</v>
          </cell>
          <cell r="W210">
            <v>0</v>
          </cell>
          <cell r="AB210">
            <v>9154000</v>
          </cell>
          <cell r="AG210">
            <v>9154000</v>
          </cell>
        </row>
        <row r="211">
          <cell r="A211">
            <v>1980</v>
          </cell>
          <cell r="C211" t="str">
            <v>AK</v>
          </cell>
          <cell r="R211">
            <v>182000</v>
          </cell>
          <cell r="W211">
            <v>275000</v>
          </cell>
          <cell r="AB211">
            <v>8969000</v>
          </cell>
          <cell r="AG211">
            <v>8512000</v>
          </cell>
        </row>
        <row r="212">
          <cell r="A212">
            <v>1980</v>
          </cell>
          <cell r="C212" t="str">
            <v>AZ</v>
          </cell>
          <cell r="R212">
            <v>1503000</v>
          </cell>
          <cell r="W212">
            <v>10269000</v>
          </cell>
          <cell r="AB212">
            <v>30822000</v>
          </cell>
          <cell r="AG212">
            <v>19050000</v>
          </cell>
        </row>
        <row r="213">
          <cell r="A213">
            <v>1980</v>
          </cell>
          <cell r="C213" t="str">
            <v>AR</v>
          </cell>
          <cell r="R213">
            <v>0</v>
          </cell>
          <cell r="W213">
            <v>0</v>
          </cell>
          <cell r="AB213">
            <v>2662000</v>
          </cell>
          <cell r="AG213">
            <v>2662000</v>
          </cell>
        </row>
        <row r="214">
          <cell r="A214">
            <v>1980</v>
          </cell>
          <cell r="C214" t="str">
            <v>CA</v>
          </cell>
          <cell r="R214">
            <v>58401000</v>
          </cell>
          <cell r="W214">
            <v>165353000</v>
          </cell>
          <cell r="AB214">
            <v>1057779008</v>
          </cell>
          <cell r="AG214">
            <v>834025024</v>
          </cell>
        </row>
        <row r="215">
          <cell r="A215">
            <v>1980</v>
          </cell>
          <cell r="C215" t="str">
            <v>CO</v>
          </cell>
          <cell r="R215">
            <v>8809000</v>
          </cell>
          <cell r="W215">
            <v>21849000</v>
          </cell>
          <cell r="AB215">
            <v>92434000</v>
          </cell>
          <cell r="AG215">
            <v>61776000</v>
          </cell>
        </row>
        <row r="216">
          <cell r="A216">
            <v>1980</v>
          </cell>
          <cell r="C216" t="str">
            <v>CT</v>
          </cell>
          <cell r="R216">
            <v>9437000</v>
          </cell>
          <cell r="W216">
            <v>37898000</v>
          </cell>
          <cell r="AB216">
            <v>79948000</v>
          </cell>
          <cell r="AG216">
            <v>32613000</v>
          </cell>
        </row>
        <row r="217">
          <cell r="A217">
            <v>1980</v>
          </cell>
          <cell r="C217" t="str">
            <v>DE</v>
          </cell>
          <cell r="R217">
            <v>205000</v>
          </cell>
          <cell r="W217">
            <v>221000</v>
          </cell>
          <cell r="AB217">
            <v>6998000</v>
          </cell>
          <cell r="AG217">
            <v>6572000</v>
          </cell>
        </row>
        <row r="218">
          <cell r="A218">
            <v>1980</v>
          </cell>
          <cell r="C218" t="str">
            <v>DC</v>
          </cell>
          <cell r="R218">
            <v>233635000</v>
          </cell>
          <cell r="W218">
            <v>279866000</v>
          </cell>
          <cell r="AB218">
            <v>771116032</v>
          </cell>
          <cell r="AG218">
            <v>257615008</v>
          </cell>
        </row>
        <row r="219">
          <cell r="A219">
            <v>1980</v>
          </cell>
          <cell r="C219" t="str">
            <v>FL</v>
          </cell>
          <cell r="R219">
            <v>46706000</v>
          </cell>
          <cell r="W219">
            <v>57775000</v>
          </cell>
          <cell r="AB219">
            <v>196492992</v>
          </cell>
          <cell r="AG219">
            <v>92012000</v>
          </cell>
        </row>
        <row r="220">
          <cell r="A220">
            <v>1980</v>
          </cell>
          <cell r="C220" t="str">
            <v>GA</v>
          </cell>
          <cell r="R220">
            <v>121859000</v>
          </cell>
          <cell r="W220">
            <v>179946000</v>
          </cell>
          <cell r="AB220">
            <v>390815008</v>
          </cell>
          <cell r="AG220">
            <v>89010000</v>
          </cell>
        </row>
        <row r="221">
          <cell r="A221">
            <v>1980</v>
          </cell>
          <cell r="C221" t="str">
            <v>HI</v>
          </cell>
          <cell r="R221">
            <v>38000</v>
          </cell>
          <cell r="W221">
            <v>7926000</v>
          </cell>
          <cell r="AB221">
            <v>44560000</v>
          </cell>
          <cell r="AG221">
            <v>36596000</v>
          </cell>
        </row>
        <row r="222">
          <cell r="A222">
            <v>1980</v>
          </cell>
          <cell r="C222" t="str">
            <v>ID</v>
          </cell>
          <cell r="R222">
            <v>0</v>
          </cell>
          <cell r="W222">
            <v>252000</v>
          </cell>
          <cell r="AB222">
            <v>1360000</v>
          </cell>
          <cell r="AG222">
            <v>1108000</v>
          </cell>
        </row>
        <row r="223">
          <cell r="A223">
            <v>1980</v>
          </cell>
          <cell r="C223" t="str">
            <v>IL</v>
          </cell>
          <cell r="R223">
            <v>45624000</v>
          </cell>
          <cell r="W223">
            <v>53923000</v>
          </cell>
          <cell r="AB223">
            <v>559038016</v>
          </cell>
          <cell r="AG223">
            <v>459491008</v>
          </cell>
        </row>
        <row r="224">
          <cell r="A224">
            <v>1980</v>
          </cell>
          <cell r="C224" t="str">
            <v>IN</v>
          </cell>
          <cell r="R224">
            <v>126000</v>
          </cell>
          <cell r="W224">
            <v>3378000</v>
          </cell>
          <cell r="AB224">
            <v>22125000</v>
          </cell>
          <cell r="AG224">
            <v>18621000</v>
          </cell>
        </row>
        <row r="225">
          <cell r="A225">
            <v>1980</v>
          </cell>
          <cell r="C225" t="str">
            <v>IA</v>
          </cell>
          <cell r="R225">
            <v>164000</v>
          </cell>
          <cell r="W225">
            <v>2378000</v>
          </cell>
          <cell r="AB225">
            <v>16840000</v>
          </cell>
          <cell r="AG225">
            <v>14298000</v>
          </cell>
        </row>
        <row r="226">
          <cell r="A226">
            <v>1980</v>
          </cell>
          <cell r="C226" t="str">
            <v>KS</v>
          </cell>
          <cell r="R226">
            <v>0</v>
          </cell>
          <cell r="W226">
            <v>2632000</v>
          </cell>
          <cell r="AB226">
            <v>6220000</v>
          </cell>
          <cell r="AG226">
            <v>3588000</v>
          </cell>
        </row>
        <row r="227">
          <cell r="A227">
            <v>1980</v>
          </cell>
          <cell r="C227" t="str">
            <v>KY</v>
          </cell>
          <cell r="R227">
            <v>4000000</v>
          </cell>
          <cell r="W227">
            <v>6513000</v>
          </cell>
          <cell r="AB227">
            <v>36219000</v>
          </cell>
          <cell r="AG227">
            <v>25706000</v>
          </cell>
        </row>
        <row r="228">
          <cell r="A228">
            <v>1980</v>
          </cell>
          <cell r="C228" t="str">
            <v>LA</v>
          </cell>
          <cell r="R228">
            <v>96000</v>
          </cell>
          <cell r="W228">
            <v>1062000</v>
          </cell>
          <cell r="AB228">
            <v>8358000</v>
          </cell>
          <cell r="AG228">
            <v>7200000</v>
          </cell>
        </row>
        <row r="229">
          <cell r="A229">
            <v>1980</v>
          </cell>
          <cell r="C229" t="str">
            <v>ME</v>
          </cell>
          <cell r="R229">
            <v>0</v>
          </cell>
          <cell r="W229">
            <v>9000</v>
          </cell>
          <cell r="AB229">
            <v>2827000</v>
          </cell>
          <cell r="AG229">
            <v>2818000</v>
          </cell>
        </row>
        <row r="230">
          <cell r="A230">
            <v>1980</v>
          </cell>
          <cell r="C230" t="str">
            <v>MD</v>
          </cell>
          <cell r="R230">
            <v>162353000</v>
          </cell>
          <cell r="W230">
            <v>162771000</v>
          </cell>
          <cell r="AB230">
            <v>410024992</v>
          </cell>
          <cell r="AG230">
            <v>84901000</v>
          </cell>
        </row>
        <row r="231">
          <cell r="A231">
            <v>1980</v>
          </cell>
          <cell r="C231" t="str">
            <v>MA</v>
          </cell>
          <cell r="R231">
            <v>193104000</v>
          </cell>
          <cell r="W231">
            <v>238810000</v>
          </cell>
          <cell r="AB231">
            <v>718796032</v>
          </cell>
          <cell r="AG231">
            <v>286881984</v>
          </cell>
        </row>
        <row r="232">
          <cell r="A232">
            <v>1980</v>
          </cell>
          <cell r="C232" t="str">
            <v>MI</v>
          </cell>
          <cell r="R232">
            <v>6096000</v>
          </cell>
          <cell r="W232">
            <v>24921000</v>
          </cell>
          <cell r="AB232">
            <v>196536992</v>
          </cell>
          <cell r="AG232">
            <v>165520000</v>
          </cell>
        </row>
        <row r="233">
          <cell r="A233">
            <v>1980</v>
          </cell>
          <cell r="C233" t="str">
            <v>MN</v>
          </cell>
          <cell r="R233">
            <v>1707000</v>
          </cell>
          <cell r="W233">
            <v>1884000</v>
          </cell>
          <cell r="AB233">
            <v>74829000</v>
          </cell>
          <cell r="AG233">
            <v>71238000</v>
          </cell>
        </row>
        <row r="234">
          <cell r="A234">
            <v>1980</v>
          </cell>
          <cell r="C234" t="str">
            <v>MS</v>
          </cell>
          <cell r="R234">
            <v>0</v>
          </cell>
          <cell r="W234">
            <v>45000</v>
          </cell>
          <cell r="AB234">
            <v>246000</v>
          </cell>
          <cell r="AG234">
            <v>201000</v>
          </cell>
        </row>
        <row r="235">
          <cell r="A235">
            <v>1980</v>
          </cell>
          <cell r="C235" t="str">
            <v>MO</v>
          </cell>
          <cell r="R235">
            <v>183000</v>
          </cell>
          <cell r="W235">
            <v>12096000</v>
          </cell>
          <cell r="AB235">
            <v>116923000</v>
          </cell>
          <cell r="AG235">
            <v>104644000</v>
          </cell>
        </row>
        <row r="236">
          <cell r="A236">
            <v>1980</v>
          </cell>
          <cell r="C236" t="str">
            <v>MT</v>
          </cell>
          <cell r="R236">
            <v>0</v>
          </cell>
          <cell r="W236">
            <v>1596000</v>
          </cell>
          <cell r="AB236">
            <v>2317000</v>
          </cell>
          <cell r="AG236">
            <v>721000</v>
          </cell>
        </row>
        <row r="237">
          <cell r="A237">
            <v>1980</v>
          </cell>
          <cell r="C237" t="str">
            <v>NE</v>
          </cell>
          <cell r="R237">
            <v>0</v>
          </cell>
          <cell r="W237">
            <v>2421000</v>
          </cell>
          <cell r="AB237">
            <v>14806000</v>
          </cell>
          <cell r="AG237">
            <v>12385000</v>
          </cell>
        </row>
        <row r="238">
          <cell r="A238">
            <v>1980</v>
          </cell>
          <cell r="C238" t="str">
            <v>NV</v>
          </cell>
          <cell r="R238">
            <v>0</v>
          </cell>
          <cell r="W238">
            <v>0</v>
          </cell>
          <cell r="AB238">
            <v>0</v>
          </cell>
          <cell r="AG238">
            <v>0</v>
          </cell>
        </row>
        <row r="239">
          <cell r="A239">
            <v>1980</v>
          </cell>
          <cell r="C239" t="str">
            <v>NH</v>
          </cell>
          <cell r="R239">
            <v>0</v>
          </cell>
          <cell r="W239">
            <v>0</v>
          </cell>
          <cell r="AB239">
            <v>17000</v>
          </cell>
          <cell r="AG239">
            <v>17000</v>
          </cell>
        </row>
        <row r="240">
          <cell r="A240">
            <v>1980</v>
          </cell>
          <cell r="C240" t="str">
            <v>NJ</v>
          </cell>
          <cell r="R240">
            <v>2745000</v>
          </cell>
          <cell r="W240">
            <v>20344000</v>
          </cell>
          <cell r="AB240">
            <v>41944000</v>
          </cell>
          <cell r="AG240">
            <v>18855000</v>
          </cell>
        </row>
        <row r="241">
          <cell r="A241">
            <v>1980</v>
          </cell>
          <cell r="C241" t="str">
            <v>NM</v>
          </cell>
          <cell r="R241">
            <v>63000</v>
          </cell>
          <cell r="W241">
            <v>3037000</v>
          </cell>
          <cell r="AB241">
            <v>8525000</v>
          </cell>
          <cell r="AG241">
            <v>5425000</v>
          </cell>
        </row>
        <row r="242">
          <cell r="A242">
            <v>1980</v>
          </cell>
          <cell r="C242" t="str">
            <v>NY</v>
          </cell>
          <cell r="R242">
            <v>351633000</v>
          </cell>
          <cell r="W242">
            <v>386295000</v>
          </cell>
          <cell r="AB242">
            <v>2469363968</v>
          </cell>
          <cell r="AG242">
            <v>1731436032</v>
          </cell>
        </row>
        <row r="243">
          <cell r="A243">
            <v>1980</v>
          </cell>
          <cell r="C243" t="str">
            <v>NC</v>
          </cell>
          <cell r="R243">
            <v>5647000</v>
          </cell>
          <cell r="W243">
            <v>6659000</v>
          </cell>
          <cell r="AB243">
            <v>28961000</v>
          </cell>
          <cell r="AG243">
            <v>16655000</v>
          </cell>
        </row>
        <row r="244">
          <cell r="A244">
            <v>1980</v>
          </cell>
          <cell r="C244" t="str">
            <v>ND</v>
          </cell>
          <cell r="R244">
            <v>41000</v>
          </cell>
          <cell r="W244">
            <v>847000</v>
          </cell>
          <cell r="AB244">
            <v>1575000</v>
          </cell>
          <cell r="AG244">
            <v>687000</v>
          </cell>
        </row>
        <row r="245">
          <cell r="A245">
            <v>1980</v>
          </cell>
          <cell r="C245" t="str">
            <v>OH</v>
          </cell>
          <cell r="R245">
            <v>38309000</v>
          </cell>
          <cell r="W245">
            <v>47435000</v>
          </cell>
          <cell r="AB245">
            <v>242443008</v>
          </cell>
          <cell r="AG245">
            <v>156699008</v>
          </cell>
        </row>
        <row r="246">
          <cell r="A246">
            <v>1980</v>
          </cell>
          <cell r="C246" t="str">
            <v>OK</v>
          </cell>
          <cell r="R246">
            <v>91000</v>
          </cell>
          <cell r="W246">
            <v>4380000</v>
          </cell>
          <cell r="AB246">
            <v>12689000</v>
          </cell>
          <cell r="AG246">
            <v>8218000</v>
          </cell>
        </row>
        <row r="247">
          <cell r="A247">
            <v>1980</v>
          </cell>
          <cell r="C247" t="str">
            <v>OR</v>
          </cell>
          <cell r="R247">
            <v>3344000</v>
          </cell>
          <cell r="W247">
            <v>5957000</v>
          </cell>
          <cell r="AB247">
            <v>69738000</v>
          </cell>
          <cell r="AG247">
            <v>60437000</v>
          </cell>
        </row>
        <row r="248">
          <cell r="A248">
            <v>1980</v>
          </cell>
          <cell r="C248" t="str">
            <v>PA</v>
          </cell>
          <cell r="R248">
            <v>21732000</v>
          </cell>
          <cell r="W248">
            <v>68083000</v>
          </cell>
          <cell r="AB248">
            <v>491800000</v>
          </cell>
          <cell r="AG248">
            <v>401984992</v>
          </cell>
        </row>
        <row r="249">
          <cell r="A249">
            <v>1980</v>
          </cell>
          <cell r="C249" t="str">
            <v>RI</v>
          </cell>
          <cell r="R249">
            <v>0</v>
          </cell>
          <cell r="W249">
            <v>508000</v>
          </cell>
          <cell r="AB249">
            <v>14517000</v>
          </cell>
          <cell r="AG249">
            <v>14009000</v>
          </cell>
        </row>
        <row r="250">
          <cell r="A250">
            <v>1980</v>
          </cell>
          <cell r="C250" t="str">
            <v>SC</v>
          </cell>
          <cell r="R250">
            <v>14000</v>
          </cell>
          <cell r="W250">
            <v>14000</v>
          </cell>
          <cell r="AB250">
            <v>392000</v>
          </cell>
          <cell r="AG250">
            <v>364000</v>
          </cell>
        </row>
        <row r="251">
          <cell r="A251">
            <v>1980</v>
          </cell>
          <cell r="C251" t="str">
            <v>SD</v>
          </cell>
          <cell r="R251">
            <v>0</v>
          </cell>
          <cell r="W251">
            <v>213000</v>
          </cell>
          <cell r="AB251">
            <v>220000</v>
          </cell>
          <cell r="AG251">
            <v>7000</v>
          </cell>
        </row>
        <row r="252">
          <cell r="A252">
            <v>1980</v>
          </cell>
          <cell r="C252" t="str">
            <v>TN</v>
          </cell>
          <cell r="R252">
            <v>8728000</v>
          </cell>
          <cell r="W252">
            <v>12920000</v>
          </cell>
          <cell r="AB252">
            <v>54315000</v>
          </cell>
          <cell r="AG252">
            <v>32667000</v>
          </cell>
        </row>
        <row r="253">
          <cell r="A253">
            <v>1980</v>
          </cell>
          <cell r="C253" t="str">
            <v>TX</v>
          </cell>
          <cell r="R253">
            <v>1309000</v>
          </cell>
          <cell r="W253">
            <v>12257000</v>
          </cell>
          <cell r="AB253">
            <v>84516000</v>
          </cell>
          <cell r="AG253">
            <v>70950000</v>
          </cell>
        </row>
        <row r="254">
          <cell r="A254">
            <v>1980</v>
          </cell>
          <cell r="C254" t="str">
            <v>US</v>
          </cell>
          <cell r="R254">
            <v>1362204000</v>
          </cell>
          <cell r="W254">
            <v>1921571000</v>
          </cell>
          <cell r="AB254">
            <v>8717286400</v>
          </cell>
          <cell r="AG254">
            <v>5433510912</v>
          </cell>
        </row>
        <row r="255">
          <cell r="A255">
            <v>1980</v>
          </cell>
          <cell r="C255" t="str">
            <v>UT</v>
          </cell>
          <cell r="R255">
            <v>1218000</v>
          </cell>
          <cell r="W255">
            <v>3882000</v>
          </cell>
          <cell r="AB255">
            <v>24162000</v>
          </cell>
          <cell r="AG255">
            <v>19062000</v>
          </cell>
        </row>
        <row r="256">
          <cell r="A256">
            <v>1980</v>
          </cell>
          <cell r="C256" t="str">
            <v>VT</v>
          </cell>
          <cell r="R256">
            <v>0</v>
          </cell>
          <cell r="W256">
            <v>0</v>
          </cell>
          <cell r="AB256">
            <v>0</v>
          </cell>
          <cell r="AG256">
            <v>0</v>
          </cell>
        </row>
        <row r="257">
          <cell r="A257">
            <v>1980</v>
          </cell>
          <cell r="C257" t="str">
            <v>VA</v>
          </cell>
          <cell r="R257">
            <v>35000</v>
          </cell>
          <cell r="W257">
            <v>8261000</v>
          </cell>
          <cell r="AB257">
            <v>40979000</v>
          </cell>
          <cell r="AG257">
            <v>32683000</v>
          </cell>
        </row>
        <row r="258">
          <cell r="A258">
            <v>1980</v>
          </cell>
          <cell r="C258" t="str">
            <v>WA</v>
          </cell>
          <cell r="R258">
            <v>30496000</v>
          </cell>
          <cell r="W258">
            <v>53541000</v>
          </cell>
          <cell r="AB258">
            <v>173196000</v>
          </cell>
          <cell r="AG258">
            <v>89159000</v>
          </cell>
        </row>
        <row r="259">
          <cell r="A259">
            <v>1980</v>
          </cell>
          <cell r="C259" t="str">
            <v>WV</v>
          </cell>
          <cell r="R259">
            <v>0</v>
          </cell>
          <cell r="W259">
            <v>333000</v>
          </cell>
          <cell r="AB259">
            <v>6558000</v>
          </cell>
          <cell r="AG259">
            <v>6225000</v>
          </cell>
        </row>
        <row r="260">
          <cell r="A260">
            <v>1980</v>
          </cell>
          <cell r="C260" t="str">
            <v>WI</v>
          </cell>
          <cell r="R260">
            <v>2571000</v>
          </cell>
          <cell r="W260">
            <v>10536000</v>
          </cell>
          <cell r="AB260">
            <v>72159000</v>
          </cell>
          <cell r="AG260">
            <v>59052000</v>
          </cell>
        </row>
        <row r="261">
          <cell r="A261">
            <v>1980</v>
          </cell>
          <cell r="C261" t="str">
            <v>WY</v>
          </cell>
          <cell r="R261">
            <v>0</v>
          </cell>
          <cell r="W261">
            <v>0</v>
          </cell>
          <cell r="AB261">
            <v>0</v>
          </cell>
          <cell r="AG261">
            <v>0</v>
          </cell>
        </row>
        <row r="262">
          <cell r="A262">
            <v>1981</v>
          </cell>
          <cell r="C262" t="str">
            <v>AL</v>
          </cell>
          <cell r="R262">
            <v>0</v>
          </cell>
          <cell r="W262">
            <v>24000</v>
          </cell>
          <cell r="AB262">
            <v>13072000</v>
          </cell>
          <cell r="AG262">
            <v>13048000</v>
          </cell>
        </row>
        <row r="263">
          <cell r="A263">
            <v>1981</v>
          </cell>
          <cell r="C263" t="str">
            <v>AK</v>
          </cell>
          <cell r="R263">
            <v>17000</v>
          </cell>
          <cell r="W263">
            <v>96000</v>
          </cell>
          <cell r="AB263">
            <v>7566000</v>
          </cell>
          <cell r="AG263">
            <v>7453000</v>
          </cell>
        </row>
        <row r="264">
          <cell r="A264">
            <v>1981</v>
          </cell>
          <cell r="C264" t="str">
            <v>AZ</v>
          </cell>
          <cell r="R264">
            <v>7221000</v>
          </cell>
          <cell r="W264">
            <v>11753000</v>
          </cell>
          <cell r="AB264">
            <v>43345000</v>
          </cell>
          <cell r="AG264">
            <v>24371000</v>
          </cell>
        </row>
        <row r="265">
          <cell r="A265">
            <v>1981</v>
          </cell>
          <cell r="C265" t="str">
            <v>AR</v>
          </cell>
          <cell r="R265">
            <v>2000</v>
          </cell>
          <cell r="W265">
            <v>199000</v>
          </cell>
          <cell r="AB265">
            <v>3334000</v>
          </cell>
          <cell r="AG265">
            <v>3133000</v>
          </cell>
        </row>
        <row r="266">
          <cell r="A266">
            <v>1981</v>
          </cell>
          <cell r="C266" t="str">
            <v>CA</v>
          </cell>
          <cell r="R266">
            <v>35158000</v>
          </cell>
          <cell r="W266">
            <v>274764000</v>
          </cell>
          <cell r="AB266">
            <v>1270030976</v>
          </cell>
          <cell r="AG266">
            <v>960108992</v>
          </cell>
        </row>
        <row r="267">
          <cell r="A267">
            <v>1981</v>
          </cell>
          <cell r="C267" t="str">
            <v>CO</v>
          </cell>
          <cell r="R267">
            <v>14042000</v>
          </cell>
          <cell r="W267">
            <v>26082000</v>
          </cell>
          <cell r="AB267">
            <v>114405000</v>
          </cell>
          <cell r="AG267">
            <v>74281000</v>
          </cell>
        </row>
        <row r="268">
          <cell r="A268">
            <v>1981</v>
          </cell>
          <cell r="C268" t="str">
            <v>CT</v>
          </cell>
          <cell r="R268">
            <v>18107000</v>
          </cell>
          <cell r="W268">
            <v>32747000</v>
          </cell>
          <cell r="AB268">
            <v>90872000</v>
          </cell>
          <cell r="AG268">
            <v>40018000</v>
          </cell>
        </row>
        <row r="269">
          <cell r="A269">
            <v>1981</v>
          </cell>
          <cell r="C269" t="str">
            <v>DE</v>
          </cell>
          <cell r="R269">
            <v>0</v>
          </cell>
          <cell r="W269">
            <v>111000</v>
          </cell>
          <cell r="AB269">
            <v>8321000</v>
          </cell>
          <cell r="AG269">
            <v>8210000</v>
          </cell>
        </row>
        <row r="270">
          <cell r="A270">
            <v>1981</v>
          </cell>
          <cell r="C270" t="str">
            <v>DC</v>
          </cell>
          <cell r="R270">
            <v>300078000</v>
          </cell>
          <cell r="W270">
            <v>307547000</v>
          </cell>
          <cell r="AB270">
            <v>900174976</v>
          </cell>
          <cell r="AG270">
            <v>292550016</v>
          </cell>
        </row>
        <row r="271">
          <cell r="A271">
            <v>1981</v>
          </cell>
          <cell r="C271" t="str">
            <v>FL</v>
          </cell>
          <cell r="R271">
            <v>51199000</v>
          </cell>
          <cell r="W271">
            <v>109549000</v>
          </cell>
          <cell r="AB271">
            <v>276887008</v>
          </cell>
          <cell r="AG271">
            <v>116139000</v>
          </cell>
        </row>
        <row r="272">
          <cell r="A272">
            <v>1981</v>
          </cell>
          <cell r="C272" t="str">
            <v>GA</v>
          </cell>
          <cell r="R272">
            <v>132378000</v>
          </cell>
          <cell r="W272">
            <v>178190000</v>
          </cell>
          <cell r="AB272">
            <v>418032000</v>
          </cell>
          <cell r="AG272">
            <v>107464000</v>
          </cell>
        </row>
        <row r="273">
          <cell r="A273">
            <v>1981</v>
          </cell>
          <cell r="C273" t="str">
            <v>HI</v>
          </cell>
          <cell r="R273">
            <v>508000</v>
          </cell>
          <cell r="W273">
            <v>2145000</v>
          </cell>
          <cell r="AB273">
            <v>45578000</v>
          </cell>
          <cell r="AG273">
            <v>42925000</v>
          </cell>
        </row>
        <row r="274">
          <cell r="A274">
            <v>1981</v>
          </cell>
          <cell r="C274" t="str">
            <v>ID</v>
          </cell>
          <cell r="R274">
            <v>0</v>
          </cell>
          <cell r="W274">
            <v>47000</v>
          </cell>
          <cell r="AB274">
            <v>1489000</v>
          </cell>
          <cell r="AG274">
            <v>1442000</v>
          </cell>
        </row>
        <row r="275">
          <cell r="A275">
            <v>1981</v>
          </cell>
          <cell r="C275" t="str">
            <v>IL</v>
          </cell>
          <cell r="R275">
            <v>87971000</v>
          </cell>
          <cell r="W275">
            <v>165552000</v>
          </cell>
          <cell r="AB275">
            <v>905827008</v>
          </cell>
          <cell r="AG275">
            <v>652304000</v>
          </cell>
        </row>
        <row r="276">
          <cell r="A276">
            <v>1981</v>
          </cell>
          <cell r="C276" t="str">
            <v>IN</v>
          </cell>
          <cell r="R276">
            <v>3000</v>
          </cell>
          <cell r="W276">
            <v>6662000</v>
          </cell>
          <cell r="AB276">
            <v>27839000</v>
          </cell>
          <cell r="AG276">
            <v>21174000</v>
          </cell>
        </row>
        <row r="277">
          <cell r="A277">
            <v>1981</v>
          </cell>
          <cell r="C277" t="str">
            <v>IA</v>
          </cell>
          <cell r="R277">
            <v>60000</v>
          </cell>
          <cell r="W277">
            <v>2929000</v>
          </cell>
          <cell r="AB277">
            <v>20230000</v>
          </cell>
          <cell r="AG277">
            <v>17241000</v>
          </cell>
        </row>
        <row r="278">
          <cell r="A278">
            <v>1981</v>
          </cell>
          <cell r="C278" t="str">
            <v>KS</v>
          </cell>
          <cell r="R278">
            <v>0</v>
          </cell>
          <cell r="W278">
            <v>1228000</v>
          </cell>
          <cell r="AB278">
            <v>5903000</v>
          </cell>
          <cell r="AG278">
            <v>4675000</v>
          </cell>
        </row>
        <row r="279">
          <cell r="A279">
            <v>1981</v>
          </cell>
          <cell r="C279" t="str">
            <v>KY</v>
          </cell>
          <cell r="R279">
            <v>520000</v>
          </cell>
          <cell r="W279">
            <v>2793000</v>
          </cell>
          <cell r="AB279">
            <v>33330000</v>
          </cell>
          <cell r="AG279">
            <v>30017000</v>
          </cell>
        </row>
        <row r="280">
          <cell r="A280">
            <v>1981</v>
          </cell>
          <cell r="C280" t="str">
            <v>LA</v>
          </cell>
          <cell r="R280">
            <v>94000</v>
          </cell>
          <cell r="W280">
            <v>4025000</v>
          </cell>
          <cell r="AB280">
            <v>13589000</v>
          </cell>
          <cell r="AG280">
            <v>9470000</v>
          </cell>
        </row>
        <row r="281">
          <cell r="A281">
            <v>1981</v>
          </cell>
          <cell r="C281" t="str">
            <v>ME</v>
          </cell>
          <cell r="R281">
            <v>0</v>
          </cell>
          <cell r="W281">
            <v>15000</v>
          </cell>
          <cell r="AB281">
            <v>3409000</v>
          </cell>
          <cell r="AG281">
            <v>3394000</v>
          </cell>
        </row>
        <row r="282">
          <cell r="A282">
            <v>1981</v>
          </cell>
          <cell r="C282" t="str">
            <v>MD</v>
          </cell>
          <cell r="R282">
            <v>128819000</v>
          </cell>
          <cell r="W282">
            <v>136269000</v>
          </cell>
          <cell r="AB282">
            <v>363420992</v>
          </cell>
          <cell r="AG282">
            <v>98333000</v>
          </cell>
        </row>
        <row r="283">
          <cell r="A283">
            <v>1981</v>
          </cell>
          <cell r="C283" t="str">
            <v>MA</v>
          </cell>
          <cell r="R283">
            <v>210109000</v>
          </cell>
          <cell r="W283">
            <v>261264000</v>
          </cell>
          <cell r="AB283">
            <v>809377024</v>
          </cell>
          <cell r="AG283">
            <v>338004000</v>
          </cell>
        </row>
        <row r="284">
          <cell r="A284">
            <v>1981</v>
          </cell>
          <cell r="C284" t="str">
            <v>MI</v>
          </cell>
          <cell r="R284">
            <v>103000</v>
          </cell>
          <cell r="W284">
            <v>30023000</v>
          </cell>
          <cell r="AB284">
            <v>175488992</v>
          </cell>
          <cell r="AG284">
            <v>145363008</v>
          </cell>
        </row>
        <row r="285">
          <cell r="A285">
            <v>1981</v>
          </cell>
          <cell r="C285" t="str">
            <v>MN</v>
          </cell>
          <cell r="R285">
            <v>2379000</v>
          </cell>
          <cell r="W285">
            <v>3855000</v>
          </cell>
          <cell r="AB285">
            <v>91828000</v>
          </cell>
          <cell r="AG285">
            <v>85594000</v>
          </cell>
        </row>
        <row r="286">
          <cell r="A286">
            <v>1981</v>
          </cell>
          <cell r="C286" t="str">
            <v>MS</v>
          </cell>
          <cell r="R286">
            <v>0</v>
          </cell>
          <cell r="W286">
            <v>1000</v>
          </cell>
          <cell r="AB286">
            <v>208000</v>
          </cell>
          <cell r="AG286">
            <v>207000</v>
          </cell>
        </row>
        <row r="287">
          <cell r="A287">
            <v>1981</v>
          </cell>
          <cell r="C287" t="str">
            <v>MO</v>
          </cell>
          <cell r="R287">
            <v>5771000</v>
          </cell>
          <cell r="W287">
            <v>19328000</v>
          </cell>
          <cell r="AB287">
            <v>134638000</v>
          </cell>
          <cell r="AG287">
            <v>109539000</v>
          </cell>
        </row>
        <row r="288">
          <cell r="A288">
            <v>1981</v>
          </cell>
          <cell r="C288" t="str">
            <v>MT</v>
          </cell>
          <cell r="R288">
            <v>1000</v>
          </cell>
          <cell r="W288">
            <v>14000</v>
          </cell>
          <cell r="AB288">
            <v>1130000</v>
          </cell>
          <cell r="AG288">
            <v>1115000</v>
          </cell>
        </row>
        <row r="289">
          <cell r="A289">
            <v>1981</v>
          </cell>
          <cell r="C289" t="str">
            <v>NE</v>
          </cell>
          <cell r="R289">
            <v>702000</v>
          </cell>
          <cell r="W289">
            <v>8472000</v>
          </cell>
          <cell r="AB289">
            <v>29539000</v>
          </cell>
          <cell r="AG289">
            <v>20365000</v>
          </cell>
        </row>
        <row r="290">
          <cell r="A290">
            <v>1981</v>
          </cell>
          <cell r="C290" t="str">
            <v>NV</v>
          </cell>
          <cell r="R290">
            <v>0</v>
          </cell>
          <cell r="W290">
            <v>0</v>
          </cell>
          <cell r="AB290">
            <v>0</v>
          </cell>
          <cell r="AG290">
            <v>0</v>
          </cell>
        </row>
        <row r="291">
          <cell r="A291">
            <v>1981</v>
          </cell>
          <cell r="C291" t="str">
            <v>NH</v>
          </cell>
          <cell r="R291">
            <v>0</v>
          </cell>
          <cell r="W291">
            <v>0</v>
          </cell>
          <cell r="AB291">
            <v>0</v>
          </cell>
          <cell r="AG291">
            <v>0</v>
          </cell>
        </row>
        <row r="292">
          <cell r="A292">
            <v>1981</v>
          </cell>
          <cell r="C292" t="str">
            <v>NJ</v>
          </cell>
          <cell r="R292">
            <v>673000</v>
          </cell>
          <cell r="W292">
            <v>88190000</v>
          </cell>
          <cell r="AB292">
            <v>339568000</v>
          </cell>
          <cell r="AG292">
            <v>250704992</v>
          </cell>
        </row>
        <row r="293">
          <cell r="A293">
            <v>1981</v>
          </cell>
          <cell r="C293" t="str">
            <v>NM</v>
          </cell>
          <cell r="R293">
            <v>198000</v>
          </cell>
          <cell r="W293">
            <v>333000</v>
          </cell>
          <cell r="AB293">
            <v>5908000</v>
          </cell>
          <cell r="AG293">
            <v>5377000</v>
          </cell>
        </row>
        <row r="294">
          <cell r="A294">
            <v>1981</v>
          </cell>
          <cell r="C294" t="str">
            <v>NY</v>
          </cell>
          <cell r="R294">
            <v>541039000</v>
          </cell>
          <cell r="W294">
            <v>548269000</v>
          </cell>
          <cell r="AB294">
            <v>3104594944</v>
          </cell>
          <cell r="AG294">
            <v>2015287040</v>
          </cell>
        </row>
        <row r="295">
          <cell r="A295">
            <v>1981</v>
          </cell>
          <cell r="C295" t="str">
            <v>NC</v>
          </cell>
          <cell r="R295">
            <v>473000</v>
          </cell>
          <cell r="W295">
            <v>1903000</v>
          </cell>
          <cell r="AB295">
            <v>23403000</v>
          </cell>
          <cell r="AG295">
            <v>21027000</v>
          </cell>
        </row>
        <row r="296">
          <cell r="A296">
            <v>1981</v>
          </cell>
          <cell r="C296" t="str">
            <v>ND</v>
          </cell>
          <cell r="R296">
            <v>0</v>
          </cell>
          <cell r="W296">
            <v>30000</v>
          </cell>
          <cell r="AB296">
            <v>866000</v>
          </cell>
          <cell r="AG296">
            <v>836000</v>
          </cell>
        </row>
        <row r="297">
          <cell r="A297">
            <v>1981</v>
          </cell>
          <cell r="C297" t="str">
            <v>OH</v>
          </cell>
          <cell r="R297">
            <v>41671000</v>
          </cell>
          <cell r="W297">
            <v>80068000</v>
          </cell>
          <cell r="AB297">
            <v>304415008</v>
          </cell>
          <cell r="AG297">
            <v>182676000</v>
          </cell>
        </row>
        <row r="298">
          <cell r="A298">
            <v>1981</v>
          </cell>
          <cell r="C298" t="str">
            <v>OK</v>
          </cell>
          <cell r="R298">
            <v>643000</v>
          </cell>
          <cell r="W298">
            <v>4336000</v>
          </cell>
          <cell r="AB298">
            <v>14780000</v>
          </cell>
          <cell r="AG298">
            <v>9801000</v>
          </cell>
        </row>
        <row r="299">
          <cell r="A299">
            <v>1981</v>
          </cell>
          <cell r="C299" t="str">
            <v>OR</v>
          </cell>
          <cell r="R299">
            <v>5995000</v>
          </cell>
          <cell r="W299">
            <v>7958000</v>
          </cell>
          <cell r="AB299">
            <v>82965000</v>
          </cell>
          <cell r="AG299">
            <v>69012000</v>
          </cell>
        </row>
        <row r="300">
          <cell r="A300">
            <v>1981</v>
          </cell>
          <cell r="C300" t="str">
            <v>PA</v>
          </cell>
          <cell r="R300">
            <v>22118000</v>
          </cell>
          <cell r="W300">
            <v>107751000</v>
          </cell>
          <cell r="AB300">
            <v>619204992</v>
          </cell>
          <cell r="AG300">
            <v>489336000</v>
          </cell>
        </row>
        <row r="301">
          <cell r="A301">
            <v>1981</v>
          </cell>
          <cell r="C301" t="str">
            <v>RI</v>
          </cell>
          <cell r="R301">
            <v>0</v>
          </cell>
          <cell r="W301">
            <v>136000</v>
          </cell>
          <cell r="AB301">
            <v>15930000</v>
          </cell>
          <cell r="AG301">
            <v>15794000</v>
          </cell>
        </row>
        <row r="302">
          <cell r="A302">
            <v>1981</v>
          </cell>
          <cell r="C302" t="str">
            <v>SC</v>
          </cell>
          <cell r="R302">
            <v>15000</v>
          </cell>
          <cell r="W302">
            <v>106000</v>
          </cell>
          <cell r="AB302">
            <v>657000</v>
          </cell>
          <cell r="AG302">
            <v>536000</v>
          </cell>
        </row>
        <row r="303">
          <cell r="A303">
            <v>1981</v>
          </cell>
          <cell r="C303" t="str">
            <v>SD</v>
          </cell>
          <cell r="R303">
            <v>2000</v>
          </cell>
          <cell r="W303">
            <v>12000</v>
          </cell>
          <cell r="AB303">
            <v>579000</v>
          </cell>
          <cell r="AG303">
            <v>565000</v>
          </cell>
        </row>
        <row r="304">
          <cell r="A304">
            <v>1981</v>
          </cell>
          <cell r="C304" t="str">
            <v>TN</v>
          </cell>
          <cell r="R304">
            <v>10635000</v>
          </cell>
          <cell r="W304">
            <v>12082000</v>
          </cell>
          <cell r="AB304">
            <v>61076000</v>
          </cell>
          <cell r="AG304">
            <v>38359000</v>
          </cell>
        </row>
        <row r="305">
          <cell r="A305">
            <v>1981</v>
          </cell>
          <cell r="C305" t="str">
            <v>TX</v>
          </cell>
          <cell r="R305">
            <v>20476000</v>
          </cell>
          <cell r="W305">
            <v>127247000</v>
          </cell>
          <cell r="AB305">
            <v>270332992</v>
          </cell>
          <cell r="AG305">
            <v>122610000</v>
          </cell>
        </row>
        <row r="306">
          <cell r="A306">
            <v>1981</v>
          </cell>
          <cell r="C306" t="str">
            <v>US</v>
          </cell>
          <cell r="R306">
            <v>1651567000</v>
          </cell>
          <cell r="W306">
            <v>2616916000</v>
          </cell>
          <cell r="AB306">
            <v>10970818560</v>
          </cell>
          <cell r="AG306">
            <v>6702336000</v>
          </cell>
        </row>
        <row r="307">
          <cell r="A307">
            <v>1981</v>
          </cell>
          <cell r="C307" t="str">
            <v>UT</v>
          </cell>
          <cell r="R307">
            <v>1319000</v>
          </cell>
          <cell r="W307">
            <v>4205000</v>
          </cell>
          <cell r="AB307">
            <v>26173000</v>
          </cell>
          <cell r="AG307">
            <v>20649000</v>
          </cell>
        </row>
        <row r="308">
          <cell r="A308">
            <v>1981</v>
          </cell>
          <cell r="C308" t="str">
            <v>VT</v>
          </cell>
          <cell r="R308">
            <v>0</v>
          </cell>
          <cell r="W308">
            <v>0</v>
          </cell>
          <cell r="AB308">
            <v>0</v>
          </cell>
          <cell r="AG308">
            <v>0</v>
          </cell>
        </row>
        <row r="309">
          <cell r="A309">
            <v>1981</v>
          </cell>
          <cell r="C309" t="str">
            <v>VA</v>
          </cell>
          <cell r="R309">
            <v>1411000</v>
          </cell>
          <cell r="W309">
            <v>8388000</v>
          </cell>
          <cell r="AB309">
            <v>48546000</v>
          </cell>
          <cell r="AG309">
            <v>38747000</v>
          </cell>
        </row>
        <row r="310">
          <cell r="A310">
            <v>1981</v>
          </cell>
          <cell r="C310" t="str">
            <v>WA</v>
          </cell>
          <cell r="R310">
            <v>1654000</v>
          </cell>
          <cell r="W310">
            <v>7142000</v>
          </cell>
          <cell r="AB310">
            <v>126427000</v>
          </cell>
          <cell r="AG310">
            <v>117631000</v>
          </cell>
        </row>
        <row r="311">
          <cell r="A311">
            <v>1981</v>
          </cell>
          <cell r="C311" t="str">
            <v>WV</v>
          </cell>
          <cell r="R311">
            <v>0</v>
          </cell>
          <cell r="W311">
            <v>224000</v>
          </cell>
          <cell r="AB311">
            <v>6779000</v>
          </cell>
          <cell r="AG311">
            <v>6555000</v>
          </cell>
        </row>
        <row r="312">
          <cell r="A312">
            <v>1981</v>
          </cell>
          <cell r="C312" t="str">
            <v>WI</v>
          </cell>
          <cell r="R312">
            <v>8003000</v>
          </cell>
          <cell r="W312">
            <v>32852000</v>
          </cell>
          <cell r="AB312">
            <v>109750000</v>
          </cell>
          <cell r="AG312">
            <v>68895000</v>
          </cell>
        </row>
        <row r="313">
          <cell r="A313">
            <v>1981</v>
          </cell>
          <cell r="C313" t="str">
            <v>WY</v>
          </cell>
          <cell r="R313">
            <v>0</v>
          </cell>
          <cell r="W313">
            <v>0</v>
          </cell>
          <cell r="AB313">
            <v>0</v>
          </cell>
          <cell r="AG313">
            <v>0</v>
          </cell>
        </row>
        <row r="314">
          <cell r="A314">
            <v>1982</v>
          </cell>
          <cell r="C314" t="str">
            <v>AL</v>
          </cell>
          <cell r="R314">
            <v>0</v>
          </cell>
          <cell r="W314">
            <v>21000</v>
          </cell>
          <cell r="AB314">
            <v>12312000</v>
          </cell>
          <cell r="AG314">
            <v>12291000</v>
          </cell>
        </row>
        <row r="315">
          <cell r="A315">
            <v>1982</v>
          </cell>
          <cell r="C315" t="str">
            <v>AK</v>
          </cell>
          <cell r="R315">
            <v>898000</v>
          </cell>
          <cell r="W315">
            <v>4304000</v>
          </cell>
          <cell r="AB315">
            <v>19062000</v>
          </cell>
          <cell r="AG315">
            <v>13860000</v>
          </cell>
        </row>
        <row r="316">
          <cell r="A316">
            <v>1982</v>
          </cell>
          <cell r="C316" t="str">
            <v>AZ</v>
          </cell>
          <cell r="R316">
            <v>8217000</v>
          </cell>
          <cell r="W316">
            <v>16035000</v>
          </cell>
          <cell r="AB316">
            <v>48809000</v>
          </cell>
          <cell r="AG316">
            <v>24557000</v>
          </cell>
        </row>
        <row r="317">
          <cell r="A317">
            <v>1982</v>
          </cell>
          <cell r="C317" t="str">
            <v>AR</v>
          </cell>
          <cell r="R317">
            <v>2770000</v>
          </cell>
          <cell r="W317">
            <v>2812000</v>
          </cell>
          <cell r="AB317">
            <v>8790000</v>
          </cell>
          <cell r="AG317">
            <v>3208000</v>
          </cell>
        </row>
        <row r="318">
          <cell r="A318">
            <v>1982</v>
          </cell>
          <cell r="C318" t="str">
            <v>CA</v>
          </cell>
          <cell r="R318">
            <v>109307000</v>
          </cell>
          <cell r="W318">
            <v>249626000</v>
          </cell>
          <cell r="AB318">
            <v>1442308992</v>
          </cell>
          <cell r="AG318">
            <v>1083376000</v>
          </cell>
        </row>
        <row r="319">
          <cell r="A319">
            <v>1982</v>
          </cell>
          <cell r="C319" t="str">
            <v>CO</v>
          </cell>
          <cell r="R319">
            <v>18064000</v>
          </cell>
          <cell r="W319">
            <v>48873000</v>
          </cell>
          <cell r="AB319">
            <v>149084000</v>
          </cell>
          <cell r="AG319">
            <v>82147000</v>
          </cell>
        </row>
        <row r="320">
          <cell r="A320">
            <v>1982</v>
          </cell>
          <cell r="C320" t="str">
            <v>CT</v>
          </cell>
          <cell r="R320">
            <v>12111000</v>
          </cell>
          <cell r="W320">
            <v>17051000</v>
          </cell>
          <cell r="AB320">
            <v>77195000</v>
          </cell>
          <cell r="AG320">
            <v>48033000</v>
          </cell>
        </row>
        <row r="321">
          <cell r="A321">
            <v>1982</v>
          </cell>
          <cell r="C321" t="str">
            <v>DE</v>
          </cell>
          <cell r="R321">
            <v>43000</v>
          </cell>
          <cell r="W321">
            <v>145000</v>
          </cell>
          <cell r="AB321">
            <v>8774000</v>
          </cell>
          <cell r="AG321">
            <v>8586000</v>
          </cell>
        </row>
        <row r="322">
          <cell r="A322">
            <v>1982</v>
          </cell>
          <cell r="C322" t="str">
            <v>DC</v>
          </cell>
          <cell r="R322">
            <v>269316000</v>
          </cell>
          <cell r="W322">
            <v>357807000</v>
          </cell>
          <cell r="AB322">
            <v>943441984</v>
          </cell>
          <cell r="AG322">
            <v>316319008</v>
          </cell>
        </row>
        <row r="323">
          <cell r="A323">
            <v>1982</v>
          </cell>
          <cell r="C323" t="str">
            <v>FL</v>
          </cell>
          <cell r="R323">
            <v>126665000</v>
          </cell>
          <cell r="W323">
            <v>209302000</v>
          </cell>
          <cell r="AB323">
            <v>485303008</v>
          </cell>
          <cell r="AG323">
            <v>149336000</v>
          </cell>
        </row>
        <row r="324">
          <cell r="A324">
            <v>1982</v>
          </cell>
          <cell r="C324" t="str">
            <v>GA</v>
          </cell>
          <cell r="R324">
            <v>161753000</v>
          </cell>
          <cell r="W324">
            <v>208079000</v>
          </cell>
          <cell r="AB324">
            <v>519564000</v>
          </cell>
          <cell r="AG324">
            <v>149732000</v>
          </cell>
        </row>
        <row r="325">
          <cell r="A325">
            <v>1982</v>
          </cell>
          <cell r="C325" t="str">
            <v>HI</v>
          </cell>
          <cell r="R325">
            <v>42000</v>
          </cell>
          <cell r="W325">
            <v>77000</v>
          </cell>
          <cell r="AB325">
            <v>48536000</v>
          </cell>
          <cell r="AG325">
            <v>48417000</v>
          </cell>
        </row>
        <row r="326">
          <cell r="A326">
            <v>1982</v>
          </cell>
          <cell r="C326" t="str">
            <v>ID</v>
          </cell>
          <cell r="R326">
            <v>672000</v>
          </cell>
          <cell r="W326">
            <v>2006000</v>
          </cell>
          <cell r="AB326">
            <v>4287000</v>
          </cell>
          <cell r="AG326">
            <v>1609000</v>
          </cell>
        </row>
        <row r="327">
          <cell r="A327">
            <v>1982</v>
          </cell>
          <cell r="C327" t="str">
            <v>IL</v>
          </cell>
          <cell r="R327">
            <v>93168000</v>
          </cell>
          <cell r="W327">
            <v>121156000</v>
          </cell>
          <cell r="AB327">
            <v>942790016</v>
          </cell>
          <cell r="AG327">
            <v>728465984</v>
          </cell>
        </row>
        <row r="328">
          <cell r="A328">
            <v>1982</v>
          </cell>
          <cell r="C328" t="str">
            <v>IN</v>
          </cell>
          <cell r="R328">
            <v>0</v>
          </cell>
          <cell r="W328">
            <v>15309000</v>
          </cell>
          <cell r="AB328">
            <v>48944000</v>
          </cell>
          <cell r="AG328">
            <v>33635000</v>
          </cell>
        </row>
        <row r="329">
          <cell r="A329">
            <v>1982</v>
          </cell>
          <cell r="C329" t="str">
            <v>IA</v>
          </cell>
          <cell r="R329">
            <v>4537000</v>
          </cell>
          <cell r="W329">
            <v>7336000</v>
          </cell>
          <cell r="AB329">
            <v>29492000</v>
          </cell>
          <cell r="AG329">
            <v>17619000</v>
          </cell>
        </row>
        <row r="330">
          <cell r="A330">
            <v>1982</v>
          </cell>
          <cell r="C330" t="str">
            <v>KS</v>
          </cell>
          <cell r="R330">
            <v>0</v>
          </cell>
          <cell r="W330">
            <v>2000</v>
          </cell>
          <cell r="AB330">
            <v>5020000</v>
          </cell>
          <cell r="AG330">
            <v>5018000</v>
          </cell>
        </row>
        <row r="331">
          <cell r="A331">
            <v>1982</v>
          </cell>
          <cell r="C331" t="str">
            <v>KY</v>
          </cell>
          <cell r="R331">
            <v>781000</v>
          </cell>
          <cell r="W331">
            <v>13483000</v>
          </cell>
          <cell r="AB331">
            <v>45821000</v>
          </cell>
          <cell r="AG331">
            <v>31557000</v>
          </cell>
        </row>
        <row r="332">
          <cell r="A332">
            <v>1982</v>
          </cell>
          <cell r="C332" t="str">
            <v>LA</v>
          </cell>
          <cell r="R332">
            <v>386000</v>
          </cell>
          <cell r="W332">
            <v>727000</v>
          </cell>
          <cell r="AB332">
            <v>11884000</v>
          </cell>
          <cell r="AG332">
            <v>10771000</v>
          </cell>
        </row>
        <row r="333">
          <cell r="A333">
            <v>1982</v>
          </cell>
          <cell r="C333" t="str">
            <v>ME</v>
          </cell>
          <cell r="R333">
            <v>0</v>
          </cell>
          <cell r="W333">
            <v>132000</v>
          </cell>
          <cell r="AB333">
            <v>3743000</v>
          </cell>
          <cell r="AG333">
            <v>3611000</v>
          </cell>
        </row>
        <row r="334">
          <cell r="A334">
            <v>1982</v>
          </cell>
          <cell r="C334" t="str">
            <v>MD</v>
          </cell>
          <cell r="R334">
            <v>93466000</v>
          </cell>
          <cell r="W334">
            <v>95333000</v>
          </cell>
          <cell r="AB334">
            <v>292529984</v>
          </cell>
          <cell r="AG334">
            <v>103731000</v>
          </cell>
        </row>
        <row r="335">
          <cell r="A335">
            <v>1982</v>
          </cell>
          <cell r="C335" t="str">
            <v>MA</v>
          </cell>
          <cell r="R335">
            <v>310957000</v>
          </cell>
          <cell r="W335">
            <v>358051000</v>
          </cell>
          <cell r="AB335">
            <v>1021945024</v>
          </cell>
          <cell r="AG335">
            <v>352936992</v>
          </cell>
        </row>
        <row r="336">
          <cell r="A336">
            <v>1982</v>
          </cell>
          <cell r="C336" t="str">
            <v>MI</v>
          </cell>
          <cell r="R336">
            <v>4876000</v>
          </cell>
          <cell r="W336">
            <v>29975000</v>
          </cell>
          <cell r="AB336">
            <v>201526000</v>
          </cell>
          <cell r="AG336">
            <v>166675008</v>
          </cell>
        </row>
        <row r="337">
          <cell r="A337">
            <v>1982</v>
          </cell>
          <cell r="C337" t="str">
            <v>MN</v>
          </cell>
          <cell r="R337">
            <v>4621000</v>
          </cell>
          <cell r="W337">
            <v>6311000</v>
          </cell>
          <cell r="AB337">
            <v>111639000</v>
          </cell>
          <cell r="AG337">
            <v>100707000</v>
          </cell>
        </row>
        <row r="338">
          <cell r="A338">
            <v>1982</v>
          </cell>
          <cell r="C338" t="str">
            <v>MS</v>
          </cell>
          <cell r="R338">
            <v>2000</v>
          </cell>
          <cell r="W338">
            <v>2000</v>
          </cell>
          <cell r="AB338">
            <v>788000</v>
          </cell>
          <cell r="AG338">
            <v>784000</v>
          </cell>
        </row>
        <row r="339">
          <cell r="A339">
            <v>1982</v>
          </cell>
          <cell r="C339" t="str">
            <v>MO</v>
          </cell>
          <cell r="R339">
            <v>36629000</v>
          </cell>
          <cell r="W339">
            <v>38755000</v>
          </cell>
          <cell r="AB339">
            <v>188671008</v>
          </cell>
          <cell r="AG339">
            <v>113287000</v>
          </cell>
        </row>
        <row r="340">
          <cell r="A340">
            <v>1982</v>
          </cell>
          <cell r="C340" t="str">
            <v>MT</v>
          </cell>
          <cell r="R340">
            <v>275000</v>
          </cell>
          <cell r="W340">
            <v>310000</v>
          </cell>
          <cell r="AB340">
            <v>3143000</v>
          </cell>
          <cell r="AG340">
            <v>2558000</v>
          </cell>
        </row>
        <row r="341">
          <cell r="A341">
            <v>1982</v>
          </cell>
          <cell r="C341" t="str">
            <v>NE</v>
          </cell>
          <cell r="R341">
            <v>8445000</v>
          </cell>
          <cell r="W341">
            <v>8614000</v>
          </cell>
          <cell r="AB341">
            <v>33660000</v>
          </cell>
          <cell r="AG341">
            <v>16601000</v>
          </cell>
        </row>
        <row r="342">
          <cell r="A342">
            <v>1982</v>
          </cell>
          <cell r="C342" t="str">
            <v>NV</v>
          </cell>
          <cell r="R342">
            <v>0</v>
          </cell>
          <cell r="W342">
            <v>0</v>
          </cell>
          <cell r="AB342">
            <v>0</v>
          </cell>
          <cell r="AG342">
            <v>0</v>
          </cell>
        </row>
        <row r="343">
          <cell r="A343">
            <v>1982</v>
          </cell>
          <cell r="C343" t="str">
            <v>NH</v>
          </cell>
          <cell r="R343">
            <v>0</v>
          </cell>
          <cell r="W343">
            <v>0</v>
          </cell>
          <cell r="AB343">
            <v>15000</v>
          </cell>
          <cell r="AG343">
            <v>15000</v>
          </cell>
        </row>
        <row r="344">
          <cell r="A344">
            <v>1982</v>
          </cell>
          <cell r="C344" t="str">
            <v>NJ</v>
          </cell>
          <cell r="R344">
            <v>6354000</v>
          </cell>
          <cell r="W344">
            <v>129621000</v>
          </cell>
          <cell r="AB344">
            <v>444924000</v>
          </cell>
          <cell r="AG344">
            <v>308948992</v>
          </cell>
        </row>
        <row r="345">
          <cell r="A345">
            <v>1982</v>
          </cell>
          <cell r="C345" t="str">
            <v>NM</v>
          </cell>
          <cell r="R345">
            <v>489000</v>
          </cell>
          <cell r="W345">
            <v>919000</v>
          </cell>
          <cell r="AB345">
            <v>7141000</v>
          </cell>
          <cell r="AG345">
            <v>5733000</v>
          </cell>
        </row>
        <row r="346">
          <cell r="A346">
            <v>1982</v>
          </cell>
          <cell r="C346" t="str">
            <v>NY</v>
          </cell>
          <cell r="R346">
            <v>562207000</v>
          </cell>
          <cell r="W346">
            <v>749609000</v>
          </cell>
          <cell r="AB346">
            <v>3791273984</v>
          </cell>
          <cell r="AG346">
            <v>2479458048</v>
          </cell>
        </row>
        <row r="347">
          <cell r="A347">
            <v>1982</v>
          </cell>
          <cell r="C347" t="str">
            <v>NC</v>
          </cell>
          <cell r="R347">
            <v>636000</v>
          </cell>
          <cell r="W347">
            <v>1017000</v>
          </cell>
          <cell r="AB347">
            <v>23392000</v>
          </cell>
          <cell r="AG347">
            <v>21739000</v>
          </cell>
        </row>
        <row r="348">
          <cell r="A348">
            <v>1982</v>
          </cell>
          <cell r="C348" t="str">
            <v>ND</v>
          </cell>
          <cell r="R348">
            <v>0</v>
          </cell>
          <cell r="W348">
            <v>19000</v>
          </cell>
          <cell r="AB348">
            <v>830000</v>
          </cell>
          <cell r="AG348">
            <v>811000</v>
          </cell>
        </row>
        <row r="349">
          <cell r="A349">
            <v>1982</v>
          </cell>
          <cell r="C349" t="str">
            <v>OH</v>
          </cell>
          <cell r="R349">
            <v>37600000</v>
          </cell>
          <cell r="W349">
            <v>80275000</v>
          </cell>
          <cell r="AB349">
            <v>341092000</v>
          </cell>
          <cell r="AG349">
            <v>223216992</v>
          </cell>
        </row>
        <row r="350">
          <cell r="A350">
            <v>1982</v>
          </cell>
          <cell r="C350" t="str">
            <v>OK</v>
          </cell>
          <cell r="R350">
            <v>3933000</v>
          </cell>
          <cell r="W350">
            <v>3933000</v>
          </cell>
          <cell r="AB350">
            <v>15326000</v>
          </cell>
          <cell r="AG350">
            <v>7460000</v>
          </cell>
        </row>
        <row r="351">
          <cell r="A351">
            <v>1982</v>
          </cell>
          <cell r="C351" t="str">
            <v>OR</v>
          </cell>
          <cell r="R351">
            <v>4469000</v>
          </cell>
          <cell r="W351">
            <v>14151000</v>
          </cell>
          <cell r="AB351">
            <v>91996000</v>
          </cell>
          <cell r="AG351">
            <v>73376000</v>
          </cell>
        </row>
        <row r="352">
          <cell r="A352">
            <v>1982</v>
          </cell>
          <cell r="C352" t="str">
            <v>PA</v>
          </cell>
          <cell r="R352">
            <v>90464000</v>
          </cell>
          <cell r="W352">
            <v>98912000</v>
          </cell>
          <cell r="AB352">
            <v>689036032</v>
          </cell>
          <cell r="AG352">
            <v>499660000</v>
          </cell>
        </row>
        <row r="353">
          <cell r="A353">
            <v>1982</v>
          </cell>
          <cell r="C353" t="str">
            <v>RI</v>
          </cell>
          <cell r="R353">
            <v>38000</v>
          </cell>
          <cell r="W353">
            <v>5209000</v>
          </cell>
          <cell r="AB353">
            <v>22621000</v>
          </cell>
          <cell r="AG353">
            <v>17374000</v>
          </cell>
        </row>
        <row r="354">
          <cell r="A354">
            <v>1982</v>
          </cell>
          <cell r="C354" t="str">
            <v>SC</v>
          </cell>
          <cell r="R354">
            <v>15000</v>
          </cell>
          <cell r="W354">
            <v>114000</v>
          </cell>
          <cell r="AB354">
            <v>1872000</v>
          </cell>
          <cell r="AG354">
            <v>1743000</v>
          </cell>
        </row>
        <row r="355">
          <cell r="A355">
            <v>1982</v>
          </cell>
          <cell r="C355" t="str">
            <v>SD</v>
          </cell>
          <cell r="R355">
            <v>643000</v>
          </cell>
          <cell r="W355">
            <v>2275000</v>
          </cell>
          <cell r="AB355">
            <v>3578000</v>
          </cell>
          <cell r="AG355">
            <v>660000</v>
          </cell>
        </row>
        <row r="356">
          <cell r="A356">
            <v>1982</v>
          </cell>
          <cell r="C356" t="str">
            <v>TN</v>
          </cell>
          <cell r="R356">
            <v>379000</v>
          </cell>
          <cell r="W356">
            <v>2549000</v>
          </cell>
          <cell r="AB356">
            <v>45538000</v>
          </cell>
          <cell r="AG356">
            <v>42610000</v>
          </cell>
        </row>
        <row r="357">
          <cell r="A357">
            <v>1982</v>
          </cell>
          <cell r="C357" t="str">
            <v>TX</v>
          </cell>
          <cell r="R357">
            <v>70577000</v>
          </cell>
          <cell r="W357">
            <v>110476000</v>
          </cell>
          <cell r="AB357">
            <v>363422016</v>
          </cell>
          <cell r="AG357">
            <v>182368992</v>
          </cell>
        </row>
        <row r="358">
          <cell r="A358">
            <v>1982</v>
          </cell>
          <cell r="C358" t="str">
            <v>US</v>
          </cell>
          <cell r="R358">
            <v>2069854000</v>
          </cell>
          <cell r="W358">
            <v>3072172000</v>
          </cell>
          <cell r="AB358">
            <v>12939584512</v>
          </cell>
          <cell r="AG358">
            <v>7797558784</v>
          </cell>
        </row>
        <row r="359">
          <cell r="A359">
            <v>1982</v>
          </cell>
          <cell r="C359" t="str">
            <v>UT</v>
          </cell>
          <cell r="R359">
            <v>5068000</v>
          </cell>
          <cell r="W359">
            <v>13245000</v>
          </cell>
          <cell r="AB359">
            <v>46353000</v>
          </cell>
          <cell r="AG359">
            <v>28040000</v>
          </cell>
        </row>
        <row r="360">
          <cell r="A360">
            <v>1982</v>
          </cell>
          <cell r="C360" t="str">
            <v>VT</v>
          </cell>
          <cell r="R360">
            <v>0</v>
          </cell>
          <cell r="W360">
            <v>0</v>
          </cell>
          <cell r="AB360">
            <v>11000</v>
          </cell>
          <cell r="AG360">
            <v>11000</v>
          </cell>
        </row>
        <row r="361">
          <cell r="A361">
            <v>1982</v>
          </cell>
          <cell r="C361" t="str">
            <v>VA</v>
          </cell>
          <cell r="R361">
            <v>2449000</v>
          </cell>
          <cell r="W361">
            <v>6394000</v>
          </cell>
          <cell r="AB361">
            <v>58331000</v>
          </cell>
          <cell r="AG361">
            <v>49488000</v>
          </cell>
        </row>
        <row r="362">
          <cell r="A362">
            <v>1982</v>
          </cell>
          <cell r="C362" t="str">
            <v>WA</v>
          </cell>
          <cell r="R362">
            <v>6750000</v>
          </cell>
          <cell r="W362">
            <v>14190000</v>
          </cell>
          <cell r="AB362">
            <v>150096000</v>
          </cell>
          <cell r="AG362">
            <v>129156000</v>
          </cell>
        </row>
        <row r="363">
          <cell r="A363">
            <v>1982</v>
          </cell>
          <cell r="C363" t="str">
            <v>WV</v>
          </cell>
          <cell r="R363">
            <v>863000</v>
          </cell>
          <cell r="W363">
            <v>915000</v>
          </cell>
          <cell r="AB363">
            <v>14090000</v>
          </cell>
          <cell r="AG363">
            <v>12312000</v>
          </cell>
        </row>
        <row r="364">
          <cell r="A364">
            <v>1982</v>
          </cell>
          <cell r="C364" t="str">
            <v>WI</v>
          </cell>
          <cell r="R364">
            <v>8919000</v>
          </cell>
          <cell r="W364">
            <v>26715000</v>
          </cell>
          <cell r="AB364">
            <v>119584000</v>
          </cell>
          <cell r="AG364">
            <v>83950000</v>
          </cell>
        </row>
        <row r="365">
          <cell r="A365">
            <v>1982</v>
          </cell>
          <cell r="C365" t="str">
            <v>WY</v>
          </cell>
          <cell r="R365">
            <v>0</v>
          </cell>
          <cell r="W365">
            <v>0</v>
          </cell>
          <cell r="AB365">
            <v>0</v>
          </cell>
          <cell r="AG365">
            <v>0</v>
          </cell>
        </row>
        <row r="366">
          <cell r="A366">
            <v>1983</v>
          </cell>
          <cell r="C366" t="str">
            <v>AL</v>
          </cell>
          <cell r="R366">
            <v>166000</v>
          </cell>
          <cell r="W366">
            <v>192000</v>
          </cell>
          <cell r="AB366">
            <v>11811000</v>
          </cell>
          <cell r="AG366">
            <v>11453000</v>
          </cell>
        </row>
        <row r="367">
          <cell r="A367">
            <v>1983</v>
          </cell>
          <cell r="C367" t="str">
            <v>AK</v>
          </cell>
          <cell r="R367">
            <v>356000</v>
          </cell>
          <cell r="W367">
            <v>387000</v>
          </cell>
          <cell r="AB367">
            <v>17128000</v>
          </cell>
          <cell r="AG367">
            <v>16385000</v>
          </cell>
        </row>
        <row r="368">
          <cell r="A368">
            <v>1983</v>
          </cell>
          <cell r="C368" t="str">
            <v>AZ</v>
          </cell>
          <cell r="R368">
            <v>1222000</v>
          </cell>
          <cell r="W368">
            <v>16122000</v>
          </cell>
          <cell r="AB368">
            <v>47593000</v>
          </cell>
          <cell r="AG368">
            <v>30249000</v>
          </cell>
        </row>
        <row r="369">
          <cell r="A369">
            <v>1983</v>
          </cell>
          <cell r="C369" t="str">
            <v>AR</v>
          </cell>
          <cell r="R369">
            <v>0</v>
          </cell>
          <cell r="W369">
            <v>11000</v>
          </cell>
          <cell r="AB369">
            <v>4010000</v>
          </cell>
          <cell r="AG369">
            <v>3999000</v>
          </cell>
        </row>
        <row r="370">
          <cell r="A370">
            <v>1983</v>
          </cell>
          <cell r="C370" t="str">
            <v>CA</v>
          </cell>
          <cell r="R370">
            <v>117569000</v>
          </cell>
          <cell r="W370">
            <v>263181000</v>
          </cell>
          <cell r="AB370">
            <v>1569496064</v>
          </cell>
          <cell r="AG370">
            <v>1188745984</v>
          </cell>
        </row>
        <row r="371">
          <cell r="A371">
            <v>1983</v>
          </cell>
          <cell r="C371" t="str">
            <v>CO</v>
          </cell>
          <cell r="R371">
            <v>22579000</v>
          </cell>
          <cell r="W371">
            <v>31320000</v>
          </cell>
          <cell r="AB371">
            <v>130239000</v>
          </cell>
          <cell r="AG371">
            <v>76340000</v>
          </cell>
        </row>
        <row r="372">
          <cell r="A372">
            <v>1983</v>
          </cell>
          <cell r="C372" t="str">
            <v>CT</v>
          </cell>
          <cell r="R372">
            <v>22435000</v>
          </cell>
          <cell r="W372">
            <v>28484000</v>
          </cell>
          <cell r="AB372">
            <v>101559000</v>
          </cell>
          <cell r="AG372">
            <v>50640000</v>
          </cell>
        </row>
        <row r="373">
          <cell r="A373">
            <v>1983</v>
          </cell>
          <cell r="C373" t="str">
            <v>DE</v>
          </cell>
          <cell r="R373">
            <v>0</v>
          </cell>
          <cell r="W373">
            <v>361000</v>
          </cell>
          <cell r="AB373">
            <v>8988000</v>
          </cell>
          <cell r="AG373">
            <v>8627000</v>
          </cell>
        </row>
        <row r="374">
          <cell r="A374">
            <v>1983</v>
          </cell>
          <cell r="C374" t="str">
            <v>DC</v>
          </cell>
          <cell r="R374">
            <v>183763000</v>
          </cell>
          <cell r="W374">
            <v>254418000</v>
          </cell>
          <cell r="AB374">
            <v>766609024</v>
          </cell>
          <cell r="AG374">
            <v>328428000</v>
          </cell>
        </row>
        <row r="375">
          <cell r="A375">
            <v>1983</v>
          </cell>
          <cell r="C375" t="str">
            <v>FL</v>
          </cell>
          <cell r="R375">
            <v>227289000</v>
          </cell>
          <cell r="W375">
            <v>279795000</v>
          </cell>
          <cell r="AB375">
            <v>669713024</v>
          </cell>
          <cell r="AG375">
            <v>162628992</v>
          </cell>
        </row>
        <row r="376">
          <cell r="A376">
            <v>1983</v>
          </cell>
          <cell r="C376" t="str">
            <v>GA</v>
          </cell>
          <cell r="R376">
            <v>164196000</v>
          </cell>
          <cell r="W376">
            <v>224570000</v>
          </cell>
          <cell r="AB376">
            <v>588691008</v>
          </cell>
          <cell r="AG376">
            <v>199924992</v>
          </cell>
        </row>
        <row r="377">
          <cell r="A377">
            <v>1983</v>
          </cell>
          <cell r="C377" t="str">
            <v>HI</v>
          </cell>
          <cell r="R377">
            <v>110000</v>
          </cell>
          <cell r="W377">
            <v>111000</v>
          </cell>
          <cell r="AB377">
            <v>53651000</v>
          </cell>
          <cell r="AG377">
            <v>53430000</v>
          </cell>
        </row>
        <row r="378">
          <cell r="A378">
            <v>1983</v>
          </cell>
          <cell r="C378" t="str">
            <v>ID</v>
          </cell>
          <cell r="R378">
            <v>50000</v>
          </cell>
          <cell r="W378">
            <v>122000</v>
          </cell>
          <cell r="AB378">
            <v>2218000</v>
          </cell>
          <cell r="AG378">
            <v>2046000</v>
          </cell>
        </row>
        <row r="379">
          <cell r="A379">
            <v>1983</v>
          </cell>
          <cell r="C379" t="str">
            <v>IL</v>
          </cell>
          <cell r="R379">
            <v>95197000</v>
          </cell>
          <cell r="W379">
            <v>127912000</v>
          </cell>
          <cell r="AB379">
            <v>896184000</v>
          </cell>
          <cell r="AG379">
            <v>673075008</v>
          </cell>
        </row>
        <row r="380">
          <cell r="A380">
            <v>1983</v>
          </cell>
          <cell r="C380" t="str">
            <v>IN</v>
          </cell>
          <cell r="R380">
            <v>1400000</v>
          </cell>
          <cell r="W380">
            <v>19787000</v>
          </cell>
          <cell r="AB380">
            <v>50844000</v>
          </cell>
          <cell r="AG380">
            <v>29657000</v>
          </cell>
        </row>
        <row r="381">
          <cell r="A381">
            <v>1983</v>
          </cell>
          <cell r="C381" t="str">
            <v>IA</v>
          </cell>
          <cell r="R381">
            <v>6792000</v>
          </cell>
          <cell r="W381">
            <v>10643000</v>
          </cell>
          <cell r="AB381">
            <v>38161000</v>
          </cell>
          <cell r="AG381">
            <v>20726000</v>
          </cell>
        </row>
        <row r="382">
          <cell r="A382">
            <v>1983</v>
          </cell>
          <cell r="C382" t="str">
            <v>KS</v>
          </cell>
          <cell r="R382">
            <v>0</v>
          </cell>
          <cell r="W382">
            <v>0</v>
          </cell>
          <cell r="AB382">
            <v>5292000</v>
          </cell>
          <cell r="AG382">
            <v>5292000</v>
          </cell>
        </row>
        <row r="383">
          <cell r="A383">
            <v>1983</v>
          </cell>
          <cell r="C383" t="str">
            <v>KY</v>
          </cell>
          <cell r="R383">
            <v>3346000</v>
          </cell>
          <cell r="W383">
            <v>6679000</v>
          </cell>
          <cell r="AB383">
            <v>42800000</v>
          </cell>
          <cell r="AG383">
            <v>32775000</v>
          </cell>
        </row>
        <row r="384">
          <cell r="A384">
            <v>1983</v>
          </cell>
          <cell r="C384" t="str">
            <v>LA</v>
          </cell>
          <cell r="R384">
            <v>1891000</v>
          </cell>
          <cell r="W384">
            <v>4156000</v>
          </cell>
          <cell r="AB384">
            <v>18341000</v>
          </cell>
          <cell r="AG384">
            <v>12294000</v>
          </cell>
        </row>
        <row r="385">
          <cell r="A385">
            <v>1983</v>
          </cell>
          <cell r="C385" t="str">
            <v>ME</v>
          </cell>
          <cell r="R385">
            <v>336000</v>
          </cell>
          <cell r="W385">
            <v>803000</v>
          </cell>
          <cell r="AB385">
            <v>5067000</v>
          </cell>
          <cell r="AG385">
            <v>3928000</v>
          </cell>
        </row>
        <row r="386">
          <cell r="A386">
            <v>1983</v>
          </cell>
          <cell r="C386" t="str">
            <v>MD</v>
          </cell>
          <cell r="R386">
            <v>108364000</v>
          </cell>
          <cell r="W386">
            <v>112907000</v>
          </cell>
          <cell r="AB386">
            <v>346720992</v>
          </cell>
          <cell r="AG386">
            <v>125450000</v>
          </cell>
        </row>
        <row r="387">
          <cell r="A387">
            <v>1983</v>
          </cell>
          <cell r="C387" t="str">
            <v>MA</v>
          </cell>
          <cell r="R387">
            <v>341333000</v>
          </cell>
          <cell r="W387">
            <v>341687000</v>
          </cell>
          <cell r="AB387">
            <v>1009160000</v>
          </cell>
          <cell r="AG387">
            <v>326140000</v>
          </cell>
        </row>
        <row r="388">
          <cell r="A388">
            <v>1983</v>
          </cell>
          <cell r="C388" t="str">
            <v>MI</v>
          </cell>
          <cell r="R388">
            <v>2777000</v>
          </cell>
          <cell r="W388">
            <v>30541000</v>
          </cell>
          <cell r="AB388">
            <v>215590000</v>
          </cell>
          <cell r="AG388">
            <v>182272000</v>
          </cell>
        </row>
        <row r="389">
          <cell r="A389">
            <v>1983</v>
          </cell>
          <cell r="C389" t="str">
            <v>MN</v>
          </cell>
          <cell r="R389">
            <v>3483000</v>
          </cell>
          <cell r="W389">
            <v>8666000</v>
          </cell>
          <cell r="AB389">
            <v>114010000</v>
          </cell>
          <cell r="AG389">
            <v>101861000</v>
          </cell>
        </row>
        <row r="390">
          <cell r="A390">
            <v>1983</v>
          </cell>
          <cell r="C390" t="str">
            <v>MS</v>
          </cell>
          <cell r="R390">
            <v>0</v>
          </cell>
          <cell r="W390">
            <v>4000</v>
          </cell>
          <cell r="AB390">
            <v>740000</v>
          </cell>
          <cell r="AG390">
            <v>736000</v>
          </cell>
        </row>
        <row r="391">
          <cell r="A391">
            <v>1983</v>
          </cell>
          <cell r="C391" t="str">
            <v>MO</v>
          </cell>
          <cell r="R391">
            <v>30100000</v>
          </cell>
          <cell r="W391">
            <v>33499000</v>
          </cell>
          <cell r="AB391">
            <v>175370000</v>
          </cell>
          <cell r="AG391">
            <v>111771000</v>
          </cell>
        </row>
        <row r="392">
          <cell r="A392">
            <v>1983</v>
          </cell>
          <cell r="C392" t="str">
            <v>MT</v>
          </cell>
          <cell r="R392">
            <v>1325000</v>
          </cell>
          <cell r="W392">
            <v>1500000</v>
          </cell>
          <cell r="AB392">
            <v>4467000</v>
          </cell>
          <cell r="AG392">
            <v>1642000</v>
          </cell>
        </row>
        <row r="393">
          <cell r="A393">
            <v>1983</v>
          </cell>
          <cell r="C393" t="str">
            <v>NE</v>
          </cell>
          <cell r="R393">
            <v>10252000</v>
          </cell>
          <cell r="W393">
            <v>12267000</v>
          </cell>
          <cell r="AB393">
            <v>39307000</v>
          </cell>
          <cell r="AG393">
            <v>16788000</v>
          </cell>
        </row>
        <row r="394">
          <cell r="A394">
            <v>1983</v>
          </cell>
          <cell r="C394" t="str">
            <v>NV</v>
          </cell>
          <cell r="R394">
            <v>0</v>
          </cell>
          <cell r="W394">
            <v>0</v>
          </cell>
          <cell r="AB394">
            <v>0</v>
          </cell>
          <cell r="AG394">
            <v>0</v>
          </cell>
        </row>
        <row r="395">
          <cell r="A395">
            <v>1983</v>
          </cell>
          <cell r="C395" t="str">
            <v>NH</v>
          </cell>
          <cell r="R395">
            <v>0</v>
          </cell>
          <cell r="W395">
            <v>100000</v>
          </cell>
          <cell r="AB395">
            <v>100000</v>
          </cell>
          <cell r="AG395">
            <v>0</v>
          </cell>
        </row>
        <row r="396">
          <cell r="A396">
            <v>1983</v>
          </cell>
          <cell r="C396" t="str">
            <v>NJ</v>
          </cell>
          <cell r="R396">
            <v>73000</v>
          </cell>
          <cell r="W396">
            <v>154177000</v>
          </cell>
          <cell r="AB396">
            <v>525400992</v>
          </cell>
          <cell r="AG396">
            <v>371151008</v>
          </cell>
        </row>
        <row r="397">
          <cell r="A397">
            <v>1983</v>
          </cell>
          <cell r="C397" t="str">
            <v>NM</v>
          </cell>
          <cell r="R397">
            <v>1625000</v>
          </cell>
          <cell r="W397">
            <v>8988000</v>
          </cell>
          <cell r="AB397">
            <v>17824000</v>
          </cell>
          <cell r="AG397">
            <v>7211000</v>
          </cell>
        </row>
        <row r="398">
          <cell r="A398">
            <v>1983</v>
          </cell>
          <cell r="C398" t="str">
            <v>NY</v>
          </cell>
          <cell r="R398">
            <v>521778000</v>
          </cell>
          <cell r="W398">
            <v>1036594000</v>
          </cell>
          <cell r="AB398">
            <v>4328346112</v>
          </cell>
          <cell r="AG398">
            <v>2769974016</v>
          </cell>
        </row>
        <row r="399">
          <cell r="A399">
            <v>1983</v>
          </cell>
          <cell r="C399" t="str">
            <v>NC</v>
          </cell>
          <cell r="R399">
            <v>215000</v>
          </cell>
          <cell r="W399">
            <v>3181000</v>
          </cell>
          <cell r="AB399">
            <v>25020000</v>
          </cell>
          <cell r="AG399">
            <v>21624000</v>
          </cell>
        </row>
        <row r="400">
          <cell r="A400">
            <v>1983</v>
          </cell>
          <cell r="C400" t="str">
            <v>ND</v>
          </cell>
          <cell r="R400">
            <v>264000</v>
          </cell>
          <cell r="W400">
            <v>289000</v>
          </cell>
          <cell r="AB400">
            <v>1369000</v>
          </cell>
          <cell r="AG400">
            <v>816000</v>
          </cell>
        </row>
        <row r="401">
          <cell r="A401">
            <v>1983</v>
          </cell>
          <cell r="C401" t="str">
            <v>OH</v>
          </cell>
          <cell r="R401">
            <v>61999000</v>
          </cell>
          <cell r="W401">
            <v>71877000</v>
          </cell>
          <cell r="AB401">
            <v>366711008</v>
          </cell>
          <cell r="AG401">
            <v>232835008</v>
          </cell>
        </row>
        <row r="402">
          <cell r="A402">
            <v>1983</v>
          </cell>
          <cell r="C402" t="str">
            <v>OK</v>
          </cell>
          <cell r="R402">
            <v>0</v>
          </cell>
          <cell r="W402">
            <v>0</v>
          </cell>
          <cell r="AB402">
            <v>0</v>
          </cell>
          <cell r="AG402">
            <v>0</v>
          </cell>
        </row>
        <row r="403">
          <cell r="A403">
            <v>1983</v>
          </cell>
          <cell r="C403" t="str">
            <v>OR</v>
          </cell>
          <cell r="R403">
            <v>72089000</v>
          </cell>
          <cell r="W403">
            <v>72267000</v>
          </cell>
          <cell r="AB403">
            <v>224966000</v>
          </cell>
          <cell r="AG403">
            <v>80610000</v>
          </cell>
        </row>
        <row r="404">
          <cell r="A404">
            <v>1983</v>
          </cell>
          <cell r="C404" t="str">
            <v>PA</v>
          </cell>
          <cell r="R404">
            <v>135287000</v>
          </cell>
          <cell r="W404">
            <v>270325000</v>
          </cell>
          <cell r="AB404">
            <v>970835968</v>
          </cell>
          <cell r="AG404">
            <v>565224000</v>
          </cell>
        </row>
        <row r="405">
          <cell r="A405">
            <v>1983</v>
          </cell>
          <cell r="C405" t="str">
            <v>RI</v>
          </cell>
          <cell r="R405">
            <v>3000</v>
          </cell>
          <cell r="W405">
            <v>847000</v>
          </cell>
          <cell r="AB405">
            <v>18693000</v>
          </cell>
          <cell r="AG405">
            <v>17843000</v>
          </cell>
        </row>
        <row r="406">
          <cell r="A406">
            <v>1983</v>
          </cell>
          <cell r="C406" t="str">
            <v>SC</v>
          </cell>
          <cell r="R406">
            <v>0</v>
          </cell>
          <cell r="W406">
            <v>98000</v>
          </cell>
          <cell r="AB406">
            <v>1289000</v>
          </cell>
          <cell r="AG406">
            <v>1191000</v>
          </cell>
        </row>
        <row r="407">
          <cell r="A407">
            <v>1983</v>
          </cell>
          <cell r="C407" t="str">
            <v>SD</v>
          </cell>
          <cell r="R407">
            <v>1864000</v>
          </cell>
          <cell r="W407">
            <v>2049000</v>
          </cell>
          <cell r="AB407">
            <v>4641000</v>
          </cell>
          <cell r="AG407">
            <v>728000</v>
          </cell>
        </row>
        <row r="408">
          <cell r="A408">
            <v>1983</v>
          </cell>
          <cell r="C408" t="str">
            <v>TN</v>
          </cell>
          <cell r="R408">
            <v>647000</v>
          </cell>
          <cell r="W408">
            <v>1488000</v>
          </cell>
          <cell r="AB408">
            <v>39411000</v>
          </cell>
          <cell r="AG408">
            <v>37276000</v>
          </cell>
        </row>
        <row r="409">
          <cell r="A409">
            <v>1983</v>
          </cell>
          <cell r="C409" t="str">
            <v>TX</v>
          </cell>
          <cell r="R409">
            <v>53508000</v>
          </cell>
          <cell r="W409">
            <v>88308000</v>
          </cell>
          <cell r="AB409">
            <v>351103008</v>
          </cell>
          <cell r="AG409">
            <v>209287008</v>
          </cell>
        </row>
        <row r="410">
          <cell r="A410">
            <v>1983</v>
          </cell>
          <cell r="C410" t="str">
            <v>US</v>
          </cell>
          <cell r="R410">
            <v>2235728000</v>
          </cell>
          <cell r="W410">
            <v>3614532000</v>
          </cell>
          <cell r="AB410">
            <v>14240859136</v>
          </cell>
          <cell r="AG410">
            <v>8390599168</v>
          </cell>
        </row>
        <row r="411">
          <cell r="A411">
            <v>1983</v>
          </cell>
          <cell r="C411" t="str">
            <v>UT</v>
          </cell>
          <cell r="R411">
            <v>1297000</v>
          </cell>
          <cell r="W411">
            <v>1297000</v>
          </cell>
          <cell r="AB411">
            <v>26437000</v>
          </cell>
          <cell r="AG411">
            <v>23843000</v>
          </cell>
        </row>
        <row r="412">
          <cell r="A412">
            <v>1983</v>
          </cell>
          <cell r="C412" t="str">
            <v>VT</v>
          </cell>
          <cell r="R412">
            <v>0</v>
          </cell>
          <cell r="W412">
            <v>0</v>
          </cell>
          <cell r="AB412">
            <v>11000</v>
          </cell>
          <cell r="AG412">
            <v>11000</v>
          </cell>
        </row>
        <row r="413">
          <cell r="A413">
            <v>1983</v>
          </cell>
          <cell r="C413" t="str">
            <v>VA</v>
          </cell>
          <cell r="R413">
            <v>1666000</v>
          </cell>
          <cell r="W413">
            <v>4725000</v>
          </cell>
          <cell r="AB413">
            <v>49961000</v>
          </cell>
          <cell r="AG413">
            <v>43570000</v>
          </cell>
        </row>
        <row r="414">
          <cell r="A414">
            <v>1983</v>
          </cell>
          <cell r="C414" t="str">
            <v>WA</v>
          </cell>
          <cell r="R414">
            <v>30324000</v>
          </cell>
          <cell r="W414">
            <v>49656000</v>
          </cell>
          <cell r="AB414">
            <v>211940000</v>
          </cell>
          <cell r="AG414">
            <v>131960000</v>
          </cell>
        </row>
        <row r="415">
          <cell r="A415">
            <v>1983</v>
          </cell>
          <cell r="C415" t="str">
            <v>WV</v>
          </cell>
          <cell r="R415">
            <v>0</v>
          </cell>
          <cell r="W415">
            <v>227000</v>
          </cell>
          <cell r="AB415">
            <v>9106000</v>
          </cell>
          <cell r="AG415">
            <v>8879000</v>
          </cell>
        </row>
        <row r="416">
          <cell r="A416">
            <v>1983</v>
          </cell>
          <cell r="C416" t="str">
            <v>WI</v>
          </cell>
          <cell r="R416">
            <v>6758000</v>
          </cell>
          <cell r="W416">
            <v>37914000</v>
          </cell>
          <cell r="AB416">
            <v>133934000</v>
          </cell>
          <cell r="AG416">
            <v>89262000</v>
          </cell>
        </row>
        <row r="417">
          <cell r="A417">
            <v>1983</v>
          </cell>
          <cell r="C417" t="str">
            <v>WY</v>
          </cell>
          <cell r="R417">
            <v>0</v>
          </cell>
          <cell r="W417">
            <v>0</v>
          </cell>
          <cell r="AB417">
            <v>0</v>
          </cell>
          <cell r="AG417">
            <v>0</v>
          </cell>
        </row>
        <row r="418">
          <cell r="A418">
            <v>1984</v>
          </cell>
          <cell r="C418" t="str">
            <v>AL</v>
          </cell>
          <cell r="R418">
            <v>0</v>
          </cell>
          <cell r="W418">
            <v>647000</v>
          </cell>
          <cell r="AB418">
            <v>14008000</v>
          </cell>
          <cell r="AG418">
            <v>13361000</v>
          </cell>
        </row>
        <row r="419">
          <cell r="A419">
            <v>1984</v>
          </cell>
          <cell r="C419" t="str">
            <v>AK</v>
          </cell>
          <cell r="R419">
            <v>3734000</v>
          </cell>
          <cell r="W419">
            <v>6097000</v>
          </cell>
          <cell r="AB419">
            <v>24906000</v>
          </cell>
          <cell r="AG419">
            <v>15075000</v>
          </cell>
        </row>
        <row r="420">
          <cell r="A420">
            <v>1984</v>
          </cell>
          <cell r="C420" t="str">
            <v>AZ</v>
          </cell>
          <cell r="R420">
            <v>3147000</v>
          </cell>
          <cell r="W420">
            <v>3782000</v>
          </cell>
          <cell r="AB420">
            <v>38128000</v>
          </cell>
          <cell r="AG420">
            <v>31199000</v>
          </cell>
        </row>
        <row r="421">
          <cell r="A421">
            <v>1984</v>
          </cell>
          <cell r="C421" t="str">
            <v>AR</v>
          </cell>
          <cell r="R421">
            <v>0</v>
          </cell>
          <cell r="W421">
            <v>2000</v>
          </cell>
          <cell r="AB421">
            <v>4207000</v>
          </cell>
          <cell r="AG421">
            <v>4205000</v>
          </cell>
        </row>
        <row r="422">
          <cell r="A422">
            <v>1984</v>
          </cell>
          <cell r="C422" t="str">
            <v>CA</v>
          </cell>
          <cell r="R422">
            <v>65636000</v>
          </cell>
          <cell r="W422">
            <v>369258000</v>
          </cell>
          <cell r="AB422">
            <v>1703938944</v>
          </cell>
          <cell r="AG422">
            <v>1269044992</v>
          </cell>
        </row>
        <row r="423">
          <cell r="A423">
            <v>1984</v>
          </cell>
          <cell r="C423" t="str">
            <v>CO</v>
          </cell>
          <cell r="R423">
            <v>3752000</v>
          </cell>
          <cell r="W423">
            <v>34665000</v>
          </cell>
          <cell r="AB423">
            <v>121861000</v>
          </cell>
          <cell r="AG423">
            <v>83444000</v>
          </cell>
        </row>
        <row r="424">
          <cell r="A424">
            <v>1984</v>
          </cell>
          <cell r="C424" t="str">
            <v>CT</v>
          </cell>
          <cell r="R424">
            <v>19306000</v>
          </cell>
          <cell r="W424">
            <v>29719000</v>
          </cell>
          <cell r="AB424">
            <v>105622000</v>
          </cell>
          <cell r="AG424">
            <v>56597000</v>
          </cell>
        </row>
        <row r="425">
          <cell r="A425">
            <v>1984</v>
          </cell>
          <cell r="C425" t="str">
            <v>DE</v>
          </cell>
          <cell r="R425">
            <v>0</v>
          </cell>
          <cell r="W425">
            <v>9698000</v>
          </cell>
          <cell r="AB425">
            <v>18370000</v>
          </cell>
          <cell r="AG425">
            <v>8672000</v>
          </cell>
        </row>
        <row r="426">
          <cell r="A426">
            <v>1984</v>
          </cell>
          <cell r="C426" t="str">
            <v>DC</v>
          </cell>
          <cell r="R426">
            <v>171967000</v>
          </cell>
          <cell r="W426">
            <v>340026000</v>
          </cell>
          <cell r="AB426">
            <v>868830976</v>
          </cell>
          <cell r="AG426">
            <v>356838016</v>
          </cell>
        </row>
        <row r="427">
          <cell r="A427">
            <v>1984</v>
          </cell>
          <cell r="C427" t="str">
            <v>FL</v>
          </cell>
          <cell r="R427">
            <v>228392000</v>
          </cell>
          <cell r="W427">
            <v>261581000</v>
          </cell>
          <cell r="AB427">
            <v>667507968</v>
          </cell>
          <cell r="AG427">
            <v>177535008</v>
          </cell>
        </row>
        <row r="428">
          <cell r="A428">
            <v>1984</v>
          </cell>
          <cell r="C428" t="str">
            <v>GA</v>
          </cell>
          <cell r="R428">
            <v>103191000</v>
          </cell>
          <cell r="W428">
            <v>160672000</v>
          </cell>
          <cell r="AB428">
            <v>391103008</v>
          </cell>
          <cell r="AG428">
            <v>127240000</v>
          </cell>
        </row>
        <row r="429">
          <cell r="A429">
            <v>1984</v>
          </cell>
          <cell r="C429" t="str">
            <v>HI</v>
          </cell>
          <cell r="R429">
            <v>803000</v>
          </cell>
          <cell r="W429">
            <v>17515000</v>
          </cell>
          <cell r="AB429">
            <v>73168000</v>
          </cell>
          <cell r="AG429">
            <v>54850000</v>
          </cell>
        </row>
        <row r="430">
          <cell r="A430">
            <v>1984</v>
          </cell>
          <cell r="C430" t="str">
            <v>ID</v>
          </cell>
          <cell r="R430">
            <v>73000</v>
          </cell>
          <cell r="W430">
            <v>563000</v>
          </cell>
          <cell r="AB430">
            <v>2692000</v>
          </cell>
          <cell r="AG430">
            <v>2056000</v>
          </cell>
        </row>
        <row r="431">
          <cell r="A431">
            <v>1984</v>
          </cell>
          <cell r="C431" t="str">
            <v>IL</v>
          </cell>
          <cell r="R431">
            <v>129253000</v>
          </cell>
          <cell r="W431">
            <v>158345000</v>
          </cell>
          <cell r="AB431">
            <v>1010848000</v>
          </cell>
          <cell r="AG431">
            <v>723249984</v>
          </cell>
        </row>
        <row r="432">
          <cell r="A432">
            <v>1984</v>
          </cell>
          <cell r="C432" t="str">
            <v>IN</v>
          </cell>
          <cell r="R432">
            <v>1423000</v>
          </cell>
          <cell r="W432">
            <v>23876000</v>
          </cell>
          <cell r="AB432">
            <v>58865000</v>
          </cell>
          <cell r="AG432">
            <v>33566000</v>
          </cell>
        </row>
        <row r="433">
          <cell r="A433">
            <v>1984</v>
          </cell>
          <cell r="C433" t="str">
            <v>IA</v>
          </cell>
          <cell r="R433">
            <v>5789000</v>
          </cell>
          <cell r="W433">
            <v>9883000</v>
          </cell>
          <cell r="AB433">
            <v>36469000</v>
          </cell>
          <cell r="AG433">
            <v>20797000</v>
          </cell>
        </row>
        <row r="434">
          <cell r="A434">
            <v>1984</v>
          </cell>
          <cell r="C434" t="str">
            <v>KS</v>
          </cell>
          <cell r="R434">
            <v>0</v>
          </cell>
          <cell r="W434">
            <v>4000</v>
          </cell>
          <cell r="AB434">
            <v>5029000</v>
          </cell>
          <cell r="AG434">
            <v>5025000</v>
          </cell>
        </row>
        <row r="435">
          <cell r="A435">
            <v>1984</v>
          </cell>
          <cell r="C435" t="str">
            <v>KY</v>
          </cell>
          <cell r="R435">
            <v>10000</v>
          </cell>
          <cell r="W435">
            <v>585000</v>
          </cell>
          <cell r="AB435">
            <v>36000000</v>
          </cell>
          <cell r="AG435">
            <v>35405000</v>
          </cell>
        </row>
        <row r="436">
          <cell r="A436">
            <v>1984</v>
          </cell>
          <cell r="C436" t="str">
            <v>LA</v>
          </cell>
          <cell r="R436">
            <v>1886000</v>
          </cell>
          <cell r="W436">
            <v>57900000</v>
          </cell>
          <cell r="AB436">
            <v>125278000</v>
          </cell>
          <cell r="AG436">
            <v>65492000</v>
          </cell>
        </row>
        <row r="437">
          <cell r="A437">
            <v>1984</v>
          </cell>
          <cell r="C437" t="str">
            <v>ME</v>
          </cell>
          <cell r="R437">
            <v>2861000</v>
          </cell>
          <cell r="W437">
            <v>2968000</v>
          </cell>
          <cell r="AB437">
            <v>9339000</v>
          </cell>
          <cell r="AG437">
            <v>3510000</v>
          </cell>
        </row>
        <row r="438">
          <cell r="A438">
            <v>1984</v>
          </cell>
          <cell r="C438" t="str">
            <v>MD</v>
          </cell>
          <cell r="R438">
            <v>44868000</v>
          </cell>
          <cell r="W438">
            <v>59228000</v>
          </cell>
          <cell r="AB438">
            <v>226128992</v>
          </cell>
          <cell r="AG438">
            <v>122033000</v>
          </cell>
        </row>
        <row r="439">
          <cell r="A439">
            <v>1984</v>
          </cell>
          <cell r="C439" t="str">
            <v>MA</v>
          </cell>
          <cell r="R439">
            <v>323428000</v>
          </cell>
          <cell r="W439">
            <v>368704000</v>
          </cell>
          <cell r="AB439">
            <v>1029440000</v>
          </cell>
          <cell r="AG439">
            <v>337308000</v>
          </cell>
        </row>
        <row r="440">
          <cell r="A440">
            <v>1984</v>
          </cell>
          <cell r="C440" t="str">
            <v>MI</v>
          </cell>
          <cell r="R440">
            <v>5233000</v>
          </cell>
          <cell r="W440">
            <v>15517000</v>
          </cell>
          <cell r="AB440">
            <v>209544992</v>
          </cell>
          <cell r="AG440">
            <v>188795008</v>
          </cell>
        </row>
        <row r="441">
          <cell r="A441">
            <v>1984</v>
          </cell>
          <cell r="C441" t="str">
            <v>MN</v>
          </cell>
          <cell r="R441">
            <v>10474000</v>
          </cell>
          <cell r="W441">
            <v>10928000</v>
          </cell>
          <cell r="AB441">
            <v>124271000</v>
          </cell>
          <cell r="AG441">
            <v>102869000</v>
          </cell>
        </row>
        <row r="442">
          <cell r="A442">
            <v>1984</v>
          </cell>
          <cell r="C442" t="str">
            <v>MS</v>
          </cell>
          <cell r="R442">
            <v>0</v>
          </cell>
          <cell r="W442">
            <v>30000</v>
          </cell>
          <cell r="AB442">
            <v>742000</v>
          </cell>
          <cell r="AG442">
            <v>712000</v>
          </cell>
        </row>
        <row r="443">
          <cell r="A443">
            <v>1984</v>
          </cell>
          <cell r="C443" t="str">
            <v>MO</v>
          </cell>
          <cell r="R443">
            <v>14113000</v>
          </cell>
          <cell r="W443">
            <v>14626000</v>
          </cell>
          <cell r="AB443">
            <v>141526000</v>
          </cell>
          <cell r="AG443">
            <v>112787000</v>
          </cell>
        </row>
        <row r="444">
          <cell r="A444">
            <v>1984</v>
          </cell>
          <cell r="C444" t="str">
            <v>MT</v>
          </cell>
          <cell r="R444">
            <v>865000</v>
          </cell>
          <cell r="W444">
            <v>1371000</v>
          </cell>
          <cell r="AB444">
            <v>5280000</v>
          </cell>
          <cell r="AG444">
            <v>3044000</v>
          </cell>
        </row>
        <row r="445">
          <cell r="A445">
            <v>1984</v>
          </cell>
          <cell r="C445" t="str">
            <v>NE</v>
          </cell>
          <cell r="R445">
            <v>10676000</v>
          </cell>
          <cell r="W445">
            <v>10714000</v>
          </cell>
          <cell r="AB445">
            <v>38843000</v>
          </cell>
          <cell r="AG445">
            <v>17453000</v>
          </cell>
        </row>
        <row r="446">
          <cell r="A446">
            <v>1984</v>
          </cell>
          <cell r="C446" t="str">
            <v>NV</v>
          </cell>
          <cell r="R446">
            <v>0</v>
          </cell>
          <cell r="W446">
            <v>0</v>
          </cell>
          <cell r="AB446">
            <v>0</v>
          </cell>
          <cell r="AG446">
            <v>0</v>
          </cell>
        </row>
        <row r="447">
          <cell r="A447">
            <v>1984</v>
          </cell>
          <cell r="C447" t="str">
            <v>NH</v>
          </cell>
          <cell r="R447">
            <v>0</v>
          </cell>
          <cell r="W447">
            <v>0</v>
          </cell>
          <cell r="AB447">
            <v>0</v>
          </cell>
          <cell r="AG447">
            <v>0</v>
          </cell>
        </row>
        <row r="448">
          <cell r="A448">
            <v>1984</v>
          </cell>
          <cell r="C448" t="str">
            <v>NJ</v>
          </cell>
          <cell r="R448">
            <v>47523000</v>
          </cell>
          <cell r="W448">
            <v>141970000</v>
          </cell>
          <cell r="AB448">
            <v>630816000</v>
          </cell>
          <cell r="AG448">
            <v>441323008</v>
          </cell>
        </row>
        <row r="449">
          <cell r="A449">
            <v>1984</v>
          </cell>
          <cell r="C449" t="str">
            <v>NM</v>
          </cell>
          <cell r="R449">
            <v>19000</v>
          </cell>
          <cell r="W449">
            <v>116000</v>
          </cell>
          <cell r="AB449">
            <v>7757000</v>
          </cell>
          <cell r="AG449">
            <v>7622000</v>
          </cell>
        </row>
        <row r="450">
          <cell r="A450">
            <v>1984</v>
          </cell>
          <cell r="C450" t="str">
            <v>NY</v>
          </cell>
          <cell r="R450">
            <v>543254000</v>
          </cell>
          <cell r="W450">
            <v>1242555000</v>
          </cell>
          <cell r="AB450">
            <v>4651265024</v>
          </cell>
          <cell r="AG450">
            <v>2865456128</v>
          </cell>
        </row>
        <row r="451">
          <cell r="A451">
            <v>1984</v>
          </cell>
          <cell r="C451" t="str">
            <v>NC</v>
          </cell>
          <cell r="R451">
            <v>6989000</v>
          </cell>
          <cell r="W451">
            <v>8287000</v>
          </cell>
          <cell r="AB451">
            <v>37592000</v>
          </cell>
          <cell r="AG451">
            <v>22316000</v>
          </cell>
        </row>
        <row r="452">
          <cell r="A452">
            <v>1984</v>
          </cell>
          <cell r="C452" t="str">
            <v>ND</v>
          </cell>
          <cell r="R452">
            <v>1174000</v>
          </cell>
          <cell r="W452">
            <v>1478000</v>
          </cell>
          <cell r="AB452">
            <v>3519000</v>
          </cell>
          <cell r="AG452">
            <v>867000</v>
          </cell>
        </row>
        <row r="453">
          <cell r="A453">
            <v>1984</v>
          </cell>
          <cell r="C453" t="str">
            <v>OH</v>
          </cell>
          <cell r="R453">
            <v>26691000</v>
          </cell>
          <cell r="W453">
            <v>51883000</v>
          </cell>
          <cell r="AB453">
            <v>307063008</v>
          </cell>
          <cell r="AG453">
            <v>228488992</v>
          </cell>
        </row>
        <row r="454">
          <cell r="A454">
            <v>1984</v>
          </cell>
          <cell r="C454" t="str">
            <v>OK</v>
          </cell>
          <cell r="R454">
            <v>3076000</v>
          </cell>
          <cell r="W454">
            <v>3076000</v>
          </cell>
          <cell r="AB454">
            <v>19988000</v>
          </cell>
          <cell r="AG454">
            <v>13836000</v>
          </cell>
        </row>
        <row r="455">
          <cell r="A455">
            <v>1984</v>
          </cell>
          <cell r="C455" t="str">
            <v>OR</v>
          </cell>
          <cell r="R455">
            <v>65605000</v>
          </cell>
          <cell r="W455">
            <v>68284000</v>
          </cell>
          <cell r="AB455">
            <v>227834000</v>
          </cell>
          <cell r="AG455">
            <v>93945000</v>
          </cell>
        </row>
        <row r="456">
          <cell r="A456">
            <v>1984</v>
          </cell>
          <cell r="C456" t="str">
            <v>PA</v>
          </cell>
          <cell r="R456">
            <v>94451000</v>
          </cell>
          <cell r="W456">
            <v>165889000</v>
          </cell>
          <cell r="AB456">
            <v>856657984</v>
          </cell>
          <cell r="AG456">
            <v>596318016</v>
          </cell>
        </row>
        <row r="457">
          <cell r="A457">
            <v>1984</v>
          </cell>
          <cell r="C457" t="str">
            <v>RI</v>
          </cell>
          <cell r="R457">
            <v>275000</v>
          </cell>
          <cell r="W457">
            <v>461000</v>
          </cell>
          <cell r="AB457">
            <v>21029000</v>
          </cell>
          <cell r="AG457">
            <v>20293000</v>
          </cell>
        </row>
        <row r="458">
          <cell r="A458">
            <v>1984</v>
          </cell>
          <cell r="C458" t="str">
            <v>SC</v>
          </cell>
          <cell r="R458">
            <v>0</v>
          </cell>
          <cell r="W458">
            <v>2210000</v>
          </cell>
          <cell r="AB458">
            <v>5628000</v>
          </cell>
          <cell r="AG458">
            <v>3418000</v>
          </cell>
        </row>
        <row r="459">
          <cell r="A459">
            <v>1984</v>
          </cell>
          <cell r="C459" t="str">
            <v>SD</v>
          </cell>
          <cell r="R459">
            <v>7000</v>
          </cell>
          <cell r="W459">
            <v>53000</v>
          </cell>
          <cell r="AB459">
            <v>830000</v>
          </cell>
          <cell r="AG459">
            <v>770000</v>
          </cell>
        </row>
        <row r="460">
          <cell r="A460">
            <v>1984</v>
          </cell>
          <cell r="C460" t="str">
            <v>TN</v>
          </cell>
          <cell r="R460">
            <v>662000</v>
          </cell>
          <cell r="W460">
            <v>8417000</v>
          </cell>
          <cell r="AB460">
            <v>42360000</v>
          </cell>
          <cell r="AG460">
            <v>33281000</v>
          </cell>
        </row>
        <row r="461">
          <cell r="A461">
            <v>1984</v>
          </cell>
          <cell r="C461" t="str">
            <v>TX</v>
          </cell>
          <cell r="R461">
            <v>41899000</v>
          </cell>
          <cell r="W461">
            <v>125688000</v>
          </cell>
          <cell r="AB461">
            <v>387236000</v>
          </cell>
          <cell r="AG461">
            <v>219648992</v>
          </cell>
        </row>
        <row r="462">
          <cell r="A462">
            <v>1984</v>
          </cell>
          <cell r="C462" t="str">
            <v>US</v>
          </cell>
          <cell r="R462">
            <v>2015600000</v>
          </cell>
          <cell r="W462">
            <v>3873306000</v>
          </cell>
          <cell r="AB462">
            <v>14740540416</v>
          </cell>
          <cell r="AG462">
            <v>8851634176</v>
          </cell>
        </row>
        <row r="463">
          <cell r="A463">
            <v>1984</v>
          </cell>
          <cell r="C463" t="str">
            <v>UT</v>
          </cell>
          <cell r="R463">
            <v>247000</v>
          </cell>
          <cell r="W463">
            <v>7821000</v>
          </cell>
          <cell r="AB463">
            <v>31071000</v>
          </cell>
          <cell r="AG463">
            <v>23003000</v>
          </cell>
        </row>
        <row r="464">
          <cell r="A464">
            <v>1984</v>
          </cell>
          <cell r="C464" t="str">
            <v>VT</v>
          </cell>
          <cell r="R464">
            <v>0</v>
          </cell>
          <cell r="W464">
            <v>0</v>
          </cell>
          <cell r="AB464">
            <v>1558000</v>
          </cell>
          <cell r="AG464">
            <v>1558000</v>
          </cell>
        </row>
        <row r="465">
          <cell r="A465">
            <v>1984</v>
          </cell>
          <cell r="C465" t="str">
            <v>VA</v>
          </cell>
          <cell r="R465">
            <v>1625000</v>
          </cell>
          <cell r="W465">
            <v>6986000</v>
          </cell>
          <cell r="AB465">
            <v>60030000</v>
          </cell>
          <cell r="AG465">
            <v>51419000</v>
          </cell>
        </row>
        <row r="466">
          <cell r="A466">
            <v>1984</v>
          </cell>
          <cell r="C466" t="str">
            <v>WA</v>
          </cell>
          <cell r="R466">
            <v>23148000</v>
          </cell>
          <cell r="W466">
            <v>41428000</v>
          </cell>
          <cell r="AB466">
            <v>214376992</v>
          </cell>
          <cell r="AG466">
            <v>149800992</v>
          </cell>
        </row>
        <row r="467">
          <cell r="A467">
            <v>1984</v>
          </cell>
          <cell r="C467" t="str">
            <v>WV</v>
          </cell>
          <cell r="R467">
            <v>0</v>
          </cell>
          <cell r="W467">
            <v>579000</v>
          </cell>
          <cell r="AB467">
            <v>13754000</v>
          </cell>
          <cell r="AG467">
            <v>13175000</v>
          </cell>
        </row>
        <row r="468">
          <cell r="A468">
            <v>1984</v>
          </cell>
          <cell r="C468" t="str">
            <v>WI</v>
          </cell>
          <cell r="R468">
            <v>8075000</v>
          </cell>
          <cell r="W468">
            <v>27221000</v>
          </cell>
          <cell r="AB468">
            <v>128228000</v>
          </cell>
          <cell r="AG468">
            <v>92932000</v>
          </cell>
        </row>
        <row r="469">
          <cell r="A469">
            <v>1984</v>
          </cell>
          <cell r="C469" t="str">
            <v>WY</v>
          </cell>
          <cell r="R469">
            <v>0</v>
          </cell>
          <cell r="W469">
            <v>0</v>
          </cell>
          <cell r="AB469">
            <v>0</v>
          </cell>
          <cell r="AG469">
            <v>0</v>
          </cell>
        </row>
        <row r="470">
          <cell r="A470">
            <v>1985</v>
          </cell>
          <cell r="C470" t="str">
            <v>AL</v>
          </cell>
          <cell r="R470">
            <v>0</v>
          </cell>
          <cell r="W470">
            <v>482000</v>
          </cell>
          <cell r="AB470">
            <v>13990000</v>
          </cell>
          <cell r="AG470">
            <v>13508000</v>
          </cell>
        </row>
        <row r="471">
          <cell r="A471">
            <v>1985</v>
          </cell>
          <cell r="C471" t="str">
            <v>AK</v>
          </cell>
          <cell r="R471">
            <v>0</v>
          </cell>
          <cell r="W471">
            <v>0</v>
          </cell>
          <cell r="AB471">
            <v>13622000</v>
          </cell>
          <cell r="AG471">
            <v>13622000</v>
          </cell>
        </row>
        <row r="472">
          <cell r="A472">
            <v>1985</v>
          </cell>
          <cell r="C472" t="str">
            <v>AZ</v>
          </cell>
          <cell r="R472">
            <v>1806000</v>
          </cell>
          <cell r="W472">
            <v>7375000</v>
          </cell>
          <cell r="AB472">
            <v>42601000</v>
          </cell>
          <cell r="AG472">
            <v>33420000</v>
          </cell>
        </row>
        <row r="473">
          <cell r="A473">
            <v>1985</v>
          </cell>
          <cell r="C473" t="str">
            <v>AR</v>
          </cell>
          <cell r="R473">
            <v>0</v>
          </cell>
          <cell r="W473">
            <v>23000</v>
          </cell>
          <cell r="AB473">
            <v>4379000</v>
          </cell>
          <cell r="AG473">
            <v>4356000</v>
          </cell>
        </row>
        <row r="474">
          <cell r="A474">
            <v>1985</v>
          </cell>
          <cell r="C474" t="str">
            <v>CA</v>
          </cell>
          <cell r="R474">
            <v>213885000</v>
          </cell>
          <cell r="W474">
            <v>352651000</v>
          </cell>
          <cell r="AB474">
            <v>1929591040</v>
          </cell>
          <cell r="AG474">
            <v>1363054976</v>
          </cell>
        </row>
        <row r="475">
          <cell r="A475">
            <v>1985</v>
          </cell>
          <cell r="C475" t="str">
            <v>CO</v>
          </cell>
          <cell r="R475">
            <v>10458000</v>
          </cell>
          <cell r="W475">
            <v>22356000</v>
          </cell>
          <cell r="AB475">
            <v>127781000</v>
          </cell>
          <cell r="AG475">
            <v>94967000</v>
          </cell>
        </row>
        <row r="476">
          <cell r="A476">
            <v>1985</v>
          </cell>
          <cell r="C476" t="str">
            <v>CT</v>
          </cell>
          <cell r="R476">
            <v>27791000</v>
          </cell>
          <cell r="W476">
            <v>39892000</v>
          </cell>
          <cell r="AB476">
            <v>134650000</v>
          </cell>
          <cell r="AG476">
            <v>66967000</v>
          </cell>
        </row>
        <row r="477">
          <cell r="A477">
            <v>1985</v>
          </cell>
          <cell r="C477" t="str">
            <v>DE</v>
          </cell>
          <cell r="R477">
            <v>0</v>
          </cell>
          <cell r="W477">
            <v>552000</v>
          </cell>
          <cell r="AB477">
            <v>9489000</v>
          </cell>
          <cell r="AG477">
            <v>8937000</v>
          </cell>
        </row>
        <row r="478">
          <cell r="A478">
            <v>1985</v>
          </cell>
          <cell r="C478" t="str">
            <v>DC</v>
          </cell>
          <cell r="R478">
            <v>91382000</v>
          </cell>
          <cell r="W478">
            <v>283521000</v>
          </cell>
          <cell r="AB478">
            <v>792432000</v>
          </cell>
          <cell r="AG478">
            <v>417528992</v>
          </cell>
        </row>
        <row r="479">
          <cell r="A479">
            <v>1985</v>
          </cell>
          <cell r="C479" t="str">
            <v>FL</v>
          </cell>
          <cell r="R479">
            <v>167917000</v>
          </cell>
          <cell r="W479">
            <v>214776000</v>
          </cell>
          <cell r="AB479">
            <v>605942016</v>
          </cell>
          <cell r="AG479">
            <v>223248992</v>
          </cell>
        </row>
        <row r="480">
          <cell r="A480">
            <v>1985</v>
          </cell>
          <cell r="C480" t="str">
            <v>GA</v>
          </cell>
          <cell r="R480">
            <v>79916000</v>
          </cell>
          <cell r="W480">
            <v>143691000</v>
          </cell>
          <cell r="AB480">
            <v>353223008</v>
          </cell>
          <cell r="AG480">
            <v>129616000</v>
          </cell>
        </row>
        <row r="481">
          <cell r="A481">
            <v>1985</v>
          </cell>
          <cell r="C481" t="str">
            <v>HI</v>
          </cell>
          <cell r="R481">
            <v>0</v>
          </cell>
          <cell r="W481">
            <v>10976000</v>
          </cell>
          <cell r="AB481">
            <v>67609000</v>
          </cell>
          <cell r="AG481">
            <v>56633000</v>
          </cell>
        </row>
        <row r="482">
          <cell r="A482">
            <v>1985</v>
          </cell>
          <cell r="C482" t="str">
            <v>ID</v>
          </cell>
          <cell r="R482">
            <v>54000</v>
          </cell>
          <cell r="W482">
            <v>68000</v>
          </cell>
          <cell r="AB482">
            <v>2130000</v>
          </cell>
          <cell r="AG482">
            <v>2008000</v>
          </cell>
        </row>
        <row r="483">
          <cell r="A483">
            <v>1985</v>
          </cell>
          <cell r="C483" t="str">
            <v>IL</v>
          </cell>
          <cell r="R483">
            <v>98439000</v>
          </cell>
          <cell r="W483">
            <v>127705000</v>
          </cell>
          <cell r="AB483">
            <v>976468992</v>
          </cell>
          <cell r="AG483">
            <v>750324992</v>
          </cell>
        </row>
        <row r="484">
          <cell r="A484">
            <v>1985</v>
          </cell>
          <cell r="C484" t="str">
            <v>IN</v>
          </cell>
          <cell r="R484">
            <v>7828000</v>
          </cell>
          <cell r="W484">
            <v>32697000</v>
          </cell>
          <cell r="AB484">
            <v>76192000</v>
          </cell>
          <cell r="AG484">
            <v>35667000</v>
          </cell>
        </row>
        <row r="485">
          <cell r="A485">
            <v>1985</v>
          </cell>
          <cell r="C485" t="str">
            <v>IA</v>
          </cell>
          <cell r="R485">
            <v>2113000</v>
          </cell>
          <cell r="W485">
            <v>5565000</v>
          </cell>
          <cell r="AB485">
            <v>27962000</v>
          </cell>
          <cell r="AG485">
            <v>20284000</v>
          </cell>
        </row>
        <row r="486">
          <cell r="A486">
            <v>1985</v>
          </cell>
          <cell r="C486" t="str">
            <v>KS</v>
          </cell>
          <cell r="R486">
            <v>37000</v>
          </cell>
          <cell r="W486">
            <v>203000</v>
          </cell>
          <cell r="AB486">
            <v>6407000</v>
          </cell>
          <cell r="AG486">
            <v>6167000</v>
          </cell>
        </row>
        <row r="487">
          <cell r="A487">
            <v>1985</v>
          </cell>
          <cell r="C487" t="str">
            <v>KY</v>
          </cell>
          <cell r="R487">
            <v>0</v>
          </cell>
          <cell r="W487">
            <v>1642000</v>
          </cell>
          <cell r="AB487">
            <v>38397000</v>
          </cell>
          <cell r="AG487">
            <v>36755000</v>
          </cell>
        </row>
        <row r="488">
          <cell r="A488">
            <v>1985</v>
          </cell>
          <cell r="C488" t="str">
            <v>LA</v>
          </cell>
          <cell r="R488">
            <v>873000</v>
          </cell>
          <cell r="W488">
            <v>944000</v>
          </cell>
          <cell r="AB488">
            <v>70739000</v>
          </cell>
          <cell r="AG488">
            <v>68922000</v>
          </cell>
        </row>
        <row r="489">
          <cell r="A489">
            <v>1985</v>
          </cell>
          <cell r="C489" t="str">
            <v>ME</v>
          </cell>
          <cell r="R489">
            <v>1080000</v>
          </cell>
          <cell r="W489">
            <v>1195000</v>
          </cell>
          <cell r="AB489">
            <v>6191000</v>
          </cell>
          <cell r="AG489">
            <v>3916000</v>
          </cell>
        </row>
        <row r="490">
          <cell r="A490">
            <v>1985</v>
          </cell>
          <cell r="C490" t="str">
            <v>MD</v>
          </cell>
          <cell r="R490">
            <v>46787000</v>
          </cell>
          <cell r="W490">
            <v>69387000</v>
          </cell>
          <cell r="AB490">
            <v>249692000</v>
          </cell>
          <cell r="AG490">
            <v>133518000</v>
          </cell>
        </row>
        <row r="491">
          <cell r="A491">
            <v>1985</v>
          </cell>
          <cell r="C491" t="str">
            <v>MA</v>
          </cell>
          <cell r="R491">
            <v>261636000</v>
          </cell>
          <cell r="W491">
            <v>334836000</v>
          </cell>
          <cell r="AB491">
            <v>977694016</v>
          </cell>
          <cell r="AG491">
            <v>381222016</v>
          </cell>
        </row>
        <row r="492">
          <cell r="A492">
            <v>1985</v>
          </cell>
          <cell r="C492" t="str">
            <v>MI</v>
          </cell>
          <cell r="R492">
            <v>2250000</v>
          </cell>
          <cell r="W492">
            <v>11274000</v>
          </cell>
          <cell r="AB492">
            <v>208558000</v>
          </cell>
          <cell r="AG492">
            <v>195034000</v>
          </cell>
        </row>
        <row r="493">
          <cell r="A493">
            <v>1985</v>
          </cell>
          <cell r="C493" t="str">
            <v>MN</v>
          </cell>
          <cell r="R493">
            <v>5210000</v>
          </cell>
          <cell r="W493">
            <v>5384000</v>
          </cell>
          <cell r="AB493">
            <v>118533000</v>
          </cell>
          <cell r="AG493">
            <v>107939000</v>
          </cell>
        </row>
        <row r="494">
          <cell r="A494">
            <v>1985</v>
          </cell>
          <cell r="C494" t="str">
            <v>MS</v>
          </cell>
          <cell r="R494">
            <v>0</v>
          </cell>
          <cell r="W494">
            <v>1000</v>
          </cell>
          <cell r="AB494">
            <v>765000</v>
          </cell>
          <cell r="AG494">
            <v>764000</v>
          </cell>
        </row>
        <row r="495">
          <cell r="A495">
            <v>1985</v>
          </cell>
          <cell r="C495" t="str">
            <v>MO</v>
          </cell>
          <cell r="R495">
            <v>8799000</v>
          </cell>
          <cell r="W495">
            <v>13953000</v>
          </cell>
          <cell r="AB495">
            <v>142315008</v>
          </cell>
          <cell r="AG495">
            <v>119563000</v>
          </cell>
        </row>
        <row r="496">
          <cell r="A496">
            <v>1985</v>
          </cell>
          <cell r="C496" t="str">
            <v>MT</v>
          </cell>
          <cell r="R496">
            <v>61000</v>
          </cell>
          <cell r="W496">
            <v>159000</v>
          </cell>
          <cell r="AB496">
            <v>3164000</v>
          </cell>
          <cell r="AG496">
            <v>2944000</v>
          </cell>
        </row>
        <row r="497">
          <cell r="A497">
            <v>1985</v>
          </cell>
          <cell r="C497" t="str">
            <v>NE</v>
          </cell>
          <cell r="R497">
            <v>11099000</v>
          </cell>
          <cell r="W497">
            <v>11110000</v>
          </cell>
          <cell r="AB497">
            <v>40436000</v>
          </cell>
          <cell r="AG497">
            <v>18227000</v>
          </cell>
        </row>
        <row r="498">
          <cell r="A498">
            <v>1985</v>
          </cell>
          <cell r="C498" t="str">
            <v>NV</v>
          </cell>
          <cell r="R498">
            <v>0</v>
          </cell>
          <cell r="W498">
            <v>0</v>
          </cell>
          <cell r="AB498">
            <v>0</v>
          </cell>
          <cell r="AG498">
            <v>0</v>
          </cell>
        </row>
        <row r="499">
          <cell r="A499">
            <v>1985</v>
          </cell>
          <cell r="C499" t="str">
            <v>NH</v>
          </cell>
          <cell r="R499">
            <v>0</v>
          </cell>
          <cell r="W499">
            <v>0</v>
          </cell>
          <cell r="AB499">
            <v>0</v>
          </cell>
          <cell r="AG499">
            <v>0</v>
          </cell>
        </row>
        <row r="500">
          <cell r="A500">
            <v>1985</v>
          </cell>
          <cell r="C500" t="str">
            <v>NJ</v>
          </cell>
          <cell r="R500">
            <v>45300000</v>
          </cell>
          <cell r="W500">
            <v>134146000</v>
          </cell>
          <cell r="AB500">
            <v>667764992</v>
          </cell>
          <cell r="AG500">
            <v>488319008</v>
          </cell>
        </row>
        <row r="501">
          <cell r="A501">
            <v>1985</v>
          </cell>
          <cell r="C501" t="str">
            <v>NM</v>
          </cell>
          <cell r="R501">
            <v>1711000</v>
          </cell>
          <cell r="W501">
            <v>1711000</v>
          </cell>
          <cell r="AB501">
            <v>11147000</v>
          </cell>
          <cell r="AG501">
            <v>7725000</v>
          </cell>
        </row>
        <row r="502">
          <cell r="A502">
            <v>1985</v>
          </cell>
          <cell r="C502" t="str">
            <v>NY</v>
          </cell>
          <cell r="R502">
            <v>529398000</v>
          </cell>
          <cell r="W502">
            <v>1475709000</v>
          </cell>
          <cell r="AB502">
            <v>5105538048</v>
          </cell>
          <cell r="AG502">
            <v>3100431104</v>
          </cell>
        </row>
        <row r="503">
          <cell r="A503">
            <v>1985</v>
          </cell>
          <cell r="C503" t="str">
            <v>NC</v>
          </cell>
          <cell r="R503">
            <v>4548000</v>
          </cell>
          <cell r="W503">
            <v>5132000</v>
          </cell>
          <cell r="AB503">
            <v>29885000</v>
          </cell>
          <cell r="AG503">
            <v>20205000</v>
          </cell>
        </row>
        <row r="504">
          <cell r="A504">
            <v>1985</v>
          </cell>
          <cell r="C504" t="str">
            <v>ND</v>
          </cell>
          <cell r="R504">
            <v>114000</v>
          </cell>
          <cell r="W504">
            <v>816000</v>
          </cell>
          <cell r="AB504">
            <v>1931000</v>
          </cell>
          <cell r="AG504">
            <v>1001000</v>
          </cell>
        </row>
        <row r="505">
          <cell r="A505">
            <v>1985</v>
          </cell>
          <cell r="C505" t="str">
            <v>OH</v>
          </cell>
          <cell r="R505">
            <v>30280000</v>
          </cell>
          <cell r="W505">
            <v>56906000</v>
          </cell>
          <cell r="AB505">
            <v>320071008</v>
          </cell>
          <cell r="AG505">
            <v>232884992</v>
          </cell>
        </row>
        <row r="506">
          <cell r="A506">
            <v>1985</v>
          </cell>
          <cell r="C506" t="str">
            <v>OK</v>
          </cell>
          <cell r="R506">
            <v>374000</v>
          </cell>
          <cell r="W506">
            <v>512000</v>
          </cell>
          <cell r="AB506">
            <v>16126000</v>
          </cell>
          <cell r="AG506">
            <v>15240000</v>
          </cell>
        </row>
        <row r="507">
          <cell r="A507">
            <v>1985</v>
          </cell>
          <cell r="C507" t="str">
            <v>OR</v>
          </cell>
          <cell r="R507">
            <v>80130000</v>
          </cell>
          <cell r="W507">
            <v>82682000</v>
          </cell>
          <cell r="AB507">
            <v>247048992</v>
          </cell>
          <cell r="AG507">
            <v>84237000</v>
          </cell>
        </row>
        <row r="508">
          <cell r="A508">
            <v>1985</v>
          </cell>
          <cell r="C508" t="str">
            <v>PA</v>
          </cell>
          <cell r="R508">
            <v>97479000</v>
          </cell>
          <cell r="W508">
            <v>174223000</v>
          </cell>
          <cell r="AB508">
            <v>904529984</v>
          </cell>
          <cell r="AG508">
            <v>632828032</v>
          </cell>
        </row>
        <row r="509">
          <cell r="A509">
            <v>1985</v>
          </cell>
          <cell r="C509" t="str">
            <v>RI</v>
          </cell>
          <cell r="R509">
            <v>730000</v>
          </cell>
          <cell r="W509">
            <v>3609000</v>
          </cell>
          <cell r="AB509">
            <v>25671000</v>
          </cell>
          <cell r="AG509">
            <v>21332000</v>
          </cell>
        </row>
        <row r="510">
          <cell r="A510">
            <v>1985</v>
          </cell>
          <cell r="C510" t="str">
            <v>SC</v>
          </cell>
          <cell r="R510">
            <v>145000</v>
          </cell>
          <cell r="W510">
            <v>495000</v>
          </cell>
          <cell r="AB510">
            <v>4412000</v>
          </cell>
          <cell r="AG510">
            <v>3772000</v>
          </cell>
        </row>
        <row r="511">
          <cell r="A511">
            <v>1985</v>
          </cell>
          <cell r="C511" t="str">
            <v>SD</v>
          </cell>
          <cell r="R511">
            <v>0</v>
          </cell>
          <cell r="W511">
            <v>5000</v>
          </cell>
          <cell r="AB511">
            <v>857000</v>
          </cell>
          <cell r="AG511">
            <v>852000</v>
          </cell>
        </row>
        <row r="512">
          <cell r="A512">
            <v>1985</v>
          </cell>
          <cell r="C512" t="str">
            <v>TN</v>
          </cell>
          <cell r="R512">
            <v>492000</v>
          </cell>
          <cell r="W512">
            <v>3998000</v>
          </cell>
          <cell r="AB512">
            <v>43113000</v>
          </cell>
          <cell r="AG512">
            <v>38623000</v>
          </cell>
        </row>
        <row r="513">
          <cell r="A513">
            <v>1985</v>
          </cell>
          <cell r="C513" t="str">
            <v>TX</v>
          </cell>
          <cell r="R513">
            <v>62270000</v>
          </cell>
          <cell r="W513">
            <v>104528000</v>
          </cell>
          <cell r="AB513">
            <v>391515008</v>
          </cell>
          <cell r="AG513">
            <v>224716992</v>
          </cell>
        </row>
        <row r="514">
          <cell r="A514">
            <v>1985</v>
          </cell>
          <cell r="C514" t="str">
            <v>US</v>
          </cell>
          <cell r="R514">
            <v>1923179000</v>
          </cell>
          <cell r="W514">
            <v>3830440000</v>
          </cell>
          <cell r="AB514">
            <v>15283722240</v>
          </cell>
          <cell r="AG514">
            <v>9530102784</v>
          </cell>
        </row>
        <row r="515">
          <cell r="A515">
            <v>1985</v>
          </cell>
          <cell r="C515" t="str">
            <v>UT</v>
          </cell>
          <cell r="R515">
            <v>54000</v>
          </cell>
          <cell r="W515">
            <v>17194000</v>
          </cell>
          <cell r="AB515">
            <v>41166000</v>
          </cell>
          <cell r="AG515">
            <v>23918000</v>
          </cell>
        </row>
        <row r="516">
          <cell r="A516">
            <v>1985</v>
          </cell>
          <cell r="C516" t="str">
            <v>VT</v>
          </cell>
          <cell r="R516">
            <v>0</v>
          </cell>
          <cell r="W516">
            <v>0</v>
          </cell>
          <cell r="AB516">
            <v>1646000</v>
          </cell>
          <cell r="AG516">
            <v>1646000</v>
          </cell>
        </row>
        <row r="517">
          <cell r="A517">
            <v>1985</v>
          </cell>
          <cell r="C517" t="str">
            <v>VA</v>
          </cell>
          <cell r="R517">
            <v>531000</v>
          </cell>
          <cell r="W517">
            <v>11325000</v>
          </cell>
          <cell r="AB517">
            <v>62555000</v>
          </cell>
          <cell r="AG517">
            <v>50699000</v>
          </cell>
        </row>
        <row r="518">
          <cell r="A518">
            <v>1985</v>
          </cell>
          <cell r="C518" t="str">
            <v>WA</v>
          </cell>
          <cell r="R518">
            <v>20747000</v>
          </cell>
          <cell r="W518">
            <v>35277000</v>
          </cell>
          <cell r="AB518">
            <v>221124992</v>
          </cell>
          <cell r="AG518">
            <v>165100992</v>
          </cell>
        </row>
        <row r="519">
          <cell r="A519">
            <v>1985</v>
          </cell>
          <cell r="C519" t="str">
            <v>WV</v>
          </cell>
          <cell r="R519">
            <v>0</v>
          </cell>
          <cell r="W519">
            <v>2653000</v>
          </cell>
          <cell r="AB519">
            <v>14501000</v>
          </cell>
          <cell r="AG519">
            <v>11848000</v>
          </cell>
        </row>
        <row r="520">
          <cell r="A520">
            <v>1985</v>
          </cell>
          <cell r="C520" t="str">
            <v>WI</v>
          </cell>
          <cell r="R520">
            <v>9455000</v>
          </cell>
          <cell r="W520">
            <v>27101000</v>
          </cell>
          <cell r="AB520">
            <v>132166000</v>
          </cell>
          <cell r="AG520">
            <v>95610000</v>
          </cell>
        </row>
        <row r="521">
          <cell r="A521">
            <v>1985</v>
          </cell>
          <cell r="C521" t="str">
            <v>WY</v>
          </cell>
          <cell r="R521">
            <v>0</v>
          </cell>
          <cell r="W521">
            <v>0</v>
          </cell>
          <cell r="AB521">
            <v>0</v>
          </cell>
          <cell r="AG521">
            <v>0</v>
          </cell>
        </row>
        <row r="522">
          <cell r="A522">
            <v>1986</v>
          </cell>
          <cell r="C522" t="str">
            <v>AL</v>
          </cell>
          <cell r="R522">
            <v>27000</v>
          </cell>
          <cell r="W522">
            <v>826000</v>
          </cell>
          <cell r="AB522">
            <v>17141000</v>
          </cell>
          <cell r="AG522">
            <v>16288000</v>
          </cell>
        </row>
        <row r="523">
          <cell r="A523">
            <v>1986</v>
          </cell>
          <cell r="C523" t="str">
            <v>AK</v>
          </cell>
          <cell r="R523">
            <v>1305000</v>
          </cell>
          <cell r="W523">
            <v>1305000</v>
          </cell>
          <cell r="AB523">
            <v>20775000</v>
          </cell>
          <cell r="AG523">
            <v>18165000</v>
          </cell>
        </row>
        <row r="524">
          <cell r="A524">
            <v>1986</v>
          </cell>
          <cell r="C524" t="str">
            <v>AZ</v>
          </cell>
          <cell r="R524">
            <v>1834000</v>
          </cell>
          <cell r="W524">
            <v>5287000</v>
          </cell>
          <cell r="AB524">
            <v>43071000</v>
          </cell>
          <cell r="AG524">
            <v>35950000</v>
          </cell>
        </row>
        <row r="525">
          <cell r="A525">
            <v>1986</v>
          </cell>
          <cell r="C525" t="str">
            <v>AR</v>
          </cell>
          <cell r="R525">
            <v>437000</v>
          </cell>
          <cell r="W525">
            <v>556000</v>
          </cell>
          <cell r="AB525">
            <v>5995000</v>
          </cell>
          <cell r="AG525">
            <v>5002000</v>
          </cell>
        </row>
        <row r="526">
          <cell r="A526">
            <v>1986</v>
          </cell>
          <cell r="C526" t="str">
            <v>CA</v>
          </cell>
          <cell r="R526">
            <v>204021000</v>
          </cell>
          <cell r="W526">
            <v>317370000</v>
          </cell>
          <cell r="AB526">
            <v>1971518976</v>
          </cell>
          <cell r="AG526">
            <v>1450128000</v>
          </cell>
        </row>
        <row r="527">
          <cell r="A527">
            <v>1986</v>
          </cell>
          <cell r="C527" t="str">
            <v>CO</v>
          </cell>
          <cell r="R527">
            <v>10178000</v>
          </cell>
          <cell r="W527">
            <v>24400000</v>
          </cell>
          <cell r="AB527">
            <v>146240992</v>
          </cell>
          <cell r="AG527">
            <v>111663000</v>
          </cell>
        </row>
        <row r="528">
          <cell r="A528">
            <v>1986</v>
          </cell>
          <cell r="C528" t="str">
            <v>CT</v>
          </cell>
          <cell r="R528">
            <v>45399000</v>
          </cell>
          <cell r="W528">
            <v>60565000</v>
          </cell>
          <cell r="AB528">
            <v>165790000</v>
          </cell>
          <cell r="AG528">
            <v>59826000</v>
          </cell>
        </row>
        <row r="529">
          <cell r="A529">
            <v>1986</v>
          </cell>
          <cell r="C529" t="str">
            <v>DE</v>
          </cell>
          <cell r="R529">
            <v>0</v>
          </cell>
          <cell r="W529">
            <v>340000</v>
          </cell>
          <cell r="AB529">
            <v>9254000</v>
          </cell>
          <cell r="AG529">
            <v>8914000</v>
          </cell>
        </row>
        <row r="530">
          <cell r="A530">
            <v>1986</v>
          </cell>
          <cell r="C530" t="str">
            <v>DC</v>
          </cell>
          <cell r="R530">
            <v>160502000</v>
          </cell>
          <cell r="W530">
            <v>270500000</v>
          </cell>
          <cell r="AB530">
            <v>893025024</v>
          </cell>
          <cell r="AG530">
            <v>462023008</v>
          </cell>
        </row>
        <row r="531">
          <cell r="A531">
            <v>1986</v>
          </cell>
          <cell r="C531" t="str">
            <v>FL</v>
          </cell>
          <cell r="R531">
            <v>110811000</v>
          </cell>
          <cell r="W531">
            <v>154624000</v>
          </cell>
          <cell r="AB531">
            <v>491975008</v>
          </cell>
          <cell r="AG531">
            <v>226540000</v>
          </cell>
        </row>
        <row r="532">
          <cell r="A532">
            <v>1986</v>
          </cell>
          <cell r="C532" t="str">
            <v>GA</v>
          </cell>
          <cell r="R532">
            <v>91105000</v>
          </cell>
          <cell r="W532">
            <v>179919000</v>
          </cell>
          <cell r="AB532">
            <v>413327008</v>
          </cell>
          <cell r="AG532">
            <v>142303008</v>
          </cell>
        </row>
        <row r="533">
          <cell r="A533">
            <v>1986</v>
          </cell>
          <cell r="C533" t="str">
            <v>HI</v>
          </cell>
          <cell r="R533">
            <v>376000</v>
          </cell>
          <cell r="W533">
            <v>9969000</v>
          </cell>
          <cell r="AB533">
            <v>72125000</v>
          </cell>
          <cell r="AG533">
            <v>61780000</v>
          </cell>
        </row>
        <row r="534">
          <cell r="A534">
            <v>1986</v>
          </cell>
          <cell r="C534" t="str">
            <v>ID</v>
          </cell>
          <cell r="R534">
            <v>86000</v>
          </cell>
          <cell r="W534">
            <v>311000</v>
          </cell>
          <cell r="AB534">
            <v>2597000</v>
          </cell>
          <cell r="AG534">
            <v>2200000</v>
          </cell>
        </row>
        <row r="535">
          <cell r="A535">
            <v>1986</v>
          </cell>
          <cell r="C535" t="str">
            <v>IL</v>
          </cell>
          <cell r="R535">
            <v>171057000</v>
          </cell>
          <cell r="W535">
            <v>172229000</v>
          </cell>
          <cell r="AB535">
            <v>1149150976</v>
          </cell>
          <cell r="AG535">
            <v>805865024</v>
          </cell>
        </row>
        <row r="536">
          <cell r="A536">
            <v>1986</v>
          </cell>
          <cell r="C536" t="str">
            <v>IN</v>
          </cell>
          <cell r="R536">
            <v>23606000</v>
          </cell>
          <cell r="W536">
            <v>27720000</v>
          </cell>
          <cell r="AB536">
            <v>89289000</v>
          </cell>
          <cell r="AG536">
            <v>37963000</v>
          </cell>
        </row>
        <row r="537">
          <cell r="A537">
            <v>1986</v>
          </cell>
          <cell r="C537" t="str">
            <v>IA</v>
          </cell>
          <cell r="R537">
            <v>724000</v>
          </cell>
          <cell r="W537">
            <v>2590000</v>
          </cell>
          <cell r="AB537">
            <v>25646000</v>
          </cell>
          <cell r="AG537">
            <v>22332000</v>
          </cell>
        </row>
        <row r="538">
          <cell r="A538">
            <v>1986</v>
          </cell>
          <cell r="C538" t="str">
            <v>KS</v>
          </cell>
          <cell r="R538">
            <v>0</v>
          </cell>
          <cell r="W538">
            <v>446000</v>
          </cell>
          <cell r="AB538">
            <v>6726000</v>
          </cell>
          <cell r="AG538">
            <v>6280000</v>
          </cell>
        </row>
        <row r="539">
          <cell r="A539">
            <v>1986</v>
          </cell>
          <cell r="C539" t="str">
            <v>KY</v>
          </cell>
          <cell r="R539">
            <v>0</v>
          </cell>
          <cell r="W539">
            <v>604000</v>
          </cell>
          <cell r="AB539">
            <v>39011000</v>
          </cell>
          <cell r="AG539">
            <v>38407000</v>
          </cell>
        </row>
        <row r="540">
          <cell r="A540">
            <v>1986</v>
          </cell>
          <cell r="C540" t="str">
            <v>LA</v>
          </cell>
          <cell r="R540">
            <v>2125000</v>
          </cell>
          <cell r="W540">
            <v>23147000</v>
          </cell>
          <cell r="AB540">
            <v>102120000</v>
          </cell>
          <cell r="AG540">
            <v>76848000</v>
          </cell>
        </row>
        <row r="541">
          <cell r="A541">
            <v>1986</v>
          </cell>
          <cell r="C541" t="str">
            <v>ME</v>
          </cell>
          <cell r="R541">
            <v>46000</v>
          </cell>
          <cell r="W541">
            <v>122000</v>
          </cell>
          <cell r="AB541">
            <v>3638000</v>
          </cell>
          <cell r="AG541">
            <v>3470000</v>
          </cell>
        </row>
        <row r="542">
          <cell r="A542">
            <v>1986</v>
          </cell>
          <cell r="C542" t="str">
            <v>MD</v>
          </cell>
          <cell r="R542">
            <v>70089000</v>
          </cell>
          <cell r="W542">
            <v>95782000</v>
          </cell>
          <cell r="AB542">
            <v>307852000</v>
          </cell>
          <cell r="AG542">
            <v>141980992</v>
          </cell>
        </row>
        <row r="543">
          <cell r="A543">
            <v>1986</v>
          </cell>
          <cell r="C543" t="str">
            <v>MA</v>
          </cell>
          <cell r="R543">
            <v>292112000</v>
          </cell>
          <cell r="W543">
            <v>339411000</v>
          </cell>
          <cell r="AB543">
            <v>1042012992</v>
          </cell>
          <cell r="AG543">
            <v>410489984</v>
          </cell>
        </row>
        <row r="544">
          <cell r="A544">
            <v>1986</v>
          </cell>
          <cell r="C544" t="str">
            <v>MI</v>
          </cell>
          <cell r="R544">
            <v>15024000</v>
          </cell>
          <cell r="W544">
            <v>18549000</v>
          </cell>
          <cell r="AB544">
            <v>225004000</v>
          </cell>
          <cell r="AG544">
            <v>191431008</v>
          </cell>
        </row>
        <row r="545">
          <cell r="A545">
            <v>1986</v>
          </cell>
          <cell r="C545" t="str">
            <v>MN</v>
          </cell>
          <cell r="R545">
            <v>19623000</v>
          </cell>
          <cell r="W545">
            <v>20442000</v>
          </cell>
          <cell r="AB545">
            <v>149480992</v>
          </cell>
          <cell r="AG545">
            <v>109416000</v>
          </cell>
        </row>
        <row r="546">
          <cell r="A546">
            <v>1986</v>
          </cell>
          <cell r="C546" t="str">
            <v>MS</v>
          </cell>
          <cell r="R546">
            <v>0</v>
          </cell>
          <cell r="W546">
            <v>1000</v>
          </cell>
          <cell r="AB546">
            <v>768000</v>
          </cell>
          <cell r="AG546">
            <v>767000</v>
          </cell>
        </row>
        <row r="547">
          <cell r="A547">
            <v>1986</v>
          </cell>
          <cell r="C547" t="str">
            <v>MO</v>
          </cell>
          <cell r="R547">
            <v>846000</v>
          </cell>
          <cell r="W547">
            <v>18366000</v>
          </cell>
          <cell r="AB547">
            <v>146343008</v>
          </cell>
          <cell r="AG547">
            <v>127131000</v>
          </cell>
        </row>
        <row r="548">
          <cell r="A548">
            <v>1986</v>
          </cell>
          <cell r="C548" t="str">
            <v>MT</v>
          </cell>
          <cell r="R548">
            <v>0</v>
          </cell>
          <cell r="W548">
            <v>82000</v>
          </cell>
          <cell r="AB548">
            <v>3357000</v>
          </cell>
          <cell r="AG548">
            <v>3275000</v>
          </cell>
        </row>
        <row r="549">
          <cell r="A549">
            <v>1986</v>
          </cell>
          <cell r="C549" t="str">
            <v>NE</v>
          </cell>
          <cell r="R549">
            <v>11143000</v>
          </cell>
          <cell r="W549">
            <v>11143000</v>
          </cell>
          <cell r="AB549">
            <v>40540000</v>
          </cell>
          <cell r="AG549">
            <v>18254000</v>
          </cell>
        </row>
        <row r="550">
          <cell r="A550">
            <v>1986</v>
          </cell>
          <cell r="C550" t="str">
            <v>NV</v>
          </cell>
          <cell r="R550">
            <v>0</v>
          </cell>
          <cell r="W550">
            <v>0</v>
          </cell>
          <cell r="AB550">
            <v>0</v>
          </cell>
          <cell r="AG550">
            <v>0</v>
          </cell>
        </row>
        <row r="551">
          <cell r="A551">
            <v>1986</v>
          </cell>
          <cell r="C551" t="str">
            <v>NH</v>
          </cell>
          <cell r="R551">
            <v>0</v>
          </cell>
          <cell r="W551">
            <v>0</v>
          </cell>
          <cell r="AB551">
            <v>0</v>
          </cell>
          <cell r="AG551">
            <v>0</v>
          </cell>
        </row>
        <row r="552">
          <cell r="A552">
            <v>1986</v>
          </cell>
          <cell r="C552" t="str">
            <v>NJ</v>
          </cell>
          <cell r="R552">
            <v>129782000</v>
          </cell>
          <cell r="W552">
            <v>221943000</v>
          </cell>
          <cell r="AB552">
            <v>880222016</v>
          </cell>
          <cell r="AG552">
            <v>528496992</v>
          </cell>
        </row>
        <row r="553">
          <cell r="A553">
            <v>1986</v>
          </cell>
          <cell r="C553" t="str">
            <v>NM</v>
          </cell>
          <cell r="R553">
            <v>53000</v>
          </cell>
          <cell r="W553">
            <v>72000</v>
          </cell>
          <cell r="AB553">
            <v>8204000</v>
          </cell>
          <cell r="AG553">
            <v>8079000</v>
          </cell>
        </row>
        <row r="554">
          <cell r="A554">
            <v>1986</v>
          </cell>
          <cell r="C554" t="str">
            <v>NY</v>
          </cell>
          <cell r="R554">
            <v>288288000</v>
          </cell>
          <cell r="W554">
            <v>1243238000</v>
          </cell>
          <cell r="AB554">
            <v>4936863744</v>
          </cell>
          <cell r="AG554">
            <v>3405338112</v>
          </cell>
        </row>
        <row r="555">
          <cell r="A555">
            <v>1986</v>
          </cell>
          <cell r="C555" t="str">
            <v>NC</v>
          </cell>
          <cell r="R555">
            <v>1243000</v>
          </cell>
          <cell r="W555">
            <v>9777000</v>
          </cell>
          <cell r="AB555">
            <v>38342000</v>
          </cell>
          <cell r="AG555">
            <v>27322000</v>
          </cell>
        </row>
        <row r="556">
          <cell r="A556">
            <v>1986</v>
          </cell>
          <cell r="C556" t="str">
            <v>ND</v>
          </cell>
          <cell r="R556">
            <v>0</v>
          </cell>
          <cell r="W556">
            <v>28000</v>
          </cell>
          <cell r="AB556">
            <v>1185000</v>
          </cell>
          <cell r="AG556">
            <v>1157000</v>
          </cell>
        </row>
        <row r="557">
          <cell r="A557">
            <v>1986</v>
          </cell>
          <cell r="C557" t="str">
            <v>OH</v>
          </cell>
          <cell r="R557">
            <v>12119000</v>
          </cell>
          <cell r="W557">
            <v>29431000</v>
          </cell>
          <cell r="AB557">
            <v>295999008</v>
          </cell>
          <cell r="AG557">
            <v>254448992</v>
          </cell>
        </row>
        <row r="558">
          <cell r="A558">
            <v>1986</v>
          </cell>
          <cell r="C558" t="str">
            <v>OK</v>
          </cell>
          <cell r="R558">
            <v>410000</v>
          </cell>
          <cell r="W558">
            <v>3933000</v>
          </cell>
          <cell r="AB558">
            <v>19890000</v>
          </cell>
          <cell r="AG558">
            <v>15547000</v>
          </cell>
        </row>
        <row r="559">
          <cell r="A559">
            <v>1986</v>
          </cell>
          <cell r="C559" t="str">
            <v>OR</v>
          </cell>
          <cell r="R559">
            <v>52653000</v>
          </cell>
          <cell r="W559">
            <v>59614000</v>
          </cell>
          <cell r="AB559">
            <v>192039008</v>
          </cell>
          <cell r="AG559">
            <v>79772000</v>
          </cell>
        </row>
        <row r="560">
          <cell r="A560">
            <v>1986</v>
          </cell>
          <cell r="C560" t="str">
            <v>PA</v>
          </cell>
          <cell r="R560">
            <v>73109000</v>
          </cell>
          <cell r="W560">
            <v>199546000</v>
          </cell>
          <cell r="AB560">
            <v>948280000</v>
          </cell>
          <cell r="AG560">
            <v>675625024</v>
          </cell>
        </row>
        <row r="561">
          <cell r="A561">
            <v>1986</v>
          </cell>
          <cell r="C561" t="str">
            <v>RI</v>
          </cell>
          <cell r="R561">
            <v>2592000</v>
          </cell>
          <cell r="W561">
            <v>17632000</v>
          </cell>
          <cell r="AB561">
            <v>41927000</v>
          </cell>
          <cell r="AG561">
            <v>21703000</v>
          </cell>
        </row>
        <row r="562">
          <cell r="A562">
            <v>1986</v>
          </cell>
          <cell r="C562" t="str">
            <v>SC</v>
          </cell>
          <cell r="R562">
            <v>0</v>
          </cell>
          <cell r="W562">
            <v>1180000</v>
          </cell>
          <cell r="AB562">
            <v>6670000</v>
          </cell>
          <cell r="AG562">
            <v>5490000</v>
          </cell>
        </row>
        <row r="563">
          <cell r="A563">
            <v>1986</v>
          </cell>
          <cell r="C563" t="str">
            <v>SD</v>
          </cell>
          <cell r="R563">
            <v>0</v>
          </cell>
          <cell r="W563">
            <v>4000</v>
          </cell>
          <cell r="AB563">
            <v>947000</v>
          </cell>
          <cell r="AG563">
            <v>943000</v>
          </cell>
        </row>
        <row r="564">
          <cell r="A564">
            <v>1986</v>
          </cell>
          <cell r="C564" t="str">
            <v>TN</v>
          </cell>
          <cell r="R564">
            <v>13726000</v>
          </cell>
          <cell r="W564">
            <v>25788000</v>
          </cell>
          <cell r="AB564">
            <v>79469000</v>
          </cell>
          <cell r="AG564">
            <v>39955000</v>
          </cell>
        </row>
        <row r="565">
          <cell r="A565">
            <v>1986</v>
          </cell>
          <cell r="C565" t="str">
            <v>TX</v>
          </cell>
          <cell r="R565">
            <v>52193000</v>
          </cell>
          <cell r="W565">
            <v>150459000</v>
          </cell>
          <cell r="AB565">
            <v>485033984</v>
          </cell>
          <cell r="AG565">
            <v>282382016</v>
          </cell>
        </row>
        <row r="566">
          <cell r="A566">
            <v>1986</v>
          </cell>
          <cell r="C566" t="str">
            <v>US</v>
          </cell>
          <cell r="R566">
            <v>1910709000</v>
          </cell>
          <cell r="W566">
            <v>3829787000</v>
          </cell>
          <cell r="AB566">
            <v>16055293952</v>
          </cell>
          <cell r="AG566">
            <v>10314798080</v>
          </cell>
        </row>
        <row r="567">
          <cell r="A567">
            <v>1986</v>
          </cell>
          <cell r="C567" t="str">
            <v>UT</v>
          </cell>
          <cell r="R567">
            <v>3610000</v>
          </cell>
          <cell r="W567">
            <v>7523000</v>
          </cell>
          <cell r="AB567">
            <v>38231000</v>
          </cell>
          <cell r="AG567">
            <v>27098000</v>
          </cell>
        </row>
        <row r="568">
          <cell r="A568">
            <v>1986</v>
          </cell>
          <cell r="C568" t="str">
            <v>VT</v>
          </cell>
          <cell r="R568">
            <v>0</v>
          </cell>
          <cell r="W568">
            <v>0</v>
          </cell>
          <cell r="AB568">
            <v>1752000</v>
          </cell>
          <cell r="AG568">
            <v>1752000</v>
          </cell>
        </row>
        <row r="569">
          <cell r="A569">
            <v>1986</v>
          </cell>
          <cell r="C569" t="str">
            <v>VA</v>
          </cell>
          <cell r="R569">
            <v>4078000</v>
          </cell>
          <cell r="W569">
            <v>7518000</v>
          </cell>
          <cell r="AB569">
            <v>67737000</v>
          </cell>
          <cell r="AG569">
            <v>56141000</v>
          </cell>
        </row>
        <row r="570">
          <cell r="A570">
            <v>1986</v>
          </cell>
          <cell r="C570" t="str">
            <v>WA</v>
          </cell>
          <cell r="R570">
            <v>22714000</v>
          </cell>
          <cell r="W570">
            <v>34615000</v>
          </cell>
          <cell r="AB570">
            <v>237112000</v>
          </cell>
          <cell r="AG570">
            <v>179783008</v>
          </cell>
        </row>
        <row r="571">
          <cell r="A571">
            <v>1986</v>
          </cell>
          <cell r="C571" t="str">
            <v>WV</v>
          </cell>
          <cell r="R571">
            <v>6000</v>
          </cell>
          <cell r="W571">
            <v>1307000</v>
          </cell>
          <cell r="AB571">
            <v>13329000</v>
          </cell>
          <cell r="AG571">
            <v>12016000</v>
          </cell>
        </row>
        <row r="572">
          <cell r="A572">
            <v>1986</v>
          </cell>
          <cell r="C572" t="str">
            <v>WI</v>
          </cell>
          <cell r="R572">
            <v>21657000</v>
          </cell>
          <cell r="W572">
            <v>59573000</v>
          </cell>
          <cell r="AB572">
            <v>178287008</v>
          </cell>
          <cell r="AG572">
            <v>97057000</v>
          </cell>
        </row>
        <row r="573">
          <cell r="A573">
            <v>1986</v>
          </cell>
          <cell r="C573" t="str">
            <v>WY</v>
          </cell>
          <cell r="R573">
            <v>0</v>
          </cell>
          <cell r="W573">
            <v>0</v>
          </cell>
          <cell r="AB573">
            <v>0</v>
          </cell>
          <cell r="AG573">
            <v>0</v>
          </cell>
        </row>
        <row r="574">
          <cell r="A574">
            <v>1987</v>
          </cell>
          <cell r="C574" t="str">
            <v>AL</v>
          </cell>
          <cell r="R574">
            <v>4000</v>
          </cell>
          <cell r="W574">
            <v>382000</v>
          </cell>
          <cell r="AB574">
            <v>17344000</v>
          </cell>
          <cell r="AG574">
            <v>16958000</v>
          </cell>
        </row>
        <row r="575">
          <cell r="A575">
            <v>1987</v>
          </cell>
          <cell r="C575" t="str">
            <v>AK</v>
          </cell>
          <cell r="R575">
            <v>0</v>
          </cell>
          <cell r="W575">
            <v>464000</v>
          </cell>
          <cell r="AB575">
            <v>14172000</v>
          </cell>
          <cell r="AG575">
            <v>13708000</v>
          </cell>
        </row>
        <row r="576">
          <cell r="A576">
            <v>1987</v>
          </cell>
          <cell r="C576" t="str">
            <v>AZ</v>
          </cell>
          <cell r="R576">
            <v>1584000</v>
          </cell>
          <cell r="W576">
            <v>8195000</v>
          </cell>
          <cell r="AB576">
            <v>58855000</v>
          </cell>
          <cell r="AG576">
            <v>49076000</v>
          </cell>
        </row>
        <row r="577">
          <cell r="A577">
            <v>1987</v>
          </cell>
          <cell r="C577" t="str">
            <v>AR</v>
          </cell>
          <cell r="R577">
            <v>31000</v>
          </cell>
          <cell r="W577">
            <v>357000</v>
          </cell>
          <cell r="AB577">
            <v>5639000</v>
          </cell>
          <cell r="AG577">
            <v>5251000</v>
          </cell>
        </row>
        <row r="578">
          <cell r="A578">
            <v>1987</v>
          </cell>
          <cell r="C578" t="str">
            <v>CA</v>
          </cell>
          <cell r="R578">
            <v>365040000</v>
          </cell>
          <cell r="W578">
            <v>419651000</v>
          </cell>
          <cell r="AB578">
            <v>2309063936</v>
          </cell>
          <cell r="AG578">
            <v>1524372992</v>
          </cell>
        </row>
        <row r="579">
          <cell r="A579">
            <v>1987</v>
          </cell>
          <cell r="C579" t="str">
            <v>CO</v>
          </cell>
          <cell r="R579">
            <v>8185000</v>
          </cell>
          <cell r="W579">
            <v>37945000</v>
          </cell>
          <cell r="AB579">
            <v>160526000</v>
          </cell>
          <cell r="AG579">
            <v>114396000</v>
          </cell>
        </row>
        <row r="580">
          <cell r="A580">
            <v>1987</v>
          </cell>
          <cell r="C580" t="str">
            <v>CT</v>
          </cell>
          <cell r="R580">
            <v>37028000</v>
          </cell>
          <cell r="W580">
            <v>51394000</v>
          </cell>
          <cell r="AB580">
            <v>145190000</v>
          </cell>
          <cell r="AG580">
            <v>56768000</v>
          </cell>
        </row>
        <row r="581">
          <cell r="A581">
            <v>1987</v>
          </cell>
          <cell r="C581" t="str">
            <v>DE</v>
          </cell>
          <cell r="R581">
            <v>0</v>
          </cell>
          <cell r="W581">
            <v>1748000</v>
          </cell>
          <cell r="AB581">
            <v>11005000</v>
          </cell>
          <cell r="AG581">
            <v>9257000</v>
          </cell>
        </row>
        <row r="582">
          <cell r="A582">
            <v>1987</v>
          </cell>
          <cell r="C582" t="str">
            <v>DC</v>
          </cell>
          <cell r="R582">
            <v>138796000</v>
          </cell>
          <cell r="W582">
            <v>210074000</v>
          </cell>
          <cell r="AB582">
            <v>907248000</v>
          </cell>
          <cell r="AG582">
            <v>558377984</v>
          </cell>
        </row>
        <row r="583">
          <cell r="A583">
            <v>1987</v>
          </cell>
          <cell r="C583" t="str">
            <v>FL</v>
          </cell>
          <cell r="R583">
            <v>50679000</v>
          </cell>
          <cell r="W583">
            <v>72462000</v>
          </cell>
          <cell r="AB583">
            <v>370000000</v>
          </cell>
          <cell r="AG583">
            <v>246859008</v>
          </cell>
        </row>
        <row r="584">
          <cell r="A584">
            <v>1987</v>
          </cell>
          <cell r="C584" t="str">
            <v>GA</v>
          </cell>
          <cell r="R584">
            <v>121753000</v>
          </cell>
          <cell r="W584">
            <v>185089000</v>
          </cell>
          <cell r="AB584">
            <v>466662016</v>
          </cell>
          <cell r="AG584">
            <v>159820000</v>
          </cell>
        </row>
        <row r="585">
          <cell r="A585">
            <v>1987</v>
          </cell>
          <cell r="C585" t="str">
            <v>HI</v>
          </cell>
          <cell r="R585">
            <v>214000</v>
          </cell>
          <cell r="W585">
            <v>16223000</v>
          </cell>
          <cell r="AB585">
            <v>79271000</v>
          </cell>
          <cell r="AG585">
            <v>62834000</v>
          </cell>
        </row>
        <row r="586">
          <cell r="A586">
            <v>1987</v>
          </cell>
          <cell r="C586" t="str">
            <v>ID</v>
          </cell>
          <cell r="R586">
            <v>0</v>
          </cell>
          <cell r="W586">
            <v>116000</v>
          </cell>
          <cell r="AB586">
            <v>1764000</v>
          </cell>
          <cell r="AG586">
            <v>1648000</v>
          </cell>
        </row>
        <row r="587">
          <cell r="A587">
            <v>1987</v>
          </cell>
          <cell r="C587" t="str">
            <v>IL</v>
          </cell>
          <cell r="R587">
            <v>124023000</v>
          </cell>
          <cell r="W587">
            <v>124985000</v>
          </cell>
          <cell r="AB587">
            <v>1080198016</v>
          </cell>
          <cell r="AG587">
            <v>831190016</v>
          </cell>
        </row>
        <row r="588">
          <cell r="A588">
            <v>1987</v>
          </cell>
          <cell r="C588" t="str">
            <v>IN</v>
          </cell>
          <cell r="R588">
            <v>1705000</v>
          </cell>
          <cell r="W588">
            <v>13886000</v>
          </cell>
          <cell r="AB588">
            <v>49671000</v>
          </cell>
          <cell r="AG588">
            <v>34080000</v>
          </cell>
        </row>
        <row r="589">
          <cell r="A589">
            <v>1987</v>
          </cell>
          <cell r="C589" t="str">
            <v>IA</v>
          </cell>
          <cell r="R589">
            <v>286000</v>
          </cell>
          <cell r="W589">
            <v>2858000</v>
          </cell>
          <cell r="AB589">
            <v>24644000</v>
          </cell>
          <cell r="AG589">
            <v>21500000</v>
          </cell>
        </row>
        <row r="590">
          <cell r="A590">
            <v>1987</v>
          </cell>
          <cell r="C590" t="str">
            <v>KS</v>
          </cell>
          <cell r="R590">
            <v>26000</v>
          </cell>
          <cell r="W590">
            <v>1932000</v>
          </cell>
          <cell r="AB590">
            <v>8266000</v>
          </cell>
          <cell r="AG590">
            <v>6308000</v>
          </cell>
        </row>
        <row r="591">
          <cell r="A591">
            <v>1987</v>
          </cell>
          <cell r="C591" t="str">
            <v>KY</v>
          </cell>
          <cell r="R591">
            <v>45000</v>
          </cell>
          <cell r="W591">
            <v>3430000</v>
          </cell>
          <cell r="AB591">
            <v>43161000</v>
          </cell>
          <cell r="AG591">
            <v>39686000</v>
          </cell>
        </row>
        <row r="592">
          <cell r="A592">
            <v>1987</v>
          </cell>
          <cell r="C592" t="str">
            <v>LA</v>
          </cell>
          <cell r="R592">
            <v>13725000</v>
          </cell>
          <cell r="W592">
            <v>16128000</v>
          </cell>
          <cell r="AB592">
            <v>112257000</v>
          </cell>
          <cell r="AG592">
            <v>82404000</v>
          </cell>
        </row>
        <row r="593">
          <cell r="A593">
            <v>1987</v>
          </cell>
          <cell r="C593" t="str">
            <v>ME</v>
          </cell>
          <cell r="R593">
            <v>16000</v>
          </cell>
          <cell r="W593">
            <v>101000</v>
          </cell>
          <cell r="AB593">
            <v>3590000</v>
          </cell>
          <cell r="AG593">
            <v>3473000</v>
          </cell>
        </row>
        <row r="594">
          <cell r="A594">
            <v>1987</v>
          </cell>
          <cell r="C594" t="str">
            <v>MD</v>
          </cell>
          <cell r="R594">
            <v>38613000</v>
          </cell>
          <cell r="W594">
            <v>63143000</v>
          </cell>
          <cell r="AB594">
            <v>248740992</v>
          </cell>
          <cell r="AG594">
            <v>146984992</v>
          </cell>
        </row>
        <row r="595">
          <cell r="A595">
            <v>1987</v>
          </cell>
          <cell r="C595" t="str">
            <v>MA</v>
          </cell>
          <cell r="R595">
            <v>188628000</v>
          </cell>
          <cell r="W595">
            <v>335408000</v>
          </cell>
          <cell r="AB595">
            <v>1020427008</v>
          </cell>
          <cell r="AG595">
            <v>496391008</v>
          </cell>
        </row>
        <row r="596">
          <cell r="A596">
            <v>1987</v>
          </cell>
          <cell r="C596" t="str">
            <v>MI</v>
          </cell>
          <cell r="R596">
            <v>2272000</v>
          </cell>
          <cell r="W596">
            <v>11206000</v>
          </cell>
          <cell r="AB596">
            <v>206632992</v>
          </cell>
          <cell r="AG596">
            <v>193155008</v>
          </cell>
        </row>
        <row r="597">
          <cell r="A597">
            <v>1987</v>
          </cell>
          <cell r="C597" t="str">
            <v>MN</v>
          </cell>
          <cell r="R597">
            <v>2180000</v>
          </cell>
          <cell r="W597">
            <v>12966000</v>
          </cell>
          <cell r="AB597">
            <v>125443000</v>
          </cell>
          <cell r="AG597">
            <v>110297000</v>
          </cell>
        </row>
        <row r="598">
          <cell r="A598">
            <v>1987</v>
          </cell>
          <cell r="C598" t="str">
            <v>MS</v>
          </cell>
          <cell r="R598">
            <v>0</v>
          </cell>
          <cell r="W598">
            <v>210000</v>
          </cell>
          <cell r="AB598">
            <v>1252000</v>
          </cell>
          <cell r="AG598">
            <v>1042000</v>
          </cell>
        </row>
        <row r="599">
          <cell r="A599">
            <v>1987</v>
          </cell>
          <cell r="C599" t="str">
            <v>MO</v>
          </cell>
          <cell r="R599">
            <v>299000</v>
          </cell>
          <cell r="W599">
            <v>5576000</v>
          </cell>
          <cell r="AB599">
            <v>136671008</v>
          </cell>
          <cell r="AG599">
            <v>130796000</v>
          </cell>
        </row>
        <row r="600">
          <cell r="A600">
            <v>1987</v>
          </cell>
          <cell r="C600" t="str">
            <v>MT</v>
          </cell>
          <cell r="R600">
            <v>0</v>
          </cell>
          <cell r="W600">
            <v>397000</v>
          </cell>
          <cell r="AB600">
            <v>4541000</v>
          </cell>
          <cell r="AG600">
            <v>4144000</v>
          </cell>
        </row>
        <row r="601">
          <cell r="A601">
            <v>1987</v>
          </cell>
          <cell r="C601" t="str">
            <v>NE</v>
          </cell>
          <cell r="R601">
            <v>11143000</v>
          </cell>
          <cell r="W601">
            <v>15718000</v>
          </cell>
          <cell r="AB601">
            <v>45611000</v>
          </cell>
          <cell r="AG601">
            <v>18750000</v>
          </cell>
        </row>
        <row r="602">
          <cell r="A602">
            <v>1987</v>
          </cell>
          <cell r="C602" t="str">
            <v>NV</v>
          </cell>
          <cell r="R602">
            <v>3184000</v>
          </cell>
          <cell r="W602">
            <v>3184000</v>
          </cell>
          <cell r="AB602">
            <v>6554000</v>
          </cell>
          <cell r="AG602">
            <v>186000</v>
          </cell>
        </row>
        <row r="603">
          <cell r="A603">
            <v>1987</v>
          </cell>
          <cell r="C603" t="str">
            <v>NH</v>
          </cell>
          <cell r="R603">
            <v>0</v>
          </cell>
          <cell r="W603">
            <v>0</v>
          </cell>
          <cell r="AB603">
            <v>2461000</v>
          </cell>
          <cell r="AG603">
            <v>2461000</v>
          </cell>
        </row>
        <row r="604">
          <cell r="A604">
            <v>1987</v>
          </cell>
          <cell r="C604" t="str">
            <v>NJ</v>
          </cell>
          <cell r="R604">
            <v>165691000</v>
          </cell>
          <cell r="W604">
            <v>295092000</v>
          </cell>
          <cell r="AB604">
            <v>1022060992</v>
          </cell>
          <cell r="AG604">
            <v>561278016</v>
          </cell>
        </row>
        <row r="605">
          <cell r="A605">
            <v>1987</v>
          </cell>
          <cell r="C605" t="str">
            <v>NM</v>
          </cell>
          <cell r="R605">
            <v>562000</v>
          </cell>
          <cell r="W605">
            <v>1114000</v>
          </cell>
          <cell r="AB605">
            <v>9974000</v>
          </cell>
          <cell r="AG605">
            <v>8298000</v>
          </cell>
        </row>
        <row r="606">
          <cell r="A606">
            <v>1987</v>
          </cell>
          <cell r="C606" t="str">
            <v>NY</v>
          </cell>
          <cell r="R606">
            <v>317626000</v>
          </cell>
          <cell r="W606">
            <v>1581832000</v>
          </cell>
          <cell r="AB606">
            <v>5498378240</v>
          </cell>
          <cell r="AG606">
            <v>3598919936</v>
          </cell>
        </row>
        <row r="607">
          <cell r="A607">
            <v>1987</v>
          </cell>
          <cell r="C607" t="str">
            <v>NC</v>
          </cell>
          <cell r="R607">
            <v>1527000</v>
          </cell>
          <cell r="W607">
            <v>5587000</v>
          </cell>
          <cell r="AB607">
            <v>35440000</v>
          </cell>
          <cell r="AG607">
            <v>28326000</v>
          </cell>
        </row>
        <row r="608">
          <cell r="A608">
            <v>1987</v>
          </cell>
          <cell r="C608" t="str">
            <v>ND</v>
          </cell>
          <cell r="R608">
            <v>0</v>
          </cell>
          <cell r="W608">
            <v>84000</v>
          </cell>
          <cell r="AB608">
            <v>1139000</v>
          </cell>
          <cell r="AG608">
            <v>1055000</v>
          </cell>
        </row>
        <row r="609">
          <cell r="A609">
            <v>1987</v>
          </cell>
          <cell r="C609" t="str">
            <v>OH</v>
          </cell>
          <cell r="R609">
            <v>8167000</v>
          </cell>
          <cell r="W609">
            <v>18322000</v>
          </cell>
          <cell r="AB609">
            <v>287904992</v>
          </cell>
          <cell r="AG609">
            <v>261416000</v>
          </cell>
        </row>
        <row r="610">
          <cell r="A610">
            <v>1987</v>
          </cell>
          <cell r="C610" t="str">
            <v>OK</v>
          </cell>
          <cell r="R610">
            <v>200000</v>
          </cell>
          <cell r="W610">
            <v>4912000</v>
          </cell>
          <cell r="AB610">
            <v>20351000</v>
          </cell>
          <cell r="AG610">
            <v>15239000</v>
          </cell>
        </row>
        <row r="611">
          <cell r="A611">
            <v>1987</v>
          </cell>
          <cell r="C611" t="str">
            <v>OR</v>
          </cell>
          <cell r="R611">
            <v>3483000</v>
          </cell>
          <cell r="W611">
            <v>25508000</v>
          </cell>
          <cell r="AB611">
            <v>110666000</v>
          </cell>
          <cell r="AG611">
            <v>81675000</v>
          </cell>
        </row>
        <row r="612">
          <cell r="A612">
            <v>1987</v>
          </cell>
          <cell r="C612" t="str">
            <v>PA</v>
          </cell>
          <cell r="R612">
            <v>80265000</v>
          </cell>
          <cell r="W612">
            <v>115523000</v>
          </cell>
          <cell r="AB612">
            <v>903166016</v>
          </cell>
          <cell r="AG612">
            <v>707377984</v>
          </cell>
        </row>
        <row r="613">
          <cell r="A613">
            <v>1987</v>
          </cell>
          <cell r="C613" t="str">
            <v>RI</v>
          </cell>
          <cell r="R613">
            <v>526000</v>
          </cell>
          <cell r="W613">
            <v>2065000</v>
          </cell>
          <cell r="AB613">
            <v>22002000</v>
          </cell>
          <cell r="AG613">
            <v>19411000</v>
          </cell>
        </row>
        <row r="614">
          <cell r="A614">
            <v>1987</v>
          </cell>
          <cell r="C614" t="str">
            <v>SC</v>
          </cell>
          <cell r="R614">
            <v>161000</v>
          </cell>
          <cell r="W614">
            <v>1042000</v>
          </cell>
          <cell r="AB614">
            <v>9070000</v>
          </cell>
          <cell r="AG614">
            <v>7867000</v>
          </cell>
        </row>
        <row r="615">
          <cell r="A615">
            <v>1987</v>
          </cell>
          <cell r="C615" t="str">
            <v>SD</v>
          </cell>
          <cell r="R615">
            <v>45000</v>
          </cell>
          <cell r="W615">
            <v>165000</v>
          </cell>
          <cell r="AB615">
            <v>1215000</v>
          </cell>
          <cell r="AG615">
            <v>1005000</v>
          </cell>
        </row>
        <row r="616">
          <cell r="A616">
            <v>1987</v>
          </cell>
          <cell r="C616" t="str">
            <v>TN</v>
          </cell>
          <cell r="R616">
            <v>0</v>
          </cell>
          <cell r="W616">
            <v>3910000</v>
          </cell>
          <cell r="AB616">
            <v>43372000</v>
          </cell>
          <cell r="AG616">
            <v>39462000</v>
          </cell>
        </row>
        <row r="617">
          <cell r="A617">
            <v>1987</v>
          </cell>
          <cell r="C617" t="str">
            <v>TX</v>
          </cell>
          <cell r="R617">
            <v>48815000</v>
          </cell>
          <cell r="W617">
            <v>257394000</v>
          </cell>
          <cell r="AB617">
            <v>657678016</v>
          </cell>
          <cell r="AG617">
            <v>351468992</v>
          </cell>
        </row>
        <row r="618">
          <cell r="A618">
            <v>1987</v>
          </cell>
          <cell r="C618" t="str">
            <v>US</v>
          </cell>
          <cell r="R618">
            <v>1888160000</v>
          </cell>
          <cell r="W618">
            <v>4164679000</v>
          </cell>
          <cell r="AB618">
            <v>17048587264</v>
          </cell>
          <cell r="AG618">
            <v>10995747840</v>
          </cell>
        </row>
        <row r="619">
          <cell r="A619">
            <v>1987</v>
          </cell>
          <cell r="C619" t="str">
            <v>UT</v>
          </cell>
          <cell r="R619">
            <v>6120000</v>
          </cell>
          <cell r="W619">
            <v>9378000</v>
          </cell>
          <cell r="AB619">
            <v>43940000</v>
          </cell>
          <cell r="AG619">
            <v>28442000</v>
          </cell>
        </row>
        <row r="620">
          <cell r="A620">
            <v>1987</v>
          </cell>
          <cell r="C620" t="str">
            <v>VT</v>
          </cell>
          <cell r="R620">
            <v>0</v>
          </cell>
          <cell r="W620">
            <v>0</v>
          </cell>
          <cell r="AB620">
            <v>2464000</v>
          </cell>
          <cell r="AG620">
            <v>2464000</v>
          </cell>
        </row>
        <row r="621">
          <cell r="A621">
            <v>1987</v>
          </cell>
          <cell r="C621" t="str">
            <v>VA</v>
          </cell>
          <cell r="R621">
            <v>1238000</v>
          </cell>
          <cell r="W621">
            <v>3299000</v>
          </cell>
          <cell r="AB621">
            <v>62608000</v>
          </cell>
          <cell r="AG621">
            <v>58071000</v>
          </cell>
        </row>
        <row r="622">
          <cell r="A622">
            <v>1987</v>
          </cell>
          <cell r="C622" t="str">
            <v>WA</v>
          </cell>
          <cell r="R622">
            <v>125036000</v>
          </cell>
          <cell r="W622">
            <v>174104000</v>
          </cell>
          <cell r="AB622">
            <v>466548000</v>
          </cell>
          <cell r="AG622">
            <v>167408000</v>
          </cell>
        </row>
        <row r="623">
          <cell r="A623">
            <v>1987</v>
          </cell>
          <cell r="C623" t="str">
            <v>WV</v>
          </cell>
          <cell r="R623">
            <v>36000</v>
          </cell>
          <cell r="W623">
            <v>2680000</v>
          </cell>
          <cell r="AB623">
            <v>13221000</v>
          </cell>
          <cell r="AG623">
            <v>10505000</v>
          </cell>
        </row>
        <row r="624">
          <cell r="A624">
            <v>1987</v>
          </cell>
          <cell r="C624" t="str">
            <v>WI</v>
          </cell>
          <cell r="R624">
            <v>19203000</v>
          </cell>
          <cell r="W624">
            <v>47440000</v>
          </cell>
          <cell r="AB624">
            <v>170528000</v>
          </cell>
          <cell r="AG624">
            <v>103885000</v>
          </cell>
        </row>
        <row r="625">
          <cell r="A625">
            <v>1987</v>
          </cell>
          <cell r="C625" t="str">
            <v>WY</v>
          </cell>
          <cell r="R625">
            <v>0</v>
          </cell>
          <cell r="W625">
            <v>0</v>
          </cell>
          <cell r="AB625">
            <v>0</v>
          </cell>
          <cell r="AG625">
            <v>0</v>
          </cell>
        </row>
        <row r="626">
          <cell r="A626">
            <v>1988</v>
          </cell>
          <cell r="C626" t="str">
            <v>AL</v>
          </cell>
          <cell r="R626">
            <v>309000</v>
          </cell>
          <cell r="W626">
            <v>429000</v>
          </cell>
          <cell r="AB626">
            <v>19595000</v>
          </cell>
          <cell r="AG626">
            <v>18857000</v>
          </cell>
        </row>
        <row r="627">
          <cell r="A627">
            <v>1988</v>
          </cell>
          <cell r="C627" t="str">
            <v>AK</v>
          </cell>
          <cell r="R627">
            <v>1368000</v>
          </cell>
          <cell r="W627">
            <v>1368000</v>
          </cell>
          <cell r="AB627">
            <v>17701000</v>
          </cell>
          <cell r="AG627">
            <v>14965000</v>
          </cell>
        </row>
        <row r="628">
          <cell r="A628">
            <v>1988</v>
          </cell>
          <cell r="C628" t="str">
            <v>AZ</v>
          </cell>
          <cell r="R628">
            <v>1553000</v>
          </cell>
          <cell r="W628">
            <v>9982000</v>
          </cell>
          <cell r="AB628">
            <v>57487000</v>
          </cell>
          <cell r="AG628">
            <v>45952000</v>
          </cell>
        </row>
        <row r="629">
          <cell r="A629">
            <v>1988</v>
          </cell>
          <cell r="C629" t="str">
            <v>AR</v>
          </cell>
          <cell r="R629">
            <v>475000</v>
          </cell>
          <cell r="W629">
            <v>512000</v>
          </cell>
          <cell r="AB629">
            <v>6509000</v>
          </cell>
          <cell r="AG629">
            <v>5522000</v>
          </cell>
        </row>
        <row r="630">
          <cell r="A630">
            <v>1988</v>
          </cell>
          <cell r="C630" t="str">
            <v>CA</v>
          </cell>
          <cell r="R630">
            <v>45066000</v>
          </cell>
          <cell r="W630">
            <v>163843000</v>
          </cell>
          <cell r="AB630">
            <v>1609283968</v>
          </cell>
          <cell r="AG630">
            <v>1400375040</v>
          </cell>
        </row>
        <row r="631">
          <cell r="A631">
            <v>1988</v>
          </cell>
          <cell r="C631" t="str">
            <v>CO</v>
          </cell>
          <cell r="R631">
            <v>7806000</v>
          </cell>
          <cell r="W631">
            <v>36297000</v>
          </cell>
          <cell r="AB631">
            <v>153814000</v>
          </cell>
          <cell r="AG631">
            <v>109711000</v>
          </cell>
        </row>
        <row r="632">
          <cell r="A632">
            <v>1988</v>
          </cell>
          <cell r="C632" t="str">
            <v>CT</v>
          </cell>
          <cell r="R632">
            <v>31704000</v>
          </cell>
          <cell r="W632">
            <v>38657000</v>
          </cell>
          <cell r="AB632">
            <v>129840000</v>
          </cell>
          <cell r="AG632">
            <v>59479000</v>
          </cell>
        </row>
        <row r="633">
          <cell r="A633">
            <v>1988</v>
          </cell>
          <cell r="C633" t="str">
            <v>DE</v>
          </cell>
          <cell r="R633">
            <v>0</v>
          </cell>
          <cell r="W633">
            <v>272000</v>
          </cell>
          <cell r="AB633">
            <v>10505000</v>
          </cell>
          <cell r="AG633">
            <v>10233000</v>
          </cell>
        </row>
        <row r="634">
          <cell r="A634">
            <v>1988</v>
          </cell>
          <cell r="C634" t="str">
            <v>DC</v>
          </cell>
          <cell r="R634">
            <v>162577000</v>
          </cell>
          <cell r="W634">
            <v>201683000</v>
          </cell>
          <cell r="AB634">
            <v>991353984</v>
          </cell>
          <cell r="AG634">
            <v>627094016</v>
          </cell>
        </row>
        <row r="635">
          <cell r="A635">
            <v>1988</v>
          </cell>
          <cell r="C635" t="str">
            <v>FL</v>
          </cell>
          <cell r="R635">
            <v>39977000</v>
          </cell>
          <cell r="W635">
            <v>64076000</v>
          </cell>
          <cell r="AB635">
            <v>366078016</v>
          </cell>
          <cell r="AG635">
            <v>262024992</v>
          </cell>
        </row>
        <row r="636">
          <cell r="A636">
            <v>1988</v>
          </cell>
          <cell r="C636" t="str">
            <v>GA</v>
          </cell>
          <cell r="R636">
            <v>66781000</v>
          </cell>
          <cell r="W636">
            <v>129387000</v>
          </cell>
          <cell r="AB636">
            <v>365512992</v>
          </cell>
          <cell r="AG636">
            <v>169344992</v>
          </cell>
        </row>
        <row r="637">
          <cell r="A637">
            <v>1988</v>
          </cell>
          <cell r="C637" t="str">
            <v>HI</v>
          </cell>
          <cell r="R637">
            <v>443000</v>
          </cell>
          <cell r="W637">
            <v>14518000</v>
          </cell>
          <cell r="AB637">
            <v>77407000</v>
          </cell>
          <cell r="AG637">
            <v>62446000</v>
          </cell>
        </row>
        <row r="638">
          <cell r="A638">
            <v>1988</v>
          </cell>
          <cell r="C638" t="str">
            <v>ID</v>
          </cell>
          <cell r="R638">
            <v>0</v>
          </cell>
          <cell r="W638">
            <v>47000</v>
          </cell>
          <cell r="AB638">
            <v>2145000</v>
          </cell>
          <cell r="AG638">
            <v>2098000</v>
          </cell>
        </row>
        <row r="639">
          <cell r="A639">
            <v>1988</v>
          </cell>
          <cell r="C639" t="str">
            <v>IL</v>
          </cell>
          <cell r="R639">
            <v>73308000</v>
          </cell>
          <cell r="W639">
            <v>86277000</v>
          </cell>
          <cell r="AB639">
            <v>1493517056</v>
          </cell>
          <cell r="AG639">
            <v>1333932032</v>
          </cell>
        </row>
        <row r="640">
          <cell r="A640">
            <v>1988</v>
          </cell>
          <cell r="C640" t="str">
            <v>IN</v>
          </cell>
          <cell r="R640">
            <v>1011000</v>
          </cell>
          <cell r="W640">
            <v>4660000</v>
          </cell>
          <cell r="AB640">
            <v>41175000</v>
          </cell>
          <cell r="AG640">
            <v>35504000</v>
          </cell>
        </row>
        <row r="641">
          <cell r="A641">
            <v>1988</v>
          </cell>
          <cell r="C641" t="str">
            <v>IA</v>
          </cell>
          <cell r="R641">
            <v>815000</v>
          </cell>
          <cell r="W641">
            <v>2044000</v>
          </cell>
          <cell r="AB641">
            <v>26263000</v>
          </cell>
          <cell r="AG641">
            <v>23404000</v>
          </cell>
        </row>
        <row r="642">
          <cell r="A642">
            <v>1988</v>
          </cell>
          <cell r="C642" t="str">
            <v>KS</v>
          </cell>
          <cell r="R642">
            <v>22000</v>
          </cell>
          <cell r="W642">
            <v>1037000</v>
          </cell>
          <cell r="AB642">
            <v>7213000</v>
          </cell>
          <cell r="AG642">
            <v>6154000</v>
          </cell>
        </row>
        <row r="643">
          <cell r="A643">
            <v>1988</v>
          </cell>
          <cell r="C643" t="str">
            <v>KY</v>
          </cell>
          <cell r="R643">
            <v>0</v>
          </cell>
          <cell r="W643">
            <v>17477000</v>
          </cell>
          <cell r="AB643">
            <v>62124000</v>
          </cell>
          <cell r="AG643">
            <v>44647000</v>
          </cell>
        </row>
        <row r="644">
          <cell r="A644">
            <v>1988</v>
          </cell>
          <cell r="C644" t="str">
            <v>LA</v>
          </cell>
          <cell r="R644">
            <v>3583000</v>
          </cell>
          <cell r="W644">
            <v>8836000</v>
          </cell>
          <cell r="AB644">
            <v>90483000</v>
          </cell>
          <cell r="AG644">
            <v>78064000</v>
          </cell>
        </row>
        <row r="645">
          <cell r="A645">
            <v>1988</v>
          </cell>
          <cell r="C645" t="str">
            <v>ME</v>
          </cell>
          <cell r="R645">
            <v>0</v>
          </cell>
          <cell r="W645">
            <v>88000</v>
          </cell>
          <cell r="AB645">
            <v>3468000</v>
          </cell>
          <cell r="AG645">
            <v>3380000</v>
          </cell>
        </row>
        <row r="646">
          <cell r="A646">
            <v>1988</v>
          </cell>
          <cell r="C646" t="str">
            <v>MD</v>
          </cell>
          <cell r="R646">
            <v>14980000</v>
          </cell>
          <cell r="W646">
            <v>33831000</v>
          </cell>
          <cell r="AB646">
            <v>213416992</v>
          </cell>
          <cell r="AG646">
            <v>164606000</v>
          </cell>
        </row>
        <row r="647">
          <cell r="A647">
            <v>1988</v>
          </cell>
          <cell r="C647" t="str">
            <v>MA</v>
          </cell>
          <cell r="R647">
            <v>317744000</v>
          </cell>
          <cell r="W647">
            <v>386913000</v>
          </cell>
          <cell r="AB647">
            <v>1242546048</v>
          </cell>
          <cell r="AG647">
            <v>537889024</v>
          </cell>
        </row>
        <row r="648">
          <cell r="A648">
            <v>1988</v>
          </cell>
          <cell r="C648" t="str">
            <v>MI</v>
          </cell>
          <cell r="R648">
            <v>1807000</v>
          </cell>
          <cell r="W648">
            <v>9015000</v>
          </cell>
          <cell r="AB648">
            <v>208602000</v>
          </cell>
          <cell r="AG648">
            <v>197780000</v>
          </cell>
        </row>
        <row r="649">
          <cell r="A649">
            <v>1988</v>
          </cell>
          <cell r="C649" t="str">
            <v>MN</v>
          </cell>
          <cell r="R649">
            <v>0</v>
          </cell>
          <cell r="W649">
            <v>12849000</v>
          </cell>
          <cell r="AB649">
            <v>122421000</v>
          </cell>
          <cell r="AG649">
            <v>109572000</v>
          </cell>
        </row>
        <row r="650">
          <cell r="A650">
            <v>1988</v>
          </cell>
          <cell r="C650" t="str">
            <v>MS</v>
          </cell>
          <cell r="R650">
            <v>0</v>
          </cell>
          <cell r="W650">
            <v>812000</v>
          </cell>
          <cell r="AB650">
            <v>1909000</v>
          </cell>
          <cell r="AG650">
            <v>1097000</v>
          </cell>
        </row>
        <row r="651">
          <cell r="A651">
            <v>1988</v>
          </cell>
          <cell r="C651" t="str">
            <v>MO</v>
          </cell>
          <cell r="R651">
            <v>52000</v>
          </cell>
          <cell r="W651">
            <v>11726000</v>
          </cell>
          <cell r="AB651">
            <v>143944992</v>
          </cell>
          <cell r="AG651">
            <v>132167000</v>
          </cell>
        </row>
        <row r="652">
          <cell r="A652">
            <v>1988</v>
          </cell>
          <cell r="C652" t="str">
            <v>MT</v>
          </cell>
          <cell r="R652">
            <v>0</v>
          </cell>
          <cell r="W652">
            <v>100000</v>
          </cell>
          <cell r="AB652">
            <v>3112000</v>
          </cell>
          <cell r="AG652">
            <v>3012000</v>
          </cell>
        </row>
        <row r="653">
          <cell r="A653">
            <v>1988</v>
          </cell>
          <cell r="C653" t="str">
            <v>NE</v>
          </cell>
          <cell r="R653">
            <v>0</v>
          </cell>
          <cell r="W653">
            <v>0</v>
          </cell>
          <cell r="AB653">
            <v>17120000</v>
          </cell>
          <cell r="AG653">
            <v>17120000</v>
          </cell>
        </row>
        <row r="654">
          <cell r="A654">
            <v>1988</v>
          </cell>
          <cell r="C654" t="str">
            <v>NV</v>
          </cell>
          <cell r="R654">
            <v>139000</v>
          </cell>
          <cell r="W654">
            <v>142000</v>
          </cell>
          <cell r="AB654">
            <v>883000</v>
          </cell>
          <cell r="AG654">
            <v>602000</v>
          </cell>
        </row>
        <row r="655">
          <cell r="A655">
            <v>1988</v>
          </cell>
          <cell r="C655" t="str">
            <v>NH</v>
          </cell>
          <cell r="R655">
            <v>0</v>
          </cell>
          <cell r="W655">
            <v>0</v>
          </cell>
          <cell r="AB655">
            <v>2378000</v>
          </cell>
          <cell r="AG655">
            <v>2378000</v>
          </cell>
        </row>
        <row r="656">
          <cell r="A656">
            <v>1988</v>
          </cell>
          <cell r="C656" t="str">
            <v>NJ</v>
          </cell>
          <cell r="R656">
            <v>118077000</v>
          </cell>
          <cell r="W656">
            <v>226196000</v>
          </cell>
          <cell r="AB656">
            <v>931070016</v>
          </cell>
          <cell r="AG656">
            <v>586796992</v>
          </cell>
        </row>
        <row r="657">
          <cell r="A657">
            <v>1988</v>
          </cell>
          <cell r="C657" t="str">
            <v>NM</v>
          </cell>
          <cell r="R657">
            <v>509000</v>
          </cell>
          <cell r="W657">
            <v>723000</v>
          </cell>
          <cell r="AB657">
            <v>10481000</v>
          </cell>
          <cell r="AG657">
            <v>9249000</v>
          </cell>
        </row>
        <row r="658">
          <cell r="A658">
            <v>1988</v>
          </cell>
          <cell r="C658" t="str">
            <v>NY</v>
          </cell>
          <cell r="R658">
            <v>1142293000</v>
          </cell>
          <cell r="W658">
            <v>1885229000</v>
          </cell>
          <cell r="AB658">
            <v>6771651072</v>
          </cell>
          <cell r="AG658">
            <v>3744129024</v>
          </cell>
        </row>
        <row r="659">
          <cell r="A659">
            <v>1988</v>
          </cell>
          <cell r="C659" t="str">
            <v>NC</v>
          </cell>
          <cell r="R659">
            <v>2565000</v>
          </cell>
          <cell r="W659">
            <v>14726000</v>
          </cell>
          <cell r="AB659">
            <v>47830000</v>
          </cell>
          <cell r="AG659">
            <v>30539000</v>
          </cell>
        </row>
        <row r="660">
          <cell r="A660">
            <v>1988</v>
          </cell>
          <cell r="C660" t="str">
            <v>ND</v>
          </cell>
          <cell r="R660">
            <v>0</v>
          </cell>
          <cell r="W660">
            <v>301000</v>
          </cell>
          <cell r="AB660">
            <v>1398000</v>
          </cell>
          <cell r="AG660">
            <v>1097000</v>
          </cell>
        </row>
        <row r="661">
          <cell r="A661">
            <v>1988</v>
          </cell>
          <cell r="C661" t="str">
            <v>OH</v>
          </cell>
          <cell r="R661">
            <v>20798000</v>
          </cell>
          <cell r="W661">
            <v>43563000</v>
          </cell>
          <cell r="AB661">
            <v>310352992</v>
          </cell>
          <cell r="AG661">
            <v>245992000</v>
          </cell>
        </row>
        <row r="662">
          <cell r="A662">
            <v>1988</v>
          </cell>
          <cell r="C662" t="str">
            <v>OK</v>
          </cell>
          <cell r="R662">
            <v>0</v>
          </cell>
          <cell r="W662">
            <v>1617000</v>
          </cell>
          <cell r="AB662">
            <v>16272000</v>
          </cell>
          <cell r="AG662">
            <v>14655000</v>
          </cell>
        </row>
        <row r="663">
          <cell r="A663">
            <v>1988</v>
          </cell>
          <cell r="C663" t="str">
            <v>OR</v>
          </cell>
          <cell r="R663">
            <v>3979000</v>
          </cell>
          <cell r="W663">
            <v>13212000</v>
          </cell>
          <cell r="AB663">
            <v>105435000</v>
          </cell>
          <cell r="AG663">
            <v>88244000</v>
          </cell>
        </row>
        <row r="664">
          <cell r="A664">
            <v>1988</v>
          </cell>
          <cell r="C664" t="str">
            <v>PA</v>
          </cell>
          <cell r="R664">
            <v>104695000</v>
          </cell>
          <cell r="W664">
            <v>138648000</v>
          </cell>
          <cell r="AB664">
            <v>978198016</v>
          </cell>
          <cell r="AG664">
            <v>734854976</v>
          </cell>
        </row>
        <row r="665">
          <cell r="A665">
            <v>1988</v>
          </cell>
          <cell r="C665" t="str">
            <v>RI</v>
          </cell>
          <cell r="R665">
            <v>1406000</v>
          </cell>
          <cell r="W665">
            <v>25779000</v>
          </cell>
          <cell r="AB665">
            <v>47842000</v>
          </cell>
          <cell r="AG665">
            <v>20657000</v>
          </cell>
        </row>
        <row r="666">
          <cell r="A666">
            <v>1988</v>
          </cell>
          <cell r="C666" t="str">
            <v>SC</v>
          </cell>
          <cell r="R666">
            <v>800000</v>
          </cell>
          <cell r="W666">
            <v>1536000</v>
          </cell>
          <cell r="AB666">
            <v>8508000</v>
          </cell>
          <cell r="AG666">
            <v>6172000</v>
          </cell>
        </row>
        <row r="667">
          <cell r="A667">
            <v>1988</v>
          </cell>
          <cell r="C667" t="str">
            <v>SD</v>
          </cell>
          <cell r="R667">
            <v>0</v>
          </cell>
          <cell r="W667">
            <v>165000</v>
          </cell>
          <cell r="AB667">
            <v>1230000</v>
          </cell>
          <cell r="AG667">
            <v>1065000</v>
          </cell>
        </row>
        <row r="668">
          <cell r="A668">
            <v>1988</v>
          </cell>
          <cell r="C668" t="str">
            <v>TN</v>
          </cell>
          <cell r="R668">
            <v>48000</v>
          </cell>
          <cell r="W668">
            <v>8642000</v>
          </cell>
          <cell r="AB668">
            <v>49043000</v>
          </cell>
          <cell r="AG668">
            <v>40353000</v>
          </cell>
        </row>
        <row r="669">
          <cell r="A669">
            <v>1988</v>
          </cell>
          <cell r="C669" t="str">
            <v>TX</v>
          </cell>
          <cell r="R669">
            <v>107243000</v>
          </cell>
          <cell r="W669">
            <v>173671000</v>
          </cell>
          <cell r="AB669">
            <v>640678016</v>
          </cell>
          <cell r="AG669">
            <v>359764000</v>
          </cell>
        </row>
        <row r="670">
          <cell r="A670">
            <v>1988</v>
          </cell>
          <cell r="C670" t="str">
            <v>US</v>
          </cell>
          <cell r="R670">
            <v>2416953000</v>
          </cell>
          <cell r="W670">
            <v>3998015000</v>
          </cell>
          <cell r="AB670">
            <v>18163705856</v>
          </cell>
          <cell r="AG670">
            <v>11748738048</v>
          </cell>
        </row>
        <row r="671">
          <cell r="A671">
            <v>1988</v>
          </cell>
          <cell r="C671" t="str">
            <v>UT</v>
          </cell>
          <cell r="R671">
            <v>4881000</v>
          </cell>
          <cell r="W671">
            <v>16258000</v>
          </cell>
          <cell r="AB671">
            <v>51436000</v>
          </cell>
          <cell r="AG671">
            <v>30297000</v>
          </cell>
        </row>
        <row r="672">
          <cell r="A672">
            <v>1988</v>
          </cell>
          <cell r="C672" t="str">
            <v>VT</v>
          </cell>
          <cell r="R672">
            <v>0</v>
          </cell>
          <cell r="W672">
            <v>0</v>
          </cell>
          <cell r="AB672">
            <v>2147000</v>
          </cell>
          <cell r="AG672">
            <v>2147000</v>
          </cell>
        </row>
        <row r="673">
          <cell r="A673">
            <v>1988</v>
          </cell>
          <cell r="C673" t="str">
            <v>VA</v>
          </cell>
          <cell r="R673">
            <v>5998000</v>
          </cell>
          <cell r="W673">
            <v>7453000</v>
          </cell>
          <cell r="AB673">
            <v>83087000</v>
          </cell>
          <cell r="AG673">
            <v>69636000</v>
          </cell>
        </row>
        <row r="674">
          <cell r="A674">
            <v>1988</v>
          </cell>
          <cell r="C674" t="str">
            <v>WA</v>
          </cell>
          <cell r="R674">
            <v>121992000</v>
          </cell>
          <cell r="W674">
            <v>172269000</v>
          </cell>
          <cell r="AB674">
            <v>469700992</v>
          </cell>
          <cell r="AG674">
            <v>175440000</v>
          </cell>
        </row>
        <row r="675">
          <cell r="A675">
            <v>1988</v>
          </cell>
          <cell r="C675" t="str">
            <v>WV</v>
          </cell>
          <cell r="R675">
            <v>154000</v>
          </cell>
          <cell r="W675">
            <v>1732000</v>
          </cell>
          <cell r="AB675">
            <v>14851000</v>
          </cell>
          <cell r="AG675">
            <v>12965000</v>
          </cell>
        </row>
        <row r="676">
          <cell r="A676">
            <v>1988</v>
          </cell>
          <cell r="C676" t="str">
            <v>WI</v>
          </cell>
          <cell r="R676">
            <v>9995000</v>
          </cell>
          <cell r="W676">
            <v>29417000</v>
          </cell>
          <cell r="AB676">
            <v>134336992</v>
          </cell>
          <cell r="AG676">
            <v>94925000</v>
          </cell>
        </row>
        <row r="677">
          <cell r="A677">
            <v>1988</v>
          </cell>
          <cell r="C677" t="str">
            <v>WY</v>
          </cell>
          <cell r="R677">
            <v>0</v>
          </cell>
          <cell r="W677">
            <v>0</v>
          </cell>
          <cell r="AB677">
            <v>350000</v>
          </cell>
          <cell r="AG677">
            <v>350000</v>
          </cell>
        </row>
        <row r="678">
          <cell r="A678">
            <v>1989</v>
          </cell>
          <cell r="C678" t="str">
            <v>AL</v>
          </cell>
          <cell r="R678">
            <v>631000</v>
          </cell>
          <cell r="W678">
            <v>1891000</v>
          </cell>
          <cell r="AB678">
            <v>20190000</v>
          </cell>
          <cell r="AG678">
            <v>17668000</v>
          </cell>
        </row>
        <row r="679">
          <cell r="A679">
            <v>1989</v>
          </cell>
          <cell r="C679" t="str">
            <v>AK</v>
          </cell>
          <cell r="R679">
            <v>1624000</v>
          </cell>
          <cell r="W679">
            <v>1624000</v>
          </cell>
          <cell r="AB679">
            <v>17720000</v>
          </cell>
          <cell r="AG679">
            <v>14472000</v>
          </cell>
        </row>
        <row r="680">
          <cell r="A680">
            <v>1989</v>
          </cell>
          <cell r="C680" t="str">
            <v>AZ</v>
          </cell>
          <cell r="R680">
            <v>1967000</v>
          </cell>
          <cell r="W680">
            <v>22338000</v>
          </cell>
          <cell r="AB680">
            <v>72655000</v>
          </cell>
          <cell r="AG680">
            <v>48350000</v>
          </cell>
        </row>
        <row r="681">
          <cell r="A681">
            <v>1989</v>
          </cell>
          <cell r="C681" t="str">
            <v>AR</v>
          </cell>
          <cell r="R681">
            <v>0</v>
          </cell>
          <cell r="W681">
            <v>28000</v>
          </cell>
          <cell r="AB681">
            <v>5791000</v>
          </cell>
          <cell r="AG681">
            <v>5763000</v>
          </cell>
        </row>
        <row r="682">
          <cell r="A682">
            <v>1989</v>
          </cell>
          <cell r="C682" t="str">
            <v>CA</v>
          </cell>
          <cell r="R682">
            <v>88507000</v>
          </cell>
          <cell r="W682">
            <v>280072000</v>
          </cell>
          <cell r="AB682">
            <v>1996280064</v>
          </cell>
          <cell r="AG682">
            <v>1627700992</v>
          </cell>
        </row>
        <row r="683">
          <cell r="A683">
            <v>1989</v>
          </cell>
          <cell r="C683" t="str">
            <v>CO</v>
          </cell>
          <cell r="R683">
            <v>17745000</v>
          </cell>
          <cell r="W683">
            <v>34009000</v>
          </cell>
          <cell r="AB683">
            <v>163502000</v>
          </cell>
          <cell r="AG683">
            <v>111748000</v>
          </cell>
        </row>
        <row r="684">
          <cell r="A684">
            <v>1989</v>
          </cell>
          <cell r="C684" t="str">
            <v>CT</v>
          </cell>
          <cell r="R684">
            <v>52397000</v>
          </cell>
          <cell r="W684">
            <v>83428000</v>
          </cell>
          <cell r="AB684">
            <v>201188000</v>
          </cell>
          <cell r="AG684">
            <v>65363000</v>
          </cell>
        </row>
        <row r="685">
          <cell r="A685">
            <v>1989</v>
          </cell>
          <cell r="C685" t="str">
            <v>DE</v>
          </cell>
          <cell r="R685">
            <v>4337000</v>
          </cell>
          <cell r="W685">
            <v>9102000</v>
          </cell>
          <cell r="AB685">
            <v>24453000</v>
          </cell>
          <cell r="AG685">
            <v>11014000</v>
          </cell>
        </row>
        <row r="686">
          <cell r="A686">
            <v>1989</v>
          </cell>
          <cell r="C686" t="str">
            <v>DC</v>
          </cell>
          <cell r="R686">
            <v>277042000</v>
          </cell>
          <cell r="W686">
            <v>297453000</v>
          </cell>
          <cell r="AB686">
            <v>1179901952</v>
          </cell>
          <cell r="AG686">
            <v>605406976</v>
          </cell>
        </row>
        <row r="687">
          <cell r="A687">
            <v>1989</v>
          </cell>
          <cell r="C687" t="str">
            <v>FL</v>
          </cell>
          <cell r="R687">
            <v>40803000</v>
          </cell>
          <cell r="W687">
            <v>68195000</v>
          </cell>
          <cell r="AB687">
            <v>377455008</v>
          </cell>
          <cell r="AG687">
            <v>268456992</v>
          </cell>
        </row>
        <row r="688">
          <cell r="A688">
            <v>1989</v>
          </cell>
          <cell r="C688" t="str">
            <v>GA</v>
          </cell>
          <cell r="R688">
            <v>44317000</v>
          </cell>
          <cell r="W688">
            <v>77120000</v>
          </cell>
          <cell r="AB688">
            <v>305961984</v>
          </cell>
          <cell r="AG688">
            <v>184524992</v>
          </cell>
        </row>
        <row r="689">
          <cell r="A689">
            <v>1989</v>
          </cell>
          <cell r="C689" t="str">
            <v>HI</v>
          </cell>
          <cell r="R689">
            <v>5992000</v>
          </cell>
          <cell r="W689">
            <v>9401000</v>
          </cell>
          <cell r="AB689">
            <v>81210000</v>
          </cell>
          <cell r="AG689">
            <v>65817000</v>
          </cell>
        </row>
        <row r="690">
          <cell r="A690">
            <v>1989</v>
          </cell>
          <cell r="C690" t="str">
            <v>ID</v>
          </cell>
          <cell r="R690">
            <v>0</v>
          </cell>
          <cell r="W690">
            <v>1113000</v>
          </cell>
          <cell r="AB690">
            <v>3424000</v>
          </cell>
          <cell r="AG690">
            <v>2311000</v>
          </cell>
        </row>
        <row r="691">
          <cell r="A691">
            <v>1989</v>
          </cell>
          <cell r="C691" t="str">
            <v>IL</v>
          </cell>
          <cell r="R691">
            <v>54193000</v>
          </cell>
          <cell r="W691">
            <v>56366000</v>
          </cell>
          <cell r="AB691">
            <v>844398976</v>
          </cell>
          <cell r="AG691">
            <v>733840000</v>
          </cell>
        </row>
        <row r="692">
          <cell r="A692">
            <v>1989</v>
          </cell>
          <cell r="C692" t="str">
            <v>IN</v>
          </cell>
          <cell r="R692">
            <v>173000</v>
          </cell>
          <cell r="W692">
            <v>754000</v>
          </cell>
          <cell r="AB692">
            <v>39627000</v>
          </cell>
          <cell r="AG692">
            <v>38700000</v>
          </cell>
        </row>
        <row r="693">
          <cell r="A693">
            <v>1989</v>
          </cell>
          <cell r="C693" t="str">
            <v>IA</v>
          </cell>
          <cell r="R693">
            <v>1327000</v>
          </cell>
          <cell r="W693">
            <v>2468000</v>
          </cell>
          <cell r="AB693">
            <v>27255000</v>
          </cell>
          <cell r="AG693">
            <v>23460000</v>
          </cell>
        </row>
        <row r="694">
          <cell r="A694">
            <v>1989</v>
          </cell>
          <cell r="C694" t="str">
            <v>KS</v>
          </cell>
          <cell r="R694">
            <v>8000</v>
          </cell>
          <cell r="W694">
            <v>85000</v>
          </cell>
          <cell r="AB694">
            <v>6378000</v>
          </cell>
          <cell r="AG694">
            <v>6285000</v>
          </cell>
        </row>
        <row r="695">
          <cell r="A695">
            <v>1989</v>
          </cell>
          <cell r="C695" t="str">
            <v>KY</v>
          </cell>
          <cell r="R695">
            <v>364000</v>
          </cell>
          <cell r="W695">
            <v>18242000</v>
          </cell>
          <cell r="AB695">
            <v>63253000</v>
          </cell>
          <cell r="AG695">
            <v>44647000</v>
          </cell>
        </row>
        <row r="696">
          <cell r="A696">
            <v>1989</v>
          </cell>
          <cell r="C696" t="str">
            <v>LA</v>
          </cell>
          <cell r="R696">
            <v>10253000</v>
          </cell>
          <cell r="W696">
            <v>17583000</v>
          </cell>
          <cell r="AB696">
            <v>108486000</v>
          </cell>
          <cell r="AG696">
            <v>80650000</v>
          </cell>
        </row>
        <row r="697">
          <cell r="A697">
            <v>1989</v>
          </cell>
          <cell r="C697" t="str">
            <v>ME</v>
          </cell>
          <cell r="R697">
            <v>0</v>
          </cell>
          <cell r="W697">
            <v>10000</v>
          </cell>
          <cell r="AB697">
            <v>3626000</v>
          </cell>
          <cell r="AG697">
            <v>3616000</v>
          </cell>
        </row>
        <row r="698">
          <cell r="A698">
            <v>1989</v>
          </cell>
          <cell r="C698" t="str">
            <v>MD</v>
          </cell>
          <cell r="R698">
            <v>55596000</v>
          </cell>
          <cell r="W698">
            <v>67108000</v>
          </cell>
          <cell r="AB698">
            <v>303075008</v>
          </cell>
          <cell r="AG698">
            <v>180371008</v>
          </cell>
        </row>
        <row r="699">
          <cell r="A699">
            <v>1989</v>
          </cell>
          <cell r="C699" t="str">
            <v>MA</v>
          </cell>
          <cell r="R699">
            <v>273396000</v>
          </cell>
          <cell r="W699">
            <v>395516000</v>
          </cell>
          <cell r="AB699">
            <v>1233316992</v>
          </cell>
          <cell r="AG699">
            <v>564404992</v>
          </cell>
        </row>
        <row r="700">
          <cell r="A700">
            <v>1989</v>
          </cell>
          <cell r="C700" t="str">
            <v>MI</v>
          </cell>
          <cell r="R700">
            <v>5132000</v>
          </cell>
          <cell r="W700">
            <v>12173000</v>
          </cell>
          <cell r="AB700">
            <v>239568992</v>
          </cell>
          <cell r="AG700">
            <v>222264000</v>
          </cell>
        </row>
        <row r="701">
          <cell r="A701">
            <v>1989</v>
          </cell>
          <cell r="C701" t="str">
            <v>MN</v>
          </cell>
          <cell r="R701">
            <v>19000</v>
          </cell>
          <cell r="W701">
            <v>2153000</v>
          </cell>
          <cell r="AB701">
            <v>112329000</v>
          </cell>
          <cell r="AG701">
            <v>110157000</v>
          </cell>
        </row>
        <row r="702">
          <cell r="A702">
            <v>1989</v>
          </cell>
          <cell r="C702" t="str">
            <v>MS</v>
          </cell>
          <cell r="R702">
            <v>0</v>
          </cell>
          <cell r="W702">
            <v>491000</v>
          </cell>
          <cell r="AB702">
            <v>1668000</v>
          </cell>
          <cell r="AG702">
            <v>1177000</v>
          </cell>
        </row>
        <row r="703">
          <cell r="A703">
            <v>1989</v>
          </cell>
          <cell r="C703" t="str">
            <v>MO</v>
          </cell>
          <cell r="R703">
            <v>787000</v>
          </cell>
          <cell r="W703">
            <v>21658000</v>
          </cell>
          <cell r="AB703">
            <v>154371008</v>
          </cell>
          <cell r="AG703">
            <v>131926000</v>
          </cell>
        </row>
        <row r="704">
          <cell r="A704">
            <v>1989</v>
          </cell>
          <cell r="C704" t="str">
            <v>MT</v>
          </cell>
          <cell r="R704">
            <v>0</v>
          </cell>
          <cell r="W704">
            <v>35000</v>
          </cell>
          <cell r="AB704">
            <v>4394000</v>
          </cell>
          <cell r="AG704">
            <v>4359000</v>
          </cell>
        </row>
        <row r="705">
          <cell r="A705">
            <v>1989</v>
          </cell>
          <cell r="C705" t="str">
            <v>NE</v>
          </cell>
          <cell r="R705">
            <v>0</v>
          </cell>
          <cell r="W705">
            <v>0</v>
          </cell>
          <cell r="AB705">
            <v>16509000</v>
          </cell>
          <cell r="AG705">
            <v>16509000</v>
          </cell>
        </row>
        <row r="706">
          <cell r="A706">
            <v>1989</v>
          </cell>
          <cell r="C706" t="str">
            <v>NV</v>
          </cell>
          <cell r="R706">
            <v>0</v>
          </cell>
          <cell r="W706">
            <v>0</v>
          </cell>
          <cell r="AB706">
            <v>10032000</v>
          </cell>
          <cell r="AG706">
            <v>10032000</v>
          </cell>
        </row>
        <row r="707">
          <cell r="A707">
            <v>1989</v>
          </cell>
          <cell r="C707" t="str">
            <v>NH</v>
          </cell>
          <cell r="R707">
            <v>0</v>
          </cell>
          <cell r="W707">
            <v>0</v>
          </cell>
          <cell r="AB707">
            <v>2786000</v>
          </cell>
          <cell r="AG707">
            <v>2786000</v>
          </cell>
        </row>
        <row r="708">
          <cell r="A708">
            <v>1989</v>
          </cell>
          <cell r="C708" t="str">
            <v>NJ</v>
          </cell>
          <cell r="R708">
            <v>56500000</v>
          </cell>
          <cell r="W708">
            <v>201728000</v>
          </cell>
          <cell r="AB708">
            <v>879113984</v>
          </cell>
          <cell r="AG708">
            <v>620886016</v>
          </cell>
        </row>
        <row r="709">
          <cell r="A709">
            <v>1989</v>
          </cell>
          <cell r="C709" t="str">
            <v>NM</v>
          </cell>
          <cell r="R709">
            <v>432000</v>
          </cell>
          <cell r="W709">
            <v>615000</v>
          </cell>
          <cell r="AB709">
            <v>11513000</v>
          </cell>
          <cell r="AG709">
            <v>10466000</v>
          </cell>
        </row>
        <row r="710">
          <cell r="A710">
            <v>1989</v>
          </cell>
          <cell r="C710" t="str">
            <v>NY</v>
          </cell>
          <cell r="R710">
            <v>1492530000</v>
          </cell>
          <cell r="W710">
            <v>2105590000</v>
          </cell>
          <cell r="AB710">
            <v>7659577856</v>
          </cell>
          <cell r="AG710">
            <v>4061457920</v>
          </cell>
        </row>
        <row r="711">
          <cell r="A711">
            <v>1989</v>
          </cell>
          <cell r="C711" t="str">
            <v>NC</v>
          </cell>
          <cell r="R711">
            <v>1286000</v>
          </cell>
          <cell r="W711">
            <v>7372000</v>
          </cell>
          <cell r="AB711">
            <v>43529000</v>
          </cell>
          <cell r="AG711">
            <v>34871000</v>
          </cell>
        </row>
        <row r="712">
          <cell r="A712">
            <v>1989</v>
          </cell>
          <cell r="C712" t="str">
            <v>ND</v>
          </cell>
          <cell r="R712">
            <v>0</v>
          </cell>
          <cell r="W712">
            <v>171000</v>
          </cell>
          <cell r="AB712">
            <v>1370000</v>
          </cell>
          <cell r="AG712">
            <v>1199000</v>
          </cell>
        </row>
        <row r="713">
          <cell r="A713">
            <v>1989</v>
          </cell>
          <cell r="C713" t="str">
            <v>OH</v>
          </cell>
          <cell r="R713">
            <v>18757000</v>
          </cell>
          <cell r="W713">
            <v>37140000</v>
          </cell>
          <cell r="AB713">
            <v>336855008</v>
          </cell>
          <cell r="AG713">
            <v>280958016</v>
          </cell>
        </row>
        <row r="714">
          <cell r="A714">
            <v>1989</v>
          </cell>
          <cell r="C714" t="str">
            <v>OK</v>
          </cell>
          <cell r="R714">
            <v>0</v>
          </cell>
          <cell r="W714">
            <v>443000</v>
          </cell>
          <cell r="AB714">
            <v>14919000</v>
          </cell>
          <cell r="AG714">
            <v>14476000</v>
          </cell>
        </row>
        <row r="715">
          <cell r="A715">
            <v>1989</v>
          </cell>
          <cell r="C715" t="str">
            <v>OR</v>
          </cell>
          <cell r="R715">
            <v>14046000</v>
          </cell>
          <cell r="W715">
            <v>31753000</v>
          </cell>
          <cell r="AB715">
            <v>145854000</v>
          </cell>
          <cell r="AG715">
            <v>100055000</v>
          </cell>
        </row>
        <row r="716">
          <cell r="A716">
            <v>1989</v>
          </cell>
          <cell r="C716" t="str">
            <v>PA</v>
          </cell>
          <cell r="R716">
            <v>136913000</v>
          </cell>
          <cell r="W716">
            <v>158633000</v>
          </cell>
          <cell r="AB716">
            <v>1082006016</v>
          </cell>
          <cell r="AG716">
            <v>786460032</v>
          </cell>
        </row>
        <row r="717">
          <cell r="A717">
            <v>1989</v>
          </cell>
          <cell r="C717" t="str">
            <v>RI</v>
          </cell>
          <cell r="R717">
            <v>333000</v>
          </cell>
          <cell r="W717">
            <v>6404000</v>
          </cell>
          <cell r="AB717">
            <v>31151000</v>
          </cell>
          <cell r="AG717">
            <v>24414000</v>
          </cell>
        </row>
        <row r="718">
          <cell r="A718">
            <v>1989</v>
          </cell>
          <cell r="C718" t="str">
            <v>SC</v>
          </cell>
          <cell r="R718">
            <v>2256000</v>
          </cell>
          <cell r="W718">
            <v>3248000</v>
          </cell>
          <cell r="AB718">
            <v>14380000</v>
          </cell>
          <cell r="AG718">
            <v>8876000</v>
          </cell>
        </row>
        <row r="719">
          <cell r="A719">
            <v>1989</v>
          </cell>
          <cell r="C719" t="str">
            <v>SD</v>
          </cell>
          <cell r="R719">
            <v>0</v>
          </cell>
          <cell r="W719">
            <v>678000</v>
          </cell>
          <cell r="AB719">
            <v>1969000</v>
          </cell>
          <cell r="AG719">
            <v>1291000</v>
          </cell>
        </row>
        <row r="720">
          <cell r="A720">
            <v>1989</v>
          </cell>
          <cell r="C720" t="str">
            <v>TN</v>
          </cell>
          <cell r="R720">
            <v>457000</v>
          </cell>
          <cell r="W720">
            <v>11927000</v>
          </cell>
          <cell r="AB720">
            <v>55374000</v>
          </cell>
          <cell r="AG720">
            <v>42990000</v>
          </cell>
        </row>
        <row r="721">
          <cell r="A721">
            <v>1989</v>
          </cell>
          <cell r="C721" t="str">
            <v>TX</v>
          </cell>
          <cell r="R721">
            <v>87179000</v>
          </cell>
          <cell r="W721">
            <v>173444000</v>
          </cell>
          <cell r="AB721">
            <v>575969984</v>
          </cell>
          <cell r="AG721">
            <v>315347008</v>
          </cell>
        </row>
        <row r="722">
          <cell r="A722">
            <v>1989</v>
          </cell>
          <cell r="C722" t="str">
            <v>US</v>
          </cell>
          <cell r="R722">
            <v>2912729000</v>
          </cell>
          <cell r="W722">
            <v>4429583000</v>
          </cell>
          <cell r="AB722">
            <v>19301033984</v>
          </cell>
          <cell r="AG722">
            <v>11958720512</v>
          </cell>
        </row>
        <row r="723">
          <cell r="A723">
            <v>1989</v>
          </cell>
          <cell r="C723" t="str">
            <v>UT</v>
          </cell>
          <cell r="R723">
            <v>2021000</v>
          </cell>
          <cell r="W723">
            <v>6036000</v>
          </cell>
          <cell r="AB723">
            <v>39753000</v>
          </cell>
          <cell r="AG723">
            <v>31696000</v>
          </cell>
        </row>
        <row r="724">
          <cell r="A724">
            <v>1989</v>
          </cell>
          <cell r="C724" t="str">
            <v>VT</v>
          </cell>
          <cell r="R724">
            <v>0</v>
          </cell>
          <cell r="W724">
            <v>49000</v>
          </cell>
          <cell r="AB724">
            <v>2817000</v>
          </cell>
          <cell r="AG724">
            <v>2768000</v>
          </cell>
        </row>
        <row r="725">
          <cell r="A725">
            <v>1989</v>
          </cell>
          <cell r="C725" t="str">
            <v>VA</v>
          </cell>
          <cell r="R725">
            <v>3179000</v>
          </cell>
          <cell r="W725">
            <v>17301000</v>
          </cell>
          <cell r="AB725">
            <v>94954000</v>
          </cell>
          <cell r="AG725">
            <v>74474000</v>
          </cell>
        </row>
        <row r="726">
          <cell r="A726">
            <v>1989</v>
          </cell>
          <cell r="C726" t="str">
            <v>WA</v>
          </cell>
          <cell r="R726">
            <v>157745000</v>
          </cell>
          <cell r="W726">
            <v>168944000</v>
          </cell>
          <cell r="AB726">
            <v>555798976</v>
          </cell>
          <cell r="AG726">
            <v>229110000</v>
          </cell>
        </row>
        <row r="727">
          <cell r="A727">
            <v>1989</v>
          </cell>
          <cell r="C727" t="str">
            <v>WV</v>
          </cell>
          <cell r="R727">
            <v>9000</v>
          </cell>
          <cell r="W727">
            <v>766000</v>
          </cell>
          <cell r="AB727">
            <v>13489000</v>
          </cell>
          <cell r="AG727">
            <v>12714000</v>
          </cell>
        </row>
        <row r="728">
          <cell r="A728">
            <v>1989</v>
          </cell>
          <cell r="C728" t="str">
            <v>WI</v>
          </cell>
          <cell r="R728">
            <v>2476000</v>
          </cell>
          <cell r="W728">
            <v>16925000</v>
          </cell>
          <cell r="AB728">
            <v>119833000</v>
          </cell>
          <cell r="AG728">
            <v>100432000</v>
          </cell>
        </row>
        <row r="729">
          <cell r="A729">
            <v>1989</v>
          </cell>
          <cell r="C729" t="str">
            <v>WY</v>
          </cell>
          <cell r="R729">
            <v>0</v>
          </cell>
          <cell r="W729">
            <v>0</v>
          </cell>
          <cell r="AB729">
            <v>0</v>
          </cell>
          <cell r="AG729">
            <v>0</v>
          </cell>
        </row>
        <row r="730">
          <cell r="A730">
            <v>1990</v>
          </cell>
          <cell r="C730" t="str">
            <v>AL</v>
          </cell>
          <cell r="R730">
            <v>69000</v>
          </cell>
          <cell r="W730">
            <v>2271000</v>
          </cell>
          <cell r="AB730">
            <v>20555000</v>
          </cell>
          <cell r="AG730">
            <v>18215000</v>
          </cell>
        </row>
        <row r="731">
          <cell r="A731">
            <v>1990</v>
          </cell>
          <cell r="C731" t="str">
            <v>AK</v>
          </cell>
          <cell r="R731">
            <v>1100000</v>
          </cell>
          <cell r="W731">
            <v>1100000</v>
          </cell>
          <cell r="AB731">
            <v>16195000</v>
          </cell>
          <cell r="AG731">
            <v>13995000</v>
          </cell>
        </row>
        <row r="732">
          <cell r="A732">
            <v>1990</v>
          </cell>
          <cell r="C732" t="str">
            <v>AZ</v>
          </cell>
          <cell r="R732">
            <v>3235000</v>
          </cell>
          <cell r="W732">
            <v>5125000</v>
          </cell>
          <cell r="AB732">
            <v>67861000</v>
          </cell>
          <cell r="AG732">
            <v>59501000</v>
          </cell>
        </row>
        <row r="733">
          <cell r="A733">
            <v>1990</v>
          </cell>
          <cell r="C733" t="str">
            <v>AR</v>
          </cell>
          <cell r="R733">
            <v>2931000</v>
          </cell>
          <cell r="W733">
            <v>2978000</v>
          </cell>
          <cell r="AB733">
            <v>11949000</v>
          </cell>
          <cell r="AG733">
            <v>6040000</v>
          </cell>
        </row>
        <row r="734">
          <cell r="A734">
            <v>1990</v>
          </cell>
          <cell r="C734" t="str">
            <v>CA</v>
          </cell>
          <cell r="R734">
            <v>154103000</v>
          </cell>
          <cell r="W734">
            <v>955024000</v>
          </cell>
          <cell r="AB734">
            <v>3013371904</v>
          </cell>
          <cell r="AG734">
            <v>1904244992</v>
          </cell>
        </row>
        <row r="735">
          <cell r="A735">
            <v>1990</v>
          </cell>
          <cell r="C735" t="str">
            <v>CO</v>
          </cell>
          <cell r="R735">
            <v>16998000</v>
          </cell>
          <cell r="W735">
            <v>30190000</v>
          </cell>
          <cell r="AB735">
            <v>167484992</v>
          </cell>
          <cell r="AG735">
            <v>120297000</v>
          </cell>
        </row>
        <row r="736">
          <cell r="A736">
            <v>1990</v>
          </cell>
          <cell r="C736" t="str">
            <v>CT</v>
          </cell>
          <cell r="R736">
            <v>52175000</v>
          </cell>
          <cell r="W736">
            <v>70652000</v>
          </cell>
          <cell r="AB736">
            <v>196331008</v>
          </cell>
          <cell r="AG736">
            <v>73504000</v>
          </cell>
        </row>
        <row r="737">
          <cell r="A737">
            <v>1990</v>
          </cell>
          <cell r="C737" t="str">
            <v>DE</v>
          </cell>
          <cell r="R737">
            <v>290000</v>
          </cell>
          <cell r="W737">
            <v>3595000</v>
          </cell>
          <cell r="AB737">
            <v>15965000</v>
          </cell>
          <cell r="AG737">
            <v>12080000</v>
          </cell>
        </row>
        <row r="738">
          <cell r="A738">
            <v>1990</v>
          </cell>
          <cell r="C738" t="str">
            <v>DC</v>
          </cell>
          <cell r="R738">
            <v>211688000</v>
          </cell>
          <cell r="W738">
            <v>247453000</v>
          </cell>
          <cell r="AB738">
            <v>1117965056</v>
          </cell>
          <cell r="AG738">
            <v>658824000</v>
          </cell>
        </row>
        <row r="739">
          <cell r="A739">
            <v>1990</v>
          </cell>
          <cell r="C739" t="str">
            <v>FL</v>
          </cell>
          <cell r="R739">
            <v>49382000</v>
          </cell>
          <cell r="W739">
            <v>60677000</v>
          </cell>
          <cell r="AB739">
            <v>405929984</v>
          </cell>
          <cell r="AG739">
            <v>295871008</v>
          </cell>
        </row>
        <row r="740">
          <cell r="A740">
            <v>1990</v>
          </cell>
          <cell r="C740" t="str">
            <v>GA</v>
          </cell>
          <cell r="R740">
            <v>75225000</v>
          </cell>
          <cell r="W740">
            <v>101549000</v>
          </cell>
          <cell r="AB740">
            <v>358185984</v>
          </cell>
          <cell r="AG740">
            <v>181412000</v>
          </cell>
        </row>
        <row r="741">
          <cell r="A741">
            <v>1990</v>
          </cell>
          <cell r="C741" t="str">
            <v>HI</v>
          </cell>
          <cell r="R741">
            <v>11908000</v>
          </cell>
          <cell r="W741">
            <v>23028000</v>
          </cell>
          <cell r="AB741">
            <v>102718000</v>
          </cell>
          <cell r="AG741">
            <v>67782000</v>
          </cell>
        </row>
        <row r="742">
          <cell r="A742">
            <v>1990</v>
          </cell>
          <cell r="C742" t="str">
            <v>ID</v>
          </cell>
          <cell r="R742">
            <v>0</v>
          </cell>
          <cell r="W742">
            <v>184000</v>
          </cell>
          <cell r="AB742">
            <v>2651000</v>
          </cell>
          <cell r="AG742">
            <v>2467000</v>
          </cell>
        </row>
        <row r="743">
          <cell r="A743">
            <v>1990</v>
          </cell>
          <cell r="C743" t="str">
            <v>IL</v>
          </cell>
          <cell r="R743">
            <v>44348000</v>
          </cell>
          <cell r="W743">
            <v>47047000</v>
          </cell>
          <cell r="AB743">
            <v>836414016</v>
          </cell>
          <cell r="AG743">
            <v>745019008</v>
          </cell>
        </row>
        <row r="744">
          <cell r="A744">
            <v>1990</v>
          </cell>
          <cell r="C744" t="str">
            <v>IN</v>
          </cell>
          <cell r="R744">
            <v>319000</v>
          </cell>
          <cell r="W744">
            <v>1444000</v>
          </cell>
          <cell r="AB744">
            <v>43130000</v>
          </cell>
          <cell r="AG744">
            <v>41367000</v>
          </cell>
        </row>
        <row r="745">
          <cell r="A745">
            <v>1990</v>
          </cell>
          <cell r="C745" t="str">
            <v>IA</v>
          </cell>
          <cell r="R745">
            <v>2780000</v>
          </cell>
          <cell r="W745">
            <v>10149000</v>
          </cell>
          <cell r="AB745">
            <v>42128000</v>
          </cell>
          <cell r="AG745">
            <v>29199000</v>
          </cell>
        </row>
        <row r="746">
          <cell r="A746">
            <v>1990</v>
          </cell>
          <cell r="C746" t="str">
            <v>KS</v>
          </cell>
          <cell r="R746">
            <v>4000</v>
          </cell>
          <cell r="W746">
            <v>810000</v>
          </cell>
          <cell r="AB746">
            <v>7534000</v>
          </cell>
          <cell r="AG746">
            <v>6720000</v>
          </cell>
        </row>
        <row r="747">
          <cell r="A747">
            <v>1990</v>
          </cell>
          <cell r="C747" t="str">
            <v>KY</v>
          </cell>
          <cell r="R747">
            <v>234000</v>
          </cell>
          <cell r="W747">
            <v>2022000</v>
          </cell>
          <cell r="AB747">
            <v>49956000</v>
          </cell>
          <cell r="AG747">
            <v>47700000</v>
          </cell>
        </row>
        <row r="748">
          <cell r="A748">
            <v>1990</v>
          </cell>
          <cell r="C748" t="str">
            <v>LA</v>
          </cell>
          <cell r="R748">
            <v>15981000</v>
          </cell>
          <cell r="W748">
            <v>21186000</v>
          </cell>
          <cell r="AB748">
            <v>120960000</v>
          </cell>
          <cell r="AG748">
            <v>83793000</v>
          </cell>
        </row>
        <row r="749">
          <cell r="A749">
            <v>1990</v>
          </cell>
          <cell r="C749" t="str">
            <v>ME</v>
          </cell>
          <cell r="R749">
            <v>0</v>
          </cell>
          <cell r="W749">
            <v>10000</v>
          </cell>
          <cell r="AB749">
            <v>3459000</v>
          </cell>
          <cell r="AG749">
            <v>3449000</v>
          </cell>
        </row>
        <row r="750">
          <cell r="A750">
            <v>1990</v>
          </cell>
          <cell r="C750" t="str">
            <v>MD</v>
          </cell>
          <cell r="R750">
            <v>136206000</v>
          </cell>
          <cell r="W750">
            <v>164947000</v>
          </cell>
          <cell r="AB750">
            <v>495332000</v>
          </cell>
          <cell r="AG750">
            <v>194179008</v>
          </cell>
        </row>
        <row r="751">
          <cell r="A751">
            <v>1990</v>
          </cell>
          <cell r="C751" t="str">
            <v>MA</v>
          </cell>
          <cell r="R751">
            <v>319084000</v>
          </cell>
          <cell r="W751">
            <v>428038000</v>
          </cell>
          <cell r="AB751">
            <v>1027894976</v>
          </cell>
          <cell r="AG751">
            <v>280772992</v>
          </cell>
        </row>
        <row r="752">
          <cell r="A752">
            <v>1990</v>
          </cell>
          <cell r="C752" t="str">
            <v>MI</v>
          </cell>
          <cell r="R752">
            <v>5798000</v>
          </cell>
          <cell r="W752">
            <v>20591000</v>
          </cell>
          <cell r="AB752">
            <v>257840992</v>
          </cell>
          <cell r="AG752">
            <v>231452000</v>
          </cell>
        </row>
        <row r="753">
          <cell r="A753">
            <v>1990</v>
          </cell>
          <cell r="C753" t="str">
            <v>MN</v>
          </cell>
          <cell r="R753">
            <v>1750000</v>
          </cell>
          <cell r="W753">
            <v>21660000</v>
          </cell>
          <cell r="AB753">
            <v>143366000</v>
          </cell>
          <cell r="AG753">
            <v>119956000</v>
          </cell>
        </row>
        <row r="754">
          <cell r="A754">
            <v>1990</v>
          </cell>
          <cell r="C754" t="str">
            <v>MS</v>
          </cell>
          <cell r="R754">
            <v>208000</v>
          </cell>
          <cell r="W754">
            <v>1192000</v>
          </cell>
          <cell r="AB754">
            <v>2661000</v>
          </cell>
          <cell r="AG754">
            <v>1261000</v>
          </cell>
        </row>
        <row r="755">
          <cell r="A755">
            <v>1990</v>
          </cell>
          <cell r="C755" t="str">
            <v>MO</v>
          </cell>
          <cell r="R755">
            <v>101000000</v>
          </cell>
          <cell r="W755">
            <v>155892000</v>
          </cell>
          <cell r="AB755">
            <v>393420992</v>
          </cell>
          <cell r="AG755">
            <v>136528992</v>
          </cell>
        </row>
        <row r="756">
          <cell r="A756">
            <v>1990</v>
          </cell>
          <cell r="C756" t="str">
            <v>MT</v>
          </cell>
          <cell r="R756">
            <v>645000</v>
          </cell>
          <cell r="W756">
            <v>681000</v>
          </cell>
          <cell r="AB756">
            <v>5674000</v>
          </cell>
          <cell r="AG756">
            <v>4348000</v>
          </cell>
        </row>
        <row r="757">
          <cell r="A757">
            <v>1990</v>
          </cell>
          <cell r="C757" t="str">
            <v>NE</v>
          </cell>
          <cell r="R757">
            <v>0</v>
          </cell>
          <cell r="W757">
            <v>0</v>
          </cell>
          <cell r="AB757">
            <v>17325000</v>
          </cell>
          <cell r="AG757">
            <v>17325000</v>
          </cell>
        </row>
        <row r="758">
          <cell r="A758">
            <v>1990</v>
          </cell>
          <cell r="C758" t="str">
            <v>NV</v>
          </cell>
          <cell r="R758">
            <v>0</v>
          </cell>
          <cell r="W758">
            <v>0</v>
          </cell>
          <cell r="AB758">
            <v>10989000</v>
          </cell>
          <cell r="AG758">
            <v>10989000</v>
          </cell>
        </row>
        <row r="759">
          <cell r="A759">
            <v>1990</v>
          </cell>
          <cell r="C759" t="str">
            <v>NH</v>
          </cell>
          <cell r="R759">
            <v>0</v>
          </cell>
          <cell r="W759">
            <v>36000</v>
          </cell>
          <cell r="AB759">
            <v>3032000</v>
          </cell>
          <cell r="AG759">
            <v>2996000</v>
          </cell>
        </row>
        <row r="760">
          <cell r="A760">
            <v>1990</v>
          </cell>
          <cell r="C760" t="str">
            <v>NJ</v>
          </cell>
          <cell r="R760">
            <v>133100000</v>
          </cell>
          <cell r="W760">
            <v>268532000</v>
          </cell>
          <cell r="AB760">
            <v>1055804032</v>
          </cell>
          <cell r="AG760">
            <v>654172032</v>
          </cell>
        </row>
        <row r="761">
          <cell r="A761">
            <v>1990</v>
          </cell>
          <cell r="C761" t="str">
            <v>NM</v>
          </cell>
          <cell r="R761">
            <v>2296000</v>
          </cell>
          <cell r="W761">
            <v>11962000</v>
          </cell>
          <cell r="AB761">
            <v>25600000</v>
          </cell>
          <cell r="AG761">
            <v>11342000</v>
          </cell>
        </row>
        <row r="762">
          <cell r="A762">
            <v>1990</v>
          </cell>
          <cell r="C762" t="str">
            <v>NY</v>
          </cell>
          <cell r="R762">
            <v>1127113000</v>
          </cell>
          <cell r="W762">
            <v>2249182000</v>
          </cell>
          <cell r="AB762">
            <v>7785061888</v>
          </cell>
          <cell r="AG762">
            <v>4408766976</v>
          </cell>
        </row>
        <row r="763">
          <cell r="A763">
            <v>1990</v>
          </cell>
          <cell r="C763" t="str">
            <v>NC</v>
          </cell>
          <cell r="R763">
            <v>233000</v>
          </cell>
          <cell r="W763">
            <v>6423000</v>
          </cell>
          <cell r="AB763">
            <v>44041000</v>
          </cell>
          <cell r="AG763">
            <v>37385000</v>
          </cell>
        </row>
        <row r="764">
          <cell r="A764">
            <v>1990</v>
          </cell>
          <cell r="C764" t="str">
            <v>ND</v>
          </cell>
          <cell r="R764">
            <v>8000</v>
          </cell>
          <cell r="W764">
            <v>44000</v>
          </cell>
          <cell r="AB764">
            <v>1247000</v>
          </cell>
          <cell r="AG764">
            <v>1195000</v>
          </cell>
        </row>
        <row r="765">
          <cell r="A765">
            <v>1990</v>
          </cell>
          <cell r="C765" t="str">
            <v>OH</v>
          </cell>
          <cell r="R765">
            <v>51634000</v>
          </cell>
          <cell r="W765">
            <v>62911000</v>
          </cell>
          <cell r="AB765">
            <v>414072000</v>
          </cell>
          <cell r="AG765">
            <v>299527008</v>
          </cell>
        </row>
        <row r="766">
          <cell r="A766">
            <v>1990</v>
          </cell>
          <cell r="C766" t="str">
            <v>OK</v>
          </cell>
          <cell r="R766">
            <v>0</v>
          </cell>
          <cell r="W766">
            <v>2902000</v>
          </cell>
          <cell r="AB766">
            <v>19339000</v>
          </cell>
          <cell r="AG766">
            <v>16437000</v>
          </cell>
        </row>
        <row r="767">
          <cell r="A767">
            <v>1990</v>
          </cell>
          <cell r="C767" t="str">
            <v>OR</v>
          </cell>
          <cell r="R767">
            <v>12014000</v>
          </cell>
          <cell r="W767">
            <v>25555000</v>
          </cell>
          <cell r="AB767">
            <v>145956992</v>
          </cell>
          <cell r="AG767">
            <v>108388000</v>
          </cell>
        </row>
        <row r="768">
          <cell r="A768">
            <v>1990</v>
          </cell>
          <cell r="C768" t="str">
            <v>PA</v>
          </cell>
          <cell r="R768">
            <v>135371000</v>
          </cell>
          <cell r="W768">
            <v>156528000</v>
          </cell>
          <cell r="AB768">
            <v>1110050048</v>
          </cell>
          <cell r="AG768">
            <v>818150976</v>
          </cell>
        </row>
        <row r="769">
          <cell r="A769">
            <v>1990</v>
          </cell>
          <cell r="C769" t="str">
            <v>RI</v>
          </cell>
          <cell r="R769">
            <v>1244000</v>
          </cell>
          <cell r="W769">
            <v>1770000</v>
          </cell>
          <cell r="AB769">
            <v>26503000</v>
          </cell>
          <cell r="AG769">
            <v>23489000</v>
          </cell>
        </row>
        <row r="770">
          <cell r="A770">
            <v>1990</v>
          </cell>
          <cell r="C770" t="str">
            <v>SC</v>
          </cell>
          <cell r="R770">
            <v>570000</v>
          </cell>
          <cell r="W770">
            <v>2501000</v>
          </cell>
          <cell r="AB770">
            <v>13824000</v>
          </cell>
          <cell r="AG770">
            <v>10753000</v>
          </cell>
        </row>
        <row r="771">
          <cell r="A771">
            <v>1990</v>
          </cell>
          <cell r="C771" t="str">
            <v>SD</v>
          </cell>
          <cell r="R771">
            <v>0</v>
          </cell>
          <cell r="W771">
            <v>41000</v>
          </cell>
          <cell r="AB771">
            <v>41000</v>
          </cell>
          <cell r="AG771">
            <v>0</v>
          </cell>
        </row>
        <row r="772">
          <cell r="A772">
            <v>1990</v>
          </cell>
          <cell r="C772" t="str">
            <v>TN</v>
          </cell>
          <cell r="R772">
            <v>0</v>
          </cell>
          <cell r="W772">
            <v>970000</v>
          </cell>
          <cell r="AB772">
            <v>49817000</v>
          </cell>
          <cell r="AG772">
            <v>48847000</v>
          </cell>
        </row>
        <row r="773">
          <cell r="A773">
            <v>1990</v>
          </cell>
          <cell r="C773" t="str">
            <v>TX</v>
          </cell>
          <cell r="R773">
            <v>53875000</v>
          </cell>
          <cell r="W773">
            <v>78561000</v>
          </cell>
          <cell r="AB773">
            <v>433798016</v>
          </cell>
          <cell r="AG773">
            <v>301361984</v>
          </cell>
        </row>
        <row r="774">
          <cell r="A774">
            <v>1990</v>
          </cell>
          <cell r="C774" t="str">
            <v>US</v>
          </cell>
          <cell r="R774">
            <v>2891134000</v>
          </cell>
          <cell r="W774">
            <v>5442553000</v>
          </cell>
          <cell r="AB774">
            <v>20914753536</v>
          </cell>
          <cell r="AG774">
            <v>12581065728</v>
          </cell>
        </row>
        <row r="775">
          <cell r="A775">
            <v>1990</v>
          </cell>
          <cell r="C775" t="str">
            <v>UT</v>
          </cell>
          <cell r="R775">
            <v>9817000</v>
          </cell>
          <cell r="W775">
            <v>12260000</v>
          </cell>
          <cell r="AB775">
            <v>55609000</v>
          </cell>
          <cell r="AG775">
            <v>33532000</v>
          </cell>
        </row>
        <row r="776">
          <cell r="A776">
            <v>1990</v>
          </cell>
          <cell r="C776" t="str">
            <v>VT</v>
          </cell>
          <cell r="R776">
            <v>67000</v>
          </cell>
          <cell r="W776">
            <v>373000</v>
          </cell>
          <cell r="AB776">
            <v>3360000</v>
          </cell>
          <cell r="AG776">
            <v>2920000</v>
          </cell>
        </row>
        <row r="777">
          <cell r="A777">
            <v>1990</v>
          </cell>
          <cell r="C777" t="str">
            <v>VA</v>
          </cell>
          <cell r="R777">
            <v>2525000</v>
          </cell>
          <cell r="W777">
            <v>4974000</v>
          </cell>
          <cell r="AB777">
            <v>88277000</v>
          </cell>
          <cell r="AG777">
            <v>80778000</v>
          </cell>
        </row>
        <row r="778">
          <cell r="A778">
            <v>1990</v>
          </cell>
          <cell r="C778" t="str">
            <v>WA</v>
          </cell>
          <cell r="R778">
            <v>135299000</v>
          </cell>
          <cell r="W778">
            <v>150533000</v>
          </cell>
          <cell r="AB778">
            <v>528340000</v>
          </cell>
          <cell r="AG778">
            <v>242508000</v>
          </cell>
        </row>
        <row r="779">
          <cell r="A779">
            <v>1990</v>
          </cell>
          <cell r="C779" t="str">
            <v>WV</v>
          </cell>
          <cell r="R779">
            <v>12000</v>
          </cell>
          <cell r="W779">
            <v>939000</v>
          </cell>
          <cell r="AB779">
            <v>14453000</v>
          </cell>
          <cell r="AG779">
            <v>13502000</v>
          </cell>
        </row>
        <row r="780">
          <cell r="A780">
            <v>1990</v>
          </cell>
          <cell r="C780" t="str">
            <v>WI</v>
          </cell>
          <cell r="R780">
            <v>18495000</v>
          </cell>
          <cell r="W780">
            <v>26061000</v>
          </cell>
          <cell r="AB780">
            <v>141279008</v>
          </cell>
          <cell r="AG780">
            <v>96723000</v>
          </cell>
        </row>
        <row r="781">
          <cell r="A781">
            <v>1990</v>
          </cell>
          <cell r="C781" t="str">
            <v>WY</v>
          </cell>
          <cell r="R781">
            <v>0</v>
          </cell>
          <cell r="W781">
            <v>0</v>
          </cell>
          <cell r="AB781">
            <v>0</v>
          </cell>
          <cell r="AG781">
            <v>0</v>
          </cell>
        </row>
        <row r="782">
          <cell r="A782">
            <v>1991</v>
          </cell>
          <cell r="C782" t="str">
            <v>AL</v>
          </cell>
          <cell r="R782">
            <v>246000</v>
          </cell>
          <cell r="W782">
            <v>2359000</v>
          </cell>
          <cell r="AB782">
            <v>21844000</v>
          </cell>
          <cell r="AG782">
            <v>19239000</v>
          </cell>
        </row>
        <row r="783">
          <cell r="A783">
            <v>1991</v>
          </cell>
          <cell r="C783" t="str">
            <v>AK</v>
          </cell>
          <cell r="R783">
            <v>757000</v>
          </cell>
          <cell r="W783">
            <v>763000</v>
          </cell>
          <cell r="AB783">
            <v>15810000</v>
          </cell>
          <cell r="AG783">
            <v>14290000</v>
          </cell>
        </row>
        <row r="784">
          <cell r="A784">
            <v>1991</v>
          </cell>
          <cell r="C784" t="str">
            <v>AZ</v>
          </cell>
          <cell r="R784">
            <v>4001000</v>
          </cell>
          <cell r="W784">
            <v>12530000</v>
          </cell>
          <cell r="AB784">
            <v>77906000</v>
          </cell>
          <cell r="AG784">
            <v>61375000</v>
          </cell>
        </row>
        <row r="785">
          <cell r="A785">
            <v>1991</v>
          </cell>
          <cell r="C785" t="str">
            <v>AR</v>
          </cell>
          <cell r="R785">
            <v>2648000</v>
          </cell>
          <cell r="W785">
            <v>3081000</v>
          </cell>
          <cell r="AB785">
            <v>11769000</v>
          </cell>
          <cell r="AG785">
            <v>6040000</v>
          </cell>
        </row>
        <row r="786">
          <cell r="A786">
            <v>1991</v>
          </cell>
          <cell r="C786" t="str">
            <v>CA</v>
          </cell>
          <cell r="R786">
            <v>376956000</v>
          </cell>
          <cell r="W786">
            <v>566841000</v>
          </cell>
          <cell r="AB786">
            <v>2986855936</v>
          </cell>
          <cell r="AG786">
            <v>2043058944</v>
          </cell>
        </row>
        <row r="787">
          <cell r="A787">
            <v>1991</v>
          </cell>
          <cell r="C787" t="str">
            <v>CO</v>
          </cell>
          <cell r="R787">
            <v>23131000</v>
          </cell>
          <cell r="W787">
            <v>30545000</v>
          </cell>
          <cell r="AB787">
            <v>182942000</v>
          </cell>
          <cell r="AG787">
            <v>129266000</v>
          </cell>
        </row>
        <row r="788">
          <cell r="A788">
            <v>1991</v>
          </cell>
          <cell r="C788" t="str">
            <v>CT</v>
          </cell>
          <cell r="R788">
            <v>79449000</v>
          </cell>
          <cell r="W788">
            <v>123973000</v>
          </cell>
          <cell r="AB788">
            <v>282543008</v>
          </cell>
          <cell r="AG788">
            <v>79121000</v>
          </cell>
        </row>
        <row r="789">
          <cell r="A789">
            <v>1991</v>
          </cell>
          <cell r="C789" t="str">
            <v>DE</v>
          </cell>
          <cell r="R789">
            <v>0</v>
          </cell>
          <cell r="W789">
            <v>4874000</v>
          </cell>
          <cell r="AB789">
            <v>17829000</v>
          </cell>
          <cell r="AG789">
            <v>12955000</v>
          </cell>
        </row>
        <row r="790">
          <cell r="A790">
            <v>1991</v>
          </cell>
          <cell r="C790" t="str">
            <v>DC</v>
          </cell>
          <cell r="R790">
            <v>185106000</v>
          </cell>
          <cell r="W790">
            <v>238327000</v>
          </cell>
          <cell r="AB790">
            <v>1128013056</v>
          </cell>
          <cell r="AG790">
            <v>704579968</v>
          </cell>
        </row>
        <row r="791">
          <cell r="A791">
            <v>1991</v>
          </cell>
          <cell r="C791" t="str">
            <v>FL</v>
          </cell>
          <cell r="R791">
            <v>32900000</v>
          </cell>
          <cell r="W791">
            <v>76680000</v>
          </cell>
          <cell r="AB791">
            <v>428414016</v>
          </cell>
          <cell r="AG791">
            <v>318833984</v>
          </cell>
        </row>
        <row r="792">
          <cell r="A792">
            <v>1991</v>
          </cell>
          <cell r="C792" t="str">
            <v>GA</v>
          </cell>
          <cell r="R792">
            <v>91925000</v>
          </cell>
          <cell r="W792">
            <v>156779000</v>
          </cell>
          <cell r="AB792">
            <v>446608000</v>
          </cell>
          <cell r="AG792">
            <v>197904000</v>
          </cell>
        </row>
        <row r="793">
          <cell r="A793">
            <v>1991</v>
          </cell>
          <cell r="C793" t="str">
            <v>HI</v>
          </cell>
          <cell r="R793">
            <v>0</v>
          </cell>
          <cell r="W793">
            <v>7259000</v>
          </cell>
          <cell r="AB793">
            <v>92264000</v>
          </cell>
          <cell r="AG793">
            <v>85005000</v>
          </cell>
        </row>
        <row r="794">
          <cell r="A794">
            <v>1991</v>
          </cell>
          <cell r="C794" t="str">
            <v>ID</v>
          </cell>
          <cell r="R794">
            <v>0</v>
          </cell>
          <cell r="W794">
            <v>205000</v>
          </cell>
          <cell r="AB794">
            <v>2543000</v>
          </cell>
          <cell r="AG794">
            <v>2338000</v>
          </cell>
        </row>
        <row r="795">
          <cell r="A795">
            <v>1991</v>
          </cell>
          <cell r="C795" t="str">
            <v>IL</v>
          </cell>
          <cell r="R795">
            <v>160162000</v>
          </cell>
          <cell r="W795">
            <v>235922000</v>
          </cell>
          <cell r="AB795">
            <v>1404838016</v>
          </cell>
          <cell r="AG795">
            <v>1008753984</v>
          </cell>
        </row>
        <row r="796">
          <cell r="A796">
            <v>1991</v>
          </cell>
          <cell r="C796" t="str">
            <v>IN</v>
          </cell>
          <cell r="R796">
            <v>837000</v>
          </cell>
          <cell r="W796">
            <v>19941000</v>
          </cell>
          <cell r="AB796">
            <v>73054000</v>
          </cell>
          <cell r="AG796">
            <v>52276000</v>
          </cell>
        </row>
        <row r="797">
          <cell r="A797">
            <v>1991</v>
          </cell>
          <cell r="C797" t="str">
            <v>IA</v>
          </cell>
          <cell r="R797">
            <v>142000</v>
          </cell>
          <cell r="W797">
            <v>1851000</v>
          </cell>
          <cell r="AB797">
            <v>30739000</v>
          </cell>
          <cell r="AG797">
            <v>28746000</v>
          </cell>
        </row>
        <row r="798">
          <cell r="A798">
            <v>1991</v>
          </cell>
          <cell r="C798" t="str">
            <v>KS</v>
          </cell>
          <cell r="R798">
            <v>3000</v>
          </cell>
          <cell r="W798">
            <v>97000</v>
          </cell>
          <cell r="AB798">
            <v>7059000</v>
          </cell>
          <cell r="AG798">
            <v>6959000</v>
          </cell>
        </row>
        <row r="799">
          <cell r="A799">
            <v>1991</v>
          </cell>
          <cell r="C799" t="str">
            <v>KY</v>
          </cell>
          <cell r="R799">
            <v>2047000</v>
          </cell>
          <cell r="W799">
            <v>5063000</v>
          </cell>
          <cell r="AB799">
            <v>58209000</v>
          </cell>
          <cell r="AG799">
            <v>51099000</v>
          </cell>
        </row>
        <row r="800">
          <cell r="A800">
            <v>1991</v>
          </cell>
          <cell r="C800" t="str">
            <v>LA</v>
          </cell>
          <cell r="R800">
            <v>311000</v>
          </cell>
          <cell r="W800">
            <v>3269000</v>
          </cell>
          <cell r="AB800">
            <v>96796000</v>
          </cell>
          <cell r="AG800">
            <v>93216000</v>
          </cell>
        </row>
        <row r="801">
          <cell r="A801">
            <v>1991</v>
          </cell>
          <cell r="C801" t="str">
            <v>ME</v>
          </cell>
          <cell r="R801">
            <v>0</v>
          </cell>
          <cell r="W801">
            <v>10000</v>
          </cell>
          <cell r="AB801">
            <v>3939000</v>
          </cell>
          <cell r="AG801">
            <v>3929000</v>
          </cell>
        </row>
        <row r="802">
          <cell r="A802">
            <v>1991</v>
          </cell>
          <cell r="C802" t="str">
            <v>MD</v>
          </cell>
          <cell r="R802">
            <v>212984000</v>
          </cell>
          <cell r="W802">
            <v>226795000</v>
          </cell>
          <cell r="AB802">
            <v>652689984</v>
          </cell>
          <cell r="AG802">
            <v>212911008</v>
          </cell>
        </row>
        <row r="803">
          <cell r="A803">
            <v>1991</v>
          </cell>
          <cell r="C803" t="str">
            <v>MA</v>
          </cell>
          <cell r="R803">
            <v>267705000</v>
          </cell>
          <cell r="W803">
            <v>353853000</v>
          </cell>
          <cell r="AB803">
            <v>1272349952</v>
          </cell>
          <cell r="AG803">
            <v>650792000</v>
          </cell>
        </row>
        <row r="804">
          <cell r="A804">
            <v>1991</v>
          </cell>
          <cell r="C804" t="str">
            <v>MI</v>
          </cell>
          <cell r="R804">
            <v>1126000</v>
          </cell>
          <cell r="W804">
            <v>10957000</v>
          </cell>
          <cell r="AB804">
            <v>256167008</v>
          </cell>
          <cell r="AG804">
            <v>244084000</v>
          </cell>
        </row>
        <row r="805">
          <cell r="A805">
            <v>1991</v>
          </cell>
          <cell r="C805" t="str">
            <v>MN</v>
          </cell>
          <cell r="R805">
            <v>7284000</v>
          </cell>
          <cell r="W805">
            <v>25333000</v>
          </cell>
          <cell r="AB805">
            <v>155867008</v>
          </cell>
          <cell r="AG805">
            <v>123250000</v>
          </cell>
        </row>
        <row r="806">
          <cell r="A806">
            <v>1991</v>
          </cell>
          <cell r="C806" t="str">
            <v>MS</v>
          </cell>
          <cell r="R806">
            <v>40000</v>
          </cell>
          <cell r="W806">
            <v>101000</v>
          </cell>
          <cell r="AB806">
            <v>1648000</v>
          </cell>
          <cell r="AG806">
            <v>1507000</v>
          </cell>
        </row>
        <row r="807">
          <cell r="A807">
            <v>1991</v>
          </cell>
          <cell r="C807" t="str">
            <v>MO</v>
          </cell>
          <cell r="R807">
            <v>3817000</v>
          </cell>
          <cell r="W807">
            <v>84302000</v>
          </cell>
          <cell r="AB807">
            <v>225236000</v>
          </cell>
          <cell r="AG807">
            <v>137116992</v>
          </cell>
        </row>
        <row r="808">
          <cell r="A808">
            <v>1991</v>
          </cell>
          <cell r="C808" t="str">
            <v>MT</v>
          </cell>
          <cell r="R808">
            <v>255000</v>
          </cell>
          <cell r="W808">
            <v>292000</v>
          </cell>
          <cell r="AB808">
            <v>5778000</v>
          </cell>
          <cell r="AG808">
            <v>5231000</v>
          </cell>
        </row>
        <row r="809">
          <cell r="A809">
            <v>1991</v>
          </cell>
          <cell r="C809" t="str">
            <v>NE</v>
          </cell>
          <cell r="R809">
            <v>0</v>
          </cell>
          <cell r="W809">
            <v>4099000</v>
          </cell>
          <cell r="AB809">
            <v>21816000</v>
          </cell>
          <cell r="AG809">
            <v>17717000</v>
          </cell>
        </row>
        <row r="810">
          <cell r="A810">
            <v>1991</v>
          </cell>
          <cell r="C810" t="str">
            <v>NV</v>
          </cell>
          <cell r="R810">
            <v>0</v>
          </cell>
          <cell r="W810">
            <v>0</v>
          </cell>
          <cell r="AB810">
            <v>0</v>
          </cell>
          <cell r="AG810">
            <v>0</v>
          </cell>
        </row>
        <row r="811">
          <cell r="A811">
            <v>1991</v>
          </cell>
          <cell r="C811" t="str">
            <v>NH</v>
          </cell>
          <cell r="R811">
            <v>44000</v>
          </cell>
          <cell r="W811">
            <v>44000</v>
          </cell>
          <cell r="AB811">
            <v>467000</v>
          </cell>
          <cell r="AG811">
            <v>379000</v>
          </cell>
        </row>
        <row r="812">
          <cell r="A812">
            <v>1991</v>
          </cell>
          <cell r="C812" t="str">
            <v>NJ</v>
          </cell>
          <cell r="R812">
            <v>86403000</v>
          </cell>
          <cell r="W812">
            <v>228015000</v>
          </cell>
          <cell r="AB812">
            <v>1003598976</v>
          </cell>
          <cell r="AG812">
            <v>689180992</v>
          </cell>
        </row>
        <row r="813">
          <cell r="A813">
            <v>1991</v>
          </cell>
          <cell r="C813" t="str">
            <v>NM</v>
          </cell>
          <cell r="R813">
            <v>698000</v>
          </cell>
          <cell r="W813">
            <v>839000</v>
          </cell>
          <cell r="AB813">
            <v>14259000</v>
          </cell>
          <cell r="AG813">
            <v>12722000</v>
          </cell>
        </row>
        <row r="814">
          <cell r="A814">
            <v>1991</v>
          </cell>
          <cell r="C814" t="str">
            <v>NY</v>
          </cell>
          <cell r="R814">
            <v>1271475000</v>
          </cell>
          <cell r="W814">
            <v>2401358000</v>
          </cell>
          <cell r="AB814">
            <v>8306245120</v>
          </cell>
          <cell r="AG814">
            <v>4633412096</v>
          </cell>
        </row>
        <row r="815">
          <cell r="A815">
            <v>1991</v>
          </cell>
          <cell r="C815" t="str">
            <v>NC</v>
          </cell>
          <cell r="R815">
            <v>388000</v>
          </cell>
          <cell r="W815">
            <v>14324000</v>
          </cell>
          <cell r="AB815">
            <v>58384000</v>
          </cell>
          <cell r="AG815">
            <v>43672000</v>
          </cell>
        </row>
        <row r="816">
          <cell r="A816">
            <v>1991</v>
          </cell>
          <cell r="C816" t="str">
            <v>ND</v>
          </cell>
          <cell r="R816">
            <v>222000</v>
          </cell>
          <cell r="W816">
            <v>236000</v>
          </cell>
          <cell r="AB816">
            <v>1735000</v>
          </cell>
          <cell r="AG816">
            <v>1277000</v>
          </cell>
        </row>
        <row r="817">
          <cell r="A817">
            <v>1991</v>
          </cell>
          <cell r="C817" t="str">
            <v>OH</v>
          </cell>
          <cell r="R817">
            <v>43149000</v>
          </cell>
          <cell r="W817">
            <v>73608000</v>
          </cell>
          <cell r="AB817">
            <v>446900000</v>
          </cell>
          <cell r="AG817">
            <v>330143008</v>
          </cell>
        </row>
        <row r="818">
          <cell r="A818">
            <v>1991</v>
          </cell>
          <cell r="C818" t="str">
            <v>OK</v>
          </cell>
          <cell r="R818">
            <v>0</v>
          </cell>
          <cell r="W818">
            <v>634000</v>
          </cell>
          <cell r="AB818">
            <v>19314000</v>
          </cell>
          <cell r="AG818">
            <v>18680000</v>
          </cell>
        </row>
        <row r="819">
          <cell r="A819">
            <v>1991</v>
          </cell>
          <cell r="C819" t="str">
            <v>OR</v>
          </cell>
          <cell r="R819">
            <v>8763000</v>
          </cell>
          <cell r="W819">
            <v>35002000</v>
          </cell>
          <cell r="AB819">
            <v>159756992</v>
          </cell>
          <cell r="AG819">
            <v>115992000</v>
          </cell>
        </row>
        <row r="820">
          <cell r="A820">
            <v>1991</v>
          </cell>
          <cell r="C820" t="str">
            <v>PA</v>
          </cell>
          <cell r="R820">
            <v>133428000</v>
          </cell>
          <cell r="W820">
            <v>224249000</v>
          </cell>
          <cell r="AB820">
            <v>1140710016</v>
          </cell>
          <cell r="AG820">
            <v>783033024</v>
          </cell>
        </row>
        <row r="821">
          <cell r="A821">
            <v>1991</v>
          </cell>
          <cell r="C821" t="str">
            <v>RI</v>
          </cell>
          <cell r="R821">
            <v>5723000</v>
          </cell>
          <cell r="W821">
            <v>11647000</v>
          </cell>
          <cell r="AB821">
            <v>42450000</v>
          </cell>
          <cell r="AG821">
            <v>25080000</v>
          </cell>
        </row>
        <row r="822">
          <cell r="A822">
            <v>1991</v>
          </cell>
          <cell r="C822" t="str">
            <v>SC</v>
          </cell>
          <cell r="R822">
            <v>0</v>
          </cell>
          <cell r="W822">
            <v>308000</v>
          </cell>
          <cell r="AB822">
            <v>11220000</v>
          </cell>
          <cell r="AG822">
            <v>10912000</v>
          </cell>
        </row>
        <row r="823">
          <cell r="A823">
            <v>1991</v>
          </cell>
          <cell r="C823" t="str">
            <v>SD</v>
          </cell>
          <cell r="R823">
            <v>0</v>
          </cell>
          <cell r="W823">
            <v>0</v>
          </cell>
          <cell r="AB823">
            <v>0</v>
          </cell>
          <cell r="AG823">
            <v>0</v>
          </cell>
        </row>
        <row r="824">
          <cell r="A824">
            <v>1991</v>
          </cell>
          <cell r="C824" t="str">
            <v>TN</v>
          </cell>
          <cell r="R824">
            <v>0</v>
          </cell>
          <cell r="W824">
            <v>2291000</v>
          </cell>
          <cell r="AB824">
            <v>52625000</v>
          </cell>
          <cell r="AG824">
            <v>50334000</v>
          </cell>
        </row>
        <row r="825">
          <cell r="A825">
            <v>1991</v>
          </cell>
          <cell r="C825" t="str">
            <v>TX</v>
          </cell>
          <cell r="R825">
            <v>74693000</v>
          </cell>
          <cell r="W825">
            <v>155631000</v>
          </cell>
          <cell r="AB825">
            <v>531252992</v>
          </cell>
          <cell r="AG825">
            <v>300928992</v>
          </cell>
        </row>
        <row r="826">
          <cell r="A826">
            <v>1991</v>
          </cell>
          <cell r="C826" t="str">
            <v>US</v>
          </cell>
          <cell r="R826">
            <v>3262982000</v>
          </cell>
          <cell r="W826">
            <v>5636273000</v>
          </cell>
          <cell r="AB826">
            <v>22735294464</v>
          </cell>
          <cell r="AG826">
            <v>13836039168</v>
          </cell>
        </row>
        <row r="827">
          <cell r="A827">
            <v>1991</v>
          </cell>
          <cell r="C827" t="str">
            <v>UT</v>
          </cell>
          <cell r="R827">
            <v>1676000</v>
          </cell>
          <cell r="W827">
            <v>19586000</v>
          </cell>
          <cell r="AB827">
            <v>60468000</v>
          </cell>
          <cell r="AG827">
            <v>39206000</v>
          </cell>
        </row>
        <row r="828">
          <cell r="A828">
            <v>1991</v>
          </cell>
          <cell r="C828" t="str">
            <v>VT</v>
          </cell>
          <cell r="R828">
            <v>30000</v>
          </cell>
          <cell r="W828">
            <v>288000</v>
          </cell>
          <cell r="AB828">
            <v>3439000</v>
          </cell>
          <cell r="AG828">
            <v>3121000</v>
          </cell>
        </row>
        <row r="829">
          <cell r="A829">
            <v>1991</v>
          </cell>
          <cell r="C829" t="str">
            <v>VA</v>
          </cell>
          <cell r="R829">
            <v>10688000</v>
          </cell>
          <cell r="W829">
            <v>30125000</v>
          </cell>
          <cell r="AB829">
            <v>126240000</v>
          </cell>
          <cell r="AG829">
            <v>85427000</v>
          </cell>
        </row>
        <row r="830">
          <cell r="A830">
            <v>1991</v>
          </cell>
          <cell r="C830" t="str">
            <v>WA</v>
          </cell>
          <cell r="R830">
            <v>169834000</v>
          </cell>
          <cell r="W830">
            <v>216070000</v>
          </cell>
          <cell r="AB830">
            <v>659408000</v>
          </cell>
          <cell r="AG830">
            <v>273504000</v>
          </cell>
        </row>
        <row r="831">
          <cell r="A831">
            <v>1991</v>
          </cell>
          <cell r="C831" t="str">
            <v>WV</v>
          </cell>
          <cell r="R831">
            <v>61000</v>
          </cell>
          <cell r="W831">
            <v>658000</v>
          </cell>
          <cell r="AB831">
            <v>14468000</v>
          </cell>
          <cell r="AG831">
            <v>13749000</v>
          </cell>
        </row>
        <row r="832">
          <cell r="A832">
            <v>1991</v>
          </cell>
          <cell r="C832" t="str">
            <v>WI</v>
          </cell>
          <cell r="R832">
            <v>1875000</v>
          </cell>
          <cell r="W832">
            <v>25259000</v>
          </cell>
          <cell r="AB832">
            <v>120826000</v>
          </cell>
          <cell r="AG832">
            <v>93692000</v>
          </cell>
        </row>
        <row r="833">
          <cell r="A833">
            <v>1991</v>
          </cell>
          <cell r="C833" t="str">
            <v>WY</v>
          </cell>
          <cell r="R833">
            <v>0</v>
          </cell>
          <cell r="W833">
            <v>0</v>
          </cell>
          <cell r="AB833">
            <v>0</v>
          </cell>
          <cell r="AG833">
            <v>0</v>
          </cell>
        </row>
        <row r="834">
          <cell r="A834">
            <v>1992</v>
          </cell>
          <cell r="C834" t="str">
            <v>AL</v>
          </cell>
          <cell r="R834">
            <v>287000</v>
          </cell>
          <cell r="W834">
            <v>2668000</v>
          </cell>
          <cell r="AB834">
            <v>26222000</v>
          </cell>
          <cell r="AG834">
            <v>23267000</v>
          </cell>
        </row>
        <row r="835">
          <cell r="A835">
            <v>1992</v>
          </cell>
          <cell r="C835" t="str">
            <v>AK</v>
          </cell>
          <cell r="R835">
            <v>62000</v>
          </cell>
          <cell r="W835">
            <v>160000</v>
          </cell>
          <cell r="AB835">
            <v>16661000</v>
          </cell>
          <cell r="AG835">
            <v>16439000</v>
          </cell>
        </row>
        <row r="836">
          <cell r="A836">
            <v>1992</v>
          </cell>
          <cell r="C836" t="str">
            <v>AZ</v>
          </cell>
          <cell r="R836">
            <v>896000</v>
          </cell>
          <cell r="W836">
            <v>3919000</v>
          </cell>
          <cell r="AB836">
            <v>68528000</v>
          </cell>
          <cell r="AG836">
            <v>63713000</v>
          </cell>
        </row>
        <row r="837">
          <cell r="A837">
            <v>1992</v>
          </cell>
          <cell r="C837" t="str">
            <v>AR</v>
          </cell>
          <cell r="R837">
            <v>809000</v>
          </cell>
          <cell r="W837">
            <v>1037000</v>
          </cell>
          <cell r="AB837">
            <v>7962000</v>
          </cell>
          <cell r="AG837">
            <v>6116000</v>
          </cell>
        </row>
        <row r="838">
          <cell r="A838">
            <v>1992</v>
          </cell>
          <cell r="C838" t="str">
            <v>CA</v>
          </cell>
          <cell r="R838">
            <v>1032780000</v>
          </cell>
          <cell r="W838">
            <v>1100182000</v>
          </cell>
          <cell r="AB838">
            <v>4565480960</v>
          </cell>
          <cell r="AG838">
            <v>2432518912</v>
          </cell>
        </row>
        <row r="839">
          <cell r="A839">
            <v>1992</v>
          </cell>
          <cell r="C839" t="str">
            <v>CO</v>
          </cell>
          <cell r="R839">
            <v>30485000</v>
          </cell>
          <cell r="W839">
            <v>53252000</v>
          </cell>
          <cell r="AB839">
            <v>209463008</v>
          </cell>
          <cell r="AG839">
            <v>125726000</v>
          </cell>
        </row>
        <row r="840">
          <cell r="A840">
            <v>1992</v>
          </cell>
          <cell r="C840" t="str">
            <v>CT</v>
          </cell>
          <cell r="R840">
            <v>66028000</v>
          </cell>
          <cell r="W840">
            <v>90450000</v>
          </cell>
          <cell r="AB840">
            <v>230552992</v>
          </cell>
          <cell r="AG840">
            <v>74075000</v>
          </cell>
        </row>
        <row r="841">
          <cell r="A841">
            <v>1992</v>
          </cell>
          <cell r="C841" t="str">
            <v>DE</v>
          </cell>
          <cell r="R841">
            <v>0</v>
          </cell>
          <cell r="W841">
            <v>791000</v>
          </cell>
          <cell r="AB841">
            <v>15398000</v>
          </cell>
          <cell r="AG841">
            <v>14607000</v>
          </cell>
        </row>
        <row r="842">
          <cell r="A842">
            <v>1992</v>
          </cell>
          <cell r="C842" t="str">
            <v>DC</v>
          </cell>
          <cell r="R842">
            <v>92686000</v>
          </cell>
          <cell r="W842">
            <v>130244000</v>
          </cell>
          <cell r="AB842">
            <v>964454976</v>
          </cell>
          <cell r="AG842">
            <v>741524992</v>
          </cell>
        </row>
        <row r="843">
          <cell r="A843">
            <v>1992</v>
          </cell>
          <cell r="C843" t="str">
            <v>FL</v>
          </cell>
          <cell r="R843">
            <v>47181000</v>
          </cell>
          <cell r="W843">
            <v>67937000</v>
          </cell>
          <cell r="AB843">
            <v>460705984</v>
          </cell>
          <cell r="AG843">
            <v>345588000</v>
          </cell>
        </row>
        <row r="844">
          <cell r="A844">
            <v>1992</v>
          </cell>
          <cell r="C844" t="str">
            <v>GA</v>
          </cell>
          <cell r="R844">
            <v>56314000</v>
          </cell>
          <cell r="W844">
            <v>73941000</v>
          </cell>
          <cell r="AB844">
            <v>337928000</v>
          </cell>
          <cell r="AG844">
            <v>207672992</v>
          </cell>
        </row>
        <row r="845">
          <cell r="A845">
            <v>1992</v>
          </cell>
          <cell r="C845" t="str">
            <v>HI</v>
          </cell>
          <cell r="R845">
            <v>3727000</v>
          </cell>
          <cell r="W845">
            <v>4987000</v>
          </cell>
          <cell r="AB845">
            <v>115703000</v>
          </cell>
          <cell r="AG845">
            <v>106989000</v>
          </cell>
        </row>
        <row r="846">
          <cell r="A846">
            <v>1992</v>
          </cell>
          <cell r="C846" t="str">
            <v>ID</v>
          </cell>
          <cell r="R846">
            <v>1000</v>
          </cell>
          <cell r="W846">
            <v>29000</v>
          </cell>
          <cell r="AB846">
            <v>2392000</v>
          </cell>
          <cell r="AG846">
            <v>2362000</v>
          </cell>
        </row>
        <row r="847">
          <cell r="A847">
            <v>1992</v>
          </cell>
          <cell r="C847" t="str">
            <v>IL</v>
          </cell>
          <cell r="R847">
            <v>404450000</v>
          </cell>
          <cell r="W847">
            <v>443579000</v>
          </cell>
          <cell r="AB847">
            <v>2007699968</v>
          </cell>
          <cell r="AG847">
            <v>1159671040</v>
          </cell>
        </row>
        <row r="848">
          <cell r="A848">
            <v>1992</v>
          </cell>
          <cell r="C848" t="str">
            <v>IN</v>
          </cell>
          <cell r="R848">
            <v>568000</v>
          </cell>
          <cell r="W848">
            <v>20204000</v>
          </cell>
          <cell r="AB848">
            <v>74968000</v>
          </cell>
          <cell r="AG848">
            <v>54196000</v>
          </cell>
        </row>
        <row r="849">
          <cell r="A849">
            <v>1992</v>
          </cell>
          <cell r="C849" t="str">
            <v>IA</v>
          </cell>
          <cell r="R849">
            <v>133000</v>
          </cell>
          <cell r="W849">
            <v>4917000</v>
          </cell>
          <cell r="AB849">
            <v>35716000</v>
          </cell>
          <cell r="AG849">
            <v>30666000</v>
          </cell>
        </row>
        <row r="850">
          <cell r="A850">
            <v>1992</v>
          </cell>
          <cell r="C850" t="str">
            <v>KS</v>
          </cell>
          <cell r="R850">
            <v>0</v>
          </cell>
          <cell r="W850">
            <v>1195000</v>
          </cell>
          <cell r="AB850">
            <v>8571000</v>
          </cell>
          <cell r="AG850">
            <v>7376000</v>
          </cell>
        </row>
        <row r="851">
          <cell r="A851">
            <v>1992</v>
          </cell>
          <cell r="C851" t="str">
            <v>KY</v>
          </cell>
          <cell r="R851">
            <v>1202000</v>
          </cell>
          <cell r="W851">
            <v>7121000</v>
          </cell>
          <cell r="AB851">
            <v>62161000</v>
          </cell>
          <cell r="AG851">
            <v>53838000</v>
          </cell>
        </row>
        <row r="852">
          <cell r="A852">
            <v>1992</v>
          </cell>
          <cell r="C852" t="str">
            <v>LA</v>
          </cell>
          <cell r="R852">
            <v>397000</v>
          </cell>
          <cell r="W852">
            <v>2263000</v>
          </cell>
          <cell r="AB852">
            <v>98583000</v>
          </cell>
          <cell r="AG852">
            <v>95923000</v>
          </cell>
        </row>
        <row r="853">
          <cell r="A853">
            <v>1992</v>
          </cell>
          <cell r="C853" t="str">
            <v>ME</v>
          </cell>
          <cell r="R853">
            <v>0</v>
          </cell>
          <cell r="W853">
            <v>13000</v>
          </cell>
          <cell r="AB853">
            <v>3903000</v>
          </cell>
          <cell r="AG853">
            <v>3890000</v>
          </cell>
        </row>
        <row r="854">
          <cell r="A854">
            <v>1992</v>
          </cell>
          <cell r="C854" t="str">
            <v>MD</v>
          </cell>
          <cell r="R854">
            <v>164354000</v>
          </cell>
          <cell r="W854">
            <v>182297000</v>
          </cell>
          <cell r="AB854">
            <v>565836032</v>
          </cell>
          <cell r="AG854">
            <v>219184992</v>
          </cell>
        </row>
        <row r="855">
          <cell r="A855">
            <v>1992</v>
          </cell>
          <cell r="C855" t="str">
            <v>MA</v>
          </cell>
          <cell r="R855">
            <v>244684000</v>
          </cell>
          <cell r="W855">
            <v>402468000</v>
          </cell>
          <cell r="AB855">
            <v>1346320000</v>
          </cell>
          <cell r="AG855">
            <v>699168000</v>
          </cell>
        </row>
        <row r="856">
          <cell r="A856">
            <v>1992</v>
          </cell>
          <cell r="C856" t="str">
            <v>MI</v>
          </cell>
          <cell r="R856">
            <v>775000</v>
          </cell>
          <cell r="W856">
            <v>12633000</v>
          </cell>
          <cell r="AB856">
            <v>274904000</v>
          </cell>
          <cell r="AG856">
            <v>261496000</v>
          </cell>
        </row>
        <row r="857">
          <cell r="A857">
            <v>1992</v>
          </cell>
          <cell r="C857" t="str">
            <v>MN</v>
          </cell>
          <cell r="R857">
            <v>8509000</v>
          </cell>
          <cell r="W857">
            <v>20534000</v>
          </cell>
          <cell r="AB857">
            <v>164607008</v>
          </cell>
          <cell r="AG857">
            <v>135564000</v>
          </cell>
        </row>
        <row r="858">
          <cell r="A858">
            <v>1992</v>
          </cell>
          <cell r="C858" t="str">
            <v>MS</v>
          </cell>
          <cell r="R858">
            <v>40000</v>
          </cell>
          <cell r="W858">
            <v>88000</v>
          </cell>
          <cell r="AB858">
            <v>1680000</v>
          </cell>
          <cell r="AG858">
            <v>1552000</v>
          </cell>
        </row>
        <row r="859">
          <cell r="A859">
            <v>1992</v>
          </cell>
          <cell r="C859" t="str">
            <v>MO</v>
          </cell>
          <cell r="R859">
            <v>2971000</v>
          </cell>
          <cell r="W859">
            <v>17241000</v>
          </cell>
          <cell r="AB859">
            <v>159284000</v>
          </cell>
          <cell r="AG859">
            <v>139072000</v>
          </cell>
        </row>
        <row r="860">
          <cell r="A860">
            <v>1992</v>
          </cell>
          <cell r="C860" t="str">
            <v>MT</v>
          </cell>
          <cell r="R860">
            <v>3235000</v>
          </cell>
          <cell r="W860">
            <v>3235000</v>
          </cell>
          <cell r="AB860">
            <v>11019000</v>
          </cell>
          <cell r="AG860">
            <v>4549000</v>
          </cell>
        </row>
        <row r="861">
          <cell r="A861">
            <v>1992</v>
          </cell>
          <cell r="C861" t="str">
            <v>NE</v>
          </cell>
          <cell r="R861">
            <v>1341000</v>
          </cell>
          <cell r="W861">
            <v>1797000</v>
          </cell>
          <cell r="AB861">
            <v>20749000</v>
          </cell>
          <cell r="AG861">
            <v>17611000</v>
          </cell>
        </row>
        <row r="862">
          <cell r="A862">
            <v>1992</v>
          </cell>
          <cell r="C862" t="str">
            <v>NV</v>
          </cell>
          <cell r="R862">
            <v>0</v>
          </cell>
          <cell r="W862">
            <v>1199000</v>
          </cell>
          <cell r="AB862">
            <v>14959000</v>
          </cell>
          <cell r="AG862">
            <v>13760000</v>
          </cell>
        </row>
        <row r="863">
          <cell r="A863">
            <v>1992</v>
          </cell>
          <cell r="C863" t="str">
            <v>NH</v>
          </cell>
          <cell r="R863">
            <v>0</v>
          </cell>
          <cell r="W863">
            <v>0</v>
          </cell>
          <cell r="AB863">
            <v>5724000</v>
          </cell>
          <cell r="AG863">
            <v>5724000</v>
          </cell>
        </row>
        <row r="864">
          <cell r="A864">
            <v>1992</v>
          </cell>
          <cell r="C864" t="str">
            <v>NJ</v>
          </cell>
          <cell r="R864">
            <v>190095000</v>
          </cell>
          <cell r="W864">
            <v>250038000</v>
          </cell>
          <cell r="AB864">
            <v>1189137024</v>
          </cell>
          <cell r="AG864">
            <v>749004032</v>
          </cell>
        </row>
        <row r="865">
          <cell r="A865">
            <v>1992</v>
          </cell>
          <cell r="C865" t="str">
            <v>NM</v>
          </cell>
          <cell r="R865">
            <v>17000</v>
          </cell>
          <cell r="W865">
            <v>38000</v>
          </cell>
          <cell r="AB865">
            <v>13101000</v>
          </cell>
          <cell r="AG865">
            <v>13046000</v>
          </cell>
        </row>
        <row r="866">
          <cell r="A866">
            <v>1992</v>
          </cell>
          <cell r="C866" t="str">
            <v>NY</v>
          </cell>
          <cell r="R866">
            <v>877723000</v>
          </cell>
          <cell r="W866">
            <v>2100713000</v>
          </cell>
          <cell r="AB866">
            <v>7617504768</v>
          </cell>
          <cell r="AG866">
            <v>4639069184</v>
          </cell>
        </row>
        <row r="867">
          <cell r="A867">
            <v>1992</v>
          </cell>
          <cell r="C867" t="str">
            <v>NC</v>
          </cell>
          <cell r="R867">
            <v>5102000</v>
          </cell>
          <cell r="W867">
            <v>11007000</v>
          </cell>
          <cell r="AB867">
            <v>69645000</v>
          </cell>
          <cell r="AG867">
            <v>53536000</v>
          </cell>
        </row>
        <row r="868">
          <cell r="A868">
            <v>1992</v>
          </cell>
          <cell r="C868" t="str">
            <v>ND</v>
          </cell>
          <cell r="R868">
            <v>231000</v>
          </cell>
          <cell r="W868">
            <v>245000</v>
          </cell>
          <cell r="AB868">
            <v>1890000</v>
          </cell>
          <cell r="AG868">
            <v>1414000</v>
          </cell>
        </row>
        <row r="869">
          <cell r="A869">
            <v>1992</v>
          </cell>
          <cell r="C869" t="str">
            <v>OH</v>
          </cell>
          <cell r="R869">
            <v>42723000</v>
          </cell>
          <cell r="W869">
            <v>58550000</v>
          </cell>
          <cell r="AB869">
            <v>422934016</v>
          </cell>
          <cell r="AG869">
            <v>321660992</v>
          </cell>
        </row>
        <row r="870">
          <cell r="A870">
            <v>1992</v>
          </cell>
          <cell r="C870" t="str">
            <v>OK</v>
          </cell>
          <cell r="R870">
            <v>0</v>
          </cell>
          <cell r="W870">
            <v>129000</v>
          </cell>
          <cell r="AB870">
            <v>19769000</v>
          </cell>
          <cell r="AG870">
            <v>19640000</v>
          </cell>
        </row>
        <row r="871">
          <cell r="A871">
            <v>1992</v>
          </cell>
          <cell r="C871" t="str">
            <v>OR</v>
          </cell>
          <cell r="R871">
            <v>14112000</v>
          </cell>
          <cell r="W871">
            <v>31514000</v>
          </cell>
          <cell r="AB871">
            <v>171123008</v>
          </cell>
          <cell r="AG871">
            <v>125497000</v>
          </cell>
        </row>
        <row r="872">
          <cell r="A872">
            <v>1992</v>
          </cell>
          <cell r="C872" t="str">
            <v>PA</v>
          </cell>
          <cell r="R872">
            <v>212712000</v>
          </cell>
          <cell r="W872">
            <v>303105000</v>
          </cell>
          <cell r="AB872">
            <v>1390136064</v>
          </cell>
          <cell r="AG872">
            <v>874318976</v>
          </cell>
        </row>
        <row r="873">
          <cell r="A873">
            <v>1992</v>
          </cell>
          <cell r="C873" t="str">
            <v>RI</v>
          </cell>
          <cell r="R873">
            <v>5611000</v>
          </cell>
          <cell r="W873">
            <v>13696000</v>
          </cell>
          <cell r="AB873">
            <v>45593000</v>
          </cell>
          <cell r="AG873">
            <v>26286000</v>
          </cell>
        </row>
        <row r="874">
          <cell r="A874">
            <v>1992</v>
          </cell>
          <cell r="C874" t="str">
            <v>SC</v>
          </cell>
          <cell r="R874">
            <v>63000</v>
          </cell>
          <cell r="W874">
            <v>2761000</v>
          </cell>
          <cell r="AB874">
            <v>14272000</v>
          </cell>
          <cell r="AG874">
            <v>11448000</v>
          </cell>
        </row>
        <row r="875">
          <cell r="A875">
            <v>1992</v>
          </cell>
          <cell r="C875" t="str">
            <v>SD</v>
          </cell>
          <cell r="R875">
            <v>0</v>
          </cell>
          <cell r="W875">
            <v>0</v>
          </cell>
          <cell r="AB875">
            <v>0</v>
          </cell>
          <cell r="AG875">
            <v>0</v>
          </cell>
        </row>
        <row r="876">
          <cell r="A876">
            <v>1992</v>
          </cell>
          <cell r="C876" t="str">
            <v>TN</v>
          </cell>
          <cell r="R876">
            <v>0</v>
          </cell>
          <cell r="W876">
            <v>11235000</v>
          </cell>
          <cell r="AB876">
            <v>64288000</v>
          </cell>
          <cell r="AG876">
            <v>53053000</v>
          </cell>
        </row>
        <row r="877">
          <cell r="A877">
            <v>1992</v>
          </cell>
          <cell r="C877" t="str">
            <v>TX</v>
          </cell>
          <cell r="R877">
            <v>54461000</v>
          </cell>
          <cell r="W877">
            <v>183851000</v>
          </cell>
          <cell r="AB877">
            <v>765251008</v>
          </cell>
          <cell r="AG877">
            <v>526939008</v>
          </cell>
        </row>
        <row r="878">
          <cell r="A878">
            <v>1992</v>
          </cell>
          <cell r="C878" t="str">
            <v>US</v>
          </cell>
          <cell r="R878">
            <v>3647511000</v>
          </cell>
          <cell r="W878">
            <v>5797997000</v>
          </cell>
          <cell r="AB878">
            <v>24479150080</v>
          </cell>
          <cell r="AG878">
            <v>15033641984</v>
          </cell>
        </row>
        <row r="879">
          <cell r="A879">
            <v>1992</v>
          </cell>
          <cell r="C879" t="str">
            <v>UT</v>
          </cell>
          <cell r="R879">
            <v>424000</v>
          </cell>
          <cell r="W879">
            <v>4707000</v>
          </cell>
          <cell r="AB879">
            <v>47475000</v>
          </cell>
          <cell r="AG879">
            <v>42344000</v>
          </cell>
        </row>
        <row r="880">
          <cell r="A880">
            <v>1992</v>
          </cell>
          <cell r="C880" t="str">
            <v>VT</v>
          </cell>
          <cell r="R880">
            <v>0</v>
          </cell>
          <cell r="W880">
            <v>381000</v>
          </cell>
          <cell r="AB880">
            <v>4534000</v>
          </cell>
          <cell r="AG880">
            <v>4153000</v>
          </cell>
        </row>
        <row r="881">
          <cell r="A881">
            <v>1992</v>
          </cell>
          <cell r="C881" t="str">
            <v>VA</v>
          </cell>
          <cell r="R881">
            <v>7167000</v>
          </cell>
          <cell r="W881">
            <v>11453000</v>
          </cell>
          <cell r="AB881">
            <v>99620000</v>
          </cell>
          <cell r="AG881">
            <v>81000000</v>
          </cell>
        </row>
        <row r="882">
          <cell r="A882">
            <v>1992</v>
          </cell>
          <cell r="C882" t="str">
            <v>WA</v>
          </cell>
          <cell r="R882">
            <v>66934000</v>
          </cell>
          <cell r="W882">
            <v>138500000</v>
          </cell>
          <cell r="AB882">
            <v>513243008</v>
          </cell>
          <cell r="AG882">
            <v>307808992</v>
          </cell>
        </row>
        <row r="883">
          <cell r="A883">
            <v>1992</v>
          </cell>
          <cell r="C883" t="str">
            <v>WV</v>
          </cell>
          <cell r="R883">
            <v>40000</v>
          </cell>
          <cell r="W883">
            <v>1074000</v>
          </cell>
          <cell r="AB883">
            <v>15723000</v>
          </cell>
          <cell r="AG883">
            <v>14609000</v>
          </cell>
        </row>
        <row r="884">
          <cell r="A884">
            <v>1992</v>
          </cell>
          <cell r="C884" t="str">
            <v>WI</v>
          </cell>
          <cell r="R884">
            <v>6181000</v>
          </cell>
          <cell r="W884">
            <v>24619000</v>
          </cell>
          <cell r="AB884">
            <v>135775008</v>
          </cell>
          <cell r="AG884">
            <v>104975000</v>
          </cell>
        </row>
        <row r="885">
          <cell r="A885">
            <v>1992</v>
          </cell>
          <cell r="C885" t="str">
            <v>WY</v>
          </cell>
          <cell r="R885">
            <v>0</v>
          </cell>
          <cell r="W885">
            <v>0</v>
          </cell>
          <cell r="AB885">
            <v>0</v>
          </cell>
          <cell r="AG885">
            <v>0</v>
          </cell>
        </row>
        <row r="886">
          <cell r="A886">
            <v>1993</v>
          </cell>
          <cell r="C886" t="str">
            <v>AL</v>
          </cell>
          <cell r="R886">
            <v>0</v>
          </cell>
          <cell r="W886">
            <v>2580000</v>
          </cell>
          <cell r="AB886">
            <v>24933000</v>
          </cell>
          <cell r="AG886">
            <v>22353000</v>
          </cell>
        </row>
        <row r="887">
          <cell r="A887">
            <v>1993</v>
          </cell>
          <cell r="C887" t="str">
            <v>AK</v>
          </cell>
          <cell r="R887">
            <v>14000</v>
          </cell>
          <cell r="W887">
            <v>107000</v>
          </cell>
          <cell r="AB887">
            <v>16365000</v>
          </cell>
          <cell r="AG887">
            <v>16244000</v>
          </cell>
        </row>
        <row r="888">
          <cell r="A888">
            <v>1993</v>
          </cell>
          <cell r="C888" t="str">
            <v>AZ</v>
          </cell>
          <cell r="R888">
            <v>5371000</v>
          </cell>
          <cell r="W888">
            <v>15792000</v>
          </cell>
          <cell r="AB888">
            <v>88385000</v>
          </cell>
          <cell r="AG888">
            <v>67222000</v>
          </cell>
        </row>
        <row r="889">
          <cell r="A889">
            <v>1993</v>
          </cell>
          <cell r="C889" t="str">
            <v>AR</v>
          </cell>
          <cell r="R889">
            <v>0</v>
          </cell>
          <cell r="W889">
            <v>485000</v>
          </cell>
          <cell r="AB889">
            <v>6436000</v>
          </cell>
          <cell r="AG889">
            <v>5951000</v>
          </cell>
        </row>
        <row r="890">
          <cell r="A890">
            <v>1993</v>
          </cell>
          <cell r="C890" t="str">
            <v>CA</v>
          </cell>
          <cell r="R890">
            <v>619596000</v>
          </cell>
          <cell r="W890">
            <v>679481000</v>
          </cell>
          <cell r="AB890">
            <v>3530159104</v>
          </cell>
          <cell r="AG890">
            <v>2231081984</v>
          </cell>
        </row>
        <row r="891">
          <cell r="A891">
            <v>1993</v>
          </cell>
          <cell r="C891" t="str">
            <v>CO</v>
          </cell>
          <cell r="R891">
            <v>33837000</v>
          </cell>
          <cell r="W891">
            <v>63937000</v>
          </cell>
          <cell r="AB891">
            <v>231495008</v>
          </cell>
          <cell r="AG891">
            <v>133721000</v>
          </cell>
        </row>
        <row r="892">
          <cell r="A892">
            <v>1993</v>
          </cell>
          <cell r="C892" t="str">
            <v>CT</v>
          </cell>
          <cell r="R892">
            <v>59864000</v>
          </cell>
          <cell r="W892">
            <v>66410000</v>
          </cell>
          <cell r="AB892">
            <v>261155008</v>
          </cell>
          <cell r="AG892">
            <v>134880992</v>
          </cell>
        </row>
        <row r="893">
          <cell r="A893">
            <v>1993</v>
          </cell>
          <cell r="C893" t="str">
            <v>DE</v>
          </cell>
          <cell r="R893">
            <v>0</v>
          </cell>
          <cell r="W893">
            <v>2318000</v>
          </cell>
          <cell r="AB893">
            <v>21412000</v>
          </cell>
          <cell r="AG893">
            <v>19094000</v>
          </cell>
        </row>
        <row r="894">
          <cell r="A894">
            <v>1993</v>
          </cell>
          <cell r="C894" t="str">
            <v>DC</v>
          </cell>
          <cell r="R894">
            <v>67042000</v>
          </cell>
          <cell r="W894">
            <v>195826000</v>
          </cell>
          <cell r="AB894">
            <v>978577024</v>
          </cell>
          <cell r="AG894">
            <v>715708992</v>
          </cell>
        </row>
        <row r="895">
          <cell r="A895">
            <v>1993</v>
          </cell>
          <cell r="C895" t="str">
            <v>FL</v>
          </cell>
          <cell r="R895">
            <v>79965000</v>
          </cell>
          <cell r="W895">
            <v>146027000</v>
          </cell>
          <cell r="AB895">
            <v>591739008</v>
          </cell>
          <cell r="AG895">
            <v>365747008</v>
          </cell>
        </row>
        <row r="896">
          <cell r="A896">
            <v>1993</v>
          </cell>
          <cell r="C896" t="str">
            <v>GA</v>
          </cell>
          <cell r="R896">
            <v>41080000</v>
          </cell>
          <cell r="W896">
            <v>76497000</v>
          </cell>
          <cell r="AB896">
            <v>327726016</v>
          </cell>
          <cell r="AG896">
            <v>210148992</v>
          </cell>
        </row>
        <row r="897">
          <cell r="A897">
            <v>1993</v>
          </cell>
          <cell r="C897" t="str">
            <v>HI</v>
          </cell>
          <cell r="R897">
            <v>1517000</v>
          </cell>
          <cell r="W897">
            <v>13035000</v>
          </cell>
          <cell r="AB897">
            <v>117944000</v>
          </cell>
          <cell r="AG897">
            <v>103392000</v>
          </cell>
        </row>
        <row r="898">
          <cell r="A898">
            <v>1993</v>
          </cell>
          <cell r="C898" t="str">
            <v>ID</v>
          </cell>
          <cell r="R898">
            <v>1000</v>
          </cell>
          <cell r="W898">
            <v>45000</v>
          </cell>
          <cell r="AB898">
            <v>2577000</v>
          </cell>
          <cell r="AG898">
            <v>2531000</v>
          </cell>
        </row>
        <row r="899">
          <cell r="A899">
            <v>1993</v>
          </cell>
          <cell r="C899" t="str">
            <v>IL</v>
          </cell>
          <cell r="R899">
            <v>390173000</v>
          </cell>
          <cell r="W899">
            <v>553035000</v>
          </cell>
          <cell r="AB899">
            <v>2164464896</v>
          </cell>
          <cell r="AG899">
            <v>1221256960</v>
          </cell>
        </row>
        <row r="900">
          <cell r="A900">
            <v>1993</v>
          </cell>
          <cell r="C900" t="str">
            <v>IN</v>
          </cell>
          <cell r="R900">
            <v>178000</v>
          </cell>
          <cell r="W900">
            <v>23377000</v>
          </cell>
          <cell r="AB900">
            <v>75408000</v>
          </cell>
          <cell r="AG900">
            <v>51853000</v>
          </cell>
        </row>
        <row r="901">
          <cell r="A901">
            <v>1993</v>
          </cell>
          <cell r="C901" t="str">
            <v>IA</v>
          </cell>
          <cell r="R901">
            <v>134000</v>
          </cell>
          <cell r="W901">
            <v>4797000</v>
          </cell>
          <cell r="AB901">
            <v>37882000</v>
          </cell>
          <cell r="AG901">
            <v>32951000</v>
          </cell>
        </row>
        <row r="902">
          <cell r="A902">
            <v>1993</v>
          </cell>
          <cell r="C902" t="str">
            <v>KS</v>
          </cell>
          <cell r="R902">
            <v>0</v>
          </cell>
          <cell r="W902">
            <v>1954000</v>
          </cell>
          <cell r="AB902">
            <v>9778000</v>
          </cell>
          <cell r="AG902">
            <v>7824000</v>
          </cell>
        </row>
        <row r="903">
          <cell r="A903">
            <v>1993</v>
          </cell>
          <cell r="C903" t="str">
            <v>KY</v>
          </cell>
          <cell r="R903">
            <v>5806000</v>
          </cell>
          <cell r="W903">
            <v>13885000</v>
          </cell>
          <cell r="AB903">
            <v>74167000</v>
          </cell>
          <cell r="AG903">
            <v>54476000</v>
          </cell>
        </row>
        <row r="904">
          <cell r="A904">
            <v>1993</v>
          </cell>
          <cell r="C904" t="str">
            <v>LA</v>
          </cell>
          <cell r="R904">
            <v>209000</v>
          </cell>
          <cell r="W904">
            <v>1556000</v>
          </cell>
          <cell r="AB904">
            <v>102325000</v>
          </cell>
          <cell r="AG904">
            <v>100560000</v>
          </cell>
        </row>
        <row r="905">
          <cell r="A905">
            <v>1993</v>
          </cell>
          <cell r="C905" t="str">
            <v>ME</v>
          </cell>
          <cell r="R905">
            <v>0</v>
          </cell>
          <cell r="W905">
            <v>10000</v>
          </cell>
          <cell r="AB905">
            <v>3890000</v>
          </cell>
          <cell r="AG905">
            <v>3880000</v>
          </cell>
        </row>
        <row r="906">
          <cell r="A906">
            <v>1993</v>
          </cell>
          <cell r="C906" t="str">
            <v>MD</v>
          </cell>
          <cell r="R906">
            <v>113568000</v>
          </cell>
          <cell r="W906">
            <v>119196000</v>
          </cell>
          <cell r="AB906">
            <v>485195008</v>
          </cell>
          <cell r="AG906">
            <v>252431008</v>
          </cell>
        </row>
        <row r="907">
          <cell r="A907">
            <v>1993</v>
          </cell>
          <cell r="C907" t="str">
            <v>MA</v>
          </cell>
          <cell r="R907">
            <v>240851000</v>
          </cell>
          <cell r="W907">
            <v>398276000</v>
          </cell>
          <cell r="AB907">
            <v>1372697984</v>
          </cell>
          <cell r="AG907">
            <v>733571008</v>
          </cell>
        </row>
        <row r="908">
          <cell r="A908">
            <v>1993</v>
          </cell>
          <cell r="C908" t="str">
            <v>MI</v>
          </cell>
          <cell r="R908">
            <v>957000</v>
          </cell>
          <cell r="W908">
            <v>42540000</v>
          </cell>
          <cell r="AB908">
            <v>270404000</v>
          </cell>
          <cell r="AG908">
            <v>226907008</v>
          </cell>
        </row>
        <row r="909">
          <cell r="A909">
            <v>1993</v>
          </cell>
          <cell r="C909" t="str">
            <v>MN</v>
          </cell>
          <cell r="R909">
            <v>6637000</v>
          </cell>
          <cell r="W909">
            <v>16779000</v>
          </cell>
          <cell r="AB909">
            <v>158432992</v>
          </cell>
          <cell r="AG909">
            <v>135016992</v>
          </cell>
        </row>
        <row r="910">
          <cell r="A910">
            <v>1993</v>
          </cell>
          <cell r="C910" t="str">
            <v>MS</v>
          </cell>
          <cell r="R910">
            <v>0</v>
          </cell>
          <cell r="W910">
            <v>548000</v>
          </cell>
          <cell r="AB910">
            <v>1956000</v>
          </cell>
          <cell r="AG910">
            <v>1408000</v>
          </cell>
        </row>
        <row r="911">
          <cell r="A911">
            <v>1993</v>
          </cell>
          <cell r="C911" t="str">
            <v>MO</v>
          </cell>
          <cell r="R911">
            <v>105209000</v>
          </cell>
          <cell r="W911">
            <v>120708000</v>
          </cell>
          <cell r="AB911">
            <v>362344992</v>
          </cell>
          <cell r="AG911">
            <v>136428000</v>
          </cell>
        </row>
        <row r="912">
          <cell r="A912">
            <v>1993</v>
          </cell>
          <cell r="C912" t="str">
            <v>MT</v>
          </cell>
          <cell r="R912">
            <v>0</v>
          </cell>
          <cell r="W912">
            <v>8000</v>
          </cell>
          <cell r="AB912">
            <v>5646000</v>
          </cell>
          <cell r="AG912">
            <v>5638000</v>
          </cell>
        </row>
        <row r="913">
          <cell r="A913">
            <v>1993</v>
          </cell>
          <cell r="C913" t="str">
            <v>NE</v>
          </cell>
          <cell r="R913">
            <v>36000</v>
          </cell>
          <cell r="W913">
            <v>3572000</v>
          </cell>
          <cell r="AB913">
            <v>21593000</v>
          </cell>
          <cell r="AG913">
            <v>17985000</v>
          </cell>
        </row>
        <row r="914">
          <cell r="A914">
            <v>1993</v>
          </cell>
          <cell r="C914" t="str">
            <v>NV</v>
          </cell>
          <cell r="R914">
            <v>17725000</v>
          </cell>
          <cell r="W914">
            <v>21791000</v>
          </cell>
          <cell r="AB914">
            <v>55081000</v>
          </cell>
          <cell r="AG914">
            <v>15565000</v>
          </cell>
        </row>
        <row r="915">
          <cell r="A915">
            <v>1993</v>
          </cell>
          <cell r="C915" t="str">
            <v>NH</v>
          </cell>
          <cell r="R915">
            <v>0</v>
          </cell>
          <cell r="W915">
            <v>824000</v>
          </cell>
          <cell r="AB915">
            <v>5294000</v>
          </cell>
          <cell r="AG915">
            <v>4470000</v>
          </cell>
        </row>
        <row r="916">
          <cell r="A916">
            <v>1993</v>
          </cell>
          <cell r="C916" t="str">
            <v>NJ</v>
          </cell>
          <cell r="R916">
            <v>113908000</v>
          </cell>
          <cell r="W916">
            <v>206193000</v>
          </cell>
          <cell r="AB916">
            <v>1101091968</v>
          </cell>
          <cell r="AG916">
            <v>780990976</v>
          </cell>
        </row>
        <row r="917">
          <cell r="A917">
            <v>1993</v>
          </cell>
          <cell r="C917" t="str">
            <v>NM</v>
          </cell>
          <cell r="R917">
            <v>509000</v>
          </cell>
          <cell r="W917">
            <v>2694000</v>
          </cell>
          <cell r="AB917">
            <v>19733000</v>
          </cell>
          <cell r="AG917">
            <v>16530000</v>
          </cell>
        </row>
        <row r="918">
          <cell r="A918">
            <v>1993</v>
          </cell>
          <cell r="C918" t="str">
            <v>NY</v>
          </cell>
          <cell r="R918">
            <v>977301000</v>
          </cell>
          <cell r="W918">
            <v>1520224000</v>
          </cell>
          <cell r="AB918">
            <v>7119333888</v>
          </cell>
          <cell r="AG918">
            <v>4621809152</v>
          </cell>
        </row>
        <row r="919">
          <cell r="A919">
            <v>1993</v>
          </cell>
          <cell r="C919" t="str">
            <v>NC</v>
          </cell>
          <cell r="R919">
            <v>2357000</v>
          </cell>
          <cell r="W919">
            <v>10329000</v>
          </cell>
          <cell r="AB919">
            <v>73078000</v>
          </cell>
          <cell r="AG919">
            <v>60392000</v>
          </cell>
        </row>
        <row r="920">
          <cell r="A920">
            <v>1993</v>
          </cell>
          <cell r="C920" t="str">
            <v>ND</v>
          </cell>
          <cell r="R920">
            <v>0</v>
          </cell>
          <cell r="W920">
            <v>120000</v>
          </cell>
          <cell r="AB920">
            <v>1564000</v>
          </cell>
          <cell r="AG920">
            <v>1444000</v>
          </cell>
        </row>
        <row r="921">
          <cell r="A921">
            <v>1993</v>
          </cell>
          <cell r="C921" t="str">
            <v>OH</v>
          </cell>
          <cell r="R921">
            <v>19614000</v>
          </cell>
          <cell r="W921">
            <v>41579000</v>
          </cell>
          <cell r="AB921">
            <v>415495008</v>
          </cell>
          <cell r="AG921">
            <v>354302016</v>
          </cell>
        </row>
        <row r="922">
          <cell r="A922">
            <v>1993</v>
          </cell>
          <cell r="C922" t="str">
            <v>OK</v>
          </cell>
          <cell r="R922">
            <v>0</v>
          </cell>
          <cell r="W922">
            <v>3037000</v>
          </cell>
          <cell r="AB922">
            <v>23829000</v>
          </cell>
          <cell r="AG922">
            <v>20792000</v>
          </cell>
        </row>
        <row r="923">
          <cell r="A923">
            <v>1993</v>
          </cell>
          <cell r="C923" t="str">
            <v>OR</v>
          </cell>
          <cell r="R923">
            <v>41565000</v>
          </cell>
          <cell r="W923">
            <v>63928000</v>
          </cell>
          <cell r="AB923">
            <v>245152992</v>
          </cell>
          <cell r="AG923">
            <v>139660000</v>
          </cell>
        </row>
        <row r="924">
          <cell r="A924">
            <v>1993</v>
          </cell>
          <cell r="C924" t="str">
            <v>PA</v>
          </cell>
          <cell r="R924">
            <v>201328000</v>
          </cell>
          <cell r="W924">
            <v>269792000</v>
          </cell>
          <cell r="AB924">
            <v>1340391040</v>
          </cell>
          <cell r="AG924">
            <v>869270976</v>
          </cell>
        </row>
        <row r="925">
          <cell r="A925">
            <v>1993</v>
          </cell>
          <cell r="C925" t="str">
            <v>RI</v>
          </cell>
          <cell r="R925">
            <v>178000</v>
          </cell>
          <cell r="W925">
            <v>11296000</v>
          </cell>
          <cell r="AB925">
            <v>38574000</v>
          </cell>
          <cell r="AG925">
            <v>27100000</v>
          </cell>
        </row>
        <row r="926">
          <cell r="A926">
            <v>1993</v>
          </cell>
          <cell r="C926" t="str">
            <v>SC</v>
          </cell>
          <cell r="R926">
            <v>1860000</v>
          </cell>
          <cell r="W926">
            <v>3855000</v>
          </cell>
          <cell r="AB926">
            <v>17779000</v>
          </cell>
          <cell r="AG926">
            <v>12064000</v>
          </cell>
        </row>
        <row r="927">
          <cell r="A927">
            <v>1993</v>
          </cell>
          <cell r="C927" t="str">
            <v>SD</v>
          </cell>
          <cell r="R927">
            <v>0</v>
          </cell>
          <cell r="W927">
            <v>0</v>
          </cell>
          <cell r="AB927">
            <v>0</v>
          </cell>
          <cell r="AG927">
            <v>0</v>
          </cell>
        </row>
        <row r="928">
          <cell r="A928">
            <v>1993</v>
          </cell>
          <cell r="C928" t="str">
            <v>TN</v>
          </cell>
          <cell r="R928">
            <v>29000</v>
          </cell>
          <cell r="W928">
            <v>11818000</v>
          </cell>
          <cell r="AB928">
            <v>67616000</v>
          </cell>
          <cell r="AG928">
            <v>55769000</v>
          </cell>
        </row>
        <row r="929">
          <cell r="A929">
            <v>1993</v>
          </cell>
          <cell r="C929" t="str">
            <v>TX</v>
          </cell>
          <cell r="R929">
            <v>273021000</v>
          </cell>
          <cell r="W929">
            <v>381823000</v>
          </cell>
          <cell r="AB929">
            <v>1193822976</v>
          </cell>
          <cell r="AG929">
            <v>538979008</v>
          </cell>
        </row>
        <row r="930">
          <cell r="A930">
            <v>1993</v>
          </cell>
          <cell r="C930" t="str">
            <v>US</v>
          </cell>
          <cell r="R930">
            <v>3496368000</v>
          </cell>
          <cell r="W930">
            <v>5253901000</v>
          </cell>
          <cell r="AB930">
            <v>23913445376</v>
          </cell>
          <cell r="AG930">
            <v>15163176960</v>
          </cell>
        </row>
        <row r="931">
          <cell r="A931">
            <v>1993</v>
          </cell>
          <cell r="C931" t="str">
            <v>UT</v>
          </cell>
          <cell r="R931">
            <v>5390000</v>
          </cell>
          <cell r="W931">
            <v>22941000</v>
          </cell>
          <cell r="AB931">
            <v>72565000</v>
          </cell>
          <cell r="AG931">
            <v>44234000</v>
          </cell>
        </row>
        <row r="932">
          <cell r="A932">
            <v>1993</v>
          </cell>
          <cell r="C932" t="str">
            <v>VT</v>
          </cell>
          <cell r="R932">
            <v>329000</v>
          </cell>
          <cell r="W932">
            <v>763000</v>
          </cell>
          <cell r="AB932">
            <v>6488000</v>
          </cell>
          <cell r="AG932">
            <v>5396000</v>
          </cell>
        </row>
        <row r="933">
          <cell r="A933">
            <v>1993</v>
          </cell>
          <cell r="C933" t="str">
            <v>VA</v>
          </cell>
          <cell r="R933">
            <v>745000</v>
          </cell>
          <cell r="W933">
            <v>4779000</v>
          </cell>
          <cell r="AB933">
            <v>91854000</v>
          </cell>
          <cell r="AG933">
            <v>86330000</v>
          </cell>
        </row>
        <row r="934">
          <cell r="A934">
            <v>1993</v>
          </cell>
          <cell r="C934" t="str">
            <v>WA</v>
          </cell>
          <cell r="R934">
            <v>54863000</v>
          </cell>
          <cell r="W934">
            <v>95604000</v>
          </cell>
          <cell r="AB934">
            <v>488700992</v>
          </cell>
          <cell r="AG934">
            <v>338233984</v>
          </cell>
        </row>
        <row r="935">
          <cell r="A935">
            <v>1993</v>
          </cell>
          <cell r="C935" t="str">
            <v>WV</v>
          </cell>
          <cell r="R935">
            <v>15000</v>
          </cell>
          <cell r="W935">
            <v>3706000</v>
          </cell>
          <cell r="AB935">
            <v>19666000</v>
          </cell>
          <cell r="AG935">
            <v>15945000</v>
          </cell>
        </row>
        <row r="936">
          <cell r="A936">
            <v>1993</v>
          </cell>
          <cell r="C936" t="str">
            <v>WI</v>
          </cell>
          <cell r="R936">
            <v>13586000</v>
          </cell>
          <cell r="W936">
            <v>14024000</v>
          </cell>
          <cell r="AB936">
            <v>171248000</v>
          </cell>
          <cell r="AG936">
            <v>143638000</v>
          </cell>
        </row>
        <row r="937">
          <cell r="A937">
            <v>1993</v>
          </cell>
          <cell r="C937" t="str">
            <v>WY</v>
          </cell>
          <cell r="R937">
            <v>0</v>
          </cell>
          <cell r="W937">
            <v>0</v>
          </cell>
          <cell r="AB937">
            <v>0</v>
          </cell>
          <cell r="AG937">
            <v>0</v>
          </cell>
        </row>
        <row r="938">
          <cell r="A938">
            <v>1994</v>
          </cell>
          <cell r="C938" t="str">
            <v>AL</v>
          </cell>
          <cell r="R938">
            <v>0</v>
          </cell>
          <cell r="W938">
            <v>3789000</v>
          </cell>
          <cell r="AB938">
            <v>26589000</v>
          </cell>
          <cell r="AG938">
            <v>22800000</v>
          </cell>
        </row>
        <row r="939">
          <cell r="A939">
            <v>1994</v>
          </cell>
          <cell r="C939" t="str">
            <v>AK</v>
          </cell>
          <cell r="R939">
            <v>656000</v>
          </cell>
          <cell r="W939">
            <v>915000</v>
          </cell>
          <cell r="AB939">
            <v>16826000</v>
          </cell>
          <cell r="AG939">
            <v>15255000</v>
          </cell>
        </row>
        <row r="940">
          <cell r="A940">
            <v>1994</v>
          </cell>
          <cell r="C940" t="str">
            <v>AZ</v>
          </cell>
          <cell r="R940">
            <v>9296000</v>
          </cell>
          <cell r="W940">
            <v>35682000</v>
          </cell>
          <cell r="AB940">
            <v>115881000</v>
          </cell>
          <cell r="AG940">
            <v>70903000</v>
          </cell>
        </row>
        <row r="941">
          <cell r="A941">
            <v>1994</v>
          </cell>
          <cell r="C941" t="str">
            <v>AR</v>
          </cell>
          <cell r="R941">
            <v>0</v>
          </cell>
          <cell r="W941">
            <v>343000</v>
          </cell>
          <cell r="AB941">
            <v>6375000</v>
          </cell>
          <cell r="AG941">
            <v>6032000</v>
          </cell>
        </row>
        <row r="942">
          <cell r="A942">
            <v>1994</v>
          </cell>
          <cell r="C942" t="str">
            <v>CA</v>
          </cell>
          <cell r="R942">
            <v>1963602000</v>
          </cell>
          <cell r="W942">
            <v>2052634000</v>
          </cell>
          <cell r="AB942">
            <v>6863748096</v>
          </cell>
          <cell r="AG942">
            <v>2847512064</v>
          </cell>
        </row>
        <row r="943">
          <cell r="A943">
            <v>1994</v>
          </cell>
          <cell r="C943" t="str">
            <v>CO</v>
          </cell>
          <cell r="R943">
            <v>34460000</v>
          </cell>
          <cell r="W943">
            <v>67490000</v>
          </cell>
          <cell r="AB943">
            <v>239442000</v>
          </cell>
          <cell r="AG943">
            <v>137492000</v>
          </cell>
        </row>
        <row r="944">
          <cell r="A944">
            <v>1994</v>
          </cell>
          <cell r="C944" t="str">
            <v>CT</v>
          </cell>
          <cell r="R944">
            <v>80134000</v>
          </cell>
          <cell r="W944">
            <v>98790000</v>
          </cell>
          <cell r="AB944">
            <v>308545984</v>
          </cell>
          <cell r="AG944">
            <v>129622000</v>
          </cell>
        </row>
        <row r="945">
          <cell r="A945">
            <v>1994</v>
          </cell>
          <cell r="C945" t="str">
            <v>DE</v>
          </cell>
          <cell r="R945">
            <v>0</v>
          </cell>
          <cell r="W945">
            <v>599000</v>
          </cell>
          <cell r="AB945">
            <v>19377000</v>
          </cell>
          <cell r="AG945">
            <v>18778000</v>
          </cell>
        </row>
        <row r="946">
          <cell r="A946">
            <v>1994</v>
          </cell>
          <cell r="C946" t="str">
            <v>DC</v>
          </cell>
          <cell r="R946">
            <v>130000000</v>
          </cell>
          <cell r="W946">
            <v>194437000</v>
          </cell>
          <cell r="AB946">
            <v>1018640000</v>
          </cell>
          <cell r="AG946">
            <v>694203008</v>
          </cell>
        </row>
        <row r="947">
          <cell r="A947">
            <v>1994</v>
          </cell>
          <cell r="C947" t="str">
            <v>FL</v>
          </cell>
          <cell r="R947">
            <v>38578000</v>
          </cell>
          <cell r="W947">
            <v>76685000</v>
          </cell>
          <cell r="AB947">
            <v>528227008</v>
          </cell>
          <cell r="AG947">
            <v>412964000</v>
          </cell>
        </row>
        <row r="948">
          <cell r="A948">
            <v>1994</v>
          </cell>
          <cell r="C948" t="str">
            <v>GA</v>
          </cell>
          <cell r="R948">
            <v>55920000</v>
          </cell>
          <cell r="W948">
            <v>60180000</v>
          </cell>
          <cell r="AB948">
            <v>344924000</v>
          </cell>
          <cell r="AG948">
            <v>228824000</v>
          </cell>
        </row>
        <row r="949">
          <cell r="A949">
            <v>1994</v>
          </cell>
          <cell r="C949" t="str">
            <v>HI</v>
          </cell>
          <cell r="R949">
            <v>4965000</v>
          </cell>
          <cell r="W949">
            <v>23182000</v>
          </cell>
          <cell r="AB949">
            <v>141662000</v>
          </cell>
          <cell r="AG949">
            <v>113515000</v>
          </cell>
        </row>
        <row r="950">
          <cell r="A950">
            <v>1994</v>
          </cell>
          <cell r="C950" t="str">
            <v>ID</v>
          </cell>
          <cell r="R950">
            <v>2000</v>
          </cell>
          <cell r="W950">
            <v>232000</v>
          </cell>
          <cell r="AB950">
            <v>3903000</v>
          </cell>
          <cell r="AG950">
            <v>3669000</v>
          </cell>
        </row>
        <row r="951">
          <cell r="A951">
            <v>1994</v>
          </cell>
          <cell r="C951" t="str">
            <v>IL</v>
          </cell>
          <cell r="R951">
            <v>398144000</v>
          </cell>
          <cell r="W951">
            <v>558929000</v>
          </cell>
          <cell r="AB951">
            <v>2203638016</v>
          </cell>
          <cell r="AG951">
            <v>1246564992</v>
          </cell>
        </row>
        <row r="952">
          <cell r="A952">
            <v>1994</v>
          </cell>
          <cell r="C952" t="str">
            <v>IN</v>
          </cell>
          <cell r="R952">
            <v>295000</v>
          </cell>
          <cell r="W952">
            <v>20793000</v>
          </cell>
          <cell r="AB952">
            <v>75407000</v>
          </cell>
          <cell r="AG952">
            <v>54319000</v>
          </cell>
        </row>
        <row r="953">
          <cell r="A953">
            <v>1994</v>
          </cell>
          <cell r="C953" t="str">
            <v>IA</v>
          </cell>
          <cell r="R953">
            <v>756000</v>
          </cell>
          <cell r="W953">
            <v>6015000</v>
          </cell>
          <cell r="AB953">
            <v>40210000</v>
          </cell>
          <cell r="AG953">
            <v>33439000</v>
          </cell>
        </row>
        <row r="954">
          <cell r="A954">
            <v>1994</v>
          </cell>
          <cell r="C954" t="str">
            <v>KS</v>
          </cell>
          <cell r="R954">
            <v>0</v>
          </cell>
          <cell r="W954">
            <v>2800000</v>
          </cell>
          <cell r="AB954">
            <v>10741000</v>
          </cell>
          <cell r="AG954">
            <v>7941000</v>
          </cell>
        </row>
        <row r="955">
          <cell r="A955">
            <v>1994</v>
          </cell>
          <cell r="C955" t="str">
            <v>KY</v>
          </cell>
          <cell r="R955">
            <v>4984000</v>
          </cell>
          <cell r="W955">
            <v>14630000</v>
          </cell>
          <cell r="AB955">
            <v>73846000</v>
          </cell>
          <cell r="AG955">
            <v>54232000</v>
          </cell>
        </row>
        <row r="956">
          <cell r="A956">
            <v>1994</v>
          </cell>
          <cell r="C956" t="str">
            <v>LA</v>
          </cell>
          <cell r="R956">
            <v>318000</v>
          </cell>
          <cell r="W956">
            <v>321000</v>
          </cell>
          <cell r="AB956">
            <v>103979000</v>
          </cell>
          <cell r="AG956">
            <v>103340000</v>
          </cell>
        </row>
        <row r="957">
          <cell r="A957">
            <v>1994</v>
          </cell>
          <cell r="C957" t="str">
            <v>ME</v>
          </cell>
          <cell r="R957">
            <v>0</v>
          </cell>
          <cell r="W957">
            <v>10000</v>
          </cell>
          <cell r="AB957">
            <v>3353000</v>
          </cell>
          <cell r="AG957">
            <v>3343000</v>
          </cell>
        </row>
        <row r="958">
          <cell r="A958">
            <v>1994</v>
          </cell>
          <cell r="C958" t="str">
            <v>MD</v>
          </cell>
          <cell r="R958">
            <v>89846000</v>
          </cell>
          <cell r="W958">
            <v>92746000</v>
          </cell>
          <cell r="AB958">
            <v>456992992</v>
          </cell>
          <cell r="AG958">
            <v>274400992</v>
          </cell>
        </row>
        <row r="959">
          <cell r="A959">
            <v>1994</v>
          </cell>
          <cell r="C959" t="str">
            <v>MA</v>
          </cell>
          <cell r="R959">
            <v>245766000</v>
          </cell>
          <cell r="W959">
            <v>404259000</v>
          </cell>
          <cell r="AB959">
            <v>1399730944</v>
          </cell>
          <cell r="AG959">
            <v>749705984</v>
          </cell>
        </row>
        <row r="960">
          <cell r="A960">
            <v>1994</v>
          </cell>
          <cell r="C960" t="str">
            <v>MI</v>
          </cell>
          <cell r="R960">
            <v>38000</v>
          </cell>
          <cell r="W960">
            <v>10782000</v>
          </cell>
          <cell r="AB960">
            <v>255048000</v>
          </cell>
          <cell r="AG960">
            <v>244228000</v>
          </cell>
        </row>
        <row r="961">
          <cell r="A961">
            <v>1994</v>
          </cell>
          <cell r="C961" t="str">
            <v>MN</v>
          </cell>
          <cell r="R961">
            <v>6817000</v>
          </cell>
          <cell r="W961">
            <v>25310000</v>
          </cell>
          <cell r="AB961">
            <v>169068992</v>
          </cell>
          <cell r="AG961">
            <v>136942000</v>
          </cell>
        </row>
        <row r="962">
          <cell r="A962">
            <v>1994</v>
          </cell>
          <cell r="C962" t="str">
            <v>MS</v>
          </cell>
          <cell r="R962">
            <v>0</v>
          </cell>
          <cell r="W962">
            <v>0</v>
          </cell>
          <cell r="AB962">
            <v>1266000</v>
          </cell>
          <cell r="AG962">
            <v>1266000</v>
          </cell>
        </row>
        <row r="963">
          <cell r="A963">
            <v>1994</v>
          </cell>
          <cell r="C963" t="str">
            <v>MO</v>
          </cell>
          <cell r="R963">
            <v>73061000</v>
          </cell>
          <cell r="W963">
            <v>77395000</v>
          </cell>
          <cell r="AB963">
            <v>301502016</v>
          </cell>
          <cell r="AG963">
            <v>151046000</v>
          </cell>
        </row>
        <row r="964">
          <cell r="A964">
            <v>1994</v>
          </cell>
          <cell r="C964" t="str">
            <v>MT</v>
          </cell>
          <cell r="R964">
            <v>0</v>
          </cell>
          <cell r="W964">
            <v>120000</v>
          </cell>
          <cell r="AB964">
            <v>5718000</v>
          </cell>
          <cell r="AG964">
            <v>5598000</v>
          </cell>
        </row>
        <row r="965">
          <cell r="A965">
            <v>1994</v>
          </cell>
          <cell r="C965" t="str">
            <v>NE</v>
          </cell>
          <cell r="R965">
            <v>0</v>
          </cell>
          <cell r="W965">
            <v>1728000</v>
          </cell>
          <cell r="AB965">
            <v>19695000</v>
          </cell>
          <cell r="AG965">
            <v>17967000</v>
          </cell>
        </row>
        <row r="966">
          <cell r="A966">
            <v>1994</v>
          </cell>
          <cell r="C966" t="str">
            <v>NV</v>
          </cell>
          <cell r="R966">
            <v>1183000</v>
          </cell>
          <cell r="W966">
            <v>5056000</v>
          </cell>
          <cell r="AB966">
            <v>55112000</v>
          </cell>
          <cell r="AG966">
            <v>48873000</v>
          </cell>
        </row>
        <row r="967">
          <cell r="A967">
            <v>1994</v>
          </cell>
          <cell r="C967" t="str">
            <v>NH</v>
          </cell>
          <cell r="R967">
            <v>0</v>
          </cell>
          <cell r="W967">
            <v>461000</v>
          </cell>
          <cell r="AB967">
            <v>5046000</v>
          </cell>
          <cell r="AG967">
            <v>4585000</v>
          </cell>
        </row>
        <row r="968">
          <cell r="A968">
            <v>1994</v>
          </cell>
          <cell r="C968" t="str">
            <v>NJ</v>
          </cell>
          <cell r="R968">
            <v>146427000</v>
          </cell>
          <cell r="W968">
            <v>310693000</v>
          </cell>
          <cell r="AB968">
            <v>1271123968</v>
          </cell>
          <cell r="AG968">
            <v>814003968</v>
          </cell>
        </row>
        <row r="969">
          <cell r="A969">
            <v>1994</v>
          </cell>
          <cell r="C969" t="str">
            <v>NM</v>
          </cell>
          <cell r="R969">
            <v>330000</v>
          </cell>
          <cell r="W969">
            <v>365000</v>
          </cell>
          <cell r="AB969">
            <v>19849000</v>
          </cell>
          <cell r="AG969">
            <v>19154000</v>
          </cell>
        </row>
        <row r="970">
          <cell r="A970">
            <v>1994</v>
          </cell>
          <cell r="C970" t="str">
            <v>NY</v>
          </cell>
          <cell r="R970">
            <v>868003000</v>
          </cell>
          <cell r="W970">
            <v>1749359000</v>
          </cell>
          <cell r="AB970">
            <v>7413826048</v>
          </cell>
          <cell r="AG970">
            <v>4796464128</v>
          </cell>
        </row>
        <row r="971">
          <cell r="A971">
            <v>1994</v>
          </cell>
          <cell r="C971" t="str">
            <v>NC</v>
          </cell>
          <cell r="R971">
            <v>1497000</v>
          </cell>
          <cell r="W971">
            <v>6027000</v>
          </cell>
          <cell r="AB971">
            <v>69374000</v>
          </cell>
          <cell r="AG971">
            <v>61850000</v>
          </cell>
        </row>
        <row r="972">
          <cell r="A972">
            <v>1994</v>
          </cell>
          <cell r="C972" t="str">
            <v>ND</v>
          </cell>
          <cell r="R972">
            <v>0</v>
          </cell>
          <cell r="W972">
            <v>51000</v>
          </cell>
          <cell r="AB972">
            <v>2794000</v>
          </cell>
          <cell r="AG972">
            <v>2743000</v>
          </cell>
        </row>
        <row r="973">
          <cell r="A973">
            <v>1994</v>
          </cell>
          <cell r="C973" t="str">
            <v>OH</v>
          </cell>
          <cell r="R973">
            <v>27548000</v>
          </cell>
          <cell r="W973">
            <v>58679000</v>
          </cell>
          <cell r="AB973">
            <v>437953984</v>
          </cell>
          <cell r="AG973">
            <v>351727008</v>
          </cell>
        </row>
        <row r="974">
          <cell r="A974">
            <v>1994</v>
          </cell>
          <cell r="C974" t="str">
            <v>OK</v>
          </cell>
          <cell r="R974">
            <v>0</v>
          </cell>
          <cell r="W974">
            <v>1131000</v>
          </cell>
          <cell r="AB974">
            <v>21072000</v>
          </cell>
          <cell r="AG974">
            <v>19941000</v>
          </cell>
        </row>
        <row r="975">
          <cell r="A975">
            <v>1994</v>
          </cell>
          <cell r="C975" t="str">
            <v>OR</v>
          </cell>
          <cell r="R975">
            <v>72867000</v>
          </cell>
          <cell r="W975">
            <v>125068000</v>
          </cell>
          <cell r="AB975">
            <v>349515008</v>
          </cell>
          <cell r="AG975">
            <v>151580000</v>
          </cell>
        </row>
        <row r="976">
          <cell r="A976">
            <v>1994</v>
          </cell>
          <cell r="C976" t="str">
            <v>PA</v>
          </cell>
          <cell r="R976">
            <v>194971000</v>
          </cell>
          <cell r="W976">
            <v>314859000</v>
          </cell>
          <cell r="AB976">
            <v>1448516992</v>
          </cell>
          <cell r="AG976">
            <v>938686976</v>
          </cell>
        </row>
        <row r="977">
          <cell r="A977">
            <v>1994</v>
          </cell>
          <cell r="C977" t="str">
            <v>RI</v>
          </cell>
          <cell r="R977">
            <v>1007000</v>
          </cell>
          <cell r="W977">
            <v>4414000</v>
          </cell>
          <cell r="AB977">
            <v>36503000</v>
          </cell>
          <cell r="AG977">
            <v>31082000</v>
          </cell>
        </row>
        <row r="978">
          <cell r="A978">
            <v>1994</v>
          </cell>
          <cell r="C978" t="str">
            <v>SC</v>
          </cell>
          <cell r="R978">
            <v>1013000</v>
          </cell>
          <cell r="W978">
            <v>3359000</v>
          </cell>
          <cell r="AB978">
            <v>17402000</v>
          </cell>
          <cell r="AG978">
            <v>13030000</v>
          </cell>
        </row>
        <row r="979">
          <cell r="A979">
            <v>1994</v>
          </cell>
          <cell r="C979" t="str">
            <v>SD</v>
          </cell>
          <cell r="R979">
            <v>0</v>
          </cell>
          <cell r="W979">
            <v>0</v>
          </cell>
          <cell r="AB979">
            <v>0</v>
          </cell>
          <cell r="AG979">
            <v>0</v>
          </cell>
        </row>
        <row r="980">
          <cell r="A980">
            <v>1994</v>
          </cell>
          <cell r="C980" t="str">
            <v>TN</v>
          </cell>
          <cell r="R980">
            <v>0</v>
          </cell>
          <cell r="W980">
            <v>2493000</v>
          </cell>
          <cell r="AB980">
            <v>59332000</v>
          </cell>
          <cell r="AG980">
            <v>56839000</v>
          </cell>
        </row>
        <row r="981">
          <cell r="A981">
            <v>1994</v>
          </cell>
          <cell r="C981" t="str">
            <v>TX</v>
          </cell>
          <cell r="R981">
            <v>326154000</v>
          </cell>
          <cell r="W981">
            <v>449699000</v>
          </cell>
          <cell r="AB981">
            <v>1321833984</v>
          </cell>
          <cell r="AG981">
            <v>545980992</v>
          </cell>
        </row>
        <row r="982">
          <cell r="A982">
            <v>1994</v>
          </cell>
          <cell r="C982" t="str">
            <v>US</v>
          </cell>
          <cell r="R982">
            <v>4820169000</v>
          </cell>
          <cell r="W982">
            <v>6966481000</v>
          </cell>
          <cell r="AB982">
            <v>28155473920</v>
          </cell>
          <cell r="AG982">
            <v>16368824320</v>
          </cell>
        </row>
        <row r="983">
          <cell r="A983">
            <v>1994</v>
          </cell>
          <cell r="C983" t="str">
            <v>UT</v>
          </cell>
          <cell r="R983">
            <v>1615000</v>
          </cell>
          <cell r="W983">
            <v>31336000</v>
          </cell>
          <cell r="AB983">
            <v>81632000</v>
          </cell>
          <cell r="AG983">
            <v>48681000</v>
          </cell>
        </row>
        <row r="984">
          <cell r="A984">
            <v>1994</v>
          </cell>
          <cell r="C984" t="str">
            <v>VT</v>
          </cell>
          <cell r="R984">
            <v>0</v>
          </cell>
          <cell r="W984">
            <v>1243000</v>
          </cell>
          <cell r="AB984">
            <v>7515000</v>
          </cell>
          <cell r="AG984">
            <v>6272000</v>
          </cell>
        </row>
        <row r="985">
          <cell r="A985">
            <v>1994</v>
          </cell>
          <cell r="C985" t="str">
            <v>VA</v>
          </cell>
          <cell r="R985">
            <v>22992000</v>
          </cell>
          <cell r="W985">
            <v>25385000</v>
          </cell>
          <cell r="AB985">
            <v>155372000</v>
          </cell>
          <cell r="AG985">
            <v>106995000</v>
          </cell>
        </row>
        <row r="986">
          <cell r="A986">
            <v>1994</v>
          </cell>
          <cell r="C986" t="str">
            <v>WA</v>
          </cell>
          <cell r="R986">
            <v>9739000</v>
          </cell>
          <cell r="W986">
            <v>32003000</v>
          </cell>
          <cell r="AB986">
            <v>432179008</v>
          </cell>
          <cell r="AG986">
            <v>390436992</v>
          </cell>
        </row>
        <row r="987">
          <cell r="A987">
            <v>1994</v>
          </cell>
          <cell r="C987" t="str">
            <v>WV</v>
          </cell>
          <cell r="R987">
            <v>16000</v>
          </cell>
          <cell r="W987">
            <v>4177000</v>
          </cell>
          <cell r="AB987">
            <v>22210000</v>
          </cell>
          <cell r="AG987">
            <v>18017000</v>
          </cell>
        </row>
        <row r="988">
          <cell r="A988">
            <v>1994</v>
          </cell>
          <cell r="C988" t="str">
            <v>WI</v>
          </cell>
          <cell r="R988">
            <v>7169000</v>
          </cell>
          <cell r="W988">
            <v>9827000</v>
          </cell>
          <cell r="AB988">
            <v>172976000</v>
          </cell>
          <cell r="AG988">
            <v>155980000</v>
          </cell>
        </row>
        <row r="989">
          <cell r="A989">
            <v>1994</v>
          </cell>
          <cell r="C989" t="str">
            <v>WY</v>
          </cell>
          <cell r="R989">
            <v>0</v>
          </cell>
          <cell r="W989">
            <v>0</v>
          </cell>
          <cell r="AB989">
            <v>0</v>
          </cell>
          <cell r="AG989">
            <v>0</v>
          </cell>
        </row>
        <row r="990">
          <cell r="A990">
            <v>1995</v>
          </cell>
          <cell r="C990" t="str">
            <v>AL</v>
          </cell>
          <cell r="R990">
            <v>1314000</v>
          </cell>
          <cell r="W990">
            <v>1317000</v>
          </cell>
          <cell r="AB990">
            <v>27239000</v>
          </cell>
          <cell r="AG990">
            <v>24608000</v>
          </cell>
        </row>
        <row r="991">
          <cell r="A991">
            <v>1995</v>
          </cell>
          <cell r="C991" t="str">
            <v>AK</v>
          </cell>
          <cell r="R991">
            <v>1591000</v>
          </cell>
          <cell r="W991">
            <v>3985000</v>
          </cell>
          <cell r="AB991">
            <v>21589000</v>
          </cell>
          <cell r="AG991">
            <v>16013000</v>
          </cell>
        </row>
        <row r="992">
          <cell r="A992">
            <v>1995</v>
          </cell>
          <cell r="C992" t="str">
            <v>AZ</v>
          </cell>
          <cell r="R992">
            <v>15421000</v>
          </cell>
          <cell r="W992">
            <v>53799000</v>
          </cell>
          <cell r="AB992">
            <v>147112992</v>
          </cell>
          <cell r="AG992">
            <v>77893000</v>
          </cell>
        </row>
        <row r="993">
          <cell r="A993">
            <v>1995</v>
          </cell>
          <cell r="C993" t="str">
            <v>AR</v>
          </cell>
          <cell r="R993">
            <v>0</v>
          </cell>
          <cell r="W993">
            <v>1558000</v>
          </cell>
          <cell r="AB993">
            <v>8743000</v>
          </cell>
          <cell r="AG993">
            <v>7185000</v>
          </cell>
        </row>
        <row r="994">
          <cell r="A994">
            <v>1995</v>
          </cell>
          <cell r="C994" t="str">
            <v>CA</v>
          </cell>
          <cell r="R994">
            <v>961622000</v>
          </cell>
          <cell r="W994">
            <v>1202321000</v>
          </cell>
          <cell r="AB994">
            <v>4847365120</v>
          </cell>
          <cell r="AG994">
            <v>2683421952</v>
          </cell>
        </row>
        <row r="995">
          <cell r="A995">
            <v>1995</v>
          </cell>
          <cell r="C995" t="str">
            <v>CO</v>
          </cell>
          <cell r="R995">
            <v>35609000</v>
          </cell>
          <cell r="W995">
            <v>67514000</v>
          </cell>
          <cell r="AB995">
            <v>247622000</v>
          </cell>
          <cell r="AG995">
            <v>144499008</v>
          </cell>
        </row>
        <row r="996">
          <cell r="A996">
            <v>1995</v>
          </cell>
          <cell r="C996" t="str">
            <v>CT</v>
          </cell>
          <cell r="R996">
            <v>117814000</v>
          </cell>
          <cell r="W996">
            <v>141918000</v>
          </cell>
          <cell r="AB996">
            <v>406137984</v>
          </cell>
          <cell r="AG996">
            <v>146406000</v>
          </cell>
        </row>
        <row r="997">
          <cell r="A997">
            <v>1995</v>
          </cell>
          <cell r="C997" t="str">
            <v>DE</v>
          </cell>
          <cell r="R997">
            <v>0</v>
          </cell>
          <cell r="W997">
            <v>5180000</v>
          </cell>
          <cell r="AB997">
            <v>27339000</v>
          </cell>
          <cell r="AG997">
            <v>22159000</v>
          </cell>
        </row>
        <row r="998">
          <cell r="A998">
            <v>1995</v>
          </cell>
          <cell r="C998" t="str">
            <v>DC</v>
          </cell>
          <cell r="R998">
            <v>274420000</v>
          </cell>
          <cell r="W998">
            <v>305961000</v>
          </cell>
          <cell r="AB998">
            <v>1286108032</v>
          </cell>
          <cell r="AG998">
            <v>705726976</v>
          </cell>
        </row>
        <row r="999">
          <cell r="A999">
            <v>1995</v>
          </cell>
          <cell r="C999" t="str">
            <v>FL</v>
          </cell>
          <cell r="R999">
            <v>32500000</v>
          </cell>
          <cell r="W999">
            <v>41401000</v>
          </cell>
          <cell r="AB999">
            <v>523809984</v>
          </cell>
          <cell r="AG999">
            <v>449908992</v>
          </cell>
        </row>
        <row r="1000">
          <cell r="A1000">
            <v>1995</v>
          </cell>
          <cell r="C1000" t="str">
            <v>GA</v>
          </cell>
          <cell r="R1000">
            <v>57822000</v>
          </cell>
          <cell r="W1000">
            <v>161923000</v>
          </cell>
          <cell r="AB1000">
            <v>465120000</v>
          </cell>
          <cell r="AG1000">
            <v>245375008</v>
          </cell>
        </row>
        <row r="1001">
          <cell r="A1001">
            <v>1995</v>
          </cell>
          <cell r="C1001" t="str">
            <v>HI</v>
          </cell>
          <cell r="R1001">
            <v>14064000</v>
          </cell>
          <cell r="W1001">
            <v>32803000</v>
          </cell>
          <cell r="AB1001">
            <v>158379008</v>
          </cell>
          <cell r="AG1001">
            <v>111512000</v>
          </cell>
        </row>
        <row r="1002">
          <cell r="A1002">
            <v>1995</v>
          </cell>
          <cell r="C1002" t="str">
            <v>ID</v>
          </cell>
          <cell r="R1002">
            <v>41000</v>
          </cell>
          <cell r="W1002">
            <v>76000</v>
          </cell>
          <cell r="AB1002">
            <v>3954000</v>
          </cell>
          <cell r="AG1002">
            <v>3837000</v>
          </cell>
        </row>
        <row r="1003">
          <cell r="A1003">
            <v>1995</v>
          </cell>
          <cell r="C1003" t="str">
            <v>IL</v>
          </cell>
          <cell r="R1003">
            <v>406903000</v>
          </cell>
          <cell r="W1003">
            <v>572976000</v>
          </cell>
          <cell r="AB1003">
            <v>2257079040</v>
          </cell>
          <cell r="AG1003">
            <v>1277200000</v>
          </cell>
        </row>
        <row r="1004">
          <cell r="A1004">
            <v>1995</v>
          </cell>
          <cell r="C1004" t="str">
            <v>IN</v>
          </cell>
          <cell r="R1004">
            <v>1465000</v>
          </cell>
          <cell r="W1004">
            <v>22636000</v>
          </cell>
          <cell r="AB1004">
            <v>80199000</v>
          </cell>
          <cell r="AG1004">
            <v>56098000</v>
          </cell>
        </row>
        <row r="1005">
          <cell r="A1005">
            <v>1995</v>
          </cell>
          <cell r="C1005" t="str">
            <v>IA</v>
          </cell>
          <cell r="R1005">
            <v>3953000</v>
          </cell>
          <cell r="W1005">
            <v>8468000</v>
          </cell>
          <cell r="AB1005">
            <v>47594000</v>
          </cell>
          <cell r="AG1005">
            <v>35173000</v>
          </cell>
        </row>
        <row r="1006">
          <cell r="A1006">
            <v>1995</v>
          </cell>
          <cell r="C1006" t="str">
            <v>KS</v>
          </cell>
          <cell r="R1006">
            <v>0</v>
          </cell>
          <cell r="W1006">
            <v>3034000</v>
          </cell>
          <cell r="AB1006">
            <v>11223000</v>
          </cell>
          <cell r="AG1006">
            <v>8189000</v>
          </cell>
        </row>
        <row r="1007">
          <cell r="A1007">
            <v>1995</v>
          </cell>
          <cell r="C1007" t="str">
            <v>KY</v>
          </cell>
          <cell r="R1007">
            <v>5849000</v>
          </cell>
          <cell r="W1007">
            <v>11955000</v>
          </cell>
          <cell r="AB1007">
            <v>70494000</v>
          </cell>
          <cell r="AG1007">
            <v>52690000</v>
          </cell>
        </row>
        <row r="1008">
          <cell r="A1008">
            <v>1995</v>
          </cell>
          <cell r="C1008" t="str">
            <v>LA</v>
          </cell>
          <cell r="R1008">
            <v>1237000</v>
          </cell>
          <cell r="W1008">
            <v>1667000</v>
          </cell>
          <cell r="AB1008">
            <v>109002000</v>
          </cell>
          <cell r="AG1008">
            <v>106098000</v>
          </cell>
        </row>
        <row r="1009">
          <cell r="A1009">
            <v>1995</v>
          </cell>
          <cell r="C1009" t="str">
            <v>ME</v>
          </cell>
          <cell r="R1009">
            <v>0</v>
          </cell>
          <cell r="W1009">
            <v>732000</v>
          </cell>
          <cell r="AB1009">
            <v>4245000</v>
          </cell>
          <cell r="AG1009">
            <v>3513000</v>
          </cell>
        </row>
        <row r="1010">
          <cell r="A1010">
            <v>1995</v>
          </cell>
          <cell r="C1010" t="str">
            <v>MD</v>
          </cell>
          <cell r="R1010">
            <v>101740000</v>
          </cell>
          <cell r="W1010">
            <v>131583000</v>
          </cell>
          <cell r="AB1010">
            <v>513028000</v>
          </cell>
          <cell r="AG1010">
            <v>279704992</v>
          </cell>
        </row>
        <row r="1011">
          <cell r="A1011">
            <v>1995</v>
          </cell>
          <cell r="C1011" t="str">
            <v>MA</v>
          </cell>
          <cell r="R1011">
            <v>409123000</v>
          </cell>
          <cell r="W1011">
            <v>431816000</v>
          </cell>
          <cell r="AB1011">
            <v>1534656000</v>
          </cell>
          <cell r="AG1011">
            <v>693716992</v>
          </cell>
        </row>
        <row r="1012">
          <cell r="A1012">
            <v>1995</v>
          </cell>
          <cell r="C1012" t="str">
            <v>MI</v>
          </cell>
          <cell r="R1012">
            <v>27000</v>
          </cell>
          <cell r="W1012">
            <v>4569000</v>
          </cell>
          <cell r="AB1012">
            <v>258502000</v>
          </cell>
          <cell r="AG1012">
            <v>253906000</v>
          </cell>
        </row>
        <row r="1013">
          <cell r="A1013">
            <v>1995</v>
          </cell>
          <cell r="C1013" t="str">
            <v>MN</v>
          </cell>
          <cell r="R1013">
            <v>55000</v>
          </cell>
          <cell r="W1013">
            <v>39096000</v>
          </cell>
          <cell r="AB1013">
            <v>296273984</v>
          </cell>
          <cell r="AG1013">
            <v>257123008</v>
          </cell>
        </row>
        <row r="1014">
          <cell r="A1014">
            <v>1995</v>
          </cell>
          <cell r="C1014" t="str">
            <v>MS</v>
          </cell>
          <cell r="R1014">
            <v>223000</v>
          </cell>
          <cell r="W1014">
            <v>223000</v>
          </cell>
          <cell r="AB1014">
            <v>5333000</v>
          </cell>
          <cell r="AG1014">
            <v>4887000</v>
          </cell>
        </row>
        <row r="1015">
          <cell r="A1015">
            <v>1995</v>
          </cell>
          <cell r="C1015" t="str">
            <v>MO</v>
          </cell>
          <cell r="R1015">
            <v>54028000</v>
          </cell>
          <cell r="W1015">
            <v>64353000</v>
          </cell>
          <cell r="AB1015">
            <v>275988000</v>
          </cell>
          <cell r="AG1015">
            <v>157607008</v>
          </cell>
        </row>
        <row r="1016">
          <cell r="A1016">
            <v>1995</v>
          </cell>
          <cell r="C1016" t="str">
            <v>MT</v>
          </cell>
          <cell r="R1016">
            <v>0</v>
          </cell>
          <cell r="W1016">
            <v>62000</v>
          </cell>
          <cell r="AB1016">
            <v>6065000</v>
          </cell>
          <cell r="AG1016">
            <v>6003000</v>
          </cell>
        </row>
        <row r="1017">
          <cell r="A1017">
            <v>1995</v>
          </cell>
          <cell r="C1017" t="str">
            <v>NE</v>
          </cell>
          <cell r="R1017">
            <v>0</v>
          </cell>
          <cell r="W1017">
            <v>4149000</v>
          </cell>
          <cell r="AB1017">
            <v>23011000</v>
          </cell>
          <cell r="AG1017">
            <v>18862000</v>
          </cell>
        </row>
        <row r="1018">
          <cell r="A1018">
            <v>1995</v>
          </cell>
          <cell r="C1018" t="str">
            <v>NV</v>
          </cell>
          <cell r="R1018">
            <v>0</v>
          </cell>
          <cell r="W1018">
            <v>3026000</v>
          </cell>
          <cell r="AB1018">
            <v>53028000</v>
          </cell>
          <cell r="AG1018">
            <v>50002000</v>
          </cell>
        </row>
        <row r="1019">
          <cell r="A1019">
            <v>1995</v>
          </cell>
          <cell r="C1019" t="str">
            <v>NH</v>
          </cell>
          <cell r="R1019">
            <v>0</v>
          </cell>
          <cell r="W1019">
            <v>472000</v>
          </cell>
          <cell r="AB1019">
            <v>5339000</v>
          </cell>
          <cell r="AG1019">
            <v>4867000</v>
          </cell>
        </row>
        <row r="1020">
          <cell r="A1020">
            <v>1995</v>
          </cell>
          <cell r="C1020" t="str">
            <v>NJ</v>
          </cell>
          <cell r="R1020">
            <v>449107000</v>
          </cell>
          <cell r="W1020">
            <v>594183000</v>
          </cell>
          <cell r="AB1020">
            <v>1879496960</v>
          </cell>
          <cell r="AG1020">
            <v>836206976</v>
          </cell>
        </row>
        <row r="1021">
          <cell r="A1021">
            <v>1995</v>
          </cell>
          <cell r="C1021" t="str">
            <v>NM</v>
          </cell>
          <cell r="R1021">
            <v>4210000</v>
          </cell>
          <cell r="W1021">
            <v>4213000</v>
          </cell>
          <cell r="AB1021">
            <v>29111000</v>
          </cell>
          <cell r="AG1021">
            <v>20688000</v>
          </cell>
        </row>
        <row r="1022">
          <cell r="A1022">
            <v>1995</v>
          </cell>
          <cell r="C1022" t="str">
            <v>NY</v>
          </cell>
          <cell r="R1022">
            <v>1395375000</v>
          </cell>
          <cell r="W1022">
            <v>2156328000</v>
          </cell>
          <cell r="AB1022">
            <v>8737094656</v>
          </cell>
          <cell r="AG1022">
            <v>5185392128</v>
          </cell>
        </row>
        <row r="1023">
          <cell r="A1023">
            <v>1995</v>
          </cell>
          <cell r="C1023" t="str">
            <v>NC</v>
          </cell>
          <cell r="R1023">
            <v>822000</v>
          </cell>
          <cell r="W1023">
            <v>8748000</v>
          </cell>
          <cell r="AB1023">
            <v>72501000</v>
          </cell>
          <cell r="AG1023">
            <v>62931000</v>
          </cell>
        </row>
        <row r="1024">
          <cell r="A1024">
            <v>1995</v>
          </cell>
          <cell r="C1024" t="str">
            <v>ND</v>
          </cell>
          <cell r="R1024">
            <v>0</v>
          </cell>
          <cell r="W1024">
            <v>92000</v>
          </cell>
          <cell r="AB1024">
            <v>3216000</v>
          </cell>
          <cell r="AG1024">
            <v>3124000</v>
          </cell>
        </row>
        <row r="1025">
          <cell r="A1025">
            <v>1995</v>
          </cell>
          <cell r="C1025" t="str">
            <v>OH</v>
          </cell>
          <cell r="R1025">
            <v>28820000</v>
          </cell>
          <cell r="W1025">
            <v>48416000</v>
          </cell>
          <cell r="AB1025">
            <v>444926016</v>
          </cell>
          <cell r="AG1025">
            <v>367689984</v>
          </cell>
        </row>
        <row r="1026">
          <cell r="A1026">
            <v>1995</v>
          </cell>
          <cell r="C1026" t="str">
            <v>OK</v>
          </cell>
          <cell r="R1026">
            <v>0</v>
          </cell>
          <cell r="W1026">
            <v>707000</v>
          </cell>
          <cell r="AB1026">
            <v>20305000</v>
          </cell>
          <cell r="AG1026">
            <v>19598000</v>
          </cell>
        </row>
        <row r="1027">
          <cell r="A1027">
            <v>1995</v>
          </cell>
          <cell r="C1027" t="str">
            <v>OR</v>
          </cell>
          <cell r="R1027">
            <v>179374000</v>
          </cell>
          <cell r="W1027">
            <v>245188000</v>
          </cell>
          <cell r="AB1027">
            <v>605078976</v>
          </cell>
          <cell r="AG1027">
            <v>180516992</v>
          </cell>
        </row>
        <row r="1028">
          <cell r="A1028">
            <v>1995</v>
          </cell>
          <cell r="C1028" t="str">
            <v>PA</v>
          </cell>
          <cell r="R1028">
            <v>265288000</v>
          </cell>
          <cell r="W1028">
            <v>378187000</v>
          </cell>
          <cell r="AB1028">
            <v>1584978944</v>
          </cell>
          <cell r="AG1028">
            <v>941504000</v>
          </cell>
        </row>
        <row r="1029">
          <cell r="A1029">
            <v>1995</v>
          </cell>
          <cell r="C1029" t="str">
            <v>RI</v>
          </cell>
          <cell r="R1029">
            <v>712000</v>
          </cell>
          <cell r="W1029">
            <v>6286000</v>
          </cell>
          <cell r="AB1029">
            <v>39614000</v>
          </cell>
          <cell r="AG1029">
            <v>32616000</v>
          </cell>
        </row>
        <row r="1030">
          <cell r="A1030">
            <v>1995</v>
          </cell>
          <cell r="C1030" t="str">
            <v>SC</v>
          </cell>
          <cell r="R1030">
            <v>1137000</v>
          </cell>
          <cell r="W1030">
            <v>2179000</v>
          </cell>
          <cell r="AB1030">
            <v>16333000</v>
          </cell>
          <cell r="AG1030">
            <v>13017000</v>
          </cell>
        </row>
        <row r="1031">
          <cell r="A1031">
            <v>1995</v>
          </cell>
          <cell r="C1031" t="str">
            <v>SD</v>
          </cell>
          <cell r="R1031">
            <v>0</v>
          </cell>
          <cell r="W1031">
            <v>335000</v>
          </cell>
          <cell r="AB1031">
            <v>3080000</v>
          </cell>
          <cell r="AG1031">
            <v>2745000</v>
          </cell>
        </row>
        <row r="1032">
          <cell r="A1032">
            <v>1995</v>
          </cell>
          <cell r="C1032" t="str">
            <v>TN</v>
          </cell>
          <cell r="R1032">
            <v>37000</v>
          </cell>
          <cell r="W1032">
            <v>338000</v>
          </cell>
          <cell r="AB1032">
            <v>52123000</v>
          </cell>
          <cell r="AG1032">
            <v>51748000</v>
          </cell>
        </row>
        <row r="1033">
          <cell r="A1033">
            <v>1995</v>
          </cell>
          <cell r="C1033" t="str">
            <v>TX</v>
          </cell>
          <cell r="R1033">
            <v>490628000</v>
          </cell>
          <cell r="W1033">
            <v>624402000</v>
          </cell>
          <cell r="AB1033">
            <v>1803932032</v>
          </cell>
          <cell r="AG1033">
            <v>688902016</v>
          </cell>
        </row>
        <row r="1034">
          <cell r="A1034">
            <v>1995</v>
          </cell>
          <cell r="C1034" t="str">
            <v>US</v>
          </cell>
          <cell r="R1034">
            <v>5393282000</v>
          </cell>
          <cell r="W1034">
            <v>7507162000</v>
          </cell>
          <cell r="AB1034">
            <v>30272727040</v>
          </cell>
          <cell r="AG1034">
            <v>17372284928</v>
          </cell>
        </row>
        <row r="1035">
          <cell r="A1035">
            <v>1995</v>
          </cell>
          <cell r="C1035" t="str">
            <v>UT</v>
          </cell>
          <cell r="R1035">
            <v>1069000</v>
          </cell>
          <cell r="W1035">
            <v>4569000</v>
          </cell>
          <cell r="AB1035">
            <v>55300000</v>
          </cell>
          <cell r="AG1035">
            <v>49662000</v>
          </cell>
        </row>
        <row r="1036">
          <cell r="A1036">
            <v>1995</v>
          </cell>
          <cell r="C1036" t="str">
            <v>VT</v>
          </cell>
          <cell r="R1036">
            <v>435000</v>
          </cell>
          <cell r="W1036">
            <v>715000</v>
          </cell>
          <cell r="AB1036">
            <v>7267000</v>
          </cell>
          <cell r="AG1036">
            <v>6117000</v>
          </cell>
        </row>
        <row r="1037">
          <cell r="A1037">
            <v>1995</v>
          </cell>
          <cell r="C1037" t="str">
            <v>VA</v>
          </cell>
          <cell r="R1037">
            <v>19468000</v>
          </cell>
          <cell r="W1037">
            <v>25794000</v>
          </cell>
          <cell r="AB1037">
            <v>182704992</v>
          </cell>
          <cell r="AG1037">
            <v>137443008</v>
          </cell>
        </row>
        <row r="1038">
          <cell r="A1038">
            <v>1995</v>
          </cell>
          <cell r="C1038" t="str">
            <v>WA</v>
          </cell>
          <cell r="R1038">
            <v>50312000</v>
          </cell>
          <cell r="W1038">
            <v>69528000</v>
          </cell>
          <cell r="AB1038">
            <v>813769024</v>
          </cell>
          <cell r="AG1038">
            <v>693929024</v>
          </cell>
        </row>
        <row r="1039">
          <cell r="A1039">
            <v>1995</v>
          </cell>
          <cell r="C1039" t="str">
            <v>WV</v>
          </cell>
          <cell r="R1039">
            <v>16000</v>
          </cell>
          <cell r="W1039">
            <v>6398000</v>
          </cell>
          <cell r="AB1039">
            <v>25073000</v>
          </cell>
          <cell r="AG1039">
            <v>18659000</v>
          </cell>
        </row>
        <row r="1040">
          <cell r="A1040">
            <v>1995</v>
          </cell>
          <cell r="C1040" t="str">
            <v>WI</v>
          </cell>
          <cell r="R1040">
            <v>9651000</v>
          </cell>
          <cell r="W1040">
            <v>9983000</v>
          </cell>
          <cell r="AB1040">
            <v>175244000</v>
          </cell>
          <cell r="AG1040">
            <v>155610000</v>
          </cell>
        </row>
        <row r="1041">
          <cell r="A1041">
            <v>1995</v>
          </cell>
          <cell r="C1041" t="str">
            <v>WY</v>
          </cell>
          <cell r="R1041">
            <v>0</v>
          </cell>
          <cell r="W1041">
            <v>0</v>
          </cell>
          <cell r="AB1041">
            <v>0</v>
          </cell>
          <cell r="AG1041">
            <v>0</v>
          </cell>
        </row>
        <row r="1042">
          <cell r="A1042">
            <v>1996</v>
          </cell>
          <cell r="C1042" t="str">
            <v>AL</v>
          </cell>
          <cell r="R1042">
            <v>572000</v>
          </cell>
          <cell r="W1042">
            <v>877000</v>
          </cell>
          <cell r="AB1042">
            <v>21169000</v>
          </cell>
          <cell r="AG1042">
            <v>19720000</v>
          </cell>
        </row>
        <row r="1043">
          <cell r="A1043">
            <v>1996</v>
          </cell>
          <cell r="C1043" t="str">
            <v>AK</v>
          </cell>
          <cell r="R1043">
            <v>384000</v>
          </cell>
          <cell r="W1043">
            <v>712000</v>
          </cell>
          <cell r="AB1043">
            <v>19223000</v>
          </cell>
          <cell r="AG1043">
            <v>18127000</v>
          </cell>
        </row>
        <row r="1044">
          <cell r="A1044">
            <v>1996</v>
          </cell>
          <cell r="C1044" t="str">
            <v>AZ</v>
          </cell>
          <cell r="R1044">
            <v>3413000</v>
          </cell>
          <cell r="W1044">
            <v>38123000</v>
          </cell>
          <cell r="AB1044">
            <v>118100000</v>
          </cell>
          <cell r="AG1044">
            <v>76564000</v>
          </cell>
        </row>
        <row r="1045">
          <cell r="A1045">
            <v>1996</v>
          </cell>
          <cell r="C1045" t="str">
            <v>AR</v>
          </cell>
          <cell r="R1045">
            <v>5000</v>
          </cell>
          <cell r="W1045">
            <v>401000</v>
          </cell>
          <cell r="AB1045">
            <v>8923000</v>
          </cell>
          <cell r="AG1045">
            <v>8517000</v>
          </cell>
        </row>
        <row r="1046">
          <cell r="A1046">
            <v>1996</v>
          </cell>
          <cell r="C1046" t="str">
            <v>CA</v>
          </cell>
          <cell r="R1046">
            <v>1207847000</v>
          </cell>
          <cell r="W1046">
            <v>1297905000</v>
          </cell>
          <cell r="AB1046">
            <v>5339658752</v>
          </cell>
          <cell r="AG1046">
            <v>2833906944</v>
          </cell>
        </row>
        <row r="1047">
          <cell r="A1047">
            <v>1996</v>
          </cell>
          <cell r="C1047" t="str">
            <v>CO</v>
          </cell>
          <cell r="R1047">
            <v>37009000</v>
          </cell>
          <cell r="W1047">
            <v>71164000</v>
          </cell>
          <cell r="AB1047">
            <v>259163008</v>
          </cell>
          <cell r="AG1047">
            <v>150990000</v>
          </cell>
        </row>
        <row r="1048">
          <cell r="A1048">
            <v>1996</v>
          </cell>
          <cell r="C1048" t="str">
            <v>CT</v>
          </cell>
          <cell r="R1048">
            <v>75364000</v>
          </cell>
          <cell r="W1048">
            <v>84147000</v>
          </cell>
          <cell r="AB1048">
            <v>300919008</v>
          </cell>
          <cell r="AG1048">
            <v>141408000</v>
          </cell>
        </row>
        <row r="1049">
          <cell r="A1049">
            <v>1996</v>
          </cell>
          <cell r="C1049" t="str">
            <v>DE</v>
          </cell>
          <cell r="R1049">
            <v>7777000</v>
          </cell>
          <cell r="W1049">
            <v>24666000</v>
          </cell>
          <cell r="AB1049">
            <v>61484000</v>
          </cell>
          <cell r="AG1049">
            <v>29041000</v>
          </cell>
        </row>
        <row r="1050">
          <cell r="A1050">
            <v>1996</v>
          </cell>
          <cell r="C1050" t="str">
            <v>DC</v>
          </cell>
          <cell r="R1050">
            <v>315433000</v>
          </cell>
          <cell r="W1050">
            <v>380811000</v>
          </cell>
          <cell r="AB1050">
            <v>1346482048</v>
          </cell>
          <cell r="AG1050">
            <v>650238016</v>
          </cell>
        </row>
        <row r="1051">
          <cell r="A1051">
            <v>1996</v>
          </cell>
          <cell r="C1051" t="str">
            <v>FL</v>
          </cell>
          <cell r="R1051">
            <v>82826000</v>
          </cell>
          <cell r="W1051">
            <v>114751000</v>
          </cell>
          <cell r="AB1051">
            <v>634958016</v>
          </cell>
          <cell r="AG1051">
            <v>437380992</v>
          </cell>
        </row>
        <row r="1052">
          <cell r="A1052">
            <v>1996</v>
          </cell>
          <cell r="C1052" t="str">
            <v>GA</v>
          </cell>
          <cell r="R1052">
            <v>54245000</v>
          </cell>
          <cell r="W1052">
            <v>170393000</v>
          </cell>
          <cell r="AB1052">
            <v>491764000</v>
          </cell>
          <cell r="AG1052">
            <v>267126000</v>
          </cell>
        </row>
        <row r="1053">
          <cell r="A1053">
            <v>1996</v>
          </cell>
          <cell r="C1053" t="str">
            <v>HI</v>
          </cell>
          <cell r="R1053">
            <v>1562000</v>
          </cell>
          <cell r="W1053">
            <v>20429000</v>
          </cell>
          <cell r="AB1053">
            <v>135540000</v>
          </cell>
          <cell r="AG1053">
            <v>113549000</v>
          </cell>
        </row>
        <row r="1054">
          <cell r="A1054">
            <v>1996</v>
          </cell>
          <cell r="C1054" t="str">
            <v>ID</v>
          </cell>
          <cell r="R1054">
            <v>25000</v>
          </cell>
          <cell r="W1054">
            <v>4899000</v>
          </cell>
          <cell r="AB1054">
            <v>8833000</v>
          </cell>
          <cell r="AG1054">
            <v>3909000</v>
          </cell>
        </row>
        <row r="1055">
          <cell r="A1055">
            <v>1996</v>
          </cell>
          <cell r="C1055" t="str">
            <v>IL</v>
          </cell>
          <cell r="R1055">
            <v>166548000</v>
          </cell>
          <cell r="W1055">
            <v>386765000</v>
          </cell>
          <cell r="AB1055">
            <v>1826969984</v>
          </cell>
          <cell r="AG1055">
            <v>1273656960</v>
          </cell>
        </row>
        <row r="1056">
          <cell r="A1056">
            <v>1996</v>
          </cell>
          <cell r="C1056" t="str">
            <v>IN</v>
          </cell>
          <cell r="R1056">
            <v>2522000</v>
          </cell>
          <cell r="W1056">
            <v>26027000</v>
          </cell>
          <cell r="AB1056">
            <v>88696000</v>
          </cell>
          <cell r="AG1056">
            <v>60147000</v>
          </cell>
        </row>
        <row r="1057">
          <cell r="A1057">
            <v>1996</v>
          </cell>
          <cell r="C1057" t="str">
            <v>IA</v>
          </cell>
          <cell r="R1057">
            <v>964000</v>
          </cell>
          <cell r="W1057">
            <v>8712000</v>
          </cell>
          <cell r="AB1057">
            <v>46795000</v>
          </cell>
          <cell r="AG1057">
            <v>37119000</v>
          </cell>
        </row>
        <row r="1058">
          <cell r="A1058">
            <v>1996</v>
          </cell>
          <cell r="C1058" t="str">
            <v>KS</v>
          </cell>
          <cell r="R1058">
            <v>0</v>
          </cell>
          <cell r="W1058">
            <v>1285000</v>
          </cell>
          <cell r="AB1058">
            <v>9679000</v>
          </cell>
          <cell r="AG1058">
            <v>8394000</v>
          </cell>
        </row>
        <row r="1059">
          <cell r="A1059">
            <v>1996</v>
          </cell>
          <cell r="C1059" t="str">
            <v>KY</v>
          </cell>
          <cell r="R1059">
            <v>5208000</v>
          </cell>
          <cell r="W1059">
            <v>5536000</v>
          </cell>
          <cell r="AB1059">
            <v>64269000</v>
          </cell>
          <cell r="AG1059">
            <v>53525000</v>
          </cell>
        </row>
        <row r="1060">
          <cell r="A1060">
            <v>1996</v>
          </cell>
          <cell r="C1060" t="str">
            <v>LA</v>
          </cell>
          <cell r="R1060">
            <v>383000</v>
          </cell>
          <cell r="W1060">
            <v>1781000</v>
          </cell>
          <cell r="AB1060">
            <v>111956000</v>
          </cell>
          <cell r="AG1060">
            <v>109792000</v>
          </cell>
        </row>
        <row r="1061">
          <cell r="A1061">
            <v>1996</v>
          </cell>
          <cell r="C1061" t="str">
            <v>ME</v>
          </cell>
          <cell r="R1061">
            <v>0</v>
          </cell>
          <cell r="W1061">
            <v>974000</v>
          </cell>
          <cell r="AB1061">
            <v>4653000</v>
          </cell>
          <cell r="AG1061">
            <v>3679000</v>
          </cell>
        </row>
        <row r="1062">
          <cell r="A1062">
            <v>1996</v>
          </cell>
          <cell r="C1062" t="str">
            <v>MD</v>
          </cell>
          <cell r="R1062">
            <v>125709000</v>
          </cell>
          <cell r="W1062">
            <v>153859000</v>
          </cell>
          <cell r="AB1062">
            <v>584704000</v>
          </cell>
          <cell r="AG1062">
            <v>305136000</v>
          </cell>
        </row>
        <row r="1063">
          <cell r="A1063">
            <v>1996</v>
          </cell>
          <cell r="C1063" t="str">
            <v>MA</v>
          </cell>
          <cell r="R1063">
            <v>608915000</v>
          </cell>
          <cell r="W1063">
            <v>672366000</v>
          </cell>
          <cell r="AB1063">
            <v>1953131008</v>
          </cell>
          <cell r="AG1063">
            <v>671849984</v>
          </cell>
        </row>
        <row r="1064">
          <cell r="A1064">
            <v>1996</v>
          </cell>
          <cell r="C1064" t="str">
            <v>MI</v>
          </cell>
          <cell r="R1064">
            <v>765000</v>
          </cell>
          <cell r="W1064">
            <v>16369000</v>
          </cell>
          <cell r="AB1064">
            <v>291870016</v>
          </cell>
          <cell r="AG1064">
            <v>274736000</v>
          </cell>
        </row>
        <row r="1065">
          <cell r="A1065">
            <v>1996</v>
          </cell>
          <cell r="C1065" t="str">
            <v>MN</v>
          </cell>
          <cell r="R1065">
            <v>6274000</v>
          </cell>
          <cell r="W1065">
            <v>38580000</v>
          </cell>
          <cell r="AB1065">
            <v>285075008</v>
          </cell>
          <cell r="AG1065">
            <v>240220992</v>
          </cell>
        </row>
        <row r="1066">
          <cell r="A1066">
            <v>1996</v>
          </cell>
          <cell r="C1066" t="str">
            <v>MS</v>
          </cell>
          <cell r="R1066">
            <v>819000</v>
          </cell>
          <cell r="W1066">
            <v>861000</v>
          </cell>
          <cell r="AB1066">
            <v>6464000</v>
          </cell>
          <cell r="AG1066">
            <v>4784000</v>
          </cell>
        </row>
        <row r="1067">
          <cell r="A1067">
            <v>1996</v>
          </cell>
          <cell r="C1067" t="str">
            <v>MO</v>
          </cell>
          <cell r="R1067">
            <v>5447000</v>
          </cell>
          <cell r="W1067">
            <v>27103000</v>
          </cell>
          <cell r="AB1067">
            <v>193094000</v>
          </cell>
          <cell r="AG1067">
            <v>160544000</v>
          </cell>
        </row>
        <row r="1068">
          <cell r="A1068">
            <v>1996</v>
          </cell>
          <cell r="C1068" t="str">
            <v>MT</v>
          </cell>
          <cell r="R1068">
            <v>0</v>
          </cell>
          <cell r="W1068">
            <v>144000</v>
          </cell>
          <cell r="AB1068">
            <v>6699000</v>
          </cell>
          <cell r="AG1068">
            <v>6555000</v>
          </cell>
        </row>
        <row r="1069">
          <cell r="A1069">
            <v>1996</v>
          </cell>
          <cell r="C1069" t="str">
            <v>NE</v>
          </cell>
          <cell r="R1069">
            <v>0</v>
          </cell>
          <cell r="W1069">
            <v>0</v>
          </cell>
          <cell r="AB1069">
            <v>18520000</v>
          </cell>
          <cell r="AG1069">
            <v>18520000</v>
          </cell>
        </row>
        <row r="1070">
          <cell r="A1070">
            <v>1996</v>
          </cell>
          <cell r="C1070" t="str">
            <v>NV</v>
          </cell>
          <cell r="R1070">
            <v>0</v>
          </cell>
          <cell r="W1070">
            <v>725000</v>
          </cell>
          <cell r="AB1070">
            <v>61757000</v>
          </cell>
          <cell r="AG1070">
            <v>61032000</v>
          </cell>
        </row>
        <row r="1071">
          <cell r="A1071">
            <v>1996</v>
          </cell>
          <cell r="C1071" t="str">
            <v>NH</v>
          </cell>
          <cell r="R1071">
            <v>175000</v>
          </cell>
          <cell r="W1071">
            <v>344000</v>
          </cell>
          <cell r="AB1071">
            <v>5113000</v>
          </cell>
          <cell r="AG1071">
            <v>4594000</v>
          </cell>
        </row>
        <row r="1072">
          <cell r="A1072">
            <v>1996</v>
          </cell>
          <cell r="C1072" t="str">
            <v>NJ</v>
          </cell>
          <cell r="R1072">
            <v>451316000</v>
          </cell>
          <cell r="W1072">
            <v>570409000</v>
          </cell>
          <cell r="AB1072">
            <v>1898535936</v>
          </cell>
          <cell r="AG1072">
            <v>876811008</v>
          </cell>
        </row>
        <row r="1073">
          <cell r="A1073">
            <v>1996</v>
          </cell>
          <cell r="C1073" t="str">
            <v>NM</v>
          </cell>
          <cell r="R1073">
            <v>317000</v>
          </cell>
          <cell r="W1073">
            <v>348000</v>
          </cell>
          <cell r="AB1073">
            <v>23457000</v>
          </cell>
          <cell r="AG1073">
            <v>22792000</v>
          </cell>
        </row>
        <row r="1074">
          <cell r="A1074">
            <v>1996</v>
          </cell>
          <cell r="C1074" t="str">
            <v>NY</v>
          </cell>
          <cell r="R1074">
            <v>1686465000</v>
          </cell>
          <cell r="W1074">
            <v>2171635000</v>
          </cell>
          <cell r="AB1074">
            <v>8897581056</v>
          </cell>
          <cell r="AG1074">
            <v>5039480832</v>
          </cell>
        </row>
        <row r="1075">
          <cell r="A1075">
            <v>1996</v>
          </cell>
          <cell r="C1075" t="str">
            <v>NC</v>
          </cell>
          <cell r="R1075">
            <v>3711000</v>
          </cell>
          <cell r="W1075">
            <v>24606000</v>
          </cell>
          <cell r="AB1075">
            <v>100634000</v>
          </cell>
          <cell r="AG1075">
            <v>72317000</v>
          </cell>
        </row>
        <row r="1076">
          <cell r="A1076">
            <v>1996</v>
          </cell>
          <cell r="C1076" t="str">
            <v>ND</v>
          </cell>
          <cell r="R1076">
            <v>4000</v>
          </cell>
          <cell r="W1076">
            <v>11000</v>
          </cell>
          <cell r="AB1076">
            <v>2802000</v>
          </cell>
          <cell r="AG1076">
            <v>2787000</v>
          </cell>
        </row>
        <row r="1077">
          <cell r="A1077">
            <v>1996</v>
          </cell>
          <cell r="C1077" t="str">
            <v>OH</v>
          </cell>
          <cell r="R1077">
            <v>150000</v>
          </cell>
          <cell r="W1077">
            <v>68106000</v>
          </cell>
          <cell r="AB1077">
            <v>467696992</v>
          </cell>
          <cell r="AG1077">
            <v>399440992</v>
          </cell>
        </row>
        <row r="1078">
          <cell r="A1078">
            <v>1996</v>
          </cell>
          <cell r="C1078" t="str">
            <v>OK</v>
          </cell>
          <cell r="R1078">
            <v>3000</v>
          </cell>
          <cell r="W1078">
            <v>4277000</v>
          </cell>
          <cell r="AB1078">
            <v>24710000</v>
          </cell>
          <cell r="AG1078">
            <v>20430000</v>
          </cell>
        </row>
        <row r="1079">
          <cell r="A1079">
            <v>1996</v>
          </cell>
          <cell r="C1079" t="str">
            <v>OR</v>
          </cell>
          <cell r="R1079">
            <v>210679000</v>
          </cell>
          <cell r="W1079">
            <v>245345000</v>
          </cell>
          <cell r="AB1079">
            <v>637588992</v>
          </cell>
          <cell r="AG1079">
            <v>181564992</v>
          </cell>
        </row>
        <row r="1080">
          <cell r="A1080">
            <v>1996</v>
          </cell>
          <cell r="C1080" t="str">
            <v>PA</v>
          </cell>
          <cell r="R1080">
            <v>253704000</v>
          </cell>
          <cell r="W1080">
            <v>344135000</v>
          </cell>
          <cell r="AB1080">
            <v>1575288064</v>
          </cell>
          <cell r="AG1080">
            <v>977449024</v>
          </cell>
        </row>
        <row r="1081">
          <cell r="A1081">
            <v>1996</v>
          </cell>
          <cell r="C1081" t="str">
            <v>RI</v>
          </cell>
          <cell r="R1081">
            <v>22000</v>
          </cell>
          <cell r="W1081">
            <v>4137000</v>
          </cell>
          <cell r="AB1081">
            <v>37062000</v>
          </cell>
          <cell r="AG1081">
            <v>32903000</v>
          </cell>
        </row>
        <row r="1082">
          <cell r="A1082">
            <v>1996</v>
          </cell>
          <cell r="C1082" t="str">
            <v>SC</v>
          </cell>
          <cell r="R1082">
            <v>364000</v>
          </cell>
          <cell r="W1082">
            <v>2677000</v>
          </cell>
          <cell r="AB1082">
            <v>16780000</v>
          </cell>
          <cell r="AG1082">
            <v>13739000</v>
          </cell>
        </row>
        <row r="1083">
          <cell r="A1083">
            <v>1996</v>
          </cell>
          <cell r="C1083" t="str">
            <v>SD</v>
          </cell>
          <cell r="R1083">
            <v>0</v>
          </cell>
          <cell r="W1083">
            <v>11000</v>
          </cell>
          <cell r="AB1083">
            <v>2856000</v>
          </cell>
          <cell r="AG1083">
            <v>2845000</v>
          </cell>
        </row>
        <row r="1084">
          <cell r="A1084">
            <v>1996</v>
          </cell>
          <cell r="C1084" t="str">
            <v>TN</v>
          </cell>
          <cell r="R1084">
            <v>39000</v>
          </cell>
          <cell r="W1084">
            <v>913000</v>
          </cell>
          <cell r="AB1084">
            <v>61218000</v>
          </cell>
          <cell r="AG1084">
            <v>60266000</v>
          </cell>
        </row>
        <row r="1085">
          <cell r="A1085">
            <v>1996</v>
          </cell>
          <cell r="C1085" t="str">
            <v>TX</v>
          </cell>
          <cell r="R1085">
            <v>335298000</v>
          </cell>
          <cell r="W1085">
            <v>395934000</v>
          </cell>
          <cell r="AB1085">
            <v>1402612992</v>
          </cell>
          <cell r="AG1085">
            <v>671380992</v>
          </cell>
        </row>
        <row r="1086">
          <cell r="A1086">
            <v>1996</v>
          </cell>
          <cell r="C1086" t="str">
            <v>US</v>
          </cell>
          <cell r="R1086">
            <v>5749517000</v>
          </cell>
          <cell r="W1086">
            <v>7533147000</v>
          </cell>
          <cell r="AB1086">
            <v>30772027392</v>
          </cell>
          <cell r="AG1086">
            <v>17489364992</v>
          </cell>
        </row>
        <row r="1087">
          <cell r="A1087">
            <v>1996</v>
          </cell>
          <cell r="C1087" t="str">
            <v>UT</v>
          </cell>
          <cell r="R1087">
            <v>1836000</v>
          </cell>
          <cell r="W1087">
            <v>25561000</v>
          </cell>
          <cell r="AB1087">
            <v>81176000</v>
          </cell>
          <cell r="AG1087">
            <v>53779000</v>
          </cell>
        </row>
        <row r="1088">
          <cell r="A1088">
            <v>1996</v>
          </cell>
          <cell r="C1088" t="str">
            <v>VT</v>
          </cell>
          <cell r="R1088">
            <v>0</v>
          </cell>
          <cell r="W1088">
            <v>745000</v>
          </cell>
          <cell r="AB1088">
            <v>7291000</v>
          </cell>
          <cell r="AG1088">
            <v>6546000</v>
          </cell>
        </row>
        <row r="1089">
          <cell r="A1089">
            <v>1996</v>
          </cell>
          <cell r="C1089" t="str">
            <v>VA</v>
          </cell>
          <cell r="R1089">
            <v>19513000</v>
          </cell>
          <cell r="W1089">
            <v>25313000</v>
          </cell>
          <cell r="AB1089">
            <v>172195008</v>
          </cell>
          <cell r="AG1089">
            <v>127369000</v>
          </cell>
        </row>
        <row r="1090">
          <cell r="A1090">
            <v>1996</v>
          </cell>
          <cell r="C1090" t="str">
            <v>WA</v>
          </cell>
          <cell r="R1090">
            <v>67531000</v>
          </cell>
          <cell r="W1090">
            <v>85957000</v>
          </cell>
          <cell r="AB1090">
            <v>846342016</v>
          </cell>
          <cell r="AG1090">
            <v>692854016</v>
          </cell>
        </row>
        <row r="1091">
          <cell r="A1091">
            <v>1996</v>
          </cell>
          <cell r="C1091" t="str">
            <v>WV</v>
          </cell>
          <cell r="R1091">
            <v>497000</v>
          </cell>
          <cell r="W1091">
            <v>2843000</v>
          </cell>
          <cell r="AB1091">
            <v>22543000</v>
          </cell>
          <cell r="AG1091">
            <v>19203000</v>
          </cell>
        </row>
        <row r="1092">
          <cell r="A1092">
            <v>1996</v>
          </cell>
          <cell r="C1092" t="str">
            <v>WI</v>
          </cell>
          <cell r="R1092">
            <v>7877000</v>
          </cell>
          <cell r="W1092">
            <v>9475000</v>
          </cell>
          <cell r="AB1092">
            <v>187996000</v>
          </cell>
          <cell r="AG1092">
            <v>170644000</v>
          </cell>
        </row>
        <row r="1093">
          <cell r="A1093">
            <v>1996</v>
          </cell>
          <cell r="C1093" t="str">
            <v>WY</v>
          </cell>
          <cell r="R1093">
            <v>0</v>
          </cell>
          <cell r="W1093">
            <v>0</v>
          </cell>
          <cell r="AB1093">
            <v>0</v>
          </cell>
          <cell r="AG1093">
            <v>0</v>
          </cell>
        </row>
        <row r="1094">
          <cell r="A1094">
            <v>1997</v>
          </cell>
          <cell r="C1094" t="str">
            <v>AL</v>
          </cell>
          <cell r="R1094">
            <v>0</v>
          </cell>
          <cell r="W1094">
            <v>1272000</v>
          </cell>
          <cell r="AB1094">
            <v>20434000</v>
          </cell>
          <cell r="AG1094">
            <v>19162000</v>
          </cell>
        </row>
        <row r="1095">
          <cell r="A1095">
            <v>1997</v>
          </cell>
          <cell r="C1095" t="str">
            <v>AK</v>
          </cell>
          <cell r="R1095">
            <v>5451000</v>
          </cell>
          <cell r="W1095">
            <v>5451000</v>
          </cell>
          <cell r="AB1095">
            <v>28868000</v>
          </cell>
          <cell r="AG1095">
            <v>17966000</v>
          </cell>
        </row>
        <row r="1096">
          <cell r="A1096">
            <v>1997</v>
          </cell>
          <cell r="C1096" t="str">
            <v>AZ</v>
          </cell>
          <cell r="R1096">
            <v>19765000</v>
          </cell>
          <cell r="W1096">
            <v>33392000</v>
          </cell>
          <cell r="AB1096">
            <v>138056992</v>
          </cell>
          <cell r="AG1096">
            <v>84900000</v>
          </cell>
        </row>
        <row r="1097">
          <cell r="A1097">
            <v>1997</v>
          </cell>
          <cell r="C1097" t="str">
            <v>AR</v>
          </cell>
          <cell r="R1097">
            <v>109000</v>
          </cell>
          <cell r="W1097">
            <v>4311000</v>
          </cell>
          <cell r="AB1097">
            <v>14180000</v>
          </cell>
          <cell r="AG1097">
            <v>9760000</v>
          </cell>
        </row>
        <row r="1098">
          <cell r="A1098">
            <v>1997</v>
          </cell>
          <cell r="C1098" t="str">
            <v>CA</v>
          </cell>
          <cell r="R1098">
            <v>1336835000</v>
          </cell>
          <cell r="W1098">
            <v>1349444000</v>
          </cell>
          <cell r="AB1098">
            <v>6227734016</v>
          </cell>
          <cell r="AG1098">
            <v>3541455104</v>
          </cell>
        </row>
        <row r="1099">
          <cell r="A1099">
            <v>1997</v>
          </cell>
          <cell r="C1099" t="str">
            <v>CO</v>
          </cell>
          <cell r="R1099">
            <v>35801000</v>
          </cell>
          <cell r="W1099">
            <v>71223000</v>
          </cell>
          <cell r="AB1099">
            <v>300620000</v>
          </cell>
          <cell r="AG1099">
            <v>193596000</v>
          </cell>
        </row>
        <row r="1100">
          <cell r="A1100">
            <v>1997</v>
          </cell>
          <cell r="C1100" t="str">
            <v>CT</v>
          </cell>
          <cell r="R1100">
            <v>82195000</v>
          </cell>
          <cell r="W1100">
            <v>109420000</v>
          </cell>
          <cell r="AB1100">
            <v>350904992</v>
          </cell>
          <cell r="AG1100">
            <v>159290000</v>
          </cell>
        </row>
        <row r="1101">
          <cell r="A1101">
            <v>1997</v>
          </cell>
          <cell r="C1101" t="str">
            <v>DE</v>
          </cell>
          <cell r="R1101">
            <v>5589000</v>
          </cell>
          <cell r="W1101">
            <v>6917000</v>
          </cell>
          <cell r="AB1101">
            <v>44874000</v>
          </cell>
          <cell r="AG1101">
            <v>32368000</v>
          </cell>
        </row>
        <row r="1102">
          <cell r="A1102">
            <v>1997</v>
          </cell>
          <cell r="C1102" t="str">
            <v>DC</v>
          </cell>
          <cell r="R1102">
            <v>261983000</v>
          </cell>
          <cell r="W1102">
            <v>320135000</v>
          </cell>
          <cell r="AB1102">
            <v>1257641984</v>
          </cell>
          <cell r="AG1102">
            <v>675523968</v>
          </cell>
        </row>
        <row r="1103">
          <cell r="A1103">
            <v>1997</v>
          </cell>
          <cell r="C1103" t="str">
            <v>FL</v>
          </cell>
          <cell r="R1103">
            <v>103794000</v>
          </cell>
          <cell r="W1103">
            <v>140414000</v>
          </cell>
          <cell r="AB1103">
            <v>744118016</v>
          </cell>
          <cell r="AG1103">
            <v>499910016</v>
          </cell>
        </row>
        <row r="1104">
          <cell r="A1104">
            <v>1997</v>
          </cell>
          <cell r="C1104" t="str">
            <v>GA</v>
          </cell>
          <cell r="R1104">
            <v>26358000</v>
          </cell>
          <cell r="W1104">
            <v>79884000</v>
          </cell>
          <cell r="AB1104">
            <v>399303008</v>
          </cell>
          <cell r="AG1104">
            <v>293060992</v>
          </cell>
        </row>
        <row r="1105">
          <cell r="A1105">
            <v>1997</v>
          </cell>
          <cell r="C1105" t="str">
            <v>HI</v>
          </cell>
          <cell r="R1105">
            <v>1024000</v>
          </cell>
          <cell r="W1105">
            <v>11289000</v>
          </cell>
          <cell r="AB1105">
            <v>130462000</v>
          </cell>
          <cell r="AG1105">
            <v>118149000</v>
          </cell>
        </row>
        <row r="1106">
          <cell r="A1106">
            <v>1997</v>
          </cell>
          <cell r="C1106" t="str">
            <v>ID</v>
          </cell>
          <cell r="R1106">
            <v>0</v>
          </cell>
          <cell r="W1106">
            <v>1571000</v>
          </cell>
          <cell r="AB1106">
            <v>5635000</v>
          </cell>
          <cell r="AG1106">
            <v>4064000</v>
          </cell>
        </row>
        <row r="1107">
          <cell r="A1107">
            <v>1997</v>
          </cell>
          <cell r="C1107" t="str">
            <v>IL</v>
          </cell>
          <cell r="R1107">
            <v>334548000</v>
          </cell>
          <cell r="W1107">
            <v>488863000</v>
          </cell>
          <cell r="AB1107">
            <v>2223163904</v>
          </cell>
          <cell r="AG1107">
            <v>1399752960</v>
          </cell>
        </row>
        <row r="1108">
          <cell r="A1108">
            <v>1997</v>
          </cell>
          <cell r="C1108" t="str">
            <v>IN</v>
          </cell>
          <cell r="R1108">
            <v>238000</v>
          </cell>
          <cell r="W1108">
            <v>7382000</v>
          </cell>
          <cell r="AB1108">
            <v>66858000</v>
          </cell>
          <cell r="AG1108">
            <v>59238000</v>
          </cell>
        </row>
        <row r="1109">
          <cell r="A1109">
            <v>1997</v>
          </cell>
          <cell r="C1109" t="str">
            <v>IA</v>
          </cell>
          <cell r="R1109">
            <v>2596000</v>
          </cell>
          <cell r="W1109">
            <v>10103000</v>
          </cell>
          <cell r="AB1109">
            <v>53024000</v>
          </cell>
          <cell r="AG1109">
            <v>40325000</v>
          </cell>
        </row>
        <row r="1110">
          <cell r="A1110">
            <v>1997</v>
          </cell>
          <cell r="C1110" t="str">
            <v>KS</v>
          </cell>
          <cell r="R1110">
            <v>1585000</v>
          </cell>
          <cell r="W1110">
            <v>1585000</v>
          </cell>
          <cell r="AB1110">
            <v>11203000</v>
          </cell>
          <cell r="AG1110">
            <v>8033000</v>
          </cell>
        </row>
        <row r="1111">
          <cell r="A1111">
            <v>1997</v>
          </cell>
          <cell r="C1111" t="str">
            <v>KY</v>
          </cell>
          <cell r="R1111">
            <v>6360000</v>
          </cell>
          <cell r="W1111">
            <v>13856000</v>
          </cell>
          <cell r="AB1111">
            <v>74589000</v>
          </cell>
          <cell r="AG1111">
            <v>54373000</v>
          </cell>
        </row>
        <row r="1112">
          <cell r="A1112">
            <v>1997</v>
          </cell>
          <cell r="C1112" t="str">
            <v>LA</v>
          </cell>
          <cell r="R1112">
            <v>5949000</v>
          </cell>
          <cell r="W1112">
            <v>9122000</v>
          </cell>
          <cell r="AB1112">
            <v>118530000</v>
          </cell>
          <cell r="AG1112">
            <v>103459000</v>
          </cell>
        </row>
        <row r="1113">
          <cell r="A1113">
            <v>1997</v>
          </cell>
          <cell r="C1113" t="str">
            <v>ME</v>
          </cell>
          <cell r="R1113">
            <v>0</v>
          </cell>
          <cell r="W1113">
            <v>0</v>
          </cell>
          <cell r="AB1113">
            <v>3883000</v>
          </cell>
          <cell r="AG1113">
            <v>3883000</v>
          </cell>
        </row>
        <row r="1114">
          <cell r="A1114">
            <v>1997</v>
          </cell>
          <cell r="C1114" t="str">
            <v>MD</v>
          </cell>
          <cell r="R1114">
            <v>96775000</v>
          </cell>
          <cell r="W1114">
            <v>98936000</v>
          </cell>
          <cell r="AB1114">
            <v>524387008</v>
          </cell>
          <cell r="AG1114">
            <v>328676000</v>
          </cell>
        </row>
        <row r="1115">
          <cell r="A1115">
            <v>1997</v>
          </cell>
          <cell r="C1115" t="str">
            <v>MA</v>
          </cell>
          <cell r="R1115">
            <v>594052000</v>
          </cell>
          <cell r="W1115">
            <v>620245000</v>
          </cell>
          <cell r="AB1115">
            <v>1913129984</v>
          </cell>
          <cell r="AG1115">
            <v>698833024</v>
          </cell>
        </row>
        <row r="1116">
          <cell r="A1116">
            <v>1997</v>
          </cell>
          <cell r="C1116" t="str">
            <v>MI</v>
          </cell>
          <cell r="R1116">
            <v>11561000</v>
          </cell>
          <cell r="W1116">
            <v>68624000</v>
          </cell>
          <cell r="AB1116">
            <v>379697984</v>
          </cell>
          <cell r="AG1116">
            <v>299512992</v>
          </cell>
        </row>
        <row r="1117">
          <cell r="A1117">
            <v>1997</v>
          </cell>
          <cell r="C1117" t="str">
            <v>MN</v>
          </cell>
          <cell r="R1117">
            <v>389000</v>
          </cell>
          <cell r="W1117">
            <v>14160000</v>
          </cell>
          <cell r="AB1117">
            <v>163324992</v>
          </cell>
          <cell r="AG1117">
            <v>148776000</v>
          </cell>
        </row>
        <row r="1118">
          <cell r="A1118">
            <v>1997</v>
          </cell>
          <cell r="C1118" t="str">
            <v>MS</v>
          </cell>
          <cell r="R1118">
            <v>0</v>
          </cell>
          <cell r="W1118">
            <v>0</v>
          </cell>
          <cell r="AB1118">
            <v>7185000</v>
          </cell>
          <cell r="AG1118">
            <v>7185000</v>
          </cell>
        </row>
        <row r="1119">
          <cell r="A1119">
            <v>1997</v>
          </cell>
          <cell r="C1119" t="str">
            <v>MO</v>
          </cell>
          <cell r="R1119">
            <v>18599000</v>
          </cell>
          <cell r="W1119">
            <v>45671000</v>
          </cell>
          <cell r="AB1119">
            <v>234482000</v>
          </cell>
          <cell r="AG1119">
            <v>170212000</v>
          </cell>
        </row>
        <row r="1120">
          <cell r="A1120">
            <v>1997</v>
          </cell>
          <cell r="C1120" t="str">
            <v>MT</v>
          </cell>
          <cell r="R1120">
            <v>0</v>
          </cell>
          <cell r="W1120">
            <v>404000</v>
          </cell>
          <cell r="AB1120">
            <v>10266000</v>
          </cell>
          <cell r="AG1120">
            <v>9862000</v>
          </cell>
        </row>
        <row r="1121">
          <cell r="A1121">
            <v>1997</v>
          </cell>
          <cell r="C1121" t="str">
            <v>NE</v>
          </cell>
          <cell r="R1121">
            <v>0</v>
          </cell>
          <cell r="W1121">
            <v>0</v>
          </cell>
          <cell r="AB1121">
            <v>19878000</v>
          </cell>
          <cell r="AG1121">
            <v>19878000</v>
          </cell>
        </row>
        <row r="1122">
          <cell r="A1122">
            <v>1997</v>
          </cell>
          <cell r="C1122" t="str">
            <v>NV</v>
          </cell>
          <cell r="R1122">
            <v>23520000</v>
          </cell>
          <cell r="W1122">
            <v>48142000</v>
          </cell>
          <cell r="AB1122">
            <v>140100992</v>
          </cell>
          <cell r="AG1122">
            <v>68439000</v>
          </cell>
        </row>
        <row r="1123">
          <cell r="A1123">
            <v>1997</v>
          </cell>
          <cell r="C1123" t="str">
            <v>NH</v>
          </cell>
          <cell r="R1123">
            <v>0</v>
          </cell>
          <cell r="W1123">
            <v>1114000</v>
          </cell>
          <cell r="AB1123">
            <v>9286000</v>
          </cell>
          <cell r="AG1123">
            <v>8172000</v>
          </cell>
        </row>
        <row r="1124">
          <cell r="A1124">
            <v>1997</v>
          </cell>
          <cell r="C1124" t="str">
            <v>NJ</v>
          </cell>
          <cell r="R1124">
            <v>486395000</v>
          </cell>
          <cell r="W1124">
            <v>676338000</v>
          </cell>
          <cell r="AB1124">
            <v>2043666048</v>
          </cell>
          <cell r="AG1124">
            <v>880932992</v>
          </cell>
        </row>
        <row r="1125">
          <cell r="A1125">
            <v>1997</v>
          </cell>
          <cell r="C1125" t="str">
            <v>NM</v>
          </cell>
          <cell r="R1125">
            <v>4615000</v>
          </cell>
          <cell r="W1125">
            <v>17683000</v>
          </cell>
          <cell r="AB1125">
            <v>50053000</v>
          </cell>
          <cell r="AG1125">
            <v>27755000</v>
          </cell>
        </row>
        <row r="1126">
          <cell r="A1126">
            <v>1997</v>
          </cell>
          <cell r="C1126" t="str">
            <v>NY</v>
          </cell>
          <cell r="R1126">
            <v>1161157000</v>
          </cell>
          <cell r="W1126">
            <v>1924007000</v>
          </cell>
          <cell r="AB1126">
            <v>7955070976</v>
          </cell>
          <cell r="AG1126">
            <v>4869906944</v>
          </cell>
        </row>
        <row r="1127">
          <cell r="A1127">
            <v>1997</v>
          </cell>
          <cell r="C1127" t="str">
            <v>NC</v>
          </cell>
          <cell r="R1127">
            <v>5576000</v>
          </cell>
          <cell r="W1127">
            <v>24285000</v>
          </cell>
          <cell r="AB1127">
            <v>107839000</v>
          </cell>
          <cell r="AG1127">
            <v>77978000</v>
          </cell>
        </row>
        <row r="1128">
          <cell r="A1128">
            <v>1997</v>
          </cell>
          <cell r="C1128" t="str">
            <v>ND</v>
          </cell>
          <cell r="R1128">
            <v>94000</v>
          </cell>
          <cell r="W1128">
            <v>101000</v>
          </cell>
          <cell r="AB1128">
            <v>3577000</v>
          </cell>
          <cell r="AG1128">
            <v>3382000</v>
          </cell>
        </row>
        <row r="1129">
          <cell r="A1129">
            <v>1997</v>
          </cell>
          <cell r="C1129" t="str">
            <v>OH</v>
          </cell>
          <cell r="R1129">
            <v>43491000</v>
          </cell>
          <cell r="W1129">
            <v>56369000</v>
          </cell>
          <cell r="AB1129">
            <v>489406016</v>
          </cell>
          <cell r="AG1129">
            <v>389545984</v>
          </cell>
        </row>
        <row r="1130">
          <cell r="A1130">
            <v>1997</v>
          </cell>
          <cell r="C1130" t="str">
            <v>OK</v>
          </cell>
          <cell r="R1130">
            <v>0</v>
          </cell>
          <cell r="W1130">
            <v>5139000</v>
          </cell>
          <cell r="AB1130">
            <v>25763000</v>
          </cell>
          <cell r="AG1130">
            <v>20624000</v>
          </cell>
        </row>
        <row r="1131">
          <cell r="A1131">
            <v>1997</v>
          </cell>
          <cell r="C1131" t="str">
            <v>OR</v>
          </cell>
          <cell r="R1131">
            <v>235243000</v>
          </cell>
          <cell r="W1131">
            <v>254075000</v>
          </cell>
          <cell r="AB1131">
            <v>686336000</v>
          </cell>
          <cell r="AG1131">
            <v>197018000</v>
          </cell>
        </row>
        <row r="1132">
          <cell r="A1132">
            <v>1997</v>
          </cell>
          <cell r="C1132" t="str">
            <v>PA</v>
          </cell>
          <cell r="R1132">
            <v>212312000</v>
          </cell>
          <cell r="W1132">
            <v>392677000</v>
          </cell>
          <cell r="AB1132">
            <v>1590616960</v>
          </cell>
          <cell r="AG1132">
            <v>985628032</v>
          </cell>
        </row>
        <row r="1133">
          <cell r="A1133">
            <v>1997</v>
          </cell>
          <cell r="C1133" t="str">
            <v>RI</v>
          </cell>
          <cell r="R1133">
            <v>320000</v>
          </cell>
          <cell r="W1133">
            <v>2219000</v>
          </cell>
          <cell r="AB1133">
            <v>36751000</v>
          </cell>
          <cell r="AG1133">
            <v>34212000</v>
          </cell>
        </row>
        <row r="1134">
          <cell r="A1134">
            <v>1997</v>
          </cell>
          <cell r="C1134" t="str">
            <v>SC</v>
          </cell>
          <cell r="R1134">
            <v>287000</v>
          </cell>
          <cell r="W1134">
            <v>4117000</v>
          </cell>
          <cell r="AB1134">
            <v>21294000</v>
          </cell>
          <cell r="AG1134">
            <v>16890000</v>
          </cell>
        </row>
        <row r="1135">
          <cell r="A1135">
            <v>1997</v>
          </cell>
          <cell r="C1135" t="str">
            <v>SD</v>
          </cell>
          <cell r="R1135">
            <v>0</v>
          </cell>
          <cell r="W1135">
            <v>0</v>
          </cell>
          <cell r="AB1135">
            <v>2855000</v>
          </cell>
          <cell r="AG1135">
            <v>2855000</v>
          </cell>
        </row>
        <row r="1136">
          <cell r="A1136">
            <v>1997</v>
          </cell>
          <cell r="C1136" t="str">
            <v>TN</v>
          </cell>
          <cell r="R1136">
            <v>61000</v>
          </cell>
          <cell r="W1136">
            <v>9004000</v>
          </cell>
          <cell r="AB1136">
            <v>72560000</v>
          </cell>
          <cell r="AG1136">
            <v>63495000</v>
          </cell>
        </row>
        <row r="1137">
          <cell r="A1137">
            <v>1997</v>
          </cell>
          <cell r="C1137" t="str">
            <v>TX</v>
          </cell>
          <cell r="R1137">
            <v>350774000</v>
          </cell>
          <cell r="W1137">
            <v>418999000</v>
          </cell>
          <cell r="AB1137">
            <v>1410375936</v>
          </cell>
          <cell r="AG1137">
            <v>640603008</v>
          </cell>
        </row>
        <row r="1138">
          <cell r="A1138">
            <v>1997</v>
          </cell>
          <cell r="C1138" t="str">
            <v>US</v>
          </cell>
          <cell r="R1138">
            <v>5604787000</v>
          </cell>
          <cell r="W1138">
            <v>7527661000</v>
          </cell>
          <cell r="AB1138">
            <v>31245051904</v>
          </cell>
          <cell r="AG1138">
            <v>18112602112</v>
          </cell>
        </row>
        <row r="1139">
          <cell r="A1139">
            <v>1997</v>
          </cell>
          <cell r="C1139" t="str">
            <v>UT</v>
          </cell>
          <cell r="R1139">
            <v>7720000</v>
          </cell>
          <cell r="W1139">
            <v>38360000</v>
          </cell>
          <cell r="AB1139">
            <v>103999000</v>
          </cell>
          <cell r="AG1139">
            <v>57919000</v>
          </cell>
        </row>
        <row r="1140">
          <cell r="A1140">
            <v>1997</v>
          </cell>
          <cell r="C1140" t="str">
            <v>VT</v>
          </cell>
          <cell r="R1140">
            <v>0</v>
          </cell>
          <cell r="W1140">
            <v>540000</v>
          </cell>
          <cell r="AB1140">
            <v>7744000</v>
          </cell>
          <cell r="AG1140">
            <v>7204000</v>
          </cell>
        </row>
        <row r="1141">
          <cell r="A1141">
            <v>1997</v>
          </cell>
          <cell r="C1141" t="str">
            <v>VA</v>
          </cell>
          <cell r="R1141">
            <v>12099000</v>
          </cell>
          <cell r="W1141">
            <v>14402000</v>
          </cell>
          <cell r="AB1141">
            <v>152166000</v>
          </cell>
          <cell r="AG1141">
            <v>125665000</v>
          </cell>
        </row>
        <row r="1142">
          <cell r="A1142">
            <v>1997</v>
          </cell>
          <cell r="C1142" t="str">
            <v>WA</v>
          </cell>
          <cell r="R1142">
            <v>75288000</v>
          </cell>
          <cell r="W1142">
            <v>90307000</v>
          </cell>
          <cell r="AB1142">
            <v>604945024</v>
          </cell>
          <cell r="AG1142">
            <v>439350016</v>
          </cell>
        </row>
        <row r="1143">
          <cell r="A1143">
            <v>1997</v>
          </cell>
          <cell r="C1143" t="str">
            <v>WV</v>
          </cell>
          <cell r="R1143">
            <v>1018000</v>
          </cell>
          <cell r="W1143">
            <v>2641000</v>
          </cell>
          <cell r="AB1143">
            <v>23039000</v>
          </cell>
          <cell r="AG1143">
            <v>19380000</v>
          </cell>
        </row>
        <row r="1144">
          <cell r="A1144">
            <v>1997</v>
          </cell>
          <cell r="C1144" t="str">
            <v>WI</v>
          </cell>
          <cell r="R1144">
            <v>33261000</v>
          </cell>
          <cell r="W1144">
            <v>33468000</v>
          </cell>
          <cell r="AB1144">
            <v>241172992</v>
          </cell>
          <cell r="AG1144">
            <v>174444000</v>
          </cell>
        </row>
        <row r="1145">
          <cell r="A1145">
            <v>1997</v>
          </cell>
          <cell r="C1145" t="str">
            <v>WY</v>
          </cell>
          <cell r="R1145">
            <v>0</v>
          </cell>
          <cell r="W1145">
            <v>0</v>
          </cell>
          <cell r="AB1145">
            <v>0</v>
          </cell>
          <cell r="AG1145">
            <v>0</v>
          </cell>
        </row>
        <row r="1146">
          <cell r="A1146">
            <v>1998</v>
          </cell>
          <cell r="C1146" t="str">
            <v>AL</v>
          </cell>
          <cell r="R1146">
            <v>0</v>
          </cell>
          <cell r="W1146">
            <v>881000</v>
          </cell>
          <cell r="AB1146">
            <v>19657000</v>
          </cell>
          <cell r="AG1146">
            <v>18776000</v>
          </cell>
        </row>
        <row r="1147">
          <cell r="A1147">
            <v>1998</v>
          </cell>
          <cell r="C1147" t="str">
            <v>AK</v>
          </cell>
          <cell r="R1147">
            <v>1688000</v>
          </cell>
          <cell r="W1147">
            <v>2013000</v>
          </cell>
          <cell r="AB1147">
            <v>21789000</v>
          </cell>
          <cell r="AG1147">
            <v>18088000</v>
          </cell>
        </row>
        <row r="1148">
          <cell r="A1148">
            <v>1998</v>
          </cell>
          <cell r="C1148" t="str">
            <v>AZ</v>
          </cell>
          <cell r="R1148">
            <v>24252000</v>
          </cell>
          <cell r="W1148">
            <v>30101000</v>
          </cell>
          <cell r="AB1148">
            <v>155903008</v>
          </cell>
          <cell r="AG1148">
            <v>101550000</v>
          </cell>
        </row>
        <row r="1149">
          <cell r="A1149">
            <v>1998</v>
          </cell>
          <cell r="C1149" t="str">
            <v>AR</v>
          </cell>
          <cell r="R1149">
            <v>49000</v>
          </cell>
          <cell r="W1149">
            <v>1644000</v>
          </cell>
          <cell r="AB1149">
            <v>10342000</v>
          </cell>
          <cell r="AG1149">
            <v>8649000</v>
          </cell>
        </row>
        <row r="1150">
          <cell r="A1150">
            <v>1998</v>
          </cell>
          <cell r="C1150" t="str">
            <v>CA</v>
          </cell>
          <cell r="R1150">
            <v>852535000</v>
          </cell>
          <cell r="W1150">
            <v>891469000</v>
          </cell>
          <cell r="AB1150">
            <v>5330058752</v>
          </cell>
          <cell r="AG1150">
            <v>3586054912</v>
          </cell>
        </row>
        <row r="1151">
          <cell r="A1151">
            <v>1998</v>
          </cell>
          <cell r="C1151" t="str">
            <v>CO</v>
          </cell>
          <cell r="R1151">
            <v>14623000</v>
          </cell>
          <cell r="W1151">
            <v>80661000</v>
          </cell>
          <cell r="AB1151">
            <v>299024992</v>
          </cell>
          <cell r="AG1151">
            <v>203740992</v>
          </cell>
        </row>
        <row r="1152">
          <cell r="A1152">
            <v>1998</v>
          </cell>
          <cell r="C1152" t="str">
            <v>CT</v>
          </cell>
          <cell r="R1152">
            <v>96940000</v>
          </cell>
          <cell r="W1152">
            <v>101600000</v>
          </cell>
          <cell r="AB1152">
            <v>354502016</v>
          </cell>
          <cell r="AG1152">
            <v>155962000</v>
          </cell>
        </row>
        <row r="1153">
          <cell r="A1153">
            <v>1998</v>
          </cell>
          <cell r="C1153" t="str">
            <v>DE</v>
          </cell>
          <cell r="R1153">
            <v>2611000</v>
          </cell>
          <cell r="W1153">
            <v>4798000</v>
          </cell>
          <cell r="AB1153">
            <v>45657000</v>
          </cell>
          <cell r="AG1153">
            <v>38248000</v>
          </cell>
        </row>
        <row r="1154">
          <cell r="A1154">
            <v>1998</v>
          </cell>
          <cell r="C1154" t="str">
            <v>DC</v>
          </cell>
          <cell r="R1154">
            <v>208612000</v>
          </cell>
          <cell r="W1154">
            <v>310686000</v>
          </cell>
          <cell r="AB1154">
            <v>1260253056</v>
          </cell>
          <cell r="AG1154">
            <v>740955008</v>
          </cell>
        </row>
        <row r="1155">
          <cell r="A1155">
            <v>1998</v>
          </cell>
          <cell r="C1155" t="str">
            <v>FL</v>
          </cell>
          <cell r="R1155">
            <v>91628000</v>
          </cell>
          <cell r="W1155">
            <v>188634000</v>
          </cell>
          <cell r="AB1155">
            <v>788710976</v>
          </cell>
          <cell r="AG1155">
            <v>508448992</v>
          </cell>
        </row>
        <row r="1156">
          <cell r="A1156">
            <v>1998</v>
          </cell>
          <cell r="C1156" t="str">
            <v>GA</v>
          </cell>
          <cell r="R1156">
            <v>2413000</v>
          </cell>
          <cell r="W1156">
            <v>140334000</v>
          </cell>
          <cell r="AB1156">
            <v>435628992</v>
          </cell>
          <cell r="AG1156">
            <v>292881984</v>
          </cell>
        </row>
        <row r="1157">
          <cell r="A1157">
            <v>1998</v>
          </cell>
          <cell r="C1157" t="str">
            <v>HI</v>
          </cell>
          <cell r="R1157">
            <v>266000</v>
          </cell>
          <cell r="W1157">
            <v>19683000</v>
          </cell>
          <cell r="AB1157">
            <v>121847000</v>
          </cell>
          <cell r="AG1157">
            <v>101898000</v>
          </cell>
        </row>
        <row r="1158">
          <cell r="A1158">
            <v>1998</v>
          </cell>
          <cell r="C1158" t="str">
            <v>ID</v>
          </cell>
          <cell r="R1158">
            <v>0</v>
          </cell>
          <cell r="W1158">
            <v>1642000</v>
          </cell>
          <cell r="AB1158">
            <v>6068000</v>
          </cell>
          <cell r="AG1158">
            <v>4426000</v>
          </cell>
        </row>
        <row r="1159">
          <cell r="A1159">
            <v>1998</v>
          </cell>
          <cell r="C1159" t="str">
            <v>IL</v>
          </cell>
          <cell r="R1159">
            <v>304752000</v>
          </cell>
          <cell r="W1159">
            <v>547762000</v>
          </cell>
          <cell r="AB1159">
            <v>2376798976</v>
          </cell>
          <cell r="AG1159">
            <v>1524285056</v>
          </cell>
        </row>
        <row r="1160">
          <cell r="A1160">
            <v>1998</v>
          </cell>
          <cell r="C1160" t="str">
            <v>IN</v>
          </cell>
          <cell r="R1160">
            <v>7386000</v>
          </cell>
          <cell r="W1160">
            <v>32872000</v>
          </cell>
          <cell r="AB1160">
            <v>101762000</v>
          </cell>
          <cell r="AG1160">
            <v>61504000</v>
          </cell>
        </row>
        <row r="1161">
          <cell r="A1161">
            <v>1998</v>
          </cell>
          <cell r="C1161" t="str">
            <v>IA</v>
          </cell>
          <cell r="R1161">
            <v>1004000</v>
          </cell>
          <cell r="W1161">
            <v>11846000</v>
          </cell>
          <cell r="AB1161">
            <v>53829000</v>
          </cell>
          <cell r="AG1161">
            <v>40979000</v>
          </cell>
        </row>
        <row r="1162">
          <cell r="A1162">
            <v>1998</v>
          </cell>
          <cell r="C1162" t="str">
            <v>KS</v>
          </cell>
          <cell r="R1162">
            <v>4934000</v>
          </cell>
          <cell r="W1162">
            <v>5057000</v>
          </cell>
          <cell r="AB1162">
            <v>18741000</v>
          </cell>
          <cell r="AG1162">
            <v>8750000</v>
          </cell>
        </row>
        <row r="1163">
          <cell r="A1163">
            <v>1998</v>
          </cell>
          <cell r="C1163" t="str">
            <v>KY</v>
          </cell>
          <cell r="R1163">
            <v>5132000</v>
          </cell>
          <cell r="W1163">
            <v>11426000</v>
          </cell>
          <cell r="AB1163">
            <v>78611000</v>
          </cell>
          <cell r="AG1163">
            <v>62053000</v>
          </cell>
        </row>
        <row r="1164">
          <cell r="A1164">
            <v>1998</v>
          </cell>
          <cell r="C1164" t="str">
            <v>LA</v>
          </cell>
          <cell r="R1164">
            <v>1927000</v>
          </cell>
          <cell r="W1164">
            <v>8955000</v>
          </cell>
          <cell r="AB1164">
            <v>116800000</v>
          </cell>
          <cell r="AG1164">
            <v>105918000</v>
          </cell>
        </row>
        <row r="1165">
          <cell r="A1165">
            <v>1998</v>
          </cell>
          <cell r="C1165" t="str">
            <v>ME</v>
          </cell>
          <cell r="R1165">
            <v>0</v>
          </cell>
          <cell r="W1165">
            <v>0</v>
          </cell>
          <cell r="AB1165">
            <v>3910000</v>
          </cell>
          <cell r="AG1165">
            <v>3910000</v>
          </cell>
        </row>
        <row r="1166">
          <cell r="A1166">
            <v>1998</v>
          </cell>
          <cell r="C1166" t="str">
            <v>MD</v>
          </cell>
          <cell r="R1166">
            <v>76982000</v>
          </cell>
          <cell r="W1166">
            <v>131443000</v>
          </cell>
          <cell r="AB1166">
            <v>512656992</v>
          </cell>
          <cell r="AG1166">
            <v>304232000</v>
          </cell>
        </row>
        <row r="1167">
          <cell r="A1167">
            <v>1998</v>
          </cell>
          <cell r="C1167" t="str">
            <v>MA</v>
          </cell>
          <cell r="R1167">
            <v>433854000</v>
          </cell>
          <cell r="W1167">
            <v>461873000</v>
          </cell>
          <cell r="AB1167">
            <v>1622023040</v>
          </cell>
          <cell r="AG1167">
            <v>726296000</v>
          </cell>
        </row>
        <row r="1168">
          <cell r="A1168">
            <v>1998</v>
          </cell>
          <cell r="C1168" t="str">
            <v>MI</v>
          </cell>
          <cell r="R1168">
            <v>11028000</v>
          </cell>
          <cell r="W1168">
            <v>60605000</v>
          </cell>
          <cell r="AB1168">
            <v>375233984</v>
          </cell>
          <cell r="AG1168">
            <v>303600992</v>
          </cell>
        </row>
        <row r="1169">
          <cell r="A1169">
            <v>1998</v>
          </cell>
          <cell r="C1169" t="str">
            <v>MN</v>
          </cell>
          <cell r="R1169">
            <v>0</v>
          </cell>
          <cell r="W1169">
            <v>12591000</v>
          </cell>
          <cell r="AB1169">
            <v>169432000</v>
          </cell>
          <cell r="AG1169">
            <v>156840992</v>
          </cell>
        </row>
        <row r="1170">
          <cell r="A1170">
            <v>1998</v>
          </cell>
          <cell r="C1170" t="str">
            <v>MS</v>
          </cell>
          <cell r="R1170">
            <v>0</v>
          </cell>
          <cell r="W1170">
            <v>2000</v>
          </cell>
          <cell r="AB1170">
            <v>8832000</v>
          </cell>
          <cell r="AG1170">
            <v>8830000</v>
          </cell>
        </row>
        <row r="1171">
          <cell r="A1171">
            <v>1998</v>
          </cell>
          <cell r="C1171" t="str">
            <v>MO</v>
          </cell>
          <cell r="R1171">
            <v>2158000</v>
          </cell>
          <cell r="W1171">
            <v>95956000</v>
          </cell>
          <cell r="AB1171">
            <v>274292992</v>
          </cell>
          <cell r="AG1171">
            <v>176179008</v>
          </cell>
        </row>
        <row r="1172">
          <cell r="A1172">
            <v>1998</v>
          </cell>
          <cell r="C1172" t="str">
            <v>MT</v>
          </cell>
          <cell r="R1172">
            <v>0</v>
          </cell>
          <cell r="W1172">
            <v>488000</v>
          </cell>
          <cell r="AB1172">
            <v>6125000</v>
          </cell>
          <cell r="AG1172">
            <v>5637000</v>
          </cell>
        </row>
        <row r="1173">
          <cell r="A1173">
            <v>1998</v>
          </cell>
          <cell r="C1173" t="str">
            <v>NE</v>
          </cell>
          <cell r="R1173">
            <v>0</v>
          </cell>
          <cell r="W1173">
            <v>2154000</v>
          </cell>
          <cell r="AB1173">
            <v>22165000</v>
          </cell>
          <cell r="AG1173">
            <v>20011000</v>
          </cell>
        </row>
        <row r="1174">
          <cell r="A1174">
            <v>1998</v>
          </cell>
          <cell r="C1174" t="str">
            <v>NV</v>
          </cell>
          <cell r="R1174">
            <v>6000</v>
          </cell>
          <cell r="W1174">
            <v>41074000</v>
          </cell>
          <cell r="AB1174">
            <v>117869000</v>
          </cell>
          <cell r="AG1174">
            <v>76789000</v>
          </cell>
        </row>
        <row r="1175">
          <cell r="A1175">
            <v>1998</v>
          </cell>
          <cell r="C1175" t="str">
            <v>NH</v>
          </cell>
          <cell r="R1175">
            <v>0</v>
          </cell>
          <cell r="W1175">
            <v>1101000</v>
          </cell>
          <cell r="AB1175">
            <v>5713000</v>
          </cell>
          <cell r="AG1175">
            <v>4612000</v>
          </cell>
        </row>
        <row r="1176">
          <cell r="A1176">
            <v>1998</v>
          </cell>
          <cell r="C1176" t="str">
            <v>NJ</v>
          </cell>
          <cell r="R1176">
            <v>499996000</v>
          </cell>
          <cell r="W1176">
            <v>565574000</v>
          </cell>
          <cell r="AB1176">
            <v>1967031040</v>
          </cell>
          <cell r="AG1176">
            <v>901460992</v>
          </cell>
        </row>
        <row r="1177">
          <cell r="A1177">
            <v>1998</v>
          </cell>
          <cell r="C1177" t="str">
            <v>NM</v>
          </cell>
          <cell r="R1177">
            <v>1219000</v>
          </cell>
          <cell r="W1177">
            <v>2210000</v>
          </cell>
          <cell r="AB1177">
            <v>29882000</v>
          </cell>
          <cell r="AG1177">
            <v>26453000</v>
          </cell>
        </row>
        <row r="1178">
          <cell r="A1178">
            <v>1998</v>
          </cell>
          <cell r="C1178" t="str">
            <v>NY</v>
          </cell>
          <cell r="R1178">
            <v>741740000</v>
          </cell>
          <cell r="W1178">
            <v>2389422000</v>
          </cell>
          <cell r="AB1178">
            <v>8166735872</v>
          </cell>
          <cell r="AG1178">
            <v>5035573760</v>
          </cell>
        </row>
        <row r="1179">
          <cell r="A1179">
            <v>1998</v>
          </cell>
          <cell r="C1179" t="str">
            <v>NC</v>
          </cell>
          <cell r="R1179">
            <v>3266000</v>
          </cell>
          <cell r="W1179">
            <v>17174000</v>
          </cell>
          <cell r="AB1179">
            <v>102332000</v>
          </cell>
          <cell r="AG1179">
            <v>81892000</v>
          </cell>
        </row>
        <row r="1180">
          <cell r="A1180">
            <v>1998</v>
          </cell>
          <cell r="C1180" t="str">
            <v>ND</v>
          </cell>
          <cell r="R1180">
            <v>0</v>
          </cell>
          <cell r="W1180">
            <v>985000</v>
          </cell>
          <cell r="AB1180">
            <v>4277000</v>
          </cell>
          <cell r="AG1180">
            <v>3292000</v>
          </cell>
        </row>
        <row r="1181">
          <cell r="A1181">
            <v>1998</v>
          </cell>
          <cell r="C1181" t="str">
            <v>OH</v>
          </cell>
          <cell r="R1181">
            <v>56846000</v>
          </cell>
          <cell r="W1181">
            <v>133794000</v>
          </cell>
          <cell r="AB1181">
            <v>598291968</v>
          </cell>
          <cell r="AG1181">
            <v>407652000</v>
          </cell>
        </row>
        <row r="1182">
          <cell r="A1182">
            <v>1998</v>
          </cell>
          <cell r="C1182" t="str">
            <v>OK</v>
          </cell>
          <cell r="R1182">
            <v>620000</v>
          </cell>
          <cell r="W1182">
            <v>6964000</v>
          </cell>
          <cell r="AB1182">
            <v>29463000</v>
          </cell>
          <cell r="AG1182">
            <v>21879000</v>
          </cell>
        </row>
        <row r="1183">
          <cell r="A1183">
            <v>1998</v>
          </cell>
          <cell r="C1183" t="str">
            <v>OR</v>
          </cell>
          <cell r="R1183">
            <v>171847000</v>
          </cell>
          <cell r="W1183">
            <v>219801000</v>
          </cell>
          <cell r="AB1183">
            <v>610684032</v>
          </cell>
          <cell r="AG1183">
            <v>219036000</v>
          </cell>
        </row>
        <row r="1184">
          <cell r="A1184">
            <v>1998</v>
          </cell>
          <cell r="C1184" t="str">
            <v>PA</v>
          </cell>
          <cell r="R1184">
            <v>198509000</v>
          </cell>
          <cell r="W1184">
            <v>423017000</v>
          </cell>
          <cell r="AB1184">
            <v>1615536000</v>
          </cell>
          <cell r="AG1184">
            <v>994009984</v>
          </cell>
        </row>
        <row r="1185">
          <cell r="A1185">
            <v>1998</v>
          </cell>
          <cell r="C1185" t="str">
            <v>RI</v>
          </cell>
          <cell r="R1185">
            <v>1017000</v>
          </cell>
          <cell r="W1185">
            <v>1967000</v>
          </cell>
          <cell r="AB1185">
            <v>39244000</v>
          </cell>
          <cell r="AG1185">
            <v>36260000</v>
          </cell>
        </row>
        <row r="1186">
          <cell r="A1186">
            <v>1998</v>
          </cell>
          <cell r="C1186" t="str">
            <v>SC</v>
          </cell>
          <cell r="R1186">
            <v>543000</v>
          </cell>
          <cell r="W1186">
            <v>3160000</v>
          </cell>
          <cell r="AB1186">
            <v>19583000</v>
          </cell>
          <cell r="AG1186">
            <v>15880000</v>
          </cell>
        </row>
        <row r="1187">
          <cell r="A1187">
            <v>1998</v>
          </cell>
          <cell r="C1187" t="str">
            <v>SD</v>
          </cell>
          <cell r="R1187">
            <v>0</v>
          </cell>
          <cell r="W1187">
            <v>3076000</v>
          </cell>
          <cell r="AB1187">
            <v>6239000</v>
          </cell>
          <cell r="AG1187">
            <v>3163000</v>
          </cell>
        </row>
        <row r="1188">
          <cell r="A1188">
            <v>1998</v>
          </cell>
          <cell r="C1188" t="str">
            <v>TN</v>
          </cell>
          <cell r="R1188">
            <v>65000</v>
          </cell>
          <cell r="W1188">
            <v>7067000</v>
          </cell>
          <cell r="AB1188">
            <v>75479000</v>
          </cell>
          <cell r="AG1188">
            <v>68347000</v>
          </cell>
        </row>
        <row r="1189">
          <cell r="A1189">
            <v>1998</v>
          </cell>
          <cell r="C1189" t="str">
            <v>TX</v>
          </cell>
          <cell r="R1189">
            <v>319653000</v>
          </cell>
          <cell r="W1189">
            <v>456401000</v>
          </cell>
          <cell r="AB1189">
            <v>1392420992</v>
          </cell>
          <cell r="AG1189">
            <v>616366976</v>
          </cell>
        </row>
        <row r="1190">
          <cell r="A1190">
            <v>1998</v>
          </cell>
          <cell r="C1190" t="str">
            <v>US</v>
          </cell>
          <cell r="R1190">
            <v>4318654000</v>
          </cell>
          <cell r="W1190">
            <v>7701327000</v>
          </cell>
          <cell r="AB1190">
            <v>30697836544</v>
          </cell>
          <cell r="AG1190">
            <v>18677854208</v>
          </cell>
        </row>
        <row r="1191">
          <cell r="A1191">
            <v>1998</v>
          </cell>
          <cell r="C1191" t="str">
            <v>UT</v>
          </cell>
          <cell r="R1191">
            <v>40849000</v>
          </cell>
          <cell r="W1191">
            <v>68766000</v>
          </cell>
          <cell r="AB1191">
            <v>175254000</v>
          </cell>
          <cell r="AG1191">
            <v>65639000</v>
          </cell>
        </row>
        <row r="1192">
          <cell r="A1192">
            <v>1998</v>
          </cell>
          <cell r="C1192" t="str">
            <v>VT</v>
          </cell>
          <cell r="R1192">
            <v>2308000</v>
          </cell>
          <cell r="W1192">
            <v>4518000</v>
          </cell>
          <cell r="AB1192">
            <v>15254000</v>
          </cell>
          <cell r="AG1192">
            <v>8428000</v>
          </cell>
        </row>
        <row r="1193">
          <cell r="A1193">
            <v>1998</v>
          </cell>
          <cell r="C1193" t="str">
            <v>VA</v>
          </cell>
          <cell r="R1193">
            <v>24019000</v>
          </cell>
          <cell r="W1193">
            <v>38092000</v>
          </cell>
          <cell r="AB1193">
            <v>192204000</v>
          </cell>
          <cell r="AG1193">
            <v>130093000</v>
          </cell>
        </row>
        <row r="1194">
          <cell r="A1194">
            <v>1998</v>
          </cell>
          <cell r="C1194" t="str">
            <v>WA</v>
          </cell>
          <cell r="R1194">
            <v>90383000</v>
          </cell>
          <cell r="W1194">
            <v>137556000</v>
          </cell>
          <cell r="AB1194">
            <v>698417984</v>
          </cell>
          <cell r="AG1194">
            <v>470479008</v>
          </cell>
        </row>
        <row r="1195">
          <cell r="A1195">
            <v>1998</v>
          </cell>
          <cell r="C1195" t="str">
            <v>WV</v>
          </cell>
          <cell r="R1195">
            <v>7083000</v>
          </cell>
          <cell r="W1195">
            <v>8378000</v>
          </cell>
          <cell r="AB1195">
            <v>34376000</v>
          </cell>
          <cell r="AG1195">
            <v>18915000</v>
          </cell>
        </row>
        <row r="1196">
          <cell r="A1196">
            <v>1998</v>
          </cell>
          <cell r="C1196" t="str">
            <v>WI</v>
          </cell>
          <cell r="R1196">
            <v>13911000</v>
          </cell>
          <cell r="W1196">
            <v>14054000</v>
          </cell>
          <cell r="AB1196">
            <v>210894000</v>
          </cell>
          <cell r="AG1196">
            <v>182928992</v>
          </cell>
        </row>
        <row r="1197">
          <cell r="A1197">
            <v>1998</v>
          </cell>
          <cell r="C1197" t="str">
            <v>WY</v>
          </cell>
          <cell r="R1197">
            <v>0</v>
          </cell>
          <cell r="W1197">
            <v>0</v>
          </cell>
          <cell r="AB1197">
            <v>0</v>
          </cell>
          <cell r="AG1197">
            <v>0</v>
          </cell>
        </row>
        <row r="1198">
          <cell r="A1198">
            <v>1999</v>
          </cell>
          <cell r="C1198" t="str">
            <v>AL</v>
          </cell>
          <cell r="R1198">
            <v>1904000</v>
          </cell>
          <cell r="W1198">
            <v>4409000</v>
          </cell>
          <cell r="AB1198">
            <v>28933000</v>
          </cell>
          <cell r="AG1198">
            <v>22620000</v>
          </cell>
        </row>
        <row r="1199">
          <cell r="A1199">
            <v>1999</v>
          </cell>
          <cell r="C1199" t="str">
            <v>AK</v>
          </cell>
          <cell r="R1199">
            <v>7092000</v>
          </cell>
          <cell r="W1199">
            <v>7120000</v>
          </cell>
          <cell r="AB1199">
            <v>34118000</v>
          </cell>
          <cell r="AG1199">
            <v>19906000</v>
          </cell>
        </row>
        <row r="1200">
          <cell r="A1200">
            <v>1999</v>
          </cell>
          <cell r="C1200" t="str">
            <v>AZ</v>
          </cell>
          <cell r="R1200">
            <v>11561000</v>
          </cell>
          <cell r="W1200">
            <v>17200000</v>
          </cell>
          <cell r="AB1200">
            <v>130842000</v>
          </cell>
          <cell r="AG1200">
            <v>102081000</v>
          </cell>
        </row>
        <row r="1201">
          <cell r="A1201">
            <v>1999</v>
          </cell>
          <cell r="C1201" t="str">
            <v>AR</v>
          </cell>
          <cell r="R1201">
            <v>1380000</v>
          </cell>
          <cell r="W1201">
            <v>3498000</v>
          </cell>
          <cell r="AB1201">
            <v>13979000</v>
          </cell>
          <cell r="AG1201">
            <v>9101000</v>
          </cell>
        </row>
        <row r="1202">
          <cell r="A1202">
            <v>1999</v>
          </cell>
          <cell r="C1202" t="str">
            <v>CA</v>
          </cell>
          <cell r="R1202">
            <v>709601000</v>
          </cell>
          <cell r="W1202">
            <v>904759000</v>
          </cell>
          <cell r="AB1202">
            <v>5723952128</v>
          </cell>
          <cell r="AG1202">
            <v>4109592064</v>
          </cell>
        </row>
        <row r="1203">
          <cell r="A1203">
            <v>1999</v>
          </cell>
          <cell r="C1203" t="str">
            <v>CO</v>
          </cell>
          <cell r="R1203">
            <v>46122000</v>
          </cell>
          <cell r="W1203">
            <v>86989000</v>
          </cell>
          <cell r="AB1203">
            <v>368971008</v>
          </cell>
          <cell r="AG1203">
            <v>235860000</v>
          </cell>
        </row>
        <row r="1204">
          <cell r="A1204">
            <v>1999</v>
          </cell>
          <cell r="C1204" t="str">
            <v>CT</v>
          </cell>
          <cell r="R1204">
            <v>92795000</v>
          </cell>
          <cell r="W1204">
            <v>99454000</v>
          </cell>
          <cell r="AB1204">
            <v>352283008</v>
          </cell>
          <cell r="AG1204">
            <v>160034000</v>
          </cell>
        </row>
        <row r="1205">
          <cell r="A1205">
            <v>1999</v>
          </cell>
          <cell r="C1205" t="str">
            <v>DE</v>
          </cell>
          <cell r="R1205">
            <v>2611000</v>
          </cell>
          <cell r="W1205">
            <v>4798000</v>
          </cell>
          <cell r="AB1205">
            <v>45657000</v>
          </cell>
          <cell r="AG1205">
            <v>38248000</v>
          </cell>
        </row>
        <row r="1206">
          <cell r="A1206">
            <v>1999</v>
          </cell>
          <cell r="C1206" t="str">
            <v>DC</v>
          </cell>
          <cell r="R1206">
            <v>219746000</v>
          </cell>
          <cell r="W1206">
            <v>309004000</v>
          </cell>
          <cell r="AB1206">
            <v>1242505984</v>
          </cell>
          <cell r="AG1206">
            <v>713756032</v>
          </cell>
        </row>
        <row r="1207">
          <cell r="A1207">
            <v>1999</v>
          </cell>
          <cell r="C1207" t="str">
            <v>FL</v>
          </cell>
          <cell r="R1207">
            <v>62646000</v>
          </cell>
          <cell r="W1207">
            <v>121175000</v>
          </cell>
          <cell r="AB1207">
            <v>727491008</v>
          </cell>
          <cell r="AG1207">
            <v>543670016</v>
          </cell>
        </row>
        <row r="1208">
          <cell r="A1208">
            <v>1999</v>
          </cell>
          <cell r="C1208" t="str">
            <v>GA</v>
          </cell>
          <cell r="R1208">
            <v>2945000</v>
          </cell>
          <cell r="W1208">
            <v>144818000</v>
          </cell>
          <cell r="AB1208">
            <v>472449984</v>
          </cell>
          <cell r="AG1208">
            <v>324687008</v>
          </cell>
        </row>
        <row r="1209">
          <cell r="A1209">
            <v>1999</v>
          </cell>
          <cell r="C1209" t="str">
            <v>HI</v>
          </cell>
          <cell r="R1209">
            <v>3316000</v>
          </cell>
          <cell r="W1209">
            <v>7743000</v>
          </cell>
          <cell r="AB1209">
            <v>118889000</v>
          </cell>
          <cell r="AG1209">
            <v>107830000</v>
          </cell>
        </row>
        <row r="1210">
          <cell r="A1210">
            <v>1999</v>
          </cell>
          <cell r="C1210" t="str">
            <v>ID</v>
          </cell>
          <cell r="R1210">
            <v>94000</v>
          </cell>
          <cell r="W1210">
            <v>1617000</v>
          </cell>
          <cell r="AB1210">
            <v>7249000</v>
          </cell>
          <cell r="AG1210">
            <v>5538000</v>
          </cell>
        </row>
        <row r="1211">
          <cell r="A1211">
            <v>1999</v>
          </cell>
          <cell r="C1211" t="str">
            <v>IL</v>
          </cell>
          <cell r="R1211">
            <v>239860000</v>
          </cell>
          <cell r="W1211">
            <v>391111000</v>
          </cell>
          <cell r="AB1211">
            <v>2217786880</v>
          </cell>
          <cell r="AG1211">
            <v>1586816000</v>
          </cell>
        </row>
        <row r="1212">
          <cell r="A1212">
            <v>1999</v>
          </cell>
          <cell r="C1212" t="str">
            <v>IN</v>
          </cell>
          <cell r="R1212">
            <v>4438000</v>
          </cell>
          <cell r="W1212">
            <v>9687000</v>
          </cell>
          <cell r="AB1212">
            <v>78771000</v>
          </cell>
          <cell r="AG1212">
            <v>64646000</v>
          </cell>
        </row>
        <row r="1213">
          <cell r="A1213">
            <v>1999</v>
          </cell>
          <cell r="C1213" t="str">
            <v>IA</v>
          </cell>
          <cell r="R1213">
            <v>216000</v>
          </cell>
          <cell r="W1213">
            <v>10500000</v>
          </cell>
          <cell r="AB1213">
            <v>53437000</v>
          </cell>
          <cell r="AG1213">
            <v>42721000</v>
          </cell>
        </row>
        <row r="1214">
          <cell r="A1214">
            <v>1999</v>
          </cell>
          <cell r="C1214" t="str">
            <v>KS</v>
          </cell>
          <cell r="R1214">
            <v>146000</v>
          </cell>
          <cell r="W1214">
            <v>239000</v>
          </cell>
          <cell r="AB1214">
            <v>9005000</v>
          </cell>
          <cell r="AG1214">
            <v>8620000</v>
          </cell>
        </row>
        <row r="1215">
          <cell r="A1215">
            <v>1999</v>
          </cell>
          <cell r="C1215" t="str">
            <v>KY</v>
          </cell>
          <cell r="R1215">
            <v>8996000</v>
          </cell>
          <cell r="W1215">
            <v>22248000</v>
          </cell>
          <cell r="AB1215">
            <v>100094000</v>
          </cell>
          <cell r="AG1215">
            <v>68850000</v>
          </cell>
        </row>
        <row r="1216">
          <cell r="A1216">
            <v>1999</v>
          </cell>
          <cell r="C1216" t="str">
            <v>LA</v>
          </cell>
          <cell r="R1216">
            <v>14320000</v>
          </cell>
          <cell r="W1216">
            <v>48907000</v>
          </cell>
          <cell r="AB1216">
            <v>188612992</v>
          </cell>
          <cell r="AG1216">
            <v>125386000</v>
          </cell>
        </row>
        <row r="1217">
          <cell r="A1217">
            <v>1999</v>
          </cell>
          <cell r="C1217" t="str">
            <v>ME</v>
          </cell>
          <cell r="R1217">
            <v>0</v>
          </cell>
          <cell r="W1217">
            <v>0</v>
          </cell>
          <cell r="AB1217">
            <v>5907000</v>
          </cell>
          <cell r="AG1217">
            <v>5907000</v>
          </cell>
        </row>
        <row r="1218">
          <cell r="A1218">
            <v>1999</v>
          </cell>
          <cell r="C1218" t="str">
            <v>MD</v>
          </cell>
          <cell r="R1218">
            <v>65937000</v>
          </cell>
          <cell r="W1218">
            <v>121029000</v>
          </cell>
          <cell r="AB1218">
            <v>514024000</v>
          </cell>
          <cell r="AG1218">
            <v>327057984</v>
          </cell>
        </row>
        <row r="1219">
          <cell r="A1219">
            <v>1999</v>
          </cell>
          <cell r="C1219" t="str">
            <v>MA</v>
          </cell>
          <cell r="R1219">
            <v>321672000</v>
          </cell>
          <cell r="W1219">
            <v>348228000</v>
          </cell>
          <cell r="AB1219">
            <v>1457489024</v>
          </cell>
          <cell r="AG1219">
            <v>787588992</v>
          </cell>
        </row>
        <row r="1220">
          <cell r="A1220">
            <v>1999</v>
          </cell>
          <cell r="C1220" t="str">
            <v>MI</v>
          </cell>
          <cell r="R1220">
            <v>1208000</v>
          </cell>
          <cell r="W1220">
            <v>26869000</v>
          </cell>
          <cell r="AB1220">
            <v>358080000</v>
          </cell>
          <cell r="AG1220">
            <v>330003008</v>
          </cell>
        </row>
        <row r="1221">
          <cell r="A1221">
            <v>1999</v>
          </cell>
          <cell r="C1221" t="str">
            <v>MN</v>
          </cell>
          <cell r="R1221">
            <v>155000</v>
          </cell>
          <cell r="W1221">
            <v>10249000</v>
          </cell>
          <cell r="AB1221">
            <v>167447008</v>
          </cell>
          <cell r="AG1221">
            <v>157043008</v>
          </cell>
        </row>
        <row r="1222">
          <cell r="A1222">
            <v>1999</v>
          </cell>
          <cell r="C1222" t="str">
            <v>MS</v>
          </cell>
          <cell r="R1222">
            <v>300000</v>
          </cell>
          <cell r="W1222">
            <v>681000</v>
          </cell>
          <cell r="AB1222">
            <v>9202000</v>
          </cell>
          <cell r="AG1222">
            <v>8221000</v>
          </cell>
        </row>
        <row r="1223">
          <cell r="A1223">
            <v>1999</v>
          </cell>
          <cell r="C1223" t="str">
            <v>MO</v>
          </cell>
          <cell r="R1223">
            <v>2222000</v>
          </cell>
          <cell r="W1223">
            <v>97327000</v>
          </cell>
          <cell r="AB1223">
            <v>282596992</v>
          </cell>
          <cell r="AG1223">
            <v>183048000</v>
          </cell>
        </row>
        <row r="1224">
          <cell r="A1224">
            <v>1999</v>
          </cell>
          <cell r="C1224" t="str">
            <v>MT</v>
          </cell>
          <cell r="R1224">
            <v>0</v>
          </cell>
          <cell r="W1224">
            <v>510000</v>
          </cell>
          <cell r="AB1224">
            <v>6547000</v>
          </cell>
          <cell r="AG1224">
            <v>6037000</v>
          </cell>
        </row>
        <row r="1225">
          <cell r="A1225">
            <v>1999</v>
          </cell>
          <cell r="C1225" t="str">
            <v>NE</v>
          </cell>
          <cell r="R1225">
            <v>0</v>
          </cell>
          <cell r="W1225">
            <v>2259000</v>
          </cell>
          <cell r="AB1225">
            <v>22208000</v>
          </cell>
          <cell r="AG1225">
            <v>19949000</v>
          </cell>
        </row>
        <row r="1226">
          <cell r="A1226">
            <v>1999</v>
          </cell>
          <cell r="C1226" t="str">
            <v>NV</v>
          </cell>
          <cell r="R1226">
            <v>2051000</v>
          </cell>
          <cell r="W1226">
            <v>2214000</v>
          </cell>
          <cell r="AB1226">
            <v>91888000</v>
          </cell>
          <cell r="AG1226">
            <v>87623000</v>
          </cell>
        </row>
        <row r="1227">
          <cell r="A1227">
            <v>1999</v>
          </cell>
          <cell r="C1227" t="str">
            <v>NH</v>
          </cell>
          <cell r="R1227">
            <v>0</v>
          </cell>
          <cell r="W1227">
            <v>0</v>
          </cell>
          <cell r="AB1227">
            <v>4615000</v>
          </cell>
          <cell r="AG1227">
            <v>4615000</v>
          </cell>
        </row>
        <row r="1228">
          <cell r="A1228">
            <v>1999</v>
          </cell>
          <cell r="C1228" t="str">
            <v>NJ</v>
          </cell>
          <cell r="R1228">
            <v>678962000</v>
          </cell>
          <cell r="W1228">
            <v>768116000</v>
          </cell>
          <cell r="AB1228">
            <v>2395635968</v>
          </cell>
          <cell r="AG1228">
            <v>948558016</v>
          </cell>
        </row>
        <row r="1229">
          <cell r="A1229">
            <v>1999</v>
          </cell>
          <cell r="C1229" t="str">
            <v>NM</v>
          </cell>
          <cell r="R1229">
            <v>2202000</v>
          </cell>
          <cell r="W1229">
            <v>2681000</v>
          </cell>
          <cell r="AB1229">
            <v>31493000</v>
          </cell>
          <cell r="AG1229">
            <v>26610000</v>
          </cell>
        </row>
        <row r="1230">
          <cell r="A1230">
            <v>1999</v>
          </cell>
          <cell r="C1230" t="str">
            <v>NY</v>
          </cell>
          <cell r="R1230">
            <v>1057114000</v>
          </cell>
          <cell r="W1230">
            <v>2553586000</v>
          </cell>
          <cell r="AB1230">
            <v>8775761920</v>
          </cell>
          <cell r="AG1230">
            <v>5165062144</v>
          </cell>
        </row>
        <row r="1231">
          <cell r="A1231">
            <v>1999</v>
          </cell>
          <cell r="C1231" t="str">
            <v>NC</v>
          </cell>
          <cell r="R1231">
            <v>11093000</v>
          </cell>
          <cell r="W1231">
            <v>41968000</v>
          </cell>
          <cell r="AB1231">
            <v>145932000</v>
          </cell>
          <cell r="AG1231">
            <v>92871000</v>
          </cell>
        </row>
        <row r="1232">
          <cell r="A1232">
            <v>1999</v>
          </cell>
          <cell r="C1232" t="str">
            <v>ND</v>
          </cell>
          <cell r="R1232">
            <v>0</v>
          </cell>
          <cell r="W1232">
            <v>52000</v>
          </cell>
          <cell r="AB1232">
            <v>5124000</v>
          </cell>
          <cell r="AG1232">
            <v>5072000</v>
          </cell>
        </row>
        <row r="1233">
          <cell r="A1233">
            <v>1999</v>
          </cell>
          <cell r="C1233" t="str">
            <v>OH</v>
          </cell>
          <cell r="R1233">
            <v>26404000</v>
          </cell>
          <cell r="W1233">
            <v>67192000</v>
          </cell>
          <cell r="AB1233">
            <v>526052992</v>
          </cell>
          <cell r="AG1233">
            <v>432456992</v>
          </cell>
        </row>
        <row r="1234">
          <cell r="A1234">
            <v>1999</v>
          </cell>
          <cell r="C1234" t="str">
            <v>OK</v>
          </cell>
          <cell r="R1234">
            <v>547000</v>
          </cell>
          <cell r="W1234">
            <v>11469000</v>
          </cell>
          <cell r="AB1234">
            <v>36943000</v>
          </cell>
          <cell r="AG1234">
            <v>24927000</v>
          </cell>
        </row>
        <row r="1235">
          <cell r="A1235">
            <v>1999</v>
          </cell>
          <cell r="C1235" t="str">
            <v>OR</v>
          </cell>
          <cell r="R1235">
            <v>59713000</v>
          </cell>
          <cell r="W1235">
            <v>121015000</v>
          </cell>
          <cell r="AB1235">
            <v>429032000</v>
          </cell>
          <cell r="AG1235">
            <v>248304000</v>
          </cell>
        </row>
        <row r="1236">
          <cell r="A1236">
            <v>1999</v>
          </cell>
          <cell r="C1236" t="str">
            <v>PA</v>
          </cell>
          <cell r="R1236">
            <v>219616000</v>
          </cell>
          <cell r="W1236">
            <v>418546000</v>
          </cell>
          <cell r="AB1236">
            <v>1558598016</v>
          </cell>
          <cell r="AG1236">
            <v>920435968</v>
          </cell>
        </row>
        <row r="1237">
          <cell r="A1237">
            <v>1999</v>
          </cell>
          <cell r="C1237" t="str">
            <v>RI</v>
          </cell>
          <cell r="R1237">
            <v>1619000</v>
          </cell>
          <cell r="W1237">
            <v>19082000</v>
          </cell>
          <cell r="AB1237">
            <v>58798000</v>
          </cell>
          <cell r="AG1237">
            <v>38097000</v>
          </cell>
        </row>
        <row r="1238">
          <cell r="A1238">
            <v>1999</v>
          </cell>
          <cell r="C1238" t="str">
            <v>SC</v>
          </cell>
          <cell r="R1238">
            <v>0</v>
          </cell>
          <cell r="W1238">
            <v>3715000</v>
          </cell>
          <cell r="AB1238">
            <v>21536000</v>
          </cell>
          <cell r="AG1238">
            <v>17821000</v>
          </cell>
        </row>
        <row r="1239">
          <cell r="A1239">
            <v>1999</v>
          </cell>
          <cell r="C1239" t="str">
            <v>SD</v>
          </cell>
          <cell r="R1239">
            <v>0</v>
          </cell>
          <cell r="W1239">
            <v>500000</v>
          </cell>
          <cell r="AB1239">
            <v>3719000</v>
          </cell>
          <cell r="AG1239">
            <v>3219000</v>
          </cell>
        </row>
        <row r="1240">
          <cell r="A1240">
            <v>1999</v>
          </cell>
          <cell r="C1240" t="str">
            <v>TN</v>
          </cell>
          <cell r="R1240">
            <v>131000</v>
          </cell>
          <cell r="W1240">
            <v>8032000</v>
          </cell>
          <cell r="AB1240">
            <v>78599000</v>
          </cell>
          <cell r="AG1240">
            <v>70436000</v>
          </cell>
        </row>
        <row r="1241">
          <cell r="A1241">
            <v>1999</v>
          </cell>
          <cell r="C1241" t="str">
            <v>TX</v>
          </cell>
          <cell r="R1241">
            <v>198778000</v>
          </cell>
          <cell r="W1241">
            <v>401801000</v>
          </cell>
          <cell r="AB1241">
            <v>1252370944</v>
          </cell>
          <cell r="AG1241">
            <v>651792000</v>
          </cell>
        </row>
        <row r="1242">
          <cell r="A1242">
            <v>1999</v>
          </cell>
          <cell r="C1242" t="str">
            <v>US</v>
          </cell>
          <cell r="R1242">
            <v>4318839000</v>
          </cell>
          <cell r="W1242">
            <v>7533382000</v>
          </cell>
          <cell r="AB1242">
            <v>31675021312</v>
          </cell>
          <cell r="AG1242">
            <v>19822800896</v>
          </cell>
        </row>
        <row r="1243">
          <cell r="A1243">
            <v>1999</v>
          </cell>
          <cell r="C1243" t="str">
            <v>UT</v>
          </cell>
          <cell r="R1243">
            <v>110159000</v>
          </cell>
          <cell r="W1243">
            <v>118105000</v>
          </cell>
          <cell r="AB1243">
            <v>298204992</v>
          </cell>
          <cell r="AG1243">
            <v>69941000</v>
          </cell>
        </row>
        <row r="1244">
          <cell r="A1244">
            <v>1999</v>
          </cell>
          <cell r="C1244" t="str">
            <v>VT</v>
          </cell>
          <cell r="R1244">
            <v>10052000</v>
          </cell>
          <cell r="W1244">
            <v>11044000</v>
          </cell>
          <cell r="AB1244">
            <v>30998000</v>
          </cell>
          <cell r="AG1244">
            <v>9902000</v>
          </cell>
        </row>
        <row r="1245">
          <cell r="A1245">
            <v>1999</v>
          </cell>
          <cell r="C1245" t="str">
            <v>VA</v>
          </cell>
          <cell r="R1245">
            <v>24900000</v>
          </cell>
          <cell r="W1245">
            <v>35366000</v>
          </cell>
          <cell r="AB1245">
            <v>210115008</v>
          </cell>
          <cell r="AG1245">
            <v>149848992</v>
          </cell>
        </row>
        <row r="1246">
          <cell r="A1246">
            <v>1999</v>
          </cell>
          <cell r="C1246" t="str">
            <v>WA</v>
          </cell>
          <cell r="R1246">
            <v>79811000</v>
          </cell>
          <cell r="W1246">
            <v>125250000</v>
          </cell>
          <cell r="AB1246">
            <v>731601024</v>
          </cell>
          <cell r="AG1246">
            <v>526540000</v>
          </cell>
        </row>
        <row r="1247">
          <cell r="A1247">
            <v>1999</v>
          </cell>
          <cell r="C1247" t="str">
            <v>WV</v>
          </cell>
          <cell r="R1247">
            <v>3240000</v>
          </cell>
          <cell r="W1247">
            <v>6099000</v>
          </cell>
          <cell r="AB1247">
            <v>29210000</v>
          </cell>
          <cell r="AG1247">
            <v>19871000</v>
          </cell>
        </row>
        <row r="1248">
          <cell r="A1248">
            <v>1999</v>
          </cell>
          <cell r="C1248" t="str">
            <v>WI</v>
          </cell>
          <cell r="R1248">
            <v>11164000</v>
          </cell>
          <cell r="W1248">
            <v>15121000</v>
          </cell>
          <cell r="AB1248">
            <v>220266000</v>
          </cell>
          <cell r="AG1248">
            <v>193980992</v>
          </cell>
        </row>
        <row r="1249">
          <cell r="A1249">
            <v>1999</v>
          </cell>
          <cell r="C1249" t="str">
            <v>WY</v>
          </cell>
          <cell r="R1249">
            <v>0</v>
          </cell>
          <cell r="W1249">
            <v>0</v>
          </cell>
          <cell r="AB1249">
            <v>0</v>
          </cell>
          <cell r="AG1249">
            <v>0</v>
          </cell>
        </row>
        <row r="1250">
          <cell r="A1250">
            <v>2000</v>
          </cell>
          <cell r="C1250" t="str">
            <v>AL</v>
          </cell>
          <cell r="R1250">
            <v>20000</v>
          </cell>
          <cell r="W1250">
            <v>488000</v>
          </cell>
          <cell r="AB1250">
            <v>22673000</v>
          </cell>
          <cell r="AG1250">
            <v>22165000</v>
          </cell>
        </row>
        <row r="1251">
          <cell r="A1251">
            <v>2000</v>
          </cell>
          <cell r="C1251" t="str">
            <v>AK</v>
          </cell>
          <cell r="R1251">
            <v>7092000</v>
          </cell>
          <cell r="W1251">
            <v>7319000</v>
          </cell>
          <cell r="AB1251">
            <v>32190000</v>
          </cell>
          <cell r="AG1251">
            <v>17779000</v>
          </cell>
        </row>
        <row r="1252">
          <cell r="A1252">
            <v>2000</v>
          </cell>
          <cell r="C1252" t="str">
            <v>AZ</v>
          </cell>
          <cell r="R1252">
            <v>8181000</v>
          </cell>
          <cell r="W1252">
            <v>19225000</v>
          </cell>
          <cell r="AB1252">
            <v>147840992</v>
          </cell>
          <cell r="AG1252">
            <v>120435000</v>
          </cell>
        </row>
        <row r="1253">
          <cell r="A1253">
            <v>2000</v>
          </cell>
          <cell r="C1253" t="str">
            <v>AR</v>
          </cell>
          <cell r="R1253">
            <v>766000</v>
          </cell>
          <cell r="W1253">
            <v>2321000</v>
          </cell>
          <cell r="AB1253">
            <v>13177000</v>
          </cell>
          <cell r="AG1253">
            <v>10090000</v>
          </cell>
        </row>
        <row r="1254">
          <cell r="A1254">
            <v>2000</v>
          </cell>
          <cell r="C1254" t="str">
            <v>CA</v>
          </cell>
          <cell r="R1254">
            <v>1248601000</v>
          </cell>
          <cell r="W1254">
            <v>2012304000</v>
          </cell>
          <cell r="AB1254">
            <v>7239136256</v>
          </cell>
          <cell r="AG1254">
            <v>3978231040</v>
          </cell>
        </row>
        <row r="1255">
          <cell r="A1255">
            <v>2000</v>
          </cell>
          <cell r="C1255" t="str">
            <v>CO</v>
          </cell>
          <cell r="R1255">
            <v>44156000</v>
          </cell>
          <cell r="W1255">
            <v>89547000</v>
          </cell>
          <cell r="AB1255">
            <v>404769984</v>
          </cell>
          <cell r="AG1255">
            <v>271067008</v>
          </cell>
        </row>
        <row r="1256">
          <cell r="A1256">
            <v>2000</v>
          </cell>
          <cell r="C1256" t="str">
            <v>CT</v>
          </cell>
          <cell r="R1256">
            <v>79528000</v>
          </cell>
          <cell r="W1256">
            <v>91110000</v>
          </cell>
          <cell r="AB1256">
            <v>348184992</v>
          </cell>
          <cell r="AG1256">
            <v>177547008</v>
          </cell>
        </row>
        <row r="1257">
          <cell r="A1257">
            <v>2000</v>
          </cell>
          <cell r="C1257" t="str">
            <v>DE</v>
          </cell>
          <cell r="R1257">
            <v>0</v>
          </cell>
          <cell r="W1257">
            <v>9478000</v>
          </cell>
          <cell r="AB1257">
            <v>50911000</v>
          </cell>
          <cell r="AG1257">
            <v>41433000</v>
          </cell>
        </row>
        <row r="1258">
          <cell r="A1258">
            <v>2000</v>
          </cell>
          <cell r="C1258" t="str">
            <v>DC</v>
          </cell>
          <cell r="R1258">
            <v>288038000</v>
          </cell>
          <cell r="W1258">
            <v>306672000</v>
          </cell>
          <cell r="AB1258">
            <v>1317907968</v>
          </cell>
          <cell r="AG1258">
            <v>723198016</v>
          </cell>
        </row>
        <row r="1259">
          <cell r="A1259">
            <v>2000</v>
          </cell>
          <cell r="C1259" t="str">
            <v>FL</v>
          </cell>
          <cell r="R1259">
            <v>60342000</v>
          </cell>
          <cell r="W1259">
            <v>136803000</v>
          </cell>
          <cell r="AB1259">
            <v>763217984</v>
          </cell>
          <cell r="AG1259">
            <v>566073024</v>
          </cell>
        </row>
        <row r="1260">
          <cell r="A1260">
            <v>2000</v>
          </cell>
          <cell r="C1260" t="str">
            <v>GA</v>
          </cell>
          <cell r="R1260">
            <v>94003000</v>
          </cell>
          <cell r="W1260">
            <v>155447000</v>
          </cell>
          <cell r="AB1260">
            <v>574643008</v>
          </cell>
          <cell r="AG1260">
            <v>325192992</v>
          </cell>
        </row>
        <row r="1261">
          <cell r="A1261">
            <v>2000</v>
          </cell>
          <cell r="C1261" t="str">
            <v>HI</v>
          </cell>
          <cell r="R1261">
            <v>13253000</v>
          </cell>
          <cell r="W1261">
            <v>23753000</v>
          </cell>
          <cell r="AB1261">
            <v>134724992</v>
          </cell>
          <cell r="AG1261">
            <v>97719000</v>
          </cell>
        </row>
        <row r="1262">
          <cell r="A1262">
            <v>2000</v>
          </cell>
          <cell r="C1262" t="str">
            <v>ID</v>
          </cell>
          <cell r="R1262">
            <v>0</v>
          </cell>
          <cell r="W1262">
            <v>1315000</v>
          </cell>
          <cell r="AB1262">
            <v>6326000</v>
          </cell>
          <cell r="AG1262">
            <v>5011000</v>
          </cell>
        </row>
        <row r="1263">
          <cell r="A1263">
            <v>2000</v>
          </cell>
          <cell r="C1263" t="str">
            <v>IL</v>
          </cell>
          <cell r="R1263">
            <v>209341000</v>
          </cell>
          <cell r="W1263">
            <v>358281000</v>
          </cell>
          <cell r="AB1263">
            <v>2245605120</v>
          </cell>
          <cell r="AG1263">
            <v>1677982976</v>
          </cell>
        </row>
        <row r="1264">
          <cell r="A1264">
            <v>2000</v>
          </cell>
          <cell r="C1264" t="str">
            <v>IN</v>
          </cell>
          <cell r="R1264">
            <v>4834000</v>
          </cell>
          <cell r="W1264">
            <v>7920000</v>
          </cell>
          <cell r="AB1264">
            <v>86749000</v>
          </cell>
          <cell r="AG1264">
            <v>73995000</v>
          </cell>
        </row>
        <row r="1265">
          <cell r="A1265">
            <v>2000</v>
          </cell>
          <cell r="C1265" t="str">
            <v>IA</v>
          </cell>
          <cell r="R1265">
            <v>595000</v>
          </cell>
          <cell r="W1265">
            <v>6166000</v>
          </cell>
          <cell r="AB1265">
            <v>53821000</v>
          </cell>
          <cell r="AG1265">
            <v>47060000</v>
          </cell>
        </row>
        <row r="1266">
          <cell r="A1266">
            <v>2000</v>
          </cell>
          <cell r="C1266" t="str">
            <v>KS</v>
          </cell>
          <cell r="R1266">
            <v>0</v>
          </cell>
          <cell r="W1266">
            <v>0</v>
          </cell>
          <cell r="AB1266">
            <v>7321000</v>
          </cell>
          <cell r="AG1266">
            <v>7321000</v>
          </cell>
        </row>
        <row r="1267">
          <cell r="A1267">
            <v>2000</v>
          </cell>
          <cell r="C1267" t="str">
            <v>KY</v>
          </cell>
          <cell r="R1267">
            <v>1219000</v>
          </cell>
          <cell r="W1267">
            <v>6109000</v>
          </cell>
          <cell r="AB1267">
            <v>74123000</v>
          </cell>
          <cell r="AG1267">
            <v>66795000</v>
          </cell>
        </row>
        <row r="1268">
          <cell r="A1268">
            <v>2000</v>
          </cell>
          <cell r="C1268" t="str">
            <v>LA</v>
          </cell>
          <cell r="R1268">
            <v>13276000</v>
          </cell>
          <cell r="W1268">
            <v>16938000</v>
          </cell>
          <cell r="AB1268">
            <v>149600992</v>
          </cell>
          <cell r="AG1268">
            <v>119387000</v>
          </cell>
        </row>
        <row r="1269">
          <cell r="A1269">
            <v>2000</v>
          </cell>
          <cell r="C1269" t="str">
            <v>ME</v>
          </cell>
          <cell r="R1269">
            <v>0</v>
          </cell>
          <cell r="W1269">
            <v>186000</v>
          </cell>
          <cell r="AB1269">
            <v>4189000</v>
          </cell>
          <cell r="AG1269">
            <v>4003000</v>
          </cell>
        </row>
        <row r="1270">
          <cell r="A1270">
            <v>2000</v>
          </cell>
          <cell r="C1270" t="str">
            <v>MD</v>
          </cell>
          <cell r="R1270">
            <v>66624000</v>
          </cell>
          <cell r="W1270">
            <v>119708000</v>
          </cell>
          <cell r="AB1270">
            <v>487512992</v>
          </cell>
          <cell r="AG1270">
            <v>301180992</v>
          </cell>
        </row>
        <row r="1271">
          <cell r="A1271">
            <v>2000</v>
          </cell>
          <cell r="C1271" t="str">
            <v>MA</v>
          </cell>
          <cell r="R1271">
            <v>324167000</v>
          </cell>
          <cell r="W1271">
            <v>348089000</v>
          </cell>
          <cell r="AB1271">
            <v>1474205952</v>
          </cell>
          <cell r="AG1271">
            <v>801950016</v>
          </cell>
        </row>
        <row r="1272">
          <cell r="A1272">
            <v>2000</v>
          </cell>
          <cell r="C1272" t="str">
            <v>MI</v>
          </cell>
          <cell r="R1272">
            <v>543000</v>
          </cell>
          <cell r="W1272">
            <v>14786000</v>
          </cell>
          <cell r="AB1272">
            <v>375796992</v>
          </cell>
          <cell r="AG1272">
            <v>360468000</v>
          </cell>
        </row>
        <row r="1273">
          <cell r="A1273">
            <v>2000</v>
          </cell>
          <cell r="C1273" t="str">
            <v>MN</v>
          </cell>
          <cell r="R1273">
            <v>170000</v>
          </cell>
          <cell r="W1273">
            <v>74015000</v>
          </cell>
          <cell r="AB1273">
            <v>301528992</v>
          </cell>
          <cell r="AG1273">
            <v>227344000</v>
          </cell>
        </row>
        <row r="1274">
          <cell r="A1274">
            <v>2000</v>
          </cell>
          <cell r="C1274" t="str">
            <v>MS</v>
          </cell>
          <cell r="R1274">
            <v>391000</v>
          </cell>
          <cell r="W1274">
            <v>1532000</v>
          </cell>
          <cell r="AB1274">
            <v>10667000</v>
          </cell>
          <cell r="AG1274">
            <v>8744000</v>
          </cell>
        </row>
        <row r="1275">
          <cell r="A1275">
            <v>2000</v>
          </cell>
          <cell r="C1275" t="str">
            <v>MO</v>
          </cell>
          <cell r="R1275">
            <v>1680000</v>
          </cell>
          <cell r="W1275">
            <v>104167000</v>
          </cell>
          <cell r="AB1275">
            <v>301718016</v>
          </cell>
          <cell r="AG1275">
            <v>195871008</v>
          </cell>
        </row>
        <row r="1276">
          <cell r="A1276">
            <v>2000</v>
          </cell>
          <cell r="C1276" t="str">
            <v>MT</v>
          </cell>
          <cell r="R1276">
            <v>21000</v>
          </cell>
          <cell r="W1276">
            <v>168000</v>
          </cell>
          <cell r="AB1276">
            <v>7887000</v>
          </cell>
          <cell r="AG1276">
            <v>7698000</v>
          </cell>
        </row>
        <row r="1277">
          <cell r="A1277">
            <v>2000</v>
          </cell>
          <cell r="C1277" t="str">
            <v>NE</v>
          </cell>
          <cell r="R1277">
            <v>0</v>
          </cell>
          <cell r="W1277">
            <v>2219000</v>
          </cell>
          <cell r="AB1277">
            <v>23640000</v>
          </cell>
          <cell r="AG1277">
            <v>21421000</v>
          </cell>
        </row>
        <row r="1278">
          <cell r="A1278">
            <v>2000</v>
          </cell>
          <cell r="C1278" t="str">
            <v>NV</v>
          </cell>
          <cell r="R1278">
            <v>2300000</v>
          </cell>
          <cell r="W1278">
            <v>12403000</v>
          </cell>
          <cell r="AB1278">
            <v>118258000</v>
          </cell>
          <cell r="AG1278">
            <v>103555000</v>
          </cell>
        </row>
        <row r="1279">
          <cell r="A1279">
            <v>2000</v>
          </cell>
          <cell r="C1279" t="str">
            <v>NH</v>
          </cell>
          <cell r="R1279">
            <v>0</v>
          </cell>
          <cell r="W1279">
            <v>222000</v>
          </cell>
          <cell r="AB1279">
            <v>5796000</v>
          </cell>
          <cell r="AG1279">
            <v>5574000</v>
          </cell>
        </row>
        <row r="1280">
          <cell r="A1280">
            <v>2000</v>
          </cell>
          <cell r="C1280" t="str">
            <v>NJ</v>
          </cell>
          <cell r="R1280">
            <v>662669000</v>
          </cell>
          <cell r="W1280">
            <v>909669000</v>
          </cell>
          <cell r="AB1280">
            <v>2572909056</v>
          </cell>
          <cell r="AG1280">
            <v>1000571008</v>
          </cell>
        </row>
        <row r="1281">
          <cell r="A1281">
            <v>2000</v>
          </cell>
          <cell r="C1281" t="str">
            <v>NM</v>
          </cell>
          <cell r="R1281">
            <v>14502000</v>
          </cell>
          <cell r="W1281">
            <v>16305000</v>
          </cell>
          <cell r="AB1281">
            <v>58416000</v>
          </cell>
          <cell r="AG1281">
            <v>27609000</v>
          </cell>
        </row>
        <row r="1282">
          <cell r="A1282">
            <v>2000</v>
          </cell>
          <cell r="C1282" t="str">
            <v>NY</v>
          </cell>
          <cell r="R1282">
            <v>1265580000</v>
          </cell>
          <cell r="W1282">
            <v>3345773000</v>
          </cell>
          <cell r="AB1282">
            <v>10256168960</v>
          </cell>
          <cell r="AG1282">
            <v>5644815872</v>
          </cell>
        </row>
        <row r="1283">
          <cell r="A1283">
            <v>2000</v>
          </cell>
          <cell r="C1283" t="str">
            <v>NC</v>
          </cell>
          <cell r="R1283">
            <v>7213000</v>
          </cell>
          <cell r="W1283">
            <v>28163000</v>
          </cell>
          <cell r="AB1283">
            <v>142130000</v>
          </cell>
          <cell r="AG1283">
            <v>106754000</v>
          </cell>
        </row>
        <row r="1284">
          <cell r="A1284">
            <v>2000</v>
          </cell>
          <cell r="C1284" t="str">
            <v>ND</v>
          </cell>
          <cell r="R1284">
            <v>0</v>
          </cell>
          <cell r="W1284">
            <v>49000</v>
          </cell>
          <cell r="AB1284">
            <v>3609000</v>
          </cell>
          <cell r="AG1284">
            <v>3560000</v>
          </cell>
        </row>
        <row r="1285">
          <cell r="A1285">
            <v>2000</v>
          </cell>
          <cell r="C1285" t="str">
            <v>OH</v>
          </cell>
          <cell r="R1285">
            <v>19182000</v>
          </cell>
          <cell r="W1285">
            <v>47842000</v>
          </cell>
          <cell r="AB1285">
            <v>493363008</v>
          </cell>
          <cell r="AG1285">
            <v>426339008</v>
          </cell>
        </row>
        <row r="1286">
          <cell r="A1286">
            <v>2000</v>
          </cell>
          <cell r="C1286" t="str">
            <v>OK</v>
          </cell>
          <cell r="R1286">
            <v>113000</v>
          </cell>
          <cell r="W1286">
            <v>5945000</v>
          </cell>
          <cell r="AB1286">
            <v>36399000</v>
          </cell>
          <cell r="AG1286">
            <v>30341000</v>
          </cell>
        </row>
        <row r="1287">
          <cell r="A1287">
            <v>2000</v>
          </cell>
          <cell r="C1287" t="str">
            <v>OR</v>
          </cell>
          <cell r="R1287">
            <v>104118000</v>
          </cell>
          <cell r="W1287">
            <v>130098000</v>
          </cell>
          <cell r="AB1287">
            <v>503406016</v>
          </cell>
          <cell r="AG1287">
            <v>269190016</v>
          </cell>
        </row>
        <row r="1288">
          <cell r="A1288">
            <v>2000</v>
          </cell>
          <cell r="C1288" t="str">
            <v>PA</v>
          </cell>
          <cell r="R1288">
            <v>269798000</v>
          </cell>
          <cell r="W1288">
            <v>430430000</v>
          </cell>
          <cell r="AB1288">
            <v>1673214976</v>
          </cell>
          <cell r="AG1288">
            <v>972987008</v>
          </cell>
        </row>
        <row r="1289">
          <cell r="A1289">
            <v>2000</v>
          </cell>
          <cell r="C1289" t="str">
            <v>RI</v>
          </cell>
          <cell r="R1289">
            <v>10768000</v>
          </cell>
          <cell r="W1289">
            <v>15720000</v>
          </cell>
          <cell r="AB1289">
            <v>69741000</v>
          </cell>
          <cell r="AG1289">
            <v>43253000</v>
          </cell>
        </row>
        <row r="1290">
          <cell r="A1290">
            <v>2000</v>
          </cell>
          <cell r="C1290" t="str">
            <v>SC</v>
          </cell>
          <cell r="R1290">
            <v>352000</v>
          </cell>
          <cell r="W1290">
            <v>4610000</v>
          </cell>
          <cell r="AB1290">
            <v>26063000</v>
          </cell>
          <cell r="AG1290">
            <v>21101000</v>
          </cell>
        </row>
        <row r="1291">
          <cell r="A1291">
            <v>2000</v>
          </cell>
          <cell r="C1291" t="str">
            <v>SD</v>
          </cell>
          <cell r="R1291">
            <v>0</v>
          </cell>
          <cell r="W1291">
            <v>504000</v>
          </cell>
          <cell r="AB1291">
            <v>5439000</v>
          </cell>
          <cell r="AG1291">
            <v>4935000</v>
          </cell>
        </row>
        <row r="1292">
          <cell r="A1292">
            <v>2000</v>
          </cell>
          <cell r="C1292" t="str">
            <v>TN</v>
          </cell>
          <cell r="R1292">
            <v>131000</v>
          </cell>
          <cell r="W1292">
            <v>9098000</v>
          </cell>
          <cell r="AB1292">
            <v>90907000</v>
          </cell>
          <cell r="AG1292">
            <v>81678000</v>
          </cell>
        </row>
        <row r="1293">
          <cell r="A1293">
            <v>2000</v>
          </cell>
          <cell r="C1293" t="str">
            <v>TX</v>
          </cell>
          <cell r="R1293">
            <v>321713000</v>
          </cell>
          <cell r="W1293">
            <v>484353000</v>
          </cell>
          <cell r="AB1293">
            <v>1543714048</v>
          </cell>
          <cell r="AG1293">
            <v>737648000</v>
          </cell>
        </row>
        <row r="1294">
          <cell r="A1294">
            <v>2000</v>
          </cell>
          <cell r="C1294" t="str">
            <v>US</v>
          </cell>
          <cell r="R1294">
            <v>5414551000</v>
          </cell>
          <cell r="W1294">
            <v>9728175000</v>
          </cell>
          <cell r="AB1294">
            <v>35948736512</v>
          </cell>
          <cell r="AG1294">
            <v>20806008832</v>
          </cell>
        </row>
        <row r="1295">
          <cell r="A1295">
            <v>2000</v>
          </cell>
          <cell r="C1295" t="str">
            <v>UT</v>
          </cell>
          <cell r="R1295">
            <v>54790000</v>
          </cell>
          <cell r="W1295">
            <v>95244000</v>
          </cell>
          <cell r="AB1295">
            <v>229446000</v>
          </cell>
          <cell r="AG1295">
            <v>79412000</v>
          </cell>
        </row>
        <row r="1296">
          <cell r="A1296">
            <v>2000</v>
          </cell>
          <cell r="C1296" t="str">
            <v>VT</v>
          </cell>
          <cell r="R1296">
            <v>9826000</v>
          </cell>
          <cell r="W1296">
            <v>10452000</v>
          </cell>
          <cell r="AB1296">
            <v>29650000</v>
          </cell>
          <cell r="AG1296">
            <v>9372000</v>
          </cell>
        </row>
        <row r="1297">
          <cell r="A1297">
            <v>2000</v>
          </cell>
          <cell r="C1297" t="str">
            <v>VA</v>
          </cell>
          <cell r="R1297">
            <v>27634000</v>
          </cell>
          <cell r="W1297">
            <v>48627000</v>
          </cell>
          <cell r="AB1297">
            <v>239828000</v>
          </cell>
          <cell r="AG1297">
            <v>163567008</v>
          </cell>
        </row>
        <row r="1298">
          <cell r="A1298">
            <v>2000</v>
          </cell>
          <cell r="C1298" t="str">
            <v>WA</v>
          </cell>
          <cell r="R1298">
            <v>153230000</v>
          </cell>
          <cell r="W1298">
            <v>189560000</v>
          </cell>
          <cell r="AB1298">
            <v>917854976</v>
          </cell>
          <cell r="AG1298">
            <v>575065024</v>
          </cell>
        </row>
        <row r="1299">
          <cell r="A1299">
            <v>2000</v>
          </cell>
          <cell r="C1299" t="str">
            <v>WV</v>
          </cell>
          <cell r="R1299">
            <v>0</v>
          </cell>
          <cell r="W1299">
            <v>3025000</v>
          </cell>
          <cell r="AB1299">
            <v>29032000</v>
          </cell>
          <cell r="AG1299">
            <v>26007000</v>
          </cell>
        </row>
        <row r="1300">
          <cell r="A1300">
            <v>2000</v>
          </cell>
          <cell r="C1300" t="str">
            <v>WI</v>
          </cell>
          <cell r="R1300">
            <v>5231000</v>
          </cell>
          <cell r="W1300">
            <v>5457000</v>
          </cell>
          <cell r="AB1300">
            <v>206184992</v>
          </cell>
          <cell r="AG1300">
            <v>195496992</v>
          </cell>
        </row>
        <row r="1301">
          <cell r="A1301">
            <v>2000</v>
          </cell>
          <cell r="C1301" t="str">
            <v>WY</v>
          </cell>
          <cell r="R1301">
            <v>18560000</v>
          </cell>
          <cell r="W1301">
            <v>18560000</v>
          </cell>
          <cell r="AB1301">
            <v>37136000</v>
          </cell>
          <cell r="AG1301">
            <v>16000</v>
          </cell>
        </row>
        <row r="1302">
          <cell r="A1302">
            <v>2001</v>
          </cell>
          <cell r="C1302" t="str">
            <v>US</v>
          </cell>
          <cell r="R1302">
            <v>5594487000</v>
          </cell>
          <cell r="W1302">
            <v>8544922000</v>
          </cell>
          <cell r="AB1302">
            <v>37117689856</v>
          </cell>
          <cell r="AG1302">
            <v>22978279424</v>
          </cell>
        </row>
        <row r="1303">
          <cell r="A1303">
            <v>2002</v>
          </cell>
          <cell r="C1303" t="str">
            <v>AL</v>
          </cell>
          <cell r="R1303">
            <v>0</v>
          </cell>
          <cell r="W1303">
            <v>5906000</v>
          </cell>
          <cell r="AB1303">
            <v>37861000</v>
          </cell>
          <cell r="AG1303">
            <v>31955000</v>
          </cell>
        </row>
        <row r="1304">
          <cell r="A1304">
            <v>2002</v>
          </cell>
          <cell r="C1304" t="str">
            <v>AK</v>
          </cell>
          <cell r="R1304">
            <v>16097000</v>
          </cell>
          <cell r="W1304">
            <v>16097000</v>
          </cell>
          <cell r="AB1304">
            <v>53722000</v>
          </cell>
          <cell r="AG1304">
            <v>21528000</v>
          </cell>
        </row>
        <row r="1305">
          <cell r="A1305">
            <v>2002</v>
          </cell>
          <cell r="C1305" t="str">
            <v>AZ</v>
          </cell>
          <cell r="R1305">
            <v>49766000</v>
          </cell>
          <cell r="W1305">
            <v>68889000</v>
          </cell>
          <cell r="AB1305">
            <v>317558016</v>
          </cell>
          <cell r="AG1305">
            <v>198903008</v>
          </cell>
        </row>
        <row r="1306">
          <cell r="A1306">
            <v>2002</v>
          </cell>
          <cell r="C1306" t="str">
            <v>AR</v>
          </cell>
          <cell r="R1306">
            <v>290000</v>
          </cell>
          <cell r="W1306">
            <v>5450000</v>
          </cell>
          <cell r="AB1306">
            <v>16368000</v>
          </cell>
          <cell r="AG1306">
            <v>10628000</v>
          </cell>
        </row>
        <row r="1307">
          <cell r="A1307">
            <v>2002</v>
          </cell>
          <cell r="C1307" t="str">
            <v>CA</v>
          </cell>
          <cell r="R1307">
            <v>1120494000</v>
          </cell>
          <cell r="W1307">
            <v>1345724000</v>
          </cell>
          <cell r="AB1307">
            <v>7442670080</v>
          </cell>
          <cell r="AG1307">
            <v>4976452096</v>
          </cell>
        </row>
        <row r="1308">
          <cell r="A1308">
            <v>2002</v>
          </cell>
          <cell r="C1308" t="str">
            <v>CO</v>
          </cell>
          <cell r="R1308">
            <v>168961000</v>
          </cell>
          <cell r="W1308">
            <v>329283000</v>
          </cell>
          <cell r="AB1308">
            <v>681230976</v>
          </cell>
          <cell r="AG1308">
            <v>182987008</v>
          </cell>
        </row>
        <row r="1309">
          <cell r="A1309">
            <v>2002</v>
          </cell>
          <cell r="C1309" t="str">
            <v>CT</v>
          </cell>
          <cell r="R1309">
            <v>151234000</v>
          </cell>
          <cell r="W1309">
            <v>188581000</v>
          </cell>
          <cell r="AB1309">
            <v>531204000</v>
          </cell>
          <cell r="AG1309">
            <v>191388992</v>
          </cell>
        </row>
        <row r="1310">
          <cell r="A1310">
            <v>2002</v>
          </cell>
          <cell r="C1310" t="str">
            <v>DE</v>
          </cell>
          <cell r="R1310">
            <v>0</v>
          </cell>
          <cell r="W1310">
            <v>17056000</v>
          </cell>
          <cell r="AB1310">
            <v>74535000</v>
          </cell>
          <cell r="AG1310">
            <v>57479000</v>
          </cell>
        </row>
        <row r="1311">
          <cell r="A1311">
            <v>2002</v>
          </cell>
          <cell r="C1311" t="str">
            <v>DC</v>
          </cell>
          <cell r="R1311">
            <v>335232000</v>
          </cell>
          <cell r="W1311">
            <v>515275000</v>
          </cell>
          <cell r="AB1311">
            <v>1689900032</v>
          </cell>
          <cell r="AG1311">
            <v>839393024</v>
          </cell>
        </row>
        <row r="1312">
          <cell r="A1312">
            <v>2002</v>
          </cell>
          <cell r="C1312" t="str">
            <v>FL</v>
          </cell>
          <cell r="R1312">
            <v>232557000</v>
          </cell>
          <cell r="W1312">
            <v>369217000</v>
          </cell>
          <cell r="AB1312">
            <v>1259448960</v>
          </cell>
          <cell r="AG1312">
            <v>657675008</v>
          </cell>
        </row>
        <row r="1313">
          <cell r="A1313">
            <v>2002</v>
          </cell>
          <cell r="C1313" t="str">
            <v>GA</v>
          </cell>
          <cell r="R1313">
            <v>225905000</v>
          </cell>
          <cell r="W1313">
            <v>227429000</v>
          </cell>
          <cell r="AB1313">
            <v>795238976</v>
          </cell>
          <cell r="AG1313">
            <v>341904992</v>
          </cell>
        </row>
        <row r="1314">
          <cell r="A1314">
            <v>2002</v>
          </cell>
          <cell r="C1314" t="str">
            <v>HI</v>
          </cell>
          <cell r="R1314">
            <v>6695000</v>
          </cell>
          <cell r="W1314">
            <v>16301000</v>
          </cell>
          <cell r="AB1314">
            <v>128262000</v>
          </cell>
          <cell r="AG1314">
            <v>105266000</v>
          </cell>
        </row>
        <row r="1315">
          <cell r="A1315">
            <v>2002</v>
          </cell>
          <cell r="C1315" t="str">
            <v>ID</v>
          </cell>
          <cell r="R1315">
            <v>0</v>
          </cell>
          <cell r="W1315">
            <v>2773000</v>
          </cell>
          <cell r="AB1315">
            <v>9154000</v>
          </cell>
          <cell r="AG1315">
            <v>6381000</v>
          </cell>
        </row>
        <row r="1316">
          <cell r="A1316">
            <v>2002</v>
          </cell>
          <cell r="C1316" t="str">
            <v>IL</v>
          </cell>
          <cell r="R1316">
            <v>200034000</v>
          </cell>
          <cell r="W1316">
            <v>629256000</v>
          </cell>
          <cell r="AB1316">
            <v>2688827904</v>
          </cell>
          <cell r="AG1316">
            <v>1859538048</v>
          </cell>
        </row>
        <row r="1317">
          <cell r="A1317">
            <v>2002</v>
          </cell>
          <cell r="C1317" t="str">
            <v>IN</v>
          </cell>
          <cell r="R1317">
            <v>1738000</v>
          </cell>
          <cell r="W1317">
            <v>12263000</v>
          </cell>
          <cell r="AB1317">
            <v>97319000</v>
          </cell>
          <cell r="AG1317">
            <v>83318000</v>
          </cell>
        </row>
        <row r="1318">
          <cell r="A1318">
            <v>2002</v>
          </cell>
          <cell r="C1318" t="str">
            <v>IA</v>
          </cell>
          <cell r="R1318">
            <v>662000</v>
          </cell>
          <cell r="W1318">
            <v>16356000</v>
          </cell>
          <cell r="AB1318">
            <v>64694000</v>
          </cell>
          <cell r="AG1318">
            <v>47676000</v>
          </cell>
        </row>
        <row r="1319">
          <cell r="A1319">
            <v>2002</v>
          </cell>
          <cell r="C1319" t="str">
            <v>KS</v>
          </cell>
          <cell r="R1319">
            <v>0</v>
          </cell>
          <cell r="W1319">
            <v>1000</v>
          </cell>
          <cell r="AB1319">
            <v>12929000</v>
          </cell>
          <cell r="AG1319">
            <v>12928000</v>
          </cell>
        </row>
        <row r="1320">
          <cell r="A1320">
            <v>2002</v>
          </cell>
          <cell r="C1320" t="str">
            <v>KY</v>
          </cell>
          <cell r="R1320">
            <v>1073000</v>
          </cell>
          <cell r="W1320">
            <v>4912000</v>
          </cell>
          <cell r="AB1320">
            <v>82342000</v>
          </cell>
          <cell r="AG1320">
            <v>76357000</v>
          </cell>
        </row>
        <row r="1321">
          <cell r="A1321">
            <v>2002</v>
          </cell>
          <cell r="C1321" t="str">
            <v>LA</v>
          </cell>
          <cell r="R1321">
            <v>16619000</v>
          </cell>
          <cell r="W1321">
            <v>26393000</v>
          </cell>
          <cell r="AB1321">
            <v>174722000</v>
          </cell>
          <cell r="AG1321">
            <v>131710000</v>
          </cell>
        </row>
        <row r="1322">
          <cell r="A1322">
            <v>2002</v>
          </cell>
          <cell r="C1322" t="str">
            <v>ME</v>
          </cell>
          <cell r="R1322">
            <v>3000</v>
          </cell>
          <cell r="W1322">
            <v>360000</v>
          </cell>
          <cell r="AB1322">
            <v>5604000</v>
          </cell>
          <cell r="AG1322">
            <v>5241000</v>
          </cell>
        </row>
        <row r="1323">
          <cell r="A1323">
            <v>2002</v>
          </cell>
          <cell r="C1323" t="str">
            <v>MD</v>
          </cell>
          <cell r="R1323">
            <v>174932000</v>
          </cell>
          <cell r="W1323">
            <v>189164000</v>
          </cell>
          <cell r="AB1323">
            <v>717356992</v>
          </cell>
          <cell r="AG1323">
            <v>353260992</v>
          </cell>
        </row>
        <row r="1324">
          <cell r="A1324">
            <v>2002</v>
          </cell>
          <cell r="C1324" t="str">
            <v>MA</v>
          </cell>
          <cell r="R1324">
            <v>383808000</v>
          </cell>
          <cell r="W1324">
            <v>418212000</v>
          </cell>
          <cell r="AB1324">
            <v>1735160064</v>
          </cell>
          <cell r="AG1324">
            <v>933139968</v>
          </cell>
        </row>
        <row r="1325">
          <cell r="A1325">
            <v>2002</v>
          </cell>
          <cell r="C1325" t="str">
            <v>MI</v>
          </cell>
          <cell r="R1325">
            <v>21381000</v>
          </cell>
          <cell r="W1325">
            <v>122561000</v>
          </cell>
          <cell r="AB1325">
            <v>587198016</v>
          </cell>
          <cell r="AG1325">
            <v>443256000</v>
          </cell>
        </row>
        <row r="1326">
          <cell r="A1326">
            <v>2002</v>
          </cell>
          <cell r="C1326" t="str">
            <v>MN</v>
          </cell>
          <cell r="R1326">
            <v>87828000</v>
          </cell>
          <cell r="W1326">
            <v>182958000</v>
          </cell>
          <cell r="AB1326">
            <v>537412992</v>
          </cell>
          <cell r="AG1326">
            <v>266627008</v>
          </cell>
        </row>
        <row r="1327">
          <cell r="A1327">
            <v>2002</v>
          </cell>
          <cell r="C1327" t="str">
            <v>MS</v>
          </cell>
          <cell r="R1327">
            <v>0</v>
          </cell>
          <cell r="W1327">
            <v>632000</v>
          </cell>
          <cell r="AB1327">
            <v>10142000</v>
          </cell>
          <cell r="AG1327">
            <v>9510000</v>
          </cell>
        </row>
        <row r="1328">
          <cell r="A1328">
            <v>2002</v>
          </cell>
          <cell r="C1328" t="str">
            <v>MO</v>
          </cell>
          <cell r="R1328">
            <v>1563000</v>
          </cell>
          <cell r="W1328">
            <v>142292000</v>
          </cell>
          <cell r="AB1328">
            <v>363024000</v>
          </cell>
          <cell r="AG1328">
            <v>219168992</v>
          </cell>
        </row>
        <row r="1329">
          <cell r="A1329">
            <v>2002</v>
          </cell>
          <cell r="C1329" t="str">
            <v>MT</v>
          </cell>
          <cell r="R1329">
            <v>432000</v>
          </cell>
          <cell r="W1329">
            <v>3368000</v>
          </cell>
          <cell r="AB1329">
            <v>13247000</v>
          </cell>
          <cell r="AG1329">
            <v>9447000</v>
          </cell>
        </row>
        <row r="1330">
          <cell r="A1330">
            <v>2002</v>
          </cell>
          <cell r="C1330" t="str">
            <v>NE</v>
          </cell>
          <cell r="R1330">
            <v>6069000</v>
          </cell>
          <cell r="W1330">
            <v>6638000</v>
          </cell>
          <cell r="AB1330">
            <v>35328000</v>
          </cell>
          <cell r="AG1330">
            <v>22621000</v>
          </cell>
        </row>
        <row r="1331">
          <cell r="A1331">
            <v>2002</v>
          </cell>
          <cell r="C1331" t="str">
            <v>NV</v>
          </cell>
          <cell r="R1331">
            <v>42102000</v>
          </cell>
          <cell r="W1331">
            <v>58970000</v>
          </cell>
          <cell r="AB1331">
            <v>255946000</v>
          </cell>
          <cell r="AG1331">
            <v>154874000</v>
          </cell>
        </row>
        <row r="1332">
          <cell r="A1332">
            <v>2002</v>
          </cell>
          <cell r="C1332" t="str">
            <v>NH</v>
          </cell>
          <cell r="R1332">
            <v>0</v>
          </cell>
          <cell r="W1332">
            <v>0</v>
          </cell>
          <cell r="AB1332">
            <v>6526000</v>
          </cell>
          <cell r="AG1332">
            <v>6526000</v>
          </cell>
        </row>
        <row r="1333">
          <cell r="A1333">
            <v>2002</v>
          </cell>
          <cell r="C1333" t="str">
            <v>NJ</v>
          </cell>
          <cell r="R1333">
            <v>821947000</v>
          </cell>
          <cell r="W1333">
            <v>1144347000</v>
          </cell>
          <cell r="AB1333">
            <v>3090639872</v>
          </cell>
          <cell r="AG1333">
            <v>1124345984</v>
          </cell>
        </row>
        <row r="1334">
          <cell r="A1334">
            <v>2002</v>
          </cell>
          <cell r="C1334" t="str">
            <v>NM</v>
          </cell>
          <cell r="R1334">
            <v>113000</v>
          </cell>
          <cell r="W1334">
            <v>12286000</v>
          </cell>
          <cell r="AB1334">
            <v>45333000</v>
          </cell>
          <cell r="AG1334">
            <v>32934000</v>
          </cell>
        </row>
        <row r="1335">
          <cell r="A1335">
            <v>2002</v>
          </cell>
          <cell r="C1335" t="str">
            <v>NY</v>
          </cell>
          <cell r="R1335">
            <v>885334000</v>
          </cell>
          <cell r="W1335">
            <v>3301017000</v>
          </cell>
          <cell r="AB1335">
            <v>10728376320</v>
          </cell>
          <cell r="AG1335">
            <v>6542025216</v>
          </cell>
        </row>
        <row r="1336">
          <cell r="A1336">
            <v>2002</v>
          </cell>
          <cell r="C1336" t="str">
            <v>NC</v>
          </cell>
          <cell r="R1336">
            <v>29633000</v>
          </cell>
          <cell r="W1336">
            <v>57334000</v>
          </cell>
          <cell r="AB1336">
            <v>236083008</v>
          </cell>
          <cell r="AG1336">
            <v>149116000</v>
          </cell>
        </row>
        <row r="1337">
          <cell r="A1337">
            <v>2002</v>
          </cell>
          <cell r="C1337" t="str">
            <v>ND</v>
          </cell>
          <cell r="R1337">
            <v>830000</v>
          </cell>
          <cell r="W1337">
            <v>1429000</v>
          </cell>
          <cell r="AB1337">
            <v>6238000</v>
          </cell>
          <cell r="AG1337">
            <v>3979000</v>
          </cell>
        </row>
        <row r="1338">
          <cell r="A1338">
            <v>2002</v>
          </cell>
          <cell r="C1338" t="str">
            <v>OH</v>
          </cell>
          <cell r="R1338">
            <v>53275000</v>
          </cell>
          <cell r="W1338">
            <v>160197000</v>
          </cell>
          <cell r="AB1338">
            <v>697675008</v>
          </cell>
          <cell r="AG1338">
            <v>484203008</v>
          </cell>
        </row>
        <row r="1339">
          <cell r="A1339">
            <v>2002</v>
          </cell>
          <cell r="C1339" t="str">
            <v>OK</v>
          </cell>
          <cell r="R1339">
            <v>581000</v>
          </cell>
          <cell r="W1339">
            <v>6973000</v>
          </cell>
          <cell r="AB1339">
            <v>47792000</v>
          </cell>
          <cell r="AG1339">
            <v>40238000</v>
          </cell>
        </row>
        <row r="1340">
          <cell r="A1340">
            <v>2002</v>
          </cell>
          <cell r="C1340" t="str">
            <v>OR</v>
          </cell>
          <cell r="R1340">
            <v>118287000</v>
          </cell>
          <cell r="W1340">
            <v>148068000</v>
          </cell>
          <cell r="AB1340">
            <v>583545024</v>
          </cell>
          <cell r="AG1340">
            <v>317190016</v>
          </cell>
        </row>
        <row r="1341">
          <cell r="A1341">
            <v>2002</v>
          </cell>
          <cell r="C1341" t="str">
            <v>PA</v>
          </cell>
          <cell r="R1341">
            <v>377519000</v>
          </cell>
          <cell r="W1341">
            <v>565545000</v>
          </cell>
          <cell r="AB1341">
            <v>2078648960</v>
          </cell>
          <cell r="AG1341">
            <v>1135585024</v>
          </cell>
        </row>
        <row r="1342">
          <cell r="A1342">
            <v>2002</v>
          </cell>
          <cell r="C1342" t="str">
            <v>RI</v>
          </cell>
          <cell r="R1342">
            <v>14870000</v>
          </cell>
          <cell r="W1342">
            <v>49872000</v>
          </cell>
          <cell r="AB1342">
            <v>123760000</v>
          </cell>
          <cell r="AG1342">
            <v>59018000</v>
          </cell>
        </row>
        <row r="1343">
          <cell r="A1343">
            <v>2002</v>
          </cell>
          <cell r="C1343" t="str">
            <v>SC</v>
          </cell>
          <cell r="R1343">
            <v>471000</v>
          </cell>
          <cell r="W1343">
            <v>11171000</v>
          </cell>
          <cell r="AB1343">
            <v>42275000</v>
          </cell>
          <cell r="AG1343">
            <v>30633000</v>
          </cell>
        </row>
        <row r="1344">
          <cell r="A1344">
            <v>2002</v>
          </cell>
          <cell r="C1344" t="str">
            <v>SD</v>
          </cell>
          <cell r="R1344">
            <v>209000</v>
          </cell>
          <cell r="W1344">
            <v>1289000</v>
          </cell>
          <cell r="AB1344">
            <v>7516000</v>
          </cell>
          <cell r="AG1344">
            <v>6018000</v>
          </cell>
        </row>
        <row r="1345">
          <cell r="A1345">
            <v>2002</v>
          </cell>
          <cell r="C1345" t="str">
            <v>TN</v>
          </cell>
          <cell r="R1345">
            <v>5893000</v>
          </cell>
          <cell r="W1345">
            <v>7552000</v>
          </cell>
          <cell r="AB1345">
            <v>114063000</v>
          </cell>
          <cell r="AG1345">
            <v>100618000</v>
          </cell>
        </row>
        <row r="1346">
          <cell r="A1346">
            <v>2002</v>
          </cell>
          <cell r="C1346" t="str">
            <v>TX</v>
          </cell>
          <cell r="R1346">
            <v>333504000</v>
          </cell>
          <cell r="W1346">
            <v>480137000</v>
          </cell>
          <cell r="AB1346">
            <v>1639773056</v>
          </cell>
          <cell r="AG1346">
            <v>826131968</v>
          </cell>
        </row>
        <row r="1347">
          <cell r="A1347">
            <v>2002</v>
          </cell>
          <cell r="C1347" t="str">
            <v>US</v>
          </cell>
          <cell r="R1347">
            <v>6316970000</v>
          </cell>
          <cell r="W1347">
            <v>11513849000</v>
          </cell>
          <cell r="AB1347">
            <v>42215477248</v>
          </cell>
          <cell r="AG1347">
            <v>24384657408</v>
          </cell>
        </row>
        <row r="1348">
          <cell r="A1348">
            <v>2002</v>
          </cell>
          <cell r="C1348" t="str">
            <v>UT</v>
          </cell>
          <cell r="R1348">
            <v>69434000</v>
          </cell>
          <cell r="W1348">
            <v>105151000</v>
          </cell>
          <cell r="AB1348">
            <v>285212992</v>
          </cell>
          <cell r="AG1348">
            <v>110628000</v>
          </cell>
        </row>
        <row r="1349">
          <cell r="A1349">
            <v>2002</v>
          </cell>
          <cell r="C1349" t="str">
            <v>VT</v>
          </cell>
          <cell r="R1349">
            <v>20098000</v>
          </cell>
          <cell r="W1349">
            <v>20849000</v>
          </cell>
          <cell r="AB1349">
            <v>51905000</v>
          </cell>
          <cell r="AG1349">
            <v>10958000</v>
          </cell>
        </row>
        <row r="1350">
          <cell r="A1350">
            <v>2002</v>
          </cell>
          <cell r="C1350" t="str">
            <v>VA</v>
          </cell>
          <cell r="R1350">
            <v>50691000</v>
          </cell>
          <cell r="W1350">
            <v>107620000</v>
          </cell>
          <cell r="AB1350">
            <v>361620992</v>
          </cell>
          <cell r="AG1350">
            <v>203310000</v>
          </cell>
        </row>
        <row r="1351">
          <cell r="A1351">
            <v>2002</v>
          </cell>
          <cell r="C1351" t="str">
            <v>WA</v>
          </cell>
          <cell r="R1351">
            <v>268047000</v>
          </cell>
          <cell r="W1351">
            <v>380352000</v>
          </cell>
          <cell r="AB1351">
            <v>1325652992</v>
          </cell>
          <cell r="AG1351">
            <v>677254016</v>
          </cell>
        </row>
        <row r="1352">
          <cell r="A1352">
            <v>2002</v>
          </cell>
          <cell r="C1352" t="str">
            <v>WV</v>
          </cell>
          <cell r="R1352">
            <v>0</v>
          </cell>
          <cell r="W1352">
            <v>3485000</v>
          </cell>
          <cell r="AB1352">
            <v>30104000</v>
          </cell>
          <cell r="AG1352">
            <v>26619000</v>
          </cell>
        </row>
        <row r="1353">
          <cell r="A1353">
            <v>2002</v>
          </cell>
          <cell r="C1353" t="str">
            <v>WI</v>
          </cell>
          <cell r="R1353">
            <v>20710000</v>
          </cell>
          <cell r="W1353">
            <v>26411000</v>
          </cell>
          <cell r="AB1353">
            <v>293833984</v>
          </cell>
          <cell r="AG1353">
            <v>246712992</v>
          </cell>
        </row>
        <row r="1354">
          <cell r="A1354">
            <v>2002</v>
          </cell>
          <cell r="C1354" t="str">
            <v>WY</v>
          </cell>
          <cell r="R1354">
            <v>49000</v>
          </cell>
          <cell r="W1354">
            <v>447000</v>
          </cell>
          <cell r="AB1354">
            <v>496000</v>
          </cell>
          <cell r="AG1354">
            <v>0</v>
          </cell>
        </row>
        <row r="1355">
          <cell r="A1355">
            <v>2003</v>
          </cell>
          <cell r="C1355" t="str">
            <v>US</v>
          </cell>
          <cell r="R1355">
            <v>7554266000</v>
          </cell>
          <cell r="W1355">
            <v>14141861000</v>
          </cell>
          <cell r="AB1355">
            <v>47665913856</v>
          </cell>
          <cell r="AG1355">
            <v>25969788928</v>
          </cell>
        </row>
        <row r="1356">
          <cell r="A1356">
            <v>2004</v>
          </cell>
          <cell r="C1356" t="str">
            <v>AL</v>
          </cell>
          <cell r="R1356">
            <v>2797000</v>
          </cell>
          <cell r="W1356">
            <v>5018000</v>
          </cell>
          <cell r="AB1356">
            <v>44751000</v>
          </cell>
          <cell r="AG1356">
            <v>36936000</v>
          </cell>
        </row>
        <row r="1357">
          <cell r="A1357">
            <v>2004</v>
          </cell>
          <cell r="C1357" t="str">
            <v>AK</v>
          </cell>
          <cell r="R1357">
            <v>2352000</v>
          </cell>
          <cell r="W1357">
            <v>2488000</v>
          </cell>
          <cell r="AB1357">
            <v>29158000</v>
          </cell>
          <cell r="AG1357">
            <v>24318000</v>
          </cell>
        </row>
        <row r="1358">
          <cell r="A1358">
            <v>2004</v>
          </cell>
          <cell r="C1358" t="str">
            <v>AZ</v>
          </cell>
          <cell r="R1358">
            <v>181010000</v>
          </cell>
          <cell r="W1358">
            <v>186691000</v>
          </cell>
          <cell r="AB1358">
            <v>614361984</v>
          </cell>
          <cell r="AG1358">
            <v>246660992</v>
          </cell>
        </row>
        <row r="1359">
          <cell r="A1359">
            <v>2004</v>
          </cell>
          <cell r="C1359" t="str">
            <v>AR</v>
          </cell>
          <cell r="R1359">
            <v>6402000</v>
          </cell>
          <cell r="W1359">
            <v>11981000</v>
          </cell>
          <cell r="AB1359">
            <v>34321000</v>
          </cell>
          <cell r="AG1359">
            <v>15938000</v>
          </cell>
        </row>
        <row r="1360">
          <cell r="A1360">
            <v>2004</v>
          </cell>
          <cell r="C1360" t="str">
            <v>CA</v>
          </cell>
          <cell r="R1360">
            <v>1240782000</v>
          </cell>
          <cell r="W1360">
            <v>1666636000</v>
          </cell>
          <cell r="AB1360">
            <v>8641659904</v>
          </cell>
          <cell r="AG1360">
            <v>5734241792</v>
          </cell>
        </row>
        <row r="1361">
          <cell r="A1361">
            <v>2004</v>
          </cell>
          <cell r="C1361" t="str">
            <v>CO</v>
          </cell>
          <cell r="R1361">
            <v>135894000</v>
          </cell>
          <cell r="W1361">
            <v>269276000</v>
          </cell>
          <cell r="AB1361">
            <v>600956032</v>
          </cell>
          <cell r="AG1361">
            <v>195786000</v>
          </cell>
        </row>
        <row r="1362">
          <cell r="A1362">
            <v>2004</v>
          </cell>
          <cell r="C1362" t="str">
            <v>CT</v>
          </cell>
          <cell r="R1362">
            <v>25472000</v>
          </cell>
          <cell r="W1362">
            <v>39652000</v>
          </cell>
          <cell r="AB1362">
            <v>322601984</v>
          </cell>
          <cell r="AG1362">
            <v>257478000</v>
          </cell>
        </row>
        <row r="1363">
          <cell r="A1363">
            <v>2004</v>
          </cell>
          <cell r="C1363" t="str">
            <v>DE</v>
          </cell>
          <cell r="R1363">
            <v>0</v>
          </cell>
          <cell r="W1363">
            <v>8205000</v>
          </cell>
          <cell r="AB1363">
            <v>71663000</v>
          </cell>
          <cell r="AG1363">
            <v>63458000</v>
          </cell>
        </row>
        <row r="1364">
          <cell r="A1364">
            <v>2004</v>
          </cell>
          <cell r="C1364" t="str">
            <v>DC</v>
          </cell>
          <cell r="R1364">
            <v>307521000</v>
          </cell>
          <cell r="W1364">
            <v>408089000</v>
          </cell>
          <cell r="AB1364">
            <v>1767201024</v>
          </cell>
          <cell r="AG1364">
            <v>1051590976</v>
          </cell>
        </row>
        <row r="1365">
          <cell r="A1365">
            <v>2004</v>
          </cell>
          <cell r="C1365" t="str">
            <v>FL</v>
          </cell>
          <cell r="R1365">
            <v>145743000</v>
          </cell>
          <cell r="W1365">
            <v>240944000</v>
          </cell>
          <cell r="AB1365">
            <v>1286772992</v>
          </cell>
          <cell r="AG1365">
            <v>900086016</v>
          </cell>
        </row>
        <row r="1366">
          <cell r="A1366">
            <v>2004</v>
          </cell>
          <cell r="C1366" t="str">
            <v>GA</v>
          </cell>
          <cell r="R1366">
            <v>211045000</v>
          </cell>
          <cell r="W1366">
            <v>220182000</v>
          </cell>
          <cell r="AB1366">
            <v>813995008</v>
          </cell>
          <cell r="AG1366">
            <v>382768000</v>
          </cell>
        </row>
        <row r="1367">
          <cell r="A1367">
            <v>2004</v>
          </cell>
          <cell r="C1367" t="str">
            <v>HI</v>
          </cell>
          <cell r="R1367">
            <v>23892000</v>
          </cell>
          <cell r="W1367">
            <v>59323000</v>
          </cell>
          <cell r="AB1367">
            <v>194383008</v>
          </cell>
          <cell r="AG1367">
            <v>111168000</v>
          </cell>
        </row>
        <row r="1368">
          <cell r="A1368">
            <v>2004</v>
          </cell>
          <cell r="C1368" t="str">
            <v>ID</v>
          </cell>
          <cell r="R1368">
            <v>0</v>
          </cell>
          <cell r="W1368">
            <v>209000</v>
          </cell>
          <cell r="AB1368">
            <v>12620000</v>
          </cell>
          <cell r="AG1368">
            <v>12411000</v>
          </cell>
        </row>
        <row r="1369">
          <cell r="A1369">
            <v>2004</v>
          </cell>
          <cell r="C1369" t="str">
            <v>IL</v>
          </cell>
          <cell r="R1369">
            <v>869097000</v>
          </cell>
          <cell r="W1369">
            <v>1354206000</v>
          </cell>
          <cell r="AB1369">
            <v>4240800000</v>
          </cell>
          <cell r="AG1369">
            <v>2017496960</v>
          </cell>
        </row>
        <row r="1370">
          <cell r="A1370">
            <v>2004</v>
          </cell>
          <cell r="C1370" t="str">
            <v>IN</v>
          </cell>
          <cell r="R1370">
            <v>950000</v>
          </cell>
          <cell r="W1370">
            <v>7660000</v>
          </cell>
          <cell r="AB1370">
            <v>160047008</v>
          </cell>
          <cell r="AG1370">
            <v>151436992</v>
          </cell>
        </row>
        <row r="1371">
          <cell r="A1371">
            <v>2004</v>
          </cell>
          <cell r="C1371" t="str">
            <v>IA</v>
          </cell>
          <cell r="R1371">
            <v>136000</v>
          </cell>
          <cell r="W1371">
            <v>3040000</v>
          </cell>
          <cell r="AB1371">
            <v>61440000</v>
          </cell>
          <cell r="AG1371">
            <v>58264000</v>
          </cell>
        </row>
        <row r="1372">
          <cell r="A1372">
            <v>2004</v>
          </cell>
          <cell r="C1372" t="str">
            <v>KS</v>
          </cell>
          <cell r="R1372">
            <v>159000</v>
          </cell>
          <cell r="W1372">
            <v>1417000</v>
          </cell>
          <cell r="AB1372">
            <v>16039000</v>
          </cell>
          <cell r="AG1372">
            <v>14463000</v>
          </cell>
        </row>
        <row r="1373">
          <cell r="A1373">
            <v>2004</v>
          </cell>
          <cell r="C1373" t="str">
            <v>KY</v>
          </cell>
          <cell r="R1373">
            <v>1207000</v>
          </cell>
          <cell r="W1373">
            <v>2360000</v>
          </cell>
          <cell r="AB1373">
            <v>86102000</v>
          </cell>
          <cell r="AG1373">
            <v>82535000</v>
          </cell>
        </row>
        <row r="1374">
          <cell r="A1374">
            <v>2004</v>
          </cell>
          <cell r="C1374" t="str">
            <v>LA</v>
          </cell>
          <cell r="R1374">
            <v>692000</v>
          </cell>
          <cell r="W1374">
            <v>70803000</v>
          </cell>
          <cell r="AB1374">
            <v>206952000</v>
          </cell>
          <cell r="AG1374">
            <v>135456992</v>
          </cell>
        </row>
        <row r="1375">
          <cell r="A1375">
            <v>2004</v>
          </cell>
          <cell r="C1375" t="str">
            <v>ME</v>
          </cell>
          <cell r="R1375">
            <v>0</v>
          </cell>
          <cell r="W1375">
            <v>125000</v>
          </cell>
          <cell r="AB1375">
            <v>5824000</v>
          </cell>
          <cell r="AG1375">
            <v>5699000</v>
          </cell>
        </row>
        <row r="1376">
          <cell r="A1376">
            <v>2004</v>
          </cell>
          <cell r="C1376" t="str">
            <v>MD</v>
          </cell>
          <cell r="R1376">
            <v>183736000</v>
          </cell>
          <cell r="W1376">
            <v>211664000</v>
          </cell>
          <cell r="AB1376">
            <v>798420992</v>
          </cell>
          <cell r="AG1376">
            <v>403020992</v>
          </cell>
        </row>
        <row r="1377">
          <cell r="A1377">
            <v>2004</v>
          </cell>
          <cell r="C1377" t="str">
            <v>MA</v>
          </cell>
          <cell r="R1377">
            <v>634378000</v>
          </cell>
          <cell r="W1377">
            <v>655693000</v>
          </cell>
          <cell r="AB1377">
            <v>2301309952</v>
          </cell>
          <cell r="AG1377">
            <v>1011238976</v>
          </cell>
        </row>
        <row r="1378">
          <cell r="A1378">
            <v>2004</v>
          </cell>
          <cell r="C1378" t="str">
            <v>MI</v>
          </cell>
          <cell r="R1378">
            <v>16668000</v>
          </cell>
          <cell r="W1378">
            <v>69084000</v>
          </cell>
          <cell r="AB1378">
            <v>573379968</v>
          </cell>
          <cell r="AG1378">
            <v>487628000</v>
          </cell>
        </row>
        <row r="1379">
          <cell r="A1379">
            <v>2004</v>
          </cell>
          <cell r="C1379" t="str">
            <v>MN</v>
          </cell>
          <cell r="R1379">
            <v>12072000</v>
          </cell>
          <cell r="W1379">
            <v>14673000</v>
          </cell>
          <cell r="AB1379">
            <v>162046000</v>
          </cell>
          <cell r="AG1379">
            <v>135300992</v>
          </cell>
        </row>
        <row r="1380">
          <cell r="A1380">
            <v>2004</v>
          </cell>
          <cell r="C1380" t="str">
            <v>MS</v>
          </cell>
          <cell r="R1380">
            <v>7635000</v>
          </cell>
          <cell r="W1380">
            <v>7701000</v>
          </cell>
          <cell r="AB1380">
            <v>25461000</v>
          </cell>
          <cell r="AG1380">
            <v>10125000</v>
          </cell>
        </row>
        <row r="1381">
          <cell r="A1381">
            <v>2004</v>
          </cell>
          <cell r="C1381" t="str">
            <v>MO</v>
          </cell>
          <cell r="R1381">
            <v>569000</v>
          </cell>
          <cell r="W1381">
            <v>239472000</v>
          </cell>
          <cell r="AB1381">
            <v>482259008</v>
          </cell>
          <cell r="AG1381">
            <v>242218000</v>
          </cell>
        </row>
        <row r="1382">
          <cell r="A1382">
            <v>2004</v>
          </cell>
          <cell r="C1382" t="str">
            <v>MT</v>
          </cell>
          <cell r="R1382">
            <v>9000</v>
          </cell>
          <cell r="W1382">
            <v>98000</v>
          </cell>
          <cell r="AB1382">
            <v>9099000</v>
          </cell>
          <cell r="AG1382">
            <v>8992000</v>
          </cell>
        </row>
        <row r="1383">
          <cell r="A1383">
            <v>2004</v>
          </cell>
          <cell r="C1383" t="str">
            <v>NE</v>
          </cell>
          <cell r="R1383">
            <v>28000</v>
          </cell>
          <cell r="W1383">
            <v>1282000</v>
          </cell>
          <cell r="AB1383">
            <v>30116000</v>
          </cell>
          <cell r="AG1383">
            <v>28806000</v>
          </cell>
        </row>
        <row r="1384">
          <cell r="A1384">
            <v>2004</v>
          </cell>
          <cell r="C1384" t="str">
            <v>NV</v>
          </cell>
          <cell r="R1384">
            <v>54581000</v>
          </cell>
          <cell r="W1384">
            <v>61473000</v>
          </cell>
          <cell r="AB1384">
            <v>247743008</v>
          </cell>
          <cell r="AG1384">
            <v>131689000</v>
          </cell>
        </row>
        <row r="1385">
          <cell r="A1385">
            <v>2004</v>
          </cell>
          <cell r="C1385" t="str">
            <v>NH</v>
          </cell>
          <cell r="R1385">
            <v>0</v>
          </cell>
          <cell r="W1385">
            <v>132000</v>
          </cell>
          <cell r="AB1385">
            <v>8018000</v>
          </cell>
          <cell r="AG1385">
            <v>7886000</v>
          </cell>
        </row>
        <row r="1386">
          <cell r="A1386">
            <v>2004</v>
          </cell>
          <cell r="C1386" t="str">
            <v>NJ</v>
          </cell>
          <cell r="R1386">
            <v>693794000</v>
          </cell>
          <cell r="W1386">
            <v>919227000</v>
          </cell>
          <cell r="AB1386">
            <v>2989261056</v>
          </cell>
          <cell r="AG1386">
            <v>1376240000</v>
          </cell>
        </row>
        <row r="1387">
          <cell r="A1387">
            <v>2004</v>
          </cell>
          <cell r="C1387" t="str">
            <v>NM</v>
          </cell>
          <cell r="R1387">
            <v>0</v>
          </cell>
          <cell r="W1387">
            <v>14849000</v>
          </cell>
          <cell r="AB1387">
            <v>50207000</v>
          </cell>
          <cell r="AG1387">
            <v>35358000</v>
          </cell>
        </row>
        <row r="1388">
          <cell r="A1388">
            <v>2004</v>
          </cell>
          <cell r="C1388" t="str">
            <v>NY</v>
          </cell>
          <cell r="R1388">
            <v>2109384000</v>
          </cell>
          <cell r="W1388">
            <v>7101762000</v>
          </cell>
          <cell r="AB1388">
            <v>15517906944</v>
          </cell>
          <cell r="AG1388">
            <v>6306761216</v>
          </cell>
        </row>
        <row r="1389">
          <cell r="A1389">
            <v>2004</v>
          </cell>
          <cell r="C1389" t="str">
            <v>NC</v>
          </cell>
          <cell r="R1389">
            <v>145990000</v>
          </cell>
          <cell r="W1389">
            <v>196645000</v>
          </cell>
          <cell r="AB1389">
            <v>612880000</v>
          </cell>
          <cell r="AG1389">
            <v>270244992</v>
          </cell>
        </row>
        <row r="1390">
          <cell r="A1390">
            <v>2004</v>
          </cell>
          <cell r="C1390" t="str">
            <v>ND</v>
          </cell>
          <cell r="R1390">
            <v>0</v>
          </cell>
          <cell r="W1390">
            <v>1146000</v>
          </cell>
          <cell r="AB1390">
            <v>5486000</v>
          </cell>
          <cell r="AG1390">
            <v>4340000</v>
          </cell>
        </row>
        <row r="1391">
          <cell r="A1391">
            <v>2004</v>
          </cell>
          <cell r="C1391" t="str">
            <v>OH</v>
          </cell>
          <cell r="R1391">
            <v>47195000</v>
          </cell>
          <cell r="W1391">
            <v>121449000</v>
          </cell>
          <cell r="AB1391">
            <v>717907008</v>
          </cell>
          <cell r="AG1391">
            <v>549262976</v>
          </cell>
        </row>
        <row r="1392">
          <cell r="A1392">
            <v>2004</v>
          </cell>
          <cell r="C1392" t="str">
            <v>OK</v>
          </cell>
          <cell r="R1392">
            <v>4566000</v>
          </cell>
          <cell r="W1392">
            <v>8626000</v>
          </cell>
          <cell r="AB1392">
            <v>48256000</v>
          </cell>
          <cell r="AG1392">
            <v>35064000</v>
          </cell>
        </row>
        <row r="1393">
          <cell r="A1393">
            <v>2004</v>
          </cell>
          <cell r="C1393" t="str">
            <v>OR</v>
          </cell>
          <cell r="R1393">
            <v>82582000</v>
          </cell>
          <cell r="W1393">
            <v>107983000</v>
          </cell>
          <cell r="AB1393">
            <v>536200992</v>
          </cell>
          <cell r="AG1393">
            <v>345636000</v>
          </cell>
        </row>
        <row r="1394">
          <cell r="A1394">
            <v>2004</v>
          </cell>
          <cell r="C1394" t="str">
            <v>PA</v>
          </cell>
          <cell r="R1394">
            <v>365003000</v>
          </cell>
          <cell r="W1394">
            <v>456879000</v>
          </cell>
          <cell r="AB1394">
            <v>2073078016</v>
          </cell>
          <cell r="AG1394">
            <v>1251196032</v>
          </cell>
        </row>
        <row r="1395">
          <cell r="A1395">
            <v>2004</v>
          </cell>
          <cell r="C1395" t="str">
            <v>RI</v>
          </cell>
          <cell r="R1395">
            <v>2791000</v>
          </cell>
          <cell r="W1395">
            <v>23030000</v>
          </cell>
          <cell r="AB1395">
            <v>96844000</v>
          </cell>
          <cell r="AG1395">
            <v>71023000</v>
          </cell>
        </row>
        <row r="1396">
          <cell r="A1396">
            <v>2004</v>
          </cell>
          <cell r="C1396" t="str">
            <v>SC</v>
          </cell>
          <cell r="R1396">
            <v>66000</v>
          </cell>
          <cell r="W1396">
            <v>8504000</v>
          </cell>
          <cell r="AB1396">
            <v>41657000</v>
          </cell>
          <cell r="AG1396">
            <v>33087000</v>
          </cell>
        </row>
        <row r="1397">
          <cell r="A1397">
            <v>2004</v>
          </cell>
          <cell r="C1397" t="str">
            <v>SD</v>
          </cell>
          <cell r="R1397">
            <v>0</v>
          </cell>
          <cell r="W1397">
            <v>236000</v>
          </cell>
          <cell r="AB1397">
            <v>6225000</v>
          </cell>
          <cell r="AG1397">
            <v>5989000</v>
          </cell>
        </row>
        <row r="1398">
          <cell r="A1398">
            <v>2004</v>
          </cell>
          <cell r="C1398" t="str">
            <v>TN</v>
          </cell>
          <cell r="R1398">
            <v>496000</v>
          </cell>
          <cell r="W1398">
            <v>2278000</v>
          </cell>
          <cell r="AB1398">
            <v>138484000</v>
          </cell>
          <cell r="AG1398">
            <v>135710000</v>
          </cell>
        </row>
        <row r="1399">
          <cell r="A1399">
            <v>2004</v>
          </cell>
          <cell r="C1399" t="str">
            <v>TX</v>
          </cell>
          <cell r="R1399">
            <v>271735000</v>
          </cell>
          <cell r="W1399">
            <v>513103000</v>
          </cell>
          <cell r="AB1399">
            <v>1666192000</v>
          </cell>
          <cell r="AG1399">
            <v>881353984</v>
          </cell>
        </row>
        <row r="1400">
          <cell r="A1400">
            <v>2004</v>
          </cell>
          <cell r="C1400" t="str">
            <v>US</v>
          </cell>
          <cell r="R1400">
            <v>8368354000</v>
          </cell>
          <cell r="W1400">
            <v>16004043000</v>
          </cell>
          <cell r="AB1400">
            <v>51054104576</v>
          </cell>
          <cell r="AG1400">
            <v>26681706496</v>
          </cell>
        </row>
        <row r="1401">
          <cell r="A1401">
            <v>2004</v>
          </cell>
          <cell r="C1401" t="str">
            <v>UT</v>
          </cell>
          <cell r="R1401">
            <v>37954000</v>
          </cell>
          <cell r="W1401">
            <v>64709000</v>
          </cell>
          <cell r="AB1401">
            <v>243891008</v>
          </cell>
          <cell r="AG1401">
            <v>141228000</v>
          </cell>
        </row>
        <row r="1402">
          <cell r="A1402">
            <v>2004</v>
          </cell>
          <cell r="C1402" t="str">
            <v>VT</v>
          </cell>
          <cell r="R1402">
            <v>89000</v>
          </cell>
          <cell r="W1402">
            <v>629000</v>
          </cell>
          <cell r="AB1402">
            <v>13277000</v>
          </cell>
          <cell r="AG1402">
            <v>12559000</v>
          </cell>
        </row>
        <row r="1403">
          <cell r="A1403">
            <v>2004</v>
          </cell>
          <cell r="C1403" t="str">
            <v>VA</v>
          </cell>
          <cell r="R1403">
            <v>6545000</v>
          </cell>
          <cell r="W1403">
            <v>27037000</v>
          </cell>
          <cell r="AB1403">
            <v>258112000</v>
          </cell>
          <cell r="AG1403">
            <v>224530000</v>
          </cell>
        </row>
        <row r="1404">
          <cell r="A1404">
            <v>2004</v>
          </cell>
          <cell r="C1404" t="str">
            <v>WA</v>
          </cell>
          <cell r="R1404">
            <v>507696000</v>
          </cell>
          <cell r="W1404">
            <v>558861000</v>
          </cell>
          <cell r="AB1404">
            <v>1812386048</v>
          </cell>
          <cell r="AG1404">
            <v>745828992</v>
          </cell>
        </row>
        <row r="1405">
          <cell r="A1405">
            <v>2004</v>
          </cell>
          <cell r="C1405" t="str">
            <v>WV</v>
          </cell>
          <cell r="R1405">
            <v>1934000</v>
          </cell>
          <cell r="W1405">
            <v>23102000</v>
          </cell>
          <cell r="AB1405">
            <v>55013000</v>
          </cell>
          <cell r="AG1405">
            <v>29977000</v>
          </cell>
        </row>
        <row r="1406">
          <cell r="A1406">
            <v>2004</v>
          </cell>
          <cell r="C1406" t="str">
            <v>WI</v>
          </cell>
          <cell r="R1406">
            <v>25707000</v>
          </cell>
          <cell r="W1406">
            <v>34411000</v>
          </cell>
          <cell r="AB1406">
            <v>321336992</v>
          </cell>
          <cell r="AG1406">
            <v>261219008</v>
          </cell>
        </row>
        <row r="1407">
          <cell r="A1407">
            <v>2004</v>
          </cell>
          <cell r="C1407" t="str">
            <v>WY</v>
          </cell>
          <cell r="R1407">
            <v>0</v>
          </cell>
          <cell r="W1407">
            <v>0</v>
          </cell>
          <cell r="AB1407">
            <v>0</v>
          </cell>
          <cell r="AG1407">
            <v>0</v>
          </cell>
        </row>
        <row r="1408">
          <cell r="A1408">
            <v>2005</v>
          </cell>
          <cell r="C1408" t="str">
            <v>AL</v>
          </cell>
          <cell r="R1408">
            <v>0</v>
          </cell>
          <cell r="W1408">
            <v>5346000</v>
          </cell>
          <cell r="AB1408">
            <v>53567000</v>
          </cell>
          <cell r="AG1408">
            <v>48221000</v>
          </cell>
        </row>
        <row r="1409">
          <cell r="A1409">
            <v>2005</v>
          </cell>
          <cell r="C1409" t="str">
            <v>AK</v>
          </cell>
          <cell r="R1409">
            <v>4263000</v>
          </cell>
          <cell r="W1409">
            <v>4993000</v>
          </cell>
          <cell r="AB1409">
            <v>39612000</v>
          </cell>
          <cell r="AG1409">
            <v>30356000</v>
          </cell>
        </row>
        <row r="1410">
          <cell r="A1410">
            <v>2005</v>
          </cell>
          <cell r="C1410" t="str">
            <v>AZ</v>
          </cell>
          <cell r="R1410">
            <v>112370000</v>
          </cell>
          <cell r="W1410">
            <v>121963000</v>
          </cell>
          <cell r="AB1410">
            <v>492716000</v>
          </cell>
          <cell r="AG1410">
            <v>258383008</v>
          </cell>
        </row>
        <row r="1411">
          <cell r="A1411">
            <v>2005</v>
          </cell>
          <cell r="C1411" t="str">
            <v>AR</v>
          </cell>
          <cell r="R1411">
            <v>9327000</v>
          </cell>
          <cell r="W1411">
            <v>13256000</v>
          </cell>
          <cell r="AB1411">
            <v>38839000</v>
          </cell>
          <cell r="AG1411">
            <v>16256000</v>
          </cell>
        </row>
        <row r="1412">
          <cell r="A1412">
            <v>2005</v>
          </cell>
          <cell r="C1412" t="str">
            <v>CA</v>
          </cell>
          <cell r="R1412">
            <v>998132000</v>
          </cell>
          <cell r="W1412">
            <v>1173028000</v>
          </cell>
          <cell r="AB1412">
            <v>8000690176</v>
          </cell>
          <cell r="AG1412">
            <v>5829530112</v>
          </cell>
        </row>
        <row r="1413">
          <cell r="A1413">
            <v>2005</v>
          </cell>
          <cell r="C1413" t="str">
            <v>CO</v>
          </cell>
          <cell r="R1413">
            <v>125120000</v>
          </cell>
          <cell r="W1413">
            <v>204020000</v>
          </cell>
          <cell r="AB1413">
            <v>669710016</v>
          </cell>
          <cell r="AG1413">
            <v>340569984</v>
          </cell>
        </row>
        <row r="1414">
          <cell r="A1414">
            <v>2005</v>
          </cell>
          <cell r="C1414" t="str">
            <v>CT</v>
          </cell>
          <cell r="R1414">
            <v>55993000</v>
          </cell>
          <cell r="W1414">
            <v>61394000</v>
          </cell>
          <cell r="AB1414">
            <v>369864992</v>
          </cell>
          <cell r="AG1414">
            <v>252478000</v>
          </cell>
        </row>
        <row r="1415">
          <cell r="A1415">
            <v>2005</v>
          </cell>
          <cell r="C1415" t="str">
            <v>DE</v>
          </cell>
          <cell r="R1415">
            <v>9664000</v>
          </cell>
          <cell r="W1415">
            <v>18304000</v>
          </cell>
          <cell r="AB1415">
            <v>97302000</v>
          </cell>
          <cell r="AG1415">
            <v>69334000</v>
          </cell>
        </row>
        <row r="1416">
          <cell r="A1416">
            <v>2005</v>
          </cell>
          <cell r="C1416" t="str">
            <v>DC</v>
          </cell>
          <cell r="R1416">
            <v>289200000</v>
          </cell>
          <cell r="W1416">
            <v>409109000</v>
          </cell>
          <cell r="AB1416">
            <v>1830211968</v>
          </cell>
          <cell r="AG1416">
            <v>1131902976</v>
          </cell>
        </row>
        <row r="1417">
          <cell r="A1417">
            <v>2005</v>
          </cell>
          <cell r="C1417" t="str">
            <v>FL</v>
          </cell>
          <cell r="R1417">
            <v>145259000</v>
          </cell>
          <cell r="W1417">
            <v>161669000</v>
          </cell>
          <cell r="AB1417">
            <v>1302784000</v>
          </cell>
          <cell r="AG1417">
            <v>995856000</v>
          </cell>
        </row>
        <row r="1418">
          <cell r="A1418">
            <v>2005</v>
          </cell>
          <cell r="C1418" t="str">
            <v>GA</v>
          </cell>
          <cell r="R1418">
            <v>228094000</v>
          </cell>
          <cell r="W1418">
            <v>240386000</v>
          </cell>
          <cell r="AB1418">
            <v>855348992</v>
          </cell>
          <cell r="AG1418">
            <v>386868992</v>
          </cell>
        </row>
        <row r="1419">
          <cell r="A1419">
            <v>2005</v>
          </cell>
          <cell r="C1419" t="str">
            <v>HI</v>
          </cell>
          <cell r="R1419">
            <v>27351000</v>
          </cell>
          <cell r="W1419">
            <v>38928000</v>
          </cell>
          <cell r="AB1419">
            <v>193352992</v>
          </cell>
          <cell r="AG1419">
            <v>127074000</v>
          </cell>
        </row>
        <row r="1420">
          <cell r="A1420">
            <v>2005</v>
          </cell>
          <cell r="C1420" t="str">
            <v>ID</v>
          </cell>
          <cell r="R1420">
            <v>0</v>
          </cell>
          <cell r="W1420">
            <v>1589000</v>
          </cell>
          <cell r="AB1420">
            <v>10457000</v>
          </cell>
          <cell r="AG1420">
            <v>8868000</v>
          </cell>
        </row>
        <row r="1421">
          <cell r="A1421">
            <v>2005</v>
          </cell>
          <cell r="C1421" t="str">
            <v>IL</v>
          </cell>
          <cell r="R1421">
            <v>823118000</v>
          </cell>
          <cell r="W1421">
            <v>1161475000</v>
          </cell>
          <cell r="AB1421">
            <v>4099313920</v>
          </cell>
          <cell r="AG1421">
            <v>2114721024</v>
          </cell>
        </row>
        <row r="1422">
          <cell r="A1422">
            <v>2005</v>
          </cell>
          <cell r="C1422" t="str">
            <v>IN</v>
          </cell>
          <cell r="R1422">
            <v>677000</v>
          </cell>
          <cell r="W1422">
            <v>19097000</v>
          </cell>
          <cell r="AB1422">
            <v>173088000</v>
          </cell>
          <cell r="AG1422">
            <v>153314000</v>
          </cell>
        </row>
        <row r="1423">
          <cell r="A1423">
            <v>2005</v>
          </cell>
          <cell r="C1423" t="str">
            <v>IA</v>
          </cell>
          <cell r="R1423">
            <v>129000</v>
          </cell>
          <cell r="W1423">
            <v>7243000</v>
          </cell>
          <cell r="AB1423">
            <v>61574000</v>
          </cell>
          <cell r="AG1423">
            <v>54202000</v>
          </cell>
        </row>
        <row r="1424">
          <cell r="A1424">
            <v>2005</v>
          </cell>
          <cell r="C1424" t="str">
            <v>KS</v>
          </cell>
          <cell r="R1424">
            <v>15000</v>
          </cell>
          <cell r="W1424">
            <v>1808000</v>
          </cell>
          <cell r="AB1424">
            <v>16489000</v>
          </cell>
          <cell r="AG1424">
            <v>14666000</v>
          </cell>
        </row>
        <row r="1425">
          <cell r="A1425">
            <v>2005</v>
          </cell>
          <cell r="C1425" t="str">
            <v>KY</v>
          </cell>
          <cell r="R1425">
            <v>506000</v>
          </cell>
          <cell r="W1425">
            <v>8998000</v>
          </cell>
          <cell r="AB1425">
            <v>90418000</v>
          </cell>
          <cell r="AG1425">
            <v>80914000</v>
          </cell>
        </row>
        <row r="1426">
          <cell r="A1426">
            <v>2005</v>
          </cell>
          <cell r="C1426" t="str">
            <v>LA</v>
          </cell>
          <cell r="R1426">
            <v>10800000</v>
          </cell>
          <cell r="W1426">
            <v>29621000</v>
          </cell>
          <cell r="AB1426">
            <v>205244000</v>
          </cell>
          <cell r="AG1426">
            <v>164823008</v>
          </cell>
        </row>
        <row r="1427">
          <cell r="A1427">
            <v>2005</v>
          </cell>
          <cell r="C1427" t="str">
            <v>ME</v>
          </cell>
          <cell r="R1427">
            <v>0</v>
          </cell>
          <cell r="W1427">
            <v>219000</v>
          </cell>
          <cell r="AB1427">
            <v>6422000</v>
          </cell>
          <cell r="AG1427">
            <v>6203000</v>
          </cell>
        </row>
        <row r="1428">
          <cell r="A1428">
            <v>2005</v>
          </cell>
          <cell r="C1428" t="str">
            <v>MD</v>
          </cell>
          <cell r="R1428">
            <v>209674000</v>
          </cell>
          <cell r="W1428">
            <v>234901000</v>
          </cell>
          <cell r="AB1428">
            <v>893292032</v>
          </cell>
          <cell r="AG1428">
            <v>448716992</v>
          </cell>
        </row>
        <row r="1429">
          <cell r="A1429">
            <v>2005</v>
          </cell>
          <cell r="C1429" t="str">
            <v>MA</v>
          </cell>
          <cell r="R1429">
            <v>552386000</v>
          </cell>
          <cell r="W1429">
            <v>563930000</v>
          </cell>
          <cell r="AB1429">
            <v>2207566080</v>
          </cell>
          <cell r="AG1429">
            <v>1091250048</v>
          </cell>
        </row>
        <row r="1430">
          <cell r="A1430">
            <v>2005</v>
          </cell>
          <cell r="C1430" t="str">
            <v>MI</v>
          </cell>
          <cell r="R1430">
            <v>35094000</v>
          </cell>
          <cell r="W1430">
            <v>79420000</v>
          </cell>
          <cell r="AB1430">
            <v>621510976</v>
          </cell>
          <cell r="AG1430">
            <v>506996992</v>
          </cell>
        </row>
        <row r="1431">
          <cell r="A1431">
            <v>2005</v>
          </cell>
          <cell r="C1431" t="str">
            <v>MN</v>
          </cell>
          <cell r="R1431">
            <v>11953000</v>
          </cell>
          <cell r="W1431">
            <v>19874000</v>
          </cell>
          <cell r="AB1431">
            <v>185692992</v>
          </cell>
          <cell r="AG1431">
            <v>153866000</v>
          </cell>
        </row>
        <row r="1432">
          <cell r="A1432">
            <v>2005</v>
          </cell>
          <cell r="C1432" t="str">
            <v>MS</v>
          </cell>
          <cell r="R1432">
            <v>3608000</v>
          </cell>
          <cell r="W1432">
            <v>4139000</v>
          </cell>
          <cell r="AB1432">
            <v>18139000</v>
          </cell>
          <cell r="AG1432">
            <v>10392000</v>
          </cell>
        </row>
        <row r="1433">
          <cell r="A1433">
            <v>2005</v>
          </cell>
          <cell r="C1433" t="str">
            <v>MO</v>
          </cell>
          <cell r="R1433">
            <v>380000</v>
          </cell>
          <cell r="W1433">
            <v>198516000</v>
          </cell>
          <cell r="AB1433">
            <v>448668000</v>
          </cell>
          <cell r="AG1433">
            <v>249772000</v>
          </cell>
        </row>
        <row r="1434">
          <cell r="A1434">
            <v>2005</v>
          </cell>
          <cell r="C1434" t="str">
            <v>MT</v>
          </cell>
          <cell r="R1434">
            <v>0</v>
          </cell>
          <cell r="W1434">
            <v>1965000</v>
          </cell>
          <cell r="AB1434">
            <v>12882000</v>
          </cell>
          <cell r="AG1434">
            <v>10917000</v>
          </cell>
        </row>
        <row r="1435">
          <cell r="A1435">
            <v>2005</v>
          </cell>
          <cell r="C1435" t="str">
            <v>NE</v>
          </cell>
          <cell r="R1435">
            <v>2158000</v>
          </cell>
          <cell r="W1435">
            <v>2158000</v>
          </cell>
          <cell r="AB1435">
            <v>18431000</v>
          </cell>
          <cell r="AG1435">
            <v>14115000</v>
          </cell>
        </row>
        <row r="1436">
          <cell r="A1436">
            <v>2005</v>
          </cell>
          <cell r="C1436" t="str">
            <v>NV</v>
          </cell>
          <cell r="R1436">
            <v>0</v>
          </cell>
          <cell r="W1436">
            <v>27168000</v>
          </cell>
          <cell r="AB1436">
            <v>177180992</v>
          </cell>
          <cell r="AG1436">
            <v>150012992</v>
          </cell>
        </row>
        <row r="1437">
          <cell r="A1437">
            <v>2005</v>
          </cell>
          <cell r="C1437" t="str">
            <v>NH</v>
          </cell>
          <cell r="R1437">
            <v>324000</v>
          </cell>
          <cell r="W1437">
            <v>1082000</v>
          </cell>
          <cell r="AB1437">
            <v>14984000</v>
          </cell>
          <cell r="AG1437">
            <v>13578000</v>
          </cell>
        </row>
        <row r="1438">
          <cell r="A1438">
            <v>2005</v>
          </cell>
          <cell r="C1438" t="str">
            <v>NJ</v>
          </cell>
          <cell r="R1438">
            <v>705800000</v>
          </cell>
          <cell r="W1438">
            <v>867164000</v>
          </cell>
          <cell r="AB1438">
            <v>3036218112</v>
          </cell>
          <cell r="AG1438">
            <v>1463254016</v>
          </cell>
        </row>
        <row r="1439">
          <cell r="A1439">
            <v>2005</v>
          </cell>
          <cell r="C1439" t="str">
            <v>NM</v>
          </cell>
          <cell r="R1439">
            <v>23277000</v>
          </cell>
          <cell r="W1439">
            <v>36316000</v>
          </cell>
          <cell r="AB1439">
            <v>103963000</v>
          </cell>
          <cell r="AG1439">
            <v>44370000</v>
          </cell>
        </row>
        <row r="1440">
          <cell r="A1440">
            <v>2005</v>
          </cell>
          <cell r="C1440" t="str">
            <v>NY</v>
          </cell>
          <cell r="R1440">
            <v>2432450000</v>
          </cell>
          <cell r="W1440">
            <v>5853387000</v>
          </cell>
          <cell r="AB1440">
            <v>15272518656</v>
          </cell>
          <cell r="AG1440">
            <v>6986681856</v>
          </cell>
        </row>
        <row r="1441">
          <cell r="A1441">
            <v>2005</v>
          </cell>
          <cell r="C1441" t="str">
            <v>NC</v>
          </cell>
          <cell r="R1441">
            <v>95996000</v>
          </cell>
          <cell r="W1441">
            <v>134598000</v>
          </cell>
          <cell r="AB1441">
            <v>600158016</v>
          </cell>
          <cell r="AG1441">
            <v>369564000</v>
          </cell>
        </row>
        <row r="1442">
          <cell r="A1442">
            <v>2005</v>
          </cell>
          <cell r="C1442" t="str">
            <v>ND</v>
          </cell>
          <cell r="R1442">
            <v>0</v>
          </cell>
          <cell r="W1442">
            <v>905000</v>
          </cell>
          <cell r="AB1442">
            <v>5577000</v>
          </cell>
          <cell r="AG1442">
            <v>4672000</v>
          </cell>
        </row>
        <row r="1443">
          <cell r="A1443">
            <v>2005</v>
          </cell>
          <cell r="C1443" t="str">
            <v>OH</v>
          </cell>
          <cell r="R1443">
            <v>30300000</v>
          </cell>
          <cell r="W1443">
            <v>85554000</v>
          </cell>
          <cell r="AB1443">
            <v>656977024</v>
          </cell>
          <cell r="AG1443">
            <v>541123008</v>
          </cell>
        </row>
        <row r="1444">
          <cell r="A1444">
            <v>2005</v>
          </cell>
          <cell r="C1444" t="str">
            <v>OK</v>
          </cell>
          <cell r="R1444">
            <v>10946000</v>
          </cell>
          <cell r="W1444">
            <v>43188000</v>
          </cell>
          <cell r="AB1444">
            <v>110072000</v>
          </cell>
          <cell r="AG1444">
            <v>55938000</v>
          </cell>
        </row>
        <row r="1445">
          <cell r="A1445">
            <v>2005</v>
          </cell>
          <cell r="C1445" t="str">
            <v>OR</v>
          </cell>
          <cell r="R1445">
            <v>43937000</v>
          </cell>
          <cell r="W1445">
            <v>56488000</v>
          </cell>
          <cell r="AB1445">
            <v>513401984</v>
          </cell>
          <cell r="AG1445">
            <v>412976992</v>
          </cell>
        </row>
        <row r="1446">
          <cell r="A1446">
            <v>2005</v>
          </cell>
          <cell r="C1446" t="str">
            <v>PA</v>
          </cell>
          <cell r="R1446">
            <v>342950000</v>
          </cell>
          <cell r="W1446">
            <v>420865000</v>
          </cell>
          <cell r="AB1446">
            <v>2109255040</v>
          </cell>
          <cell r="AG1446">
            <v>1345440000</v>
          </cell>
        </row>
        <row r="1447">
          <cell r="A1447">
            <v>2005</v>
          </cell>
          <cell r="C1447" t="str">
            <v>RI</v>
          </cell>
          <cell r="R1447">
            <v>539000</v>
          </cell>
          <cell r="W1447">
            <v>6417000</v>
          </cell>
          <cell r="AB1447">
            <v>110688000</v>
          </cell>
          <cell r="AG1447">
            <v>103732000</v>
          </cell>
        </row>
        <row r="1448">
          <cell r="A1448">
            <v>2005</v>
          </cell>
          <cell r="C1448" t="str">
            <v>SC</v>
          </cell>
          <cell r="R1448">
            <v>331000</v>
          </cell>
          <cell r="W1448">
            <v>6896000</v>
          </cell>
          <cell r="AB1448">
            <v>35446000</v>
          </cell>
          <cell r="AG1448">
            <v>28219000</v>
          </cell>
        </row>
        <row r="1449">
          <cell r="A1449">
            <v>2005</v>
          </cell>
          <cell r="C1449" t="str">
            <v>SD</v>
          </cell>
          <cell r="R1449">
            <v>0</v>
          </cell>
          <cell r="W1449">
            <v>621000</v>
          </cell>
          <cell r="AB1449">
            <v>7104000</v>
          </cell>
          <cell r="AG1449">
            <v>6483000</v>
          </cell>
        </row>
        <row r="1450">
          <cell r="A1450">
            <v>2005</v>
          </cell>
          <cell r="C1450" t="str">
            <v>TN</v>
          </cell>
          <cell r="R1450">
            <v>1606000</v>
          </cell>
          <cell r="W1450">
            <v>6032000</v>
          </cell>
          <cell r="AB1450">
            <v>152818000</v>
          </cell>
          <cell r="AG1450">
            <v>145180000</v>
          </cell>
        </row>
        <row r="1451">
          <cell r="A1451">
            <v>2005</v>
          </cell>
          <cell r="C1451" t="str">
            <v>TX</v>
          </cell>
          <cell r="R1451">
            <v>190577000</v>
          </cell>
          <cell r="W1451">
            <v>375553000</v>
          </cell>
          <cell r="AB1451">
            <v>1555805056</v>
          </cell>
          <cell r="AG1451">
            <v>989675008</v>
          </cell>
        </row>
        <row r="1452">
          <cell r="A1452">
            <v>2005</v>
          </cell>
          <cell r="C1452" t="str">
            <v>US</v>
          </cell>
          <cell r="R1452">
            <v>8379179000</v>
          </cell>
          <cell r="W1452">
            <v>13878881000</v>
          </cell>
          <cell r="AB1452">
            <v>51115175936</v>
          </cell>
          <cell r="AG1452">
            <v>28857114624</v>
          </cell>
        </row>
        <row r="1453">
          <cell r="A1453">
            <v>2005</v>
          </cell>
          <cell r="C1453" t="str">
            <v>UT</v>
          </cell>
          <cell r="R1453">
            <v>17660000</v>
          </cell>
          <cell r="W1453">
            <v>43268000</v>
          </cell>
          <cell r="AB1453">
            <v>194267008</v>
          </cell>
          <cell r="AG1453">
            <v>133339000</v>
          </cell>
        </row>
        <row r="1454">
          <cell r="A1454">
            <v>2005</v>
          </cell>
          <cell r="C1454" t="str">
            <v>VT</v>
          </cell>
          <cell r="R1454">
            <v>1241000</v>
          </cell>
          <cell r="W1454">
            <v>2743000</v>
          </cell>
          <cell r="AB1454">
            <v>35476000</v>
          </cell>
          <cell r="AG1454">
            <v>31492000</v>
          </cell>
        </row>
        <row r="1455">
          <cell r="A1455">
            <v>2005</v>
          </cell>
          <cell r="C1455" t="str">
            <v>VA</v>
          </cell>
          <cell r="R1455">
            <v>31317000</v>
          </cell>
          <cell r="W1455">
            <v>60495000</v>
          </cell>
          <cell r="AB1455">
            <v>365083008</v>
          </cell>
          <cell r="AG1455">
            <v>273271008</v>
          </cell>
        </row>
        <row r="1456">
          <cell r="A1456">
            <v>2005</v>
          </cell>
          <cell r="C1456" t="str">
            <v>WA</v>
          </cell>
          <cell r="R1456">
            <v>748835000</v>
          </cell>
          <cell r="W1456">
            <v>1004865000</v>
          </cell>
          <cell r="AB1456">
            <v>2632783104</v>
          </cell>
          <cell r="AG1456">
            <v>879083008</v>
          </cell>
        </row>
        <row r="1457">
          <cell r="A1457">
            <v>2005</v>
          </cell>
          <cell r="C1457" t="str">
            <v>WV</v>
          </cell>
          <cell r="R1457">
            <v>15814000</v>
          </cell>
          <cell r="W1457">
            <v>19853000</v>
          </cell>
          <cell r="AB1457">
            <v>67896000</v>
          </cell>
          <cell r="AG1457">
            <v>32229000</v>
          </cell>
        </row>
        <row r="1458">
          <cell r="A1458">
            <v>2005</v>
          </cell>
          <cell r="C1458" t="str">
            <v>WI</v>
          </cell>
          <cell r="R1458">
            <v>29965000</v>
          </cell>
          <cell r="W1458">
            <v>37530000</v>
          </cell>
          <cell r="AB1458">
            <v>342232000</v>
          </cell>
          <cell r="AG1458">
            <v>274736992</v>
          </cell>
        </row>
        <row r="1459">
          <cell r="A1459">
            <v>2005</v>
          </cell>
          <cell r="C1459" t="str">
            <v>WY</v>
          </cell>
          <cell r="R1459">
            <v>43000</v>
          </cell>
          <cell r="W1459">
            <v>544000</v>
          </cell>
          <cell r="AB1459">
            <v>2083000</v>
          </cell>
          <cell r="AG1459">
            <v>1496000</v>
          </cell>
        </row>
        <row r="1460">
          <cell r="A1460">
            <v>2006</v>
          </cell>
          <cell r="C1460" t="str">
            <v>AL</v>
          </cell>
          <cell r="R1460">
            <v>1176000</v>
          </cell>
          <cell r="W1460">
            <v>4046000</v>
          </cell>
          <cell r="AB1460">
            <v>52513000</v>
          </cell>
          <cell r="AG1460">
            <v>47291000</v>
          </cell>
        </row>
        <row r="1461">
          <cell r="A1461">
            <v>2006</v>
          </cell>
          <cell r="C1461" t="str">
            <v>AK</v>
          </cell>
          <cell r="R1461">
            <v>4448000</v>
          </cell>
          <cell r="W1461">
            <v>7953000</v>
          </cell>
          <cell r="AB1461">
            <v>44932000</v>
          </cell>
          <cell r="AG1461">
            <v>32531000</v>
          </cell>
        </row>
        <row r="1462">
          <cell r="A1462">
            <v>2006</v>
          </cell>
          <cell r="C1462" t="str">
            <v>AZ</v>
          </cell>
          <cell r="R1462">
            <v>378463000</v>
          </cell>
          <cell r="W1462">
            <v>444529000</v>
          </cell>
          <cell r="AB1462">
            <v>1084600064</v>
          </cell>
          <cell r="AG1462">
            <v>261608000</v>
          </cell>
        </row>
        <row r="1463">
          <cell r="A1463">
            <v>2006</v>
          </cell>
          <cell r="C1463" t="str">
            <v>AR</v>
          </cell>
          <cell r="R1463">
            <v>507000</v>
          </cell>
          <cell r="W1463">
            <v>3832000</v>
          </cell>
          <cell r="AB1463">
            <v>20989000</v>
          </cell>
          <cell r="AG1463">
            <v>16650000</v>
          </cell>
        </row>
        <row r="1464">
          <cell r="A1464">
            <v>2006</v>
          </cell>
          <cell r="C1464" t="str">
            <v>CA</v>
          </cell>
          <cell r="R1464">
            <v>725614000</v>
          </cell>
          <cell r="W1464">
            <v>887266000</v>
          </cell>
          <cell r="AB1464">
            <v>8018199040</v>
          </cell>
          <cell r="AG1464">
            <v>6405319168</v>
          </cell>
        </row>
        <row r="1465">
          <cell r="A1465">
            <v>2006</v>
          </cell>
          <cell r="C1465" t="str">
            <v>CO</v>
          </cell>
          <cell r="R1465">
            <v>107474000</v>
          </cell>
          <cell r="W1465">
            <v>253297000</v>
          </cell>
          <cell r="AB1465">
            <v>728995008</v>
          </cell>
          <cell r="AG1465">
            <v>368224000</v>
          </cell>
        </row>
        <row r="1466">
          <cell r="A1466">
            <v>2006</v>
          </cell>
          <cell r="C1466" t="str">
            <v>CT</v>
          </cell>
          <cell r="R1466">
            <v>55366000</v>
          </cell>
          <cell r="W1466">
            <v>60847000</v>
          </cell>
          <cell r="AB1466">
            <v>399126016</v>
          </cell>
          <cell r="AG1466">
            <v>282912992</v>
          </cell>
        </row>
        <row r="1467">
          <cell r="A1467">
            <v>2006</v>
          </cell>
          <cell r="C1467" t="str">
            <v>DE</v>
          </cell>
          <cell r="R1467">
            <v>516000</v>
          </cell>
          <cell r="W1467">
            <v>2636000</v>
          </cell>
          <cell r="AB1467">
            <v>75512000</v>
          </cell>
          <cell r="AG1467">
            <v>72360000</v>
          </cell>
        </row>
        <row r="1468">
          <cell r="A1468">
            <v>2006</v>
          </cell>
          <cell r="C1468" t="str">
            <v>DC</v>
          </cell>
          <cell r="R1468">
            <v>311963000</v>
          </cell>
          <cell r="W1468">
            <v>536769000</v>
          </cell>
          <cell r="AB1468">
            <v>2091718016</v>
          </cell>
          <cell r="AG1468">
            <v>1242985984</v>
          </cell>
        </row>
        <row r="1469">
          <cell r="A1469">
            <v>2006</v>
          </cell>
          <cell r="C1469" t="str">
            <v>FL</v>
          </cell>
          <cell r="R1469">
            <v>107162000</v>
          </cell>
          <cell r="W1469">
            <v>140558000</v>
          </cell>
          <cell r="AB1469">
            <v>1378365056</v>
          </cell>
          <cell r="AG1469">
            <v>1130644992</v>
          </cell>
        </row>
        <row r="1470">
          <cell r="A1470">
            <v>2006</v>
          </cell>
          <cell r="C1470" t="str">
            <v>GA</v>
          </cell>
          <cell r="R1470">
            <v>211360000</v>
          </cell>
          <cell r="W1470">
            <v>215177000</v>
          </cell>
          <cell r="AB1470">
            <v>823027968</v>
          </cell>
          <cell r="AG1470">
            <v>396491008</v>
          </cell>
        </row>
        <row r="1471">
          <cell r="A1471">
            <v>2006</v>
          </cell>
          <cell r="C1471" t="str">
            <v>HI</v>
          </cell>
          <cell r="R1471">
            <v>4318000</v>
          </cell>
          <cell r="W1471">
            <v>6654000</v>
          </cell>
          <cell r="AB1471">
            <v>152023008</v>
          </cell>
          <cell r="AG1471">
            <v>141051008</v>
          </cell>
        </row>
        <row r="1472">
          <cell r="A1472">
            <v>2006</v>
          </cell>
          <cell r="C1472" t="str">
            <v>ID</v>
          </cell>
          <cell r="R1472">
            <v>0</v>
          </cell>
          <cell r="W1472">
            <v>1504000</v>
          </cell>
          <cell r="AB1472">
            <v>11557000</v>
          </cell>
          <cell r="AG1472">
            <v>10053000</v>
          </cell>
        </row>
        <row r="1473">
          <cell r="A1473">
            <v>2006</v>
          </cell>
          <cell r="C1473" t="str">
            <v>IL</v>
          </cell>
          <cell r="R1473">
            <v>828466000</v>
          </cell>
          <cell r="W1473">
            <v>1042611000</v>
          </cell>
          <cell r="AB1473">
            <v>4163870976</v>
          </cell>
          <cell r="AG1473">
            <v>2292794112</v>
          </cell>
        </row>
        <row r="1474">
          <cell r="A1474">
            <v>2006</v>
          </cell>
          <cell r="C1474" t="str">
            <v>IN</v>
          </cell>
          <cell r="R1474">
            <v>1298000</v>
          </cell>
          <cell r="W1474">
            <v>6507000</v>
          </cell>
          <cell r="AB1474">
            <v>166340992</v>
          </cell>
          <cell r="AG1474">
            <v>158536000</v>
          </cell>
        </row>
        <row r="1475">
          <cell r="A1475">
            <v>2006</v>
          </cell>
          <cell r="C1475" t="str">
            <v>IA</v>
          </cell>
          <cell r="R1475">
            <v>1524000</v>
          </cell>
          <cell r="W1475">
            <v>10825000</v>
          </cell>
          <cell r="AB1475">
            <v>71592000</v>
          </cell>
          <cell r="AG1475">
            <v>59243000</v>
          </cell>
        </row>
        <row r="1476">
          <cell r="A1476">
            <v>2006</v>
          </cell>
          <cell r="C1476" t="str">
            <v>KS</v>
          </cell>
          <cell r="R1476">
            <v>0</v>
          </cell>
          <cell r="W1476">
            <v>3064000</v>
          </cell>
          <cell r="AB1476">
            <v>19113000</v>
          </cell>
          <cell r="AG1476">
            <v>16049000</v>
          </cell>
        </row>
        <row r="1477">
          <cell r="A1477">
            <v>2006</v>
          </cell>
          <cell r="C1477" t="str">
            <v>KY</v>
          </cell>
          <cell r="R1477">
            <v>769000</v>
          </cell>
          <cell r="W1477">
            <v>13718000</v>
          </cell>
          <cell r="AB1477">
            <v>100034000</v>
          </cell>
          <cell r="AG1477">
            <v>85547000</v>
          </cell>
        </row>
        <row r="1478">
          <cell r="A1478">
            <v>2006</v>
          </cell>
          <cell r="C1478" t="str">
            <v>LA</v>
          </cell>
          <cell r="R1478">
            <v>1235000</v>
          </cell>
          <cell r="W1478">
            <v>14596000</v>
          </cell>
          <cell r="AB1478">
            <v>157427008</v>
          </cell>
          <cell r="AG1478">
            <v>141596000</v>
          </cell>
        </row>
        <row r="1479">
          <cell r="A1479">
            <v>2006</v>
          </cell>
          <cell r="C1479" t="str">
            <v>ME</v>
          </cell>
          <cell r="R1479">
            <v>728000</v>
          </cell>
          <cell r="W1479">
            <v>829000</v>
          </cell>
          <cell r="AB1479">
            <v>8308000</v>
          </cell>
          <cell r="AG1479">
            <v>6751000</v>
          </cell>
        </row>
        <row r="1480">
          <cell r="A1480">
            <v>2006</v>
          </cell>
          <cell r="C1480" t="str">
            <v>MD</v>
          </cell>
          <cell r="R1480">
            <v>154552000</v>
          </cell>
          <cell r="W1480">
            <v>193688000</v>
          </cell>
          <cell r="AB1480">
            <v>898945984</v>
          </cell>
          <cell r="AG1480">
            <v>550705984</v>
          </cell>
        </row>
        <row r="1481">
          <cell r="A1481">
            <v>2006</v>
          </cell>
          <cell r="C1481" t="str">
            <v>MA</v>
          </cell>
          <cell r="R1481">
            <v>466867000</v>
          </cell>
          <cell r="W1481">
            <v>486126000</v>
          </cell>
          <cell r="AB1481">
            <v>2095593984</v>
          </cell>
          <cell r="AG1481">
            <v>1142600960</v>
          </cell>
        </row>
        <row r="1482">
          <cell r="A1482">
            <v>2006</v>
          </cell>
          <cell r="C1482" t="str">
            <v>MI</v>
          </cell>
          <cell r="R1482">
            <v>21902000</v>
          </cell>
          <cell r="W1482">
            <v>58302000</v>
          </cell>
          <cell r="AB1482">
            <v>592801024</v>
          </cell>
          <cell r="AG1482">
            <v>512596992</v>
          </cell>
        </row>
        <row r="1483">
          <cell r="A1483">
            <v>2006</v>
          </cell>
          <cell r="C1483" t="str">
            <v>MN</v>
          </cell>
          <cell r="R1483">
            <v>13362000</v>
          </cell>
          <cell r="W1483">
            <v>26534000</v>
          </cell>
          <cell r="AB1483">
            <v>208132000</v>
          </cell>
          <cell r="AG1483">
            <v>168236000</v>
          </cell>
        </row>
        <row r="1484">
          <cell r="A1484">
            <v>2006</v>
          </cell>
          <cell r="C1484" t="str">
            <v>MS</v>
          </cell>
          <cell r="R1484">
            <v>0</v>
          </cell>
          <cell r="W1484">
            <v>339000</v>
          </cell>
          <cell r="AB1484">
            <v>10423000</v>
          </cell>
          <cell r="AG1484">
            <v>10084000</v>
          </cell>
        </row>
        <row r="1485">
          <cell r="A1485">
            <v>2006</v>
          </cell>
          <cell r="C1485" t="str">
            <v>MO</v>
          </cell>
          <cell r="R1485">
            <v>6744000</v>
          </cell>
          <cell r="W1485">
            <v>210367000</v>
          </cell>
          <cell r="AB1485">
            <v>483048000</v>
          </cell>
          <cell r="AG1485">
            <v>265936992</v>
          </cell>
        </row>
        <row r="1486">
          <cell r="A1486">
            <v>2006</v>
          </cell>
          <cell r="C1486" t="str">
            <v>MT</v>
          </cell>
          <cell r="R1486">
            <v>0</v>
          </cell>
          <cell r="W1486">
            <v>3648000</v>
          </cell>
          <cell r="AB1486">
            <v>17786000</v>
          </cell>
          <cell r="AG1486">
            <v>14138000</v>
          </cell>
        </row>
        <row r="1487">
          <cell r="A1487">
            <v>2006</v>
          </cell>
          <cell r="C1487" t="str">
            <v>NE</v>
          </cell>
          <cell r="R1487">
            <v>0</v>
          </cell>
          <cell r="W1487">
            <v>133000</v>
          </cell>
          <cell r="AB1487">
            <v>27691000</v>
          </cell>
          <cell r="AG1487">
            <v>27558000</v>
          </cell>
        </row>
        <row r="1488">
          <cell r="A1488">
            <v>2006</v>
          </cell>
          <cell r="C1488" t="str">
            <v>NV</v>
          </cell>
          <cell r="R1488">
            <v>69647000</v>
          </cell>
          <cell r="W1488">
            <v>72112000</v>
          </cell>
          <cell r="AB1488">
            <v>219742000</v>
          </cell>
          <cell r="AG1488">
            <v>77983000</v>
          </cell>
        </row>
        <row r="1489">
          <cell r="A1489">
            <v>2006</v>
          </cell>
          <cell r="C1489" t="str">
            <v>NH</v>
          </cell>
          <cell r="R1489">
            <v>127000</v>
          </cell>
          <cell r="W1489">
            <v>2821000</v>
          </cell>
          <cell r="AB1489">
            <v>14988000</v>
          </cell>
          <cell r="AG1489">
            <v>12040000</v>
          </cell>
        </row>
        <row r="1490">
          <cell r="A1490">
            <v>2006</v>
          </cell>
          <cell r="C1490" t="str">
            <v>NJ</v>
          </cell>
          <cell r="R1490">
            <v>436460000</v>
          </cell>
          <cell r="W1490">
            <v>786938000</v>
          </cell>
          <cell r="AB1490">
            <v>2775552000</v>
          </cell>
          <cell r="AG1490">
            <v>1552153984</v>
          </cell>
        </row>
        <row r="1491">
          <cell r="A1491">
            <v>2006</v>
          </cell>
          <cell r="C1491" t="str">
            <v>NM</v>
          </cell>
          <cell r="R1491">
            <v>404000</v>
          </cell>
          <cell r="W1491">
            <v>1640000</v>
          </cell>
          <cell r="AB1491">
            <v>54912000</v>
          </cell>
          <cell r="AG1491">
            <v>52868000</v>
          </cell>
        </row>
        <row r="1492">
          <cell r="A1492">
            <v>2006</v>
          </cell>
          <cell r="C1492" t="str">
            <v>NY</v>
          </cell>
          <cell r="R1492">
            <v>2044152000</v>
          </cell>
          <cell r="W1492">
            <v>6258200000</v>
          </cell>
          <cell r="AB1492">
            <v>15421285376</v>
          </cell>
          <cell r="AG1492">
            <v>7118932992</v>
          </cell>
        </row>
        <row r="1493">
          <cell r="A1493">
            <v>2006</v>
          </cell>
          <cell r="C1493" t="str">
            <v>NC</v>
          </cell>
          <cell r="R1493">
            <v>250035000</v>
          </cell>
          <cell r="W1493">
            <v>273710000</v>
          </cell>
          <cell r="AB1493">
            <v>882102976</v>
          </cell>
          <cell r="AG1493">
            <v>358358016</v>
          </cell>
        </row>
        <row r="1494">
          <cell r="A1494">
            <v>2006</v>
          </cell>
          <cell r="C1494" t="str">
            <v>ND</v>
          </cell>
          <cell r="R1494">
            <v>1000</v>
          </cell>
          <cell r="W1494">
            <v>164000</v>
          </cell>
          <cell r="AB1494">
            <v>5286000</v>
          </cell>
          <cell r="AG1494">
            <v>5121000</v>
          </cell>
        </row>
        <row r="1495">
          <cell r="A1495">
            <v>2006</v>
          </cell>
          <cell r="C1495" t="str">
            <v>OH</v>
          </cell>
          <cell r="R1495">
            <v>45123000</v>
          </cell>
          <cell r="W1495">
            <v>96340000</v>
          </cell>
          <cell r="AB1495">
            <v>708336000</v>
          </cell>
          <cell r="AG1495">
            <v>566873024</v>
          </cell>
        </row>
        <row r="1496">
          <cell r="A1496">
            <v>2006</v>
          </cell>
          <cell r="C1496" t="str">
            <v>OK</v>
          </cell>
          <cell r="R1496">
            <v>25935000</v>
          </cell>
          <cell r="W1496">
            <v>31121000</v>
          </cell>
          <cell r="AB1496">
            <v>122020000</v>
          </cell>
          <cell r="AG1496">
            <v>64964000</v>
          </cell>
        </row>
        <row r="1497">
          <cell r="A1497">
            <v>2006</v>
          </cell>
          <cell r="C1497" t="str">
            <v>OR</v>
          </cell>
          <cell r="R1497">
            <v>50559000</v>
          </cell>
          <cell r="W1497">
            <v>78171000</v>
          </cell>
          <cell r="AB1497">
            <v>555484032</v>
          </cell>
          <cell r="AG1497">
            <v>426753984</v>
          </cell>
        </row>
        <row r="1498">
          <cell r="A1498">
            <v>2006</v>
          </cell>
          <cell r="C1498" t="str">
            <v>PA</v>
          </cell>
          <cell r="R1498">
            <v>314121000</v>
          </cell>
          <cell r="W1498">
            <v>395678000</v>
          </cell>
          <cell r="AB1498">
            <v>2195132928</v>
          </cell>
          <cell r="AG1498">
            <v>1485334016</v>
          </cell>
        </row>
        <row r="1499">
          <cell r="A1499">
            <v>2006</v>
          </cell>
          <cell r="C1499" t="str">
            <v>RI</v>
          </cell>
          <cell r="R1499">
            <v>793000</v>
          </cell>
          <cell r="W1499">
            <v>14134000</v>
          </cell>
          <cell r="AB1499">
            <v>129456000</v>
          </cell>
          <cell r="AG1499">
            <v>114529000</v>
          </cell>
        </row>
        <row r="1500">
          <cell r="A1500">
            <v>2006</v>
          </cell>
          <cell r="C1500" t="str">
            <v>SC</v>
          </cell>
          <cell r="R1500">
            <v>140000</v>
          </cell>
          <cell r="W1500">
            <v>2598000</v>
          </cell>
          <cell r="AB1500">
            <v>41853000</v>
          </cell>
          <cell r="AG1500">
            <v>39115000</v>
          </cell>
        </row>
        <row r="1501">
          <cell r="A1501">
            <v>2006</v>
          </cell>
          <cell r="C1501" t="str">
            <v>SD</v>
          </cell>
          <cell r="R1501">
            <v>0</v>
          </cell>
          <cell r="W1501">
            <v>783000</v>
          </cell>
          <cell r="AB1501">
            <v>7721000</v>
          </cell>
          <cell r="AG1501">
            <v>6938000</v>
          </cell>
        </row>
        <row r="1502">
          <cell r="A1502">
            <v>2006</v>
          </cell>
          <cell r="C1502" t="str">
            <v>TN</v>
          </cell>
          <cell r="R1502">
            <v>13773000</v>
          </cell>
          <cell r="W1502">
            <v>18520000</v>
          </cell>
          <cell r="AB1502">
            <v>186840992</v>
          </cell>
          <cell r="AG1502">
            <v>154548000</v>
          </cell>
        </row>
        <row r="1503">
          <cell r="A1503">
            <v>2006</v>
          </cell>
          <cell r="C1503" t="str">
            <v>TX</v>
          </cell>
          <cell r="R1503">
            <v>156719000</v>
          </cell>
          <cell r="W1503">
            <v>385855000</v>
          </cell>
          <cell r="AB1503">
            <v>1601771008</v>
          </cell>
          <cell r="AG1503">
            <v>1059196992</v>
          </cell>
        </row>
        <row r="1504">
          <cell r="A1504">
            <v>2006</v>
          </cell>
          <cell r="C1504" t="str">
            <v>US</v>
          </cell>
          <cell r="R1504">
            <v>7561670000</v>
          </cell>
          <cell r="W1504">
            <v>14131904000</v>
          </cell>
          <cell r="AB1504">
            <v>52164538368</v>
          </cell>
          <cell r="AG1504">
            <v>30470965248</v>
          </cell>
        </row>
        <row r="1505">
          <cell r="A1505">
            <v>2006</v>
          </cell>
          <cell r="C1505" t="str">
            <v>UT</v>
          </cell>
          <cell r="R1505">
            <v>60379000</v>
          </cell>
          <cell r="W1505">
            <v>120271000</v>
          </cell>
          <cell r="AB1505">
            <v>317855008</v>
          </cell>
          <cell r="AG1505">
            <v>137204992</v>
          </cell>
        </row>
        <row r="1506">
          <cell r="A1506">
            <v>2006</v>
          </cell>
          <cell r="C1506" t="str">
            <v>VT</v>
          </cell>
          <cell r="R1506">
            <v>911000</v>
          </cell>
          <cell r="W1506">
            <v>1841000</v>
          </cell>
          <cell r="AB1506">
            <v>38161000</v>
          </cell>
          <cell r="AG1506">
            <v>35409000</v>
          </cell>
        </row>
        <row r="1507">
          <cell r="A1507">
            <v>2006</v>
          </cell>
          <cell r="C1507" t="str">
            <v>VA</v>
          </cell>
          <cell r="R1507">
            <v>28156000</v>
          </cell>
          <cell r="W1507">
            <v>52107000</v>
          </cell>
          <cell r="AB1507">
            <v>412311008</v>
          </cell>
          <cell r="AG1507">
            <v>332048000</v>
          </cell>
        </row>
        <row r="1508">
          <cell r="A1508">
            <v>2006</v>
          </cell>
          <cell r="C1508" t="str">
            <v>WA</v>
          </cell>
          <cell r="R1508">
            <v>643967000</v>
          </cell>
          <cell r="W1508">
            <v>870220000</v>
          </cell>
          <cell r="AB1508">
            <v>2218363904</v>
          </cell>
          <cell r="AG1508">
            <v>704177024</v>
          </cell>
        </row>
        <row r="1509">
          <cell r="A1509">
            <v>2006</v>
          </cell>
          <cell r="C1509" t="str">
            <v>WV</v>
          </cell>
          <cell r="R1509">
            <v>3076000</v>
          </cell>
          <cell r="W1509">
            <v>9623000</v>
          </cell>
          <cell r="AB1509">
            <v>45194000</v>
          </cell>
          <cell r="AG1509">
            <v>32495000</v>
          </cell>
        </row>
        <row r="1510">
          <cell r="A1510">
            <v>2006</v>
          </cell>
          <cell r="C1510" t="str">
            <v>WI</v>
          </cell>
          <cell r="R1510">
            <v>11378000</v>
          </cell>
          <cell r="W1510">
            <v>21514000</v>
          </cell>
          <cell r="AB1510">
            <v>304550016</v>
          </cell>
          <cell r="AG1510">
            <v>271657984</v>
          </cell>
        </row>
        <row r="1511">
          <cell r="A1511">
            <v>2006</v>
          </cell>
          <cell r="C1511" t="str">
            <v>WY</v>
          </cell>
          <cell r="R1511">
            <v>0</v>
          </cell>
          <cell r="W1511">
            <v>1188000</v>
          </cell>
          <cell r="AB1511">
            <v>2958000</v>
          </cell>
          <cell r="AG1511">
            <v>1770000</v>
          </cell>
        </row>
        <row r="1512">
          <cell r="A1512">
            <v>2007</v>
          </cell>
          <cell r="C1512" t="str">
            <v>AL</v>
          </cell>
          <cell r="R1512">
            <v>197000</v>
          </cell>
          <cell r="W1512">
            <v>2789000</v>
          </cell>
          <cell r="AB1512">
            <v>62869000</v>
          </cell>
          <cell r="AG1512">
            <v>59883000</v>
          </cell>
        </row>
        <row r="1513">
          <cell r="A1513">
            <v>2007</v>
          </cell>
          <cell r="C1513" t="str">
            <v>AK</v>
          </cell>
          <cell r="R1513">
            <v>4990000</v>
          </cell>
          <cell r="W1513">
            <v>12361000</v>
          </cell>
          <cell r="AB1513">
            <v>52044000</v>
          </cell>
          <cell r="AG1513">
            <v>34693000</v>
          </cell>
        </row>
        <row r="1514">
          <cell r="A1514">
            <v>2007</v>
          </cell>
          <cell r="C1514" t="str">
            <v>AZ</v>
          </cell>
          <cell r="R1514">
            <v>398683000</v>
          </cell>
          <cell r="W1514">
            <v>469764000</v>
          </cell>
          <cell r="AB1514">
            <v>1243782016</v>
          </cell>
          <cell r="AG1514">
            <v>375335008</v>
          </cell>
        </row>
        <row r="1515">
          <cell r="A1515">
            <v>2007</v>
          </cell>
          <cell r="C1515" t="str">
            <v>AR</v>
          </cell>
          <cell r="R1515">
            <v>5174000</v>
          </cell>
          <cell r="W1515">
            <v>8313000</v>
          </cell>
          <cell r="AB1515">
            <v>35093000</v>
          </cell>
          <cell r="AG1515">
            <v>21606000</v>
          </cell>
        </row>
        <row r="1516">
          <cell r="A1516">
            <v>2007</v>
          </cell>
          <cell r="C1516" t="str">
            <v>CA</v>
          </cell>
          <cell r="R1516">
            <v>376703000</v>
          </cell>
          <cell r="W1516">
            <v>549786000</v>
          </cell>
          <cell r="AB1516">
            <v>7816227840</v>
          </cell>
          <cell r="AG1516">
            <v>6889738752</v>
          </cell>
        </row>
        <row r="1517">
          <cell r="A1517">
            <v>2007</v>
          </cell>
          <cell r="C1517" t="str">
            <v>CO</v>
          </cell>
          <cell r="R1517">
            <v>198055000</v>
          </cell>
          <cell r="W1517">
            <v>246066000</v>
          </cell>
          <cell r="AB1517">
            <v>861574016</v>
          </cell>
          <cell r="AG1517">
            <v>417452992</v>
          </cell>
        </row>
        <row r="1518">
          <cell r="A1518">
            <v>2007</v>
          </cell>
          <cell r="C1518" t="str">
            <v>CT</v>
          </cell>
          <cell r="R1518">
            <v>83219000</v>
          </cell>
          <cell r="W1518">
            <v>87003000</v>
          </cell>
          <cell r="AB1518">
            <v>479465984</v>
          </cell>
          <cell r="AG1518">
            <v>309244000</v>
          </cell>
        </row>
        <row r="1519">
          <cell r="A1519">
            <v>2007</v>
          </cell>
          <cell r="C1519" t="str">
            <v>DE</v>
          </cell>
          <cell r="R1519">
            <v>245000</v>
          </cell>
          <cell r="W1519">
            <v>10840000</v>
          </cell>
          <cell r="AB1519">
            <v>88944000</v>
          </cell>
          <cell r="AG1519">
            <v>77859000</v>
          </cell>
        </row>
        <row r="1520">
          <cell r="A1520">
            <v>2007</v>
          </cell>
          <cell r="C1520" t="str">
            <v>DC</v>
          </cell>
          <cell r="R1520">
            <v>180702000</v>
          </cell>
          <cell r="W1520">
            <v>459212000</v>
          </cell>
          <cell r="AB1520">
            <v>1973054976</v>
          </cell>
          <cell r="AG1520">
            <v>1333140992</v>
          </cell>
        </row>
        <row r="1521">
          <cell r="A1521">
            <v>2007</v>
          </cell>
          <cell r="C1521" t="str">
            <v>FL</v>
          </cell>
          <cell r="R1521">
            <v>188014000</v>
          </cell>
          <cell r="W1521">
            <v>326214000</v>
          </cell>
          <cell r="AB1521">
            <v>1724210944</v>
          </cell>
          <cell r="AG1521">
            <v>1209982976</v>
          </cell>
        </row>
        <row r="1522">
          <cell r="A1522">
            <v>2007</v>
          </cell>
          <cell r="C1522" t="str">
            <v>GA</v>
          </cell>
          <cell r="R1522">
            <v>213522000</v>
          </cell>
          <cell r="W1522">
            <v>214632000</v>
          </cell>
          <cell r="AB1522">
            <v>852563968</v>
          </cell>
          <cell r="AG1522">
            <v>424409984</v>
          </cell>
        </row>
        <row r="1523">
          <cell r="A1523">
            <v>2007</v>
          </cell>
          <cell r="C1523" t="str">
            <v>HI</v>
          </cell>
          <cell r="R1523">
            <v>18329000</v>
          </cell>
          <cell r="W1523">
            <v>45628000</v>
          </cell>
          <cell r="AB1523">
            <v>214718000</v>
          </cell>
          <cell r="AG1523">
            <v>150760992</v>
          </cell>
        </row>
        <row r="1524">
          <cell r="A1524">
            <v>2007</v>
          </cell>
          <cell r="C1524" t="str">
            <v>ID</v>
          </cell>
          <cell r="R1524">
            <v>0</v>
          </cell>
          <cell r="W1524">
            <v>1636000</v>
          </cell>
          <cell r="AB1524">
            <v>12095000</v>
          </cell>
          <cell r="AG1524">
            <v>10459000</v>
          </cell>
        </row>
        <row r="1525">
          <cell r="A1525">
            <v>2007</v>
          </cell>
          <cell r="C1525" t="str">
            <v>IL</v>
          </cell>
          <cell r="R1525">
            <v>794311000</v>
          </cell>
          <cell r="W1525">
            <v>983531000</v>
          </cell>
          <cell r="AB1525">
            <v>4263365888</v>
          </cell>
          <cell r="AG1525">
            <v>2485523968</v>
          </cell>
        </row>
        <row r="1526">
          <cell r="A1526">
            <v>2007</v>
          </cell>
          <cell r="C1526" t="str">
            <v>IN</v>
          </cell>
          <cell r="R1526">
            <v>863000</v>
          </cell>
          <cell r="W1526">
            <v>8330000</v>
          </cell>
          <cell r="AB1526">
            <v>167647008</v>
          </cell>
          <cell r="AG1526">
            <v>158454000</v>
          </cell>
        </row>
        <row r="1527">
          <cell r="A1527">
            <v>2007</v>
          </cell>
          <cell r="C1527" t="str">
            <v>IA</v>
          </cell>
          <cell r="R1527">
            <v>2773000</v>
          </cell>
          <cell r="W1527">
            <v>9668000</v>
          </cell>
          <cell r="AB1527">
            <v>75702000</v>
          </cell>
          <cell r="AG1527">
            <v>63261000</v>
          </cell>
        </row>
        <row r="1528">
          <cell r="A1528">
            <v>2007</v>
          </cell>
          <cell r="C1528" t="str">
            <v>KS</v>
          </cell>
          <cell r="R1528">
            <v>0</v>
          </cell>
          <cell r="W1528">
            <v>4770000</v>
          </cell>
          <cell r="AB1528">
            <v>30376000</v>
          </cell>
          <cell r="AG1528">
            <v>25606000</v>
          </cell>
        </row>
        <row r="1529">
          <cell r="A1529">
            <v>2007</v>
          </cell>
          <cell r="C1529" t="str">
            <v>KY</v>
          </cell>
          <cell r="R1529">
            <v>133000</v>
          </cell>
          <cell r="W1529">
            <v>11463000</v>
          </cell>
          <cell r="AB1529">
            <v>186839008</v>
          </cell>
          <cell r="AG1529">
            <v>175243008</v>
          </cell>
        </row>
        <row r="1530">
          <cell r="A1530">
            <v>2007</v>
          </cell>
          <cell r="C1530" t="str">
            <v>LA</v>
          </cell>
          <cell r="R1530">
            <v>6439000</v>
          </cell>
          <cell r="W1530">
            <v>16308000</v>
          </cell>
          <cell r="AB1530">
            <v>155171008</v>
          </cell>
          <cell r="AG1530">
            <v>132424000</v>
          </cell>
        </row>
        <row r="1531">
          <cell r="A1531">
            <v>2007</v>
          </cell>
          <cell r="C1531" t="str">
            <v>ME</v>
          </cell>
          <cell r="R1531">
            <v>3086000</v>
          </cell>
          <cell r="W1531">
            <v>3093000</v>
          </cell>
          <cell r="AB1531">
            <v>15125000</v>
          </cell>
          <cell r="AG1531">
            <v>8946000</v>
          </cell>
        </row>
        <row r="1532">
          <cell r="A1532">
            <v>2007</v>
          </cell>
          <cell r="C1532" t="str">
            <v>MD</v>
          </cell>
          <cell r="R1532">
            <v>81851000</v>
          </cell>
          <cell r="W1532">
            <v>121885000</v>
          </cell>
          <cell r="AB1532">
            <v>803260992</v>
          </cell>
          <cell r="AG1532">
            <v>599524992</v>
          </cell>
        </row>
        <row r="1533">
          <cell r="A1533">
            <v>2007</v>
          </cell>
          <cell r="C1533" t="str">
            <v>MA</v>
          </cell>
          <cell r="R1533">
            <v>552943000</v>
          </cell>
          <cell r="W1533">
            <v>567231000</v>
          </cell>
          <cell r="AB1533">
            <v>2333266944</v>
          </cell>
          <cell r="AG1533">
            <v>1213092992</v>
          </cell>
        </row>
        <row r="1534">
          <cell r="A1534">
            <v>2007</v>
          </cell>
          <cell r="C1534" t="str">
            <v>MI</v>
          </cell>
          <cell r="R1534">
            <v>22616000</v>
          </cell>
          <cell r="W1534">
            <v>64117000</v>
          </cell>
          <cell r="AB1534">
            <v>574478976</v>
          </cell>
          <cell r="AG1534">
            <v>487745984</v>
          </cell>
        </row>
        <row r="1535">
          <cell r="A1535">
            <v>2007</v>
          </cell>
          <cell r="C1535" t="str">
            <v>MN</v>
          </cell>
          <cell r="R1535">
            <v>10291000</v>
          </cell>
          <cell r="W1535">
            <v>29302000</v>
          </cell>
          <cell r="AB1535">
            <v>214955008</v>
          </cell>
          <cell r="AG1535">
            <v>175362000</v>
          </cell>
        </row>
        <row r="1536">
          <cell r="A1536">
            <v>2007</v>
          </cell>
          <cell r="C1536" t="str">
            <v>MS</v>
          </cell>
          <cell r="R1536">
            <v>0</v>
          </cell>
          <cell r="W1536">
            <v>1426000</v>
          </cell>
          <cell r="AB1536">
            <v>11702000</v>
          </cell>
          <cell r="AG1536">
            <v>10276000</v>
          </cell>
        </row>
        <row r="1537">
          <cell r="A1537">
            <v>2007</v>
          </cell>
          <cell r="C1537" t="str">
            <v>MO</v>
          </cell>
          <cell r="R1537">
            <v>1920000</v>
          </cell>
          <cell r="W1537">
            <v>6722000</v>
          </cell>
          <cell r="AB1537">
            <v>287988000</v>
          </cell>
          <cell r="AG1537">
            <v>279345984</v>
          </cell>
        </row>
        <row r="1538">
          <cell r="A1538">
            <v>2007</v>
          </cell>
          <cell r="C1538" t="str">
            <v>MT</v>
          </cell>
          <cell r="R1538">
            <v>70000</v>
          </cell>
          <cell r="W1538">
            <v>1093000</v>
          </cell>
          <cell r="AB1538">
            <v>14546000</v>
          </cell>
          <cell r="AG1538">
            <v>13383000</v>
          </cell>
        </row>
        <row r="1539">
          <cell r="A1539">
            <v>2007</v>
          </cell>
          <cell r="C1539" t="str">
            <v>NE</v>
          </cell>
          <cell r="R1539">
            <v>1742000</v>
          </cell>
          <cell r="W1539">
            <v>3164000</v>
          </cell>
          <cell r="AB1539">
            <v>31886000</v>
          </cell>
          <cell r="AG1539">
            <v>26980000</v>
          </cell>
        </row>
        <row r="1540">
          <cell r="A1540">
            <v>2007</v>
          </cell>
          <cell r="C1540" t="str">
            <v>NV</v>
          </cell>
          <cell r="R1540">
            <v>51978000</v>
          </cell>
          <cell r="W1540">
            <v>81708000</v>
          </cell>
          <cell r="AB1540">
            <v>291904992</v>
          </cell>
          <cell r="AG1540">
            <v>158219008</v>
          </cell>
        </row>
        <row r="1541">
          <cell r="A1541">
            <v>2007</v>
          </cell>
          <cell r="C1541" t="str">
            <v>NH</v>
          </cell>
          <cell r="R1541">
            <v>70000</v>
          </cell>
          <cell r="W1541">
            <v>3404000</v>
          </cell>
          <cell r="AB1541">
            <v>13864000</v>
          </cell>
          <cell r="AG1541">
            <v>10390000</v>
          </cell>
        </row>
        <row r="1542">
          <cell r="A1542">
            <v>2007</v>
          </cell>
          <cell r="C1542" t="str">
            <v>NJ</v>
          </cell>
          <cell r="R1542">
            <v>232100000</v>
          </cell>
          <cell r="W1542">
            <v>412300000</v>
          </cell>
          <cell r="AB1542">
            <v>2296443904</v>
          </cell>
          <cell r="AG1542">
            <v>1652044032</v>
          </cell>
        </row>
        <row r="1543">
          <cell r="A1543">
            <v>2007</v>
          </cell>
          <cell r="C1543" t="str">
            <v>NM</v>
          </cell>
          <cell r="R1543">
            <v>7160000</v>
          </cell>
          <cell r="W1543">
            <v>12782000</v>
          </cell>
          <cell r="AB1543">
            <v>87711000</v>
          </cell>
          <cell r="AG1543">
            <v>67769000</v>
          </cell>
        </row>
        <row r="1544">
          <cell r="A1544">
            <v>2007</v>
          </cell>
          <cell r="C1544" t="str">
            <v>NY</v>
          </cell>
          <cell r="R1544">
            <v>2510028000</v>
          </cell>
          <cell r="W1544">
            <v>5229051000</v>
          </cell>
          <cell r="AB1544">
            <v>15352408064</v>
          </cell>
          <cell r="AG1544">
            <v>7613328896</v>
          </cell>
        </row>
        <row r="1545">
          <cell r="A1545">
            <v>2007</v>
          </cell>
          <cell r="C1545" t="str">
            <v>NC</v>
          </cell>
          <cell r="R1545">
            <v>204687000</v>
          </cell>
          <cell r="W1545">
            <v>230970000</v>
          </cell>
          <cell r="AB1545">
            <v>845838976</v>
          </cell>
          <cell r="AG1545">
            <v>410182016</v>
          </cell>
        </row>
        <row r="1546">
          <cell r="A1546">
            <v>2007</v>
          </cell>
          <cell r="C1546" t="str">
            <v>ND</v>
          </cell>
          <cell r="R1546">
            <v>4696000</v>
          </cell>
          <cell r="W1546">
            <v>5039000</v>
          </cell>
          <cell r="AB1546">
            <v>15099000</v>
          </cell>
          <cell r="AG1546">
            <v>5364000</v>
          </cell>
        </row>
        <row r="1547">
          <cell r="A1547">
            <v>2007</v>
          </cell>
          <cell r="C1547" t="str">
            <v>OH</v>
          </cell>
          <cell r="R1547">
            <v>55338000</v>
          </cell>
          <cell r="W1547">
            <v>134999000</v>
          </cell>
          <cell r="AB1547">
            <v>758328000</v>
          </cell>
          <cell r="AG1547">
            <v>567990976</v>
          </cell>
        </row>
        <row r="1548">
          <cell r="A1548">
            <v>2007</v>
          </cell>
          <cell r="C1548" t="str">
            <v>OK</v>
          </cell>
          <cell r="R1548">
            <v>13356000</v>
          </cell>
          <cell r="W1548">
            <v>25748000</v>
          </cell>
          <cell r="AB1548">
            <v>113517000</v>
          </cell>
          <cell r="AG1548">
            <v>74413000</v>
          </cell>
        </row>
        <row r="1549">
          <cell r="A1549">
            <v>2007</v>
          </cell>
          <cell r="C1549" t="str">
            <v>OR</v>
          </cell>
          <cell r="R1549">
            <v>171519000</v>
          </cell>
          <cell r="W1549">
            <v>199860000</v>
          </cell>
          <cell r="AB1549">
            <v>789859968</v>
          </cell>
          <cell r="AG1549">
            <v>418480992</v>
          </cell>
        </row>
        <row r="1550">
          <cell r="A1550">
            <v>2007</v>
          </cell>
          <cell r="C1550" t="str">
            <v>PA</v>
          </cell>
          <cell r="R1550">
            <v>362680000</v>
          </cell>
          <cell r="W1550">
            <v>487582000</v>
          </cell>
          <cell r="AB1550">
            <v>2396345088</v>
          </cell>
          <cell r="AG1550">
            <v>1546082944</v>
          </cell>
        </row>
        <row r="1551">
          <cell r="A1551">
            <v>2007</v>
          </cell>
          <cell r="C1551" t="str">
            <v>RI</v>
          </cell>
          <cell r="R1551">
            <v>3702000</v>
          </cell>
          <cell r="W1551">
            <v>7047000</v>
          </cell>
          <cell r="AB1551">
            <v>128783000</v>
          </cell>
          <cell r="AG1551">
            <v>118034000</v>
          </cell>
        </row>
        <row r="1552">
          <cell r="A1552">
            <v>2007</v>
          </cell>
          <cell r="C1552" t="str">
            <v>SC</v>
          </cell>
          <cell r="R1552">
            <v>5047000</v>
          </cell>
          <cell r="W1552">
            <v>11844000</v>
          </cell>
          <cell r="AB1552">
            <v>84214000</v>
          </cell>
          <cell r="AG1552">
            <v>67323000</v>
          </cell>
        </row>
        <row r="1553">
          <cell r="A1553">
            <v>2007</v>
          </cell>
          <cell r="C1553" t="str">
            <v>SD</v>
          </cell>
          <cell r="R1553">
            <v>0</v>
          </cell>
          <cell r="W1553">
            <v>664000</v>
          </cell>
          <cell r="AB1553">
            <v>9091000</v>
          </cell>
          <cell r="AG1553">
            <v>8427000</v>
          </cell>
        </row>
        <row r="1554">
          <cell r="A1554">
            <v>2007</v>
          </cell>
          <cell r="C1554" t="str">
            <v>TN</v>
          </cell>
          <cell r="R1554">
            <v>4226000</v>
          </cell>
          <cell r="W1554">
            <v>8227000</v>
          </cell>
          <cell r="AB1554">
            <v>181878000</v>
          </cell>
          <cell r="AG1554">
            <v>169424992</v>
          </cell>
        </row>
        <row r="1555">
          <cell r="A1555">
            <v>2007</v>
          </cell>
          <cell r="C1555" t="str">
            <v>TX</v>
          </cell>
          <cell r="R1555">
            <v>232714000</v>
          </cell>
          <cell r="W1555">
            <v>452001000</v>
          </cell>
          <cell r="AB1555">
            <v>1913344000</v>
          </cell>
          <cell r="AG1555">
            <v>1228628992</v>
          </cell>
        </row>
        <row r="1556">
          <cell r="A1556">
            <v>2007</v>
          </cell>
          <cell r="C1556" t="str">
            <v>US</v>
          </cell>
          <cell r="R1556">
            <v>8010641000</v>
          </cell>
          <cell r="W1556">
            <v>12781390000</v>
          </cell>
          <cell r="AB1556">
            <v>53864742912</v>
          </cell>
          <cell r="AG1556">
            <v>33072713728</v>
          </cell>
        </row>
        <row r="1557">
          <cell r="A1557">
            <v>2007</v>
          </cell>
          <cell r="C1557" t="str">
            <v>UT</v>
          </cell>
          <cell r="R1557">
            <v>173892000</v>
          </cell>
          <cell r="W1557">
            <v>243165000</v>
          </cell>
          <cell r="AB1557">
            <v>561748992</v>
          </cell>
          <cell r="AG1557">
            <v>144692000</v>
          </cell>
        </row>
        <row r="1558">
          <cell r="A1558">
            <v>2007</v>
          </cell>
          <cell r="C1558" t="str">
            <v>VT</v>
          </cell>
          <cell r="R1558">
            <v>1003000</v>
          </cell>
          <cell r="W1558">
            <v>1556000</v>
          </cell>
          <cell r="AB1558">
            <v>40398000</v>
          </cell>
          <cell r="AG1558">
            <v>37839000</v>
          </cell>
        </row>
        <row r="1559">
          <cell r="A1559">
            <v>2007</v>
          </cell>
          <cell r="C1559" t="str">
            <v>VA</v>
          </cell>
          <cell r="R1559">
            <v>20881000</v>
          </cell>
          <cell r="W1559">
            <v>76877000</v>
          </cell>
          <cell r="AB1559">
            <v>444777984</v>
          </cell>
          <cell r="AG1559">
            <v>347020000</v>
          </cell>
        </row>
        <row r="1560">
          <cell r="A1560">
            <v>2007</v>
          </cell>
          <cell r="C1560" t="str">
            <v>WA</v>
          </cell>
          <cell r="R1560">
            <v>788266000</v>
          </cell>
          <cell r="W1560">
            <v>850829000</v>
          </cell>
          <cell r="AB1560">
            <v>2580386048</v>
          </cell>
          <cell r="AG1560">
            <v>941291008</v>
          </cell>
        </row>
        <row r="1561">
          <cell r="A1561">
            <v>2007</v>
          </cell>
          <cell r="C1561" t="str">
            <v>WV</v>
          </cell>
          <cell r="R1561">
            <v>1391000</v>
          </cell>
          <cell r="W1561">
            <v>12536000</v>
          </cell>
          <cell r="AB1561">
            <v>49010000</v>
          </cell>
          <cell r="AG1561">
            <v>35083000</v>
          </cell>
        </row>
        <row r="1562">
          <cell r="A1562">
            <v>2007</v>
          </cell>
          <cell r="C1562" t="str">
            <v>WI</v>
          </cell>
          <cell r="R1562">
            <v>18673000</v>
          </cell>
          <cell r="W1562">
            <v>25489000</v>
          </cell>
          <cell r="AB1562">
            <v>322920992</v>
          </cell>
          <cell r="AG1562">
            <v>278759008</v>
          </cell>
        </row>
        <row r="1563">
          <cell r="A1563">
            <v>2007</v>
          </cell>
          <cell r="C1563" t="str">
            <v>WY</v>
          </cell>
          <cell r="R1563">
            <v>363000</v>
          </cell>
          <cell r="W1563">
            <v>1365000</v>
          </cell>
          <cell r="AB1563">
            <v>3919000</v>
          </cell>
          <cell r="AG1563">
            <v>2191000</v>
          </cell>
        </row>
        <row r="1564">
          <cell r="A1564">
            <v>2008</v>
          </cell>
          <cell r="C1564" t="str">
            <v>AL</v>
          </cell>
          <cell r="R1564">
            <v>653000</v>
          </cell>
          <cell r="W1564">
            <v>9876000</v>
          </cell>
          <cell r="AB1564">
            <v>74583000</v>
          </cell>
          <cell r="AG1564">
            <v>64054000</v>
          </cell>
        </row>
        <row r="1565">
          <cell r="A1565">
            <v>2008</v>
          </cell>
          <cell r="C1565" t="str">
            <v>AK</v>
          </cell>
          <cell r="R1565">
            <v>0</v>
          </cell>
          <cell r="W1565">
            <v>10000000</v>
          </cell>
          <cell r="AB1565">
            <v>48277000</v>
          </cell>
          <cell r="AG1565">
            <v>38277000</v>
          </cell>
        </row>
        <row r="1566">
          <cell r="A1566">
            <v>2008</v>
          </cell>
          <cell r="C1566" t="str">
            <v>AZ</v>
          </cell>
          <cell r="R1566">
            <v>446756000</v>
          </cell>
          <cell r="W1566">
            <v>552919000</v>
          </cell>
          <cell r="AB1566">
            <v>1398027008</v>
          </cell>
          <cell r="AG1566">
            <v>398352000</v>
          </cell>
        </row>
        <row r="1567">
          <cell r="A1567">
            <v>2008</v>
          </cell>
          <cell r="C1567" t="str">
            <v>AR</v>
          </cell>
          <cell r="R1567">
            <v>1756000</v>
          </cell>
          <cell r="W1567">
            <v>5556000</v>
          </cell>
          <cell r="AB1567">
            <v>27216000</v>
          </cell>
          <cell r="AG1567">
            <v>19904000</v>
          </cell>
        </row>
        <row r="1568">
          <cell r="A1568">
            <v>2008</v>
          </cell>
          <cell r="C1568" t="str">
            <v>CA</v>
          </cell>
          <cell r="R1568">
            <v>332790000</v>
          </cell>
          <cell r="W1568">
            <v>516856000</v>
          </cell>
          <cell r="AB1568">
            <v>7863471104</v>
          </cell>
          <cell r="AG1568">
            <v>7013825024</v>
          </cell>
        </row>
        <row r="1569">
          <cell r="A1569">
            <v>2008</v>
          </cell>
          <cell r="C1569" t="str">
            <v>CO</v>
          </cell>
          <cell r="R1569">
            <v>164823000</v>
          </cell>
          <cell r="W1569">
            <v>222313000</v>
          </cell>
          <cell r="AB1569">
            <v>723758016</v>
          </cell>
          <cell r="AG1569">
            <v>336622016</v>
          </cell>
        </row>
        <row r="1570">
          <cell r="A1570">
            <v>2008</v>
          </cell>
          <cell r="C1570" t="str">
            <v>CT</v>
          </cell>
          <cell r="R1570">
            <v>95612000</v>
          </cell>
          <cell r="W1570">
            <v>141150000</v>
          </cell>
          <cell r="AB1570">
            <v>579689984</v>
          </cell>
          <cell r="AG1570">
            <v>342928000</v>
          </cell>
        </row>
        <row r="1571">
          <cell r="A1571">
            <v>2008</v>
          </cell>
          <cell r="C1571" t="str">
            <v>DE</v>
          </cell>
          <cell r="R1571">
            <v>1125000</v>
          </cell>
          <cell r="W1571">
            <v>30073000</v>
          </cell>
          <cell r="AB1571">
            <v>127516000</v>
          </cell>
          <cell r="AG1571">
            <v>96318000</v>
          </cell>
        </row>
        <row r="1572">
          <cell r="A1572">
            <v>2008</v>
          </cell>
          <cell r="C1572" t="str">
            <v>DC</v>
          </cell>
          <cell r="R1572">
            <v>158234000</v>
          </cell>
          <cell r="W1572">
            <v>432630000</v>
          </cell>
          <cell r="AB1572">
            <v>2064930944</v>
          </cell>
          <cell r="AG1572">
            <v>1474066944</v>
          </cell>
        </row>
        <row r="1573">
          <cell r="A1573">
            <v>2008</v>
          </cell>
          <cell r="C1573" t="str">
            <v>FL</v>
          </cell>
          <cell r="R1573">
            <v>170205000</v>
          </cell>
          <cell r="W1573">
            <v>291553000</v>
          </cell>
          <cell r="AB1573">
            <v>1658349056</v>
          </cell>
          <cell r="AG1573">
            <v>1196590976</v>
          </cell>
        </row>
        <row r="1574">
          <cell r="A1574">
            <v>2008</v>
          </cell>
          <cell r="C1574" t="str">
            <v>GA</v>
          </cell>
          <cell r="R1574">
            <v>236095000</v>
          </cell>
          <cell r="W1574">
            <v>248314000</v>
          </cell>
          <cell r="AB1574">
            <v>959889984</v>
          </cell>
          <cell r="AG1574">
            <v>475480992</v>
          </cell>
        </row>
        <row r="1575">
          <cell r="A1575">
            <v>2008</v>
          </cell>
          <cell r="C1575" t="str">
            <v>HI</v>
          </cell>
          <cell r="R1575">
            <v>39333000</v>
          </cell>
          <cell r="W1575">
            <v>49785000</v>
          </cell>
          <cell r="AB1575">
            <v>269908000</v>
          </cell>
          <cell r="AG1575">
            <v>180790000</v>
          </cell>
        </row>
        <row r="1576">
          <cell r="A1576">
            <v>2008</v>
          </cell>
          <cell r="C1576" t="str">
            <v>ID</v>
          </cell>
          <cell r="R1576">
            <v>523000</v>
          </cell>
          <cell r="W1576">
            <v>2229000</v>
          </cell>
          <cell r="AB1576">
            <v>17081000</v>
          </cell>
          <cell r="AG1576">
            <v>14329000</v>
          </cell>
        </row>
        <row r="1577">
          <cell r="A1577">
            <v>2008</v>
          </cell>
          <cell r="C1577" t="str">
            <v>IL</v>
          </cell>
          <cell r="R1577">
            <v>652848000</v>
          </cell>
          <cell r="W1577">
            <v>916535000</v>
          </cell>
          <cell r="AB1577">
            <v>4277724928</v>
          </cell>
          <cell r="AG1577">
            <v>2708342016</v>
          </cell>
        </row>
        <row r="1578">
          <cell r="A1578">
            <v>2008</v>
          </cell>
          <cell r="C1578" t="str">
            <v>IN</v>
          </cell>
          <cell r="R1578">
            <v>6183000</v>
          </cell>
          <cell r="W1578">
            <v>13650000</v>
          </cell>
          <cell r="AB1578">
            <v>191376000</v>
          </cell>
          <cell r="AG1578">
            <v>171543008</v>
          </cell>
        </row>
        <row r="1579">
          <cell r="A1579">
            <v>2008</v>
          </cell>
          <cell r="C1579" t="str">
            <v>IA</v>
          </cell>
          <cell r="R1579">
            <v>920000</v>
          </cell>
          <cell r="W1579">
            <v>7994000</v>
          </cell>
          <cell r="AB1579">
            <v>79559000</v>
          </cell>
          <cell r="AG1579">
            <v>70645000</v>
          </cell>
        </row>
        <row r="1580">
          <cell r="A1580">
            <v>2008</v>
          </cell>
          <cell r="C1580" t="str">
            <v>KS</v>
          </cell>
          <cell r="R1580">
            <v>0</v>
          </cell>
          <cell r="W1580">
            <v>2720000</v>
          </cell>
          <cell r="AB1580">
            <v>31673000</v>
          </cell>
          <cell r="AG1580">
            <v>28953000</v>
          </cell>
        </row>
        <row r="1581">
          <cell r="A1581">
            <v>2008</v>
          </cell>
          <cell r="C1581" t="str">
            <v>KY</v>
          </cell>
          <cell r="R1581">
            <v>1896000</v>
          </cell>
          <cell r="W1581">
            <v>11762000</v>
          </cell>
          <cell r="AB1581">
            <v>133737000</v>
          </cell>
          <cell r="AG1581">
            <v>120079000</v>
          </cell>
        </row>
        <row r="1582">
          <cell r="A1582">
            <v>2008</v>
          </cell>
          <cell r="C1582" t="str">
            <v>LA</v>
          </cell>
          <cell r="R1582">
            <v>8653000</v>
          </cell>
          <cell r="W1582">
            <v>21067000</v>
          </cell>
          <cell r="AB1582">
            <v>149824000</v>
          </cell>
          <cell r="AG1582">
            <v>120104000</v>
          </cell>
        </row>
        <row r="1583">
          <cell r="A1583">
            <v>2008</v>
          </cell>
          <cell r="C1583" t="str">
            <v>ME</v>
          </cell>
          <cell r="R1583">
            <v>914000</v>
          </cell>
          <cell r="W1583">
            <v>1087000</v>
          </cell>
          <cell r="AB1583">
            <v>11733000</v>
          </cell>
          <cell r="AG1583">
            <v>9732000</v>
          </cell>
        </row>
        <row r="1584">
          <cell r="A1584">
            <v>2008</v>
          </cell>
          <cell r="C1584" t="str">
            <v>MD</v>
          </cell>
          <cell r="R1584">
            <v>91452000</v>
          </cell>
          <cell r="W1584">
            <v>160150000</v>
          </cell>
          <cell r="AB1584">
            <v>964940992</v>
          </cell>
          <cell r="AG1584">
            <v>713339008</v>
          </cell>
        </row>
        <row r="1585">
          <cell r="A1585">
            <v>2008</v>
          </cell>
          <cell r="C1585" t="str">
            <v>MA</v>
          </cell>
          <cell r="R1585">
            <v>452230000</v>
          </cell>
          <cell r="W1585">
            <v>470318000</v>
          </cell>
          <cell r="AB1585">
            <v>2327890944</v>
          </cell>
          <cell r="AG1585">
            <v>1405342976</v>
          </cell>
        </row>
        <row r="1586">
          <cell r="A1586">
            <v>2008</v>
          </cell>
          <cell r="C1586" t="str">
            <v>MI</v>
          </cell>
          <cell r="R1586">
            <v>37119000</v>
          </cell>
          <cell r="W1586">
            <v>81709000</v>
          </cell>
          <cell r="AB1586">
            <v>633464000</v>
          </cell>
          <cell r="AG1586">
            <v>514636000</v>
          </cell>
        </row>
        <row r="1587">
          <cell r="A1587">
            <v>2008</v>
          </cell>
          <cell r="C1587" t="str">
            <v>MN</v>
          </cell>
          <cell r="R1587">
            <v>30665000</v>
          </cell>
          <cell r="W1587">
            <v>76965000</v>
          </cell>
          <cell r="AB1587">
            <v>302232992</v>
          </cell>
          <cell r="AG1587">
            <v>194603008</v>
          </cell>
        </row>
        <row r="1588">
          <cell r="A1588">
            <v>2008</v>
          </cell>
          <cell r="C1588" t="str">
            <v>MS</v>
          </cell>
          <cell r="R1588">
            <v>32000</v>
          </cell>
          <cell r="W1588">
            <v>3257000</v>
          </cell>
          <cell r="AB1588">
            <v>14574000</v>
          </cell>
          <cell r="AG1588">
            <v>11285000</v>
          </cell>
        </row>
        <row r="1589">
          <cell r="A1589">
            <v>2008</v>
          </cell>
          <cell r="C1589" t="str">
            <v>MO</v>
          </cell>
          <cell r="R1589">
            <v>4074000</v>
          </cell>
          <cell r="W1589">
            <v>9217000</v>
          </cell>
          <cell r="AB1589">
            <v>370540992</v>
          </cell>
          <cell r="AG1589">
            <v>357249984</v>
          </cell>
        </row>
        <row r="1590">
          <cell r="A1590">
            <v>2008</v>
          </cell>
          <cell r="C1590" t="str">
            <v>MT</v>
          </cell>
          <cell r="R1590">
            <v>411000</v>
          </cell>
          <cell r="W1590">
            <v>627000</v>
          </cell>
          <cell r="AB1590">
            <v>15462000</v>
          </cell>
          <cell r="AG1590">
            <v>14424000</v>
          </cell>
        </row>
        <row r="1591">
          <cell r="A1591">
            <v>2008</v>
          </cell>
          <cell r="C1591" t="str">
            <v>NE</v>
          </cell>
          <cell r="R1591">
            <v>4591000</v>
          </cell>
          <cell r="W1591">
            <v>7234000</v>
          </cell>
          <cell r="AB1591">
            <v>43679000</v>
          </cell>
          <cell r="AG1591">
            <v>31854000</v>
          </cell>
        </row>
        <row r="1592">
          <cell r="A1592">
            <v>2008</v>
          </cell>
          <cell r="C1592" t="str">
            <v>NV</v>
          </cell>
          <cell r="R1592">
            <v>60261000</v>
          </cell>
          <cell r="W1592">
            <v>97378000</v>
          </cell>
          <cell r="AB1592">
            <v>369624000</v>
          </cell>
          <cell r="AG1592">
            <v>211984992</v>
          </cell>
        </row>
        <row r="1593">
          <cell r="A1593">
            <v>2008</v>
          </cell>
          <cell r="C1593" t="str">
            <v>NH</v>
          </cell>
          <cell r="R1593">
            <v>207000</v>
          </cell>
          <cell r="W1593">
            <v>7895000</v>
          </cell>
          <cell r="AB1593">
            <v>19359000</v>
          </cell>
          <cell r="AG1593">
            <v>11257000</v>
          </cell>
        </row>
        <row r="1594">
          <cell r="A1594">
            <v>2008</v>
          </cell>
          <cell r="C1594" t="str">
            <v>NJ</v>
          </cell>
          <cell r="R1594">
            <v>458800000</v>
          </cell>
          <cell r="W1594">
            <v>1005233000</v>
          </cell>
          <cell r="AB1594">
            <v>3224250880</v>
          </cell>
          <cell r="AG1594">
            <v>1760217984</v>
          </cell>
        </row>
        <row r="1595">
          <cell r="A1595">
            <v>2008</v>
          </cell>
          <cell r="C1595" t="str">
            <v>NM</v>
          </cell>
          <cell r="R1595">
            <v>5457000</v>
          </cell>
          <cell r="W1595">
            <v>5984000</v>
          </cell>
          <cell r="AB1595">
            <v>94536000</v>
          </cell>
          <cell r="AG1595">
            <v>83095000</v>
          </cell>
        </row>
        <row r="1596">
          <cell r="A1596">
            <v>2008</v>
          </cell>
          <cell r="C1596" t="str">
            <v>NY</v>
          </cell>
          <cell r="R1596">
            <v>2058473000</v>
          </cell>
          <cell r="W1596">
            <v>4160325000</v>
          </cell>
          <cell r="AB1596">
            <v>15531472896</v>
          </cell>
          <cell r="AG1596">
            <v>9312674816</v>
          </cell>
        </row>
        <row r="1597">
          <cell r="A1597">
            <v>2008</v>
          </cell>
          <cell r="C1597" t="str">
            <v>NC</v>
          </cell>
          <cell r="R1597">
            <v>87492000</v>
          </cell>
          <cell r="W1597">
            <v>138785000</v>
          </cell>
          <cell r="AB1597">
            <v>645289024</v>
          </cell>
          <cell r="AG1597">
            <v>419012000</v>
          </cell>
        </row>
        <row r="1598">
          <cell r="A1598">
            <v>2008</v>
          </cell>
          <cell r="C1598" t="str">
            <v>ND</v>
          </cell>
          <cell r="R1598">
            <v>0</v>
          </cell>
          <cell r="W1598">
            <v>406000</v>
          </cell>
          <cell r="AB1598">
            <v>6905000</v>
          </cell>
          <cell r="AG1598">
            <v>6499000</v>
          </cell>
        </row>
        <row r="1599">
          <cell r="A1599">
            <v>2008</v>
          </cell>
          <cell r="C1599" t="str">
            <v>OH</v>
          </cell>
          <cell r="R1599">
            <v>47143000</v>
          </cell>
          <cell r="W1599">
            <v>113505000</v>
          </cell>
          <cell r="AB1599">
            <v>741267968</v>
          </cell>
          <cell r="AG1599">
            <v>580620032</v>
          </cell>
        </row>
        <row r="1600">
          <cell r="A1600">
            <v>2008</v>
          </cell>
          <cell r="C1600" t="str">
            <v>OK</v>
          </cell>
          <cell r="R1600">
            <v>17596000</v>
          </cell>
          <cell r="W1600">
            <v>22989000</v>
          </cell>
          <cell r="AB1600">
            <v>121104000</v>
          </cell>
          <cell r="AG1600">
            <v>80519000</v>
          </cell>
        </row>
        <row r="1601">
          <cell r="A1601">
            <v>2008</v>
          </cell>
          <cell r="C1601" t="str">
            <v>OR</v>
          </cell>
          <cell r="R1601">
            <v>301406000</v>
          </cell>
          <cell r="W1601">
            <v>323949000</v>
          </cell>
          <cell r="AB1601">
            <v>1101249024</v>
          </cell>
          <cell r="AG1601">
            <v>475894016</v>
          </cell>
        </row>
        <row r="1602">
          <cell r="A1602">
            <v>2008</v>
          </cell>
          <cell r="C1602" t="str">
            <v>PA</v>
          </cell>
          <cell r="R1602">
            <v>504448000</v>
          </cell>
          <cell r="W1602">
            <v>609770000</v>
          </cell>
          <cell r="AB1602">
            <v>2687924992</v>
          </cell>
          <cell r="AG1602">
            <v>1573707008</v>
          </cell>
        </row>
        <row r="1603">
          <cell r="A1603">
            <v>2008</v>
          </cell>
          <cell r="C1603" t="str">
            <v>RI</v>
          </cell>
          <cell r="R1603">
            <v>4278000</v>
          </cell>
          <cell r="W1603">
            <v>9219000</v>
          </cell>
          <cell r="AB1603">
            <v>143772000</v>
          </cell>
          <cell r="AG1603">
            <v>130275000</v>
          </cell>
        </row>
        <row r="1604">
          <cell r="A1604">
            <v>2008</v>
          </cell>
          <cell r="C1604" t="str">
            <v>SC</v>
          </cell>
          <cell r="R1604">
            <v>9584000</v>
          </cell>
          <cell r="W1604">
            <v>15343000</v>
          </cell>
          <cell r="AB1604">
            <v>85658000</v>
          </cell>
          <cell r="AG1604">
            <v>60731000</v>
          </cell>
        </row>
        <row r="1605">
          <cell r="A1605">
            <v>2008</v>
          </cell>
          <cell r="C1605" t="str">
            <v>SD</v>
          </cell>
          <cell r="R1605">
            <v>0</v>
          </cell>
          <cell r="W1605">
            <v>599000</v>
          </cell>
          <cell r="AB1605">
            <v>9356000</v>
          </cell>
          <cell r="AG1605">
            <v>8757000</v>
          </cell>
        </row>
        <row r="1606">
          <cell r="A1606">
            <v>2008</v>
          </cell>
          <cell r="C1606" t="str">
            <v>TN</v>
          </cell>
          <cell r="R1606">
            <v>4853000</v>
          </cell>
          <cell r="W1606">
            <v>7107000</v>
          </cell>
          <cell r="AB1606">
            <v>206676992</v>
          </cell>
          <cell r="AG1606">
            <v>194716992</v>
          </cell>
        </row>
        <row r="1607">
          <cell r="A1607">
            <v>2008</v>
          </cell>
          <cell r="C1607" t="str">
            <v>TX</v>
          </cell>
          <cell r="R1607">
            <v>447557000</v>
          </cell>
          <cell r="W1607">
            <v>738546000</v>
          </cell>
          <cell r="AB1607">
            <v>2406343936</v>
          </cell>
          <cell r="AG1607">
            <v>1220241024</v>
          </cell>
        </row>
        <row r="1608">
          <cell r="A1608">
            <v>2008</v>
          </cell>
          <cell r="C1608" t="str">
            <v>US</v>
          </cell>
          <cell r="R1608">
            <v>7972121000</v>
          </cell>
          <cell r="W1608">
            <v>12897175000</v>
          </cell>
          <cell r="AB1608">
            <v>57103708160</v>
          </cell>
          <cell r="AG1608">
            <v>36234412032</v>
          </cell>
        </row>
        <row r="1609">
          <cell r="A1609">
            <v>2008</v>
          </cell>
          <cell r="C1609" t="str">
            <v>UT</v>
          </cell>
          <cell r="R1609">
            <v>189671000</v>
          </cell>
          <cell r="W1609">
            <v>328642000</v>
          </cell>
          <cell r="AB1609">
            <v>672668032</v>
          </cell>
          <cell r="AG1609">
            <v>154355008</v>
          </cell>
        </row>
        <row r="1610">
          <cell r="A1610">
            <v>2008</v>
          </cell>
          <cell r="C1610" t="str">
            <v>VT</v>
          </cell>
          <cell r="R1610">
            <v>2529000</v>
          </cell>
          <cell r="W1610">
            <v>6406000</v>
          </cell>
          <cell r="AB1610">
            <v>48630000</v>
          </cell>
          <cell r="AG1610">
            <v>39695000</v>
          </cell>
        </row>
        <row r="1611">
          <cell r="A1611">
            <v>2008</v>
          </cell>
          <cell r="C1611" t="str">
            <v>VA</v>
          </cell>
          <cell r="R1611">
            <v>23002000</v>
          </cell>
          <cell r="W1611">
            <v>92664000</v>
          </cell>
          <cell r="AB1611">
            <v>596505024</v>
          </cell>
          <cell r="AG1611">
            <v>480839008</v>
          </cell>
        </row>
        <row r="1612">
          <cell r="A1612">
            <v>2008</v>
          </cell>
          <cell r="C1612" t="str">
            <v>WA</v>
          </cell>
          <cell r="R1612">
            <v>792870000</v>
          </cell>
          <cell r="W1612">
            <v>886208000</v>
          </cell>
          <cell r="AB1612">
            <v>2655435008</v>
          </cell>
          <cell r="AG1612">
            <v>976356992</v>
          </cell>
        </row>
        <row r="1613">
          <cell r="A1613">
            <v>2008</v>
          </cell>
          <cell r="C1613" t="str">
            <v>WV</v>
          </cell>
          <cell r="R1613">
            <v>2333000</v>
          </cell>
          <cell r="W1613">
            <v>9886000</v>
          </cell>
          <cell r="AB1613">
            <v>49983000</v>
          </cell>
          <cell r="AG1613">
            <v>37764000</v>
          </cell>
        </row>
        <row r="1614">
          <cell r="A1614">
            <v>2008</v>
          </cell>
          <cell r="C1614" t="str">
            <v>WI</v>
          </cell>
          <cell r="R1614">
            <v>13905000</v>
          </cell>
          <cell r="W1614">
            <v>17425000</v>
          </cell>
          <cell r="AB1614">
            <v>320668000</v>
          </cell>
          <cell r="AG1614">
            <v>289337984</v>
          </cell>
        </row>
        <row r="1615">
          <cell r="A1615">
            <v>2008</v>
          </cell>
          <cell r="C1615" t="str">
            <v>WY</v>
          </cell>
          <cell r="R1615">
            <v>363000</v>
          </cell>
          <cell r="W1615">
            <v>1365000</v>
          </cell>
          <cell r="AB1615">
            <v>3919000</v>
          </cell>
          <cell r="AG1615">
            <v>2191000</v>
          </cell>
        </row>
        <row r="1616">
          <cell r="A1616">
            <v>2009</v>
          </cell>
          <cell r="C1616" t="str">
            <v>AL</v>
          </cell>
          <cell r="R1616">
            <v>4569000</v>
          </cell>
          <cell r="W1616">
            <v>2812000</v>
          </cell>
          <cell r="AB1616">
            <v>68602000</v>
          </cell>
          <cell r="AG1616">
            <v>61221000</v>
          </cell>
        </row>
        <row r="1617">
          <cell r="A1617">
            <v>2009</v>
          </cell>
          <cell r="C1617" t="str">
            <v>AK</v>
          </cell>
          <cell r="R1617">
            <v>13911000</v>
          </cell>
          <cell r="W1617">
            <v>935000</v>
          </cell>
          <cell r="AB1617">
            <v>64736000</v>
          </cell>
          <cell r="AG1617">
            <v>49890000</v>
          </cell>
        </row>
        <row r="1618">
          <cell r="A1618">
            <v>2009</v>
          </cell>
          <cell r="C1618" t="str">
            <v>AZ</v>
          </cell>
          <cell r="R1618">
            <v>449934000</v>
          </cell>
          <cell r="W1618">
            <v>96925000</v>
          </cell>
          <cell r="AB1618">
            <v>1137560064</v>
          </cell>
          <cell r="AG1618">
            <v>590700992</v>
          </cell>
        </row>
        <row r="1619">
          <cell r="A1619">
            <v>2009</v>
          </cell>
          <cell r="C1619" t="str">
            <v>AR</v>
          </cell>
          <cell r="R1619">
            <v>87000</v>
          </cell>
          <cell r="W1619">
            <v>4602000</v>
          </cell>
          <cell r="AB1619">
            <v>31334000</v>
          </cell>
          <cell r="AG1619">
            <v>26645000</v>
          </cell>
        </row>
        <row r="1620">
          <cell r="A1620">
            <v>2009</v>
          </cell>
          <cell r="C1620" t="str">
            <v>CA</v>
          </cell>
          <cell r="R1620">
            <v>1221081000</v>
          </cell>
          <cell r="W1620">
            <v>255620000</v>
          </cell>
          <cell r="AB1620">
            <v>11269659648</v>
          </cell>
          <cell r="AG1620">
            <v>9792959488</v>
          </cell>
        </row>
        <row r="1621">
          <cell r="A1621">
            <v>2009</v>
          </cell>
          <cell r="C1621" t="str">
            <v>CO</v>
          </cell>
          <cell r="R1621">
            <v>94214000</v>
          </cell>
          <cell r="W1621">
            <v>78039000</v>
          </cell>
          <cell r="AB1621">
            <v>848627008</v>
          </cell>
          <cell r="AG1621">
            <v>676374016</v>
          </cell>
        </row>
        <row r="1622">
          <cell r="A1622">
            <v>2009</v>
          </cell>
          <cell r="C1622" t="str">
            <v>CT</v>
          </cell>
          <cell r="R1622">
            <v>177297000</v>
          </cell>
          <cell r="W1622">
            <v>52175000</v>
          </cell>
          <cell r="AB1622">
            <v>637972992</v>
          </cell>
          <cell r="AG1622">
            <v>408500992</v>
          </cell>
        </row>
        <row r="1623">
          <cell r="A1623">
            <v>2009</v>
          </cell>
          <cell r="C1623" t="str">
            <v>DE</v>
          </cell>
          <cell r="R1623">
            <v>1125000</v>
          </cell>
          <cell r="W1623">
            <v>40069000</v>
          </cell>
          <cell r="AB1623">
            <v>148164992</v>
          </cell>
          <cell r="AG1623">
            <v>106971000</v>
          </cell>
        </row>
        <row r="1624">
          <cell r="A1624">
            <v>2009</v>
          </cell>
          <cell r="C1624" t="str">
            <v>DC</v>
          </cell>
          <cell r="R1624">
            <v>35969000</v>
          </cell>
          <cell r="W1624">
            <v>304053000</v>
          </cell>
          <cell r="AB1624">
            <v>2675408896</v>
          </cell>
          <cell r="AG1624">
            <v>2335386880</v>
          </cell>
        </row>
        <row r="1625">
          <cell r="A1625">
            <v>2009</v>
          </cell>
          <cell r="C1625" t="str">
            <v>FL</v>
          </cell>
          <cell r="R1625">
            <v>117994000</v>
          </cell>
          <cell r="W1625">
            <v>98490000</v>
          </cell>
          <cell r="AB1625">
            <v>1825869056</v>
          </cell>
          <cell r="AG1625">
            <v>1609384960</v>
          </cell>
        </row>
        <row r="1626">
          <cell r="A1626">
            <v>2009</v>
          </cell>
          <cell r="C1626" t="str">
            <v>GA</v>
          </cell>
          <cell r="R1626">
            <v>105643000</v>
          </cell>
          <cell r="W1626">
            <v>95997000</v>
          </cell>
          <cell r="AB1626">
            <v>868297984</v>
          </cell>
          <cell r="AG1626">
            <v>666657984</v>
          </cell>
        </row>
        <row r="1627">
          <cell r="A1627">
            <v>2009</v>
          </cell>
          <cell r="C1627" t="str">
            <v>HI</v>
          </cell>
          <cell r="R1627">
            <v>57794000</v>
          </cell>
          <cell r="W1627">
            <v>12858000</v>
          </cell>
          <cell r="AB1627">
            <v>316201984</v>
          </cell>
          <cell r="AG1627">
            <v>245550000</v>
          </cell>
        </row>
        <row r="1628">
          <cell r="A1628">
            <v>2009</v>
          </cell>
          <cell r="C1628" t="str">
            <v>ID</v>
          </cell>
          <cell r="R1628">
            <v>437000</v>
          </cell>
          <cell r="W1628">
            <v>2108000</v>
          </cell>
          <cell r="AB1628">
            <v>21124000</v>
          </cell>
          <cell r="AG1628">
            <v>18579000</v>
          </cell>
        </row>
        <row r="1629">
          <cell r="A1629">
            <v>2009</v>
          </cell>
          <cell r="C1629" t="str">
            <v>IL</v>
          </cell>
          <cell r="R1629">
            <v>977585000</v>
          </cell>
          <cell r="W1629">
            <v>278853000</v>
          </cell>
          <cell r="AB1629">
            <v>4719382016</v>
          </cell>
          <cell r="AG1629">
            <v>3462944000</v>
          </cell>
        </row>
        <row r="1630">
          <cell r="A1630">
            <v>2009</v>
          </cell>
          <cell r="C1630" t="str">
            <v>IN</v>
          </cell>
          <cell r="R1630">
            <v>39294000</v>
          </cell>
          <cell r="W1630">
            <v>8835000</v>
          </cell>
          <cell r="AB1630">
            <v>230226000</v>
          </cell>
          <cell r="AG1630">
            <v>182096992</v>
          </cell>
        </row>
        <row r="1631">
          <cell r="A1631">
            <v>2009</v>
          </cell>
          <cell r="C1631" t="str">
            <v>IA</v>
          </cell>
          <cell r="R1631">
            <v>218000</v>
          </cell>
          <cell r="W1631">
            <v>11175000</v>
          </cell>
          <cell r="AB1631">
            <v>108531000</v>
          </cell>
          <cell r="AG1631">
            <v>97138000</v>
          </cell>
        </row>
        <row r="1632">
          <cell r="A1632">
            <v>2009</v>
          </cell>
          <cell r="C1632" t="str">
            <v>KS</v>
          </cell>
          <cell r="R1632">
            <v>0</v>
          </cell>
          <cell r="W1632">
            <v>1053000</v>
          </cell>
          <cell r="AB1632">
            <v>36394000</v>
          </cell>
          <cell r="AG1632">
            <v>35341000</v>
          </cell>
        </row>
        <row r="1633">
          <cell r="A1633">
            <v>2009</v>
          </cell>
          <cell r="C1633" t="str">
            <v>KY</v>
          </cell>
          <cell r="R1633">
            <v>28769000</v>
          </cell>
          <cell r="W1633">
            <v>8367000</v>
          </cell>
          <cell r="AB1633">
            <v>184211008</v>
          </cell>
          <cell r="AG1633">
            <v>147075008</v>
          </cell>
        </row>
        <row r="1634">
          <cell r="A1634">
            <v>2009</v>
          </cell>
          <cell r="C1634" t="str">
            <v>LA</v>
          </cell>
          <cell r="R1634">
            <v>20511000</v>
          </cell>
          <cell r="W1634">
            <v>31277000</v>
          </cell>
          <cell r="AB1634">
            <v>207178000</v>
          </cell>
          <cell r="AG1634">
            <v>155390000</v>
          </cell>
        </row>
        <row r="1635">
          <cell r="A1635">
            <v>2009</v>
          </cell>
          <cell r="C1635" t="str">
            <v>ME</v>
          </cell>
          <cell r="R1635">
            <v>0</v>
          </cell>
          <cell r="W1635">
            <v>301000</v>
          </cell>
          <cell r="AB1635">
            <v>14540000</v>
          </cell>
          <cell r="AG1635">
            <v>14239000</v>
          </cell>
        </row>
        <row r="1636">
          <cell r="A1636">
            <v>2009</v>
          </cell>
          <cell r="C1636" t="str">
            <v>MD</v>
          </cell>
          <cell r="R1636">
            <v>142014000</v>
          </cell>
          <cell r="W1636">
            <v>96588000</v>
          </cell>
          <cell r="AB1636">
            <v>1169159040</v>
          </cell>
          <cell r="AG1636">
            <v>930556992</v>
          </cell>
        </row>
        <row r="1637">
          <cell r="A1637">
            <v>2009</v>
          </cell>
          <cell r="C1637" t="str">
            <v>MA</v>
          </cell>
          <cell r="R1637">
            <v>484420000</v>
          </cell>
          <cell r="W1637">
            <v>18369000</v>
          </cell>
          <cell r="AB1637">
            <v>2597873920</v>
          </cell>
          <cell r="AG1637">
            <v>2095085056</v>
          </cell>
        </row>
        <row r="1638">
          <cell r="A1638">
            <v>2009</v>
          </cell>
          <cell r="C1638" t="str">
            <v>MI</v>
          </cell>
          <cell r="R1638">
            <v>29207000</v>
          </cell>
          <cell r="W1638">
            <v>58280000</v>
          </cell>
          <cell r="AB1638">
            <v>696040000</v>
          </cell>
          <cell r="AG1638">
            <v>608553024</v>
          </cell>
        </row>
        <row r="1639">
          <cell r="A1639">
            <v>2009</v>
          </cell>
          <cell r="C1639" t="str">
            <v>MN</v>
          </cell>
          <cell r="R1639">
            <v>43759000</v>
          </cell>
          <cell r="W1639">
            <v>14117000</v>
          </cell>
          <cell r="AB1639">
            <v>187298000</v>
          </cell>
          <cell r="AG1639">
            <v>129422000</v>
          </cell>
        </row>
        <row r="1640">
          <cell r="A1640">
            <v>2009</v>
          </cell>
          <cell r="C1640" t="str">
            <v>MS</v>
          </cell>
          <cell r="R1640">
            <v>32000</v>
          </cell>
          <cell r="W1640">
            <v>473000</v>
          </cell>
          <cell r="AB1640">
            <v>13818000</v>
          </cell>
          <cell r="AG1640">
            <v>13313000</v>
          </cell>
        </row>
        <row r="1641">
          <cell r="A1641">
            <v>2009</v>
          </cell>
          <cell r="C1641" t="str">
            <v>MO</v>
          </cell>
          <cell r="R1641">
            <v>943000</v>
          </cell>
          <cell r="W1641">
            <v>50187000</v>
          </cell>
          <cell r="AB1641">
            <v>452076992</v>
          </cell>
          <cell r="AG1641">
            <v>400947008</v>
          </cell>
        </row>
        <row r="1642">
          <cell r="A1642">
            <v>2009</v>
          </cell>
          <cell r="C1642" t="str">
            <v>MT</v>
          </cell>
          <cell r="R1642">
            <v>3916000</v>
          </cell>
          <cell r="W1642">
            <v>1438000</v>
          </cell>
          <cell r="AB1642">
            <v>32547000</v>
          </cell>
          <cell r="AG1642">
            <v>27193000</v>
          </cell>
        </row>
        <row r="1643">
          <cell r="A1643">
            <v>2009</v>
          </cell>
          <cell r="C1643" t="str">
            <v>NE</v>
          </cell>
          <cell r="R1643">
            <v>22000</v>
          </cell>
          <cell r="W1643">
            <v>4851000</v>
          </cell>
          <cell r="AB1643">
            <v>46946000</v>
          </cell>
          <cell r="AG1643">
            <v>42073000</v>
          </cell>
        </row>
        <row r="1644">
          <cell r="A1644">
            <v>2009</v>
          </cell>
          <cell r="C1644" t="str">
            <v>NV</v>
          </cell>
          <cell r="R1644">
            <v>55997000</v>
          </cell>
          <cell r="W1644">
            <v>36195000</v>
          </cell>
          <cell r="AB1644">
            <v>378299008</v>
          </cell>
          <cell r="AG1644">
            <v>286107008</v>
          </cell>
        </row>
        <row r="1645">
          <cell r="A1645">
            <v>2009</v>
          </cell>
          <cell r="C1645" t="str">
            <v>NH</v>
          </cell>
          <cell r="R1645">
            <v>532000</v>
          </cell>
          <cell r="W1645">
            <v>0</v>
          </cell>
          <cell r="AB1645">
            <v>21398000</v>
          </cell>
          <cell r="AG1645">
            <v>20866000</v>
          </cell>
        </row>
        <row r="1646">
          <cell r="A1646">
            <v>2009</v>
          </cell>
          <cell r="C1646" t="str">
            <v>NJ</v>
          </cell>
          <cell r="R1646">
            <v>539000000</v>
          </cell>
          <cell r="W1646">
            <v>419128000</v>
          </cell>
          <cell r="AB1646">
            <v>3700218112</v>
          </cell>
          <cell r="AG1646">
            <v>2742089984</v>
          </cell>
        </row>
        <row r="1647">
          <cell r="A1647">
            <v>2009</v>
          </cell>
          <cell r="C1647" t="str">
            <v>NM</v>
          </cell>
          <cell r="R1647">
            <v>6758000</v>
          </cell>
          <cell r="W1647">
            <v>4175000</v>
          </cell>
          <cell r="AB1647">
            <v>115575000</v>
          </cell>
          <cell r="AG1647">
            <v>104642000</v>
          </cell>
        </row>
        <row r="1648">
          <cell r="A1648">
            <v>2009</v>
          </cell>
          <cell r="C1648" t="str">
            <v>NY</v>
          </cell>
          <cell r="R1648">
            <v>3584231000</v>
          </cell>
          <cell r="W1648">
            <v>3686229000</v>
          </cell>
          <cell r="AB1648">
            <v>22290302976</v>
          </cell>
          <cell r="AG1648">
            <v>15019842560</v>
          </cell>
        </row>
        <row r="1649">
          <cell r="A1649">
            <v>2009</v>
          </cell>
          <cell r="C1649" t="str">
            <v>NC</v>
          </cell>
          <cell r="R1649">
            <v>75008000</v>
          </cell>
          <cell r="W1649">
            <v>52113000</v>
          </cell>
          <cell r="AB1649">
            <v>520132992</v>
          </cell>
          <cell r="AG1649">
            <v>393012000</v>
          </cell>
        </row>
        <row r="1650">
          <cell r="A1650">
            <v>2009</v>
          </cell>
          <cell r="C1650" t="str">
            <v>ND</v>
          </cell>
          <cell r="R1650">
            <v>0</v>
          </cell>
          <cell r="W1650">
            <v>143000</v>
          </cell>
          <cell r="AB1650">
            <v>9386000</v>
          </cell>
          <cell r="AG1650">
            <v>9243000</v>
          </cell>
        </row>
        <row r="1651">
          <cell r="A1651">
            <v>2009</v>
          </cell>
          <cell r="C1651" t="str">
            <v>OH</v>
          </cell>
          <cell r="R1651">
            <v>125300000</v>
          </cell>
          <cell r="W1651">
            <v>58825000</v>
          </cell>
          <cell r="AB1651">
            <v>938203008</v>
          </cell>
          <cell r="AG1651">
            <v>754078016</v>
          </cell>
        </row>
        <row r="1652">
          <cell r="A1652">
            <v>2009</v>
          </cell>
          <cell r="C1652" t="str">
            <v>OK</v>
          </cell>
          <cell r="R1652">
            <v>20195000</v>
          </cell>
          <cell r="W1652">
            <v>6240000</v>
          </cell>
          <cell r="AB1652">
            <v>104380000</v>
          </cell>
          <cell r="AG1652">
            <v>77945000</v>
          </cell>
        </row>
        <row r="1653">
          <cell r="A1653">
            <v>2009</v>
          </cell>
          <cell r="C1653" t="str">
            <v>OR</v>
          </cell>
          <cell r="R1653">
            <v>212357000</v>
          </cell>
          <cell r="W1653">
            <v>16130000</v>
          </cell>
          <cell r="AB1653">
            <v>833587968</v>
          </cell>
          <cell r="AG1653">
            <v>605100992</v>
          </cell>
        </row>
        <row r="1654">
          <cell r="A1654">
            <v>2009</v>
          </cell>
          <cell r="C1654" t="str">
            <v>PA</v>
          </cell>
          <cell r="R1654">
            <v>440648000</v>
          </cell>
          <cell r="W1654">
            <v>221826000</v>
          </cell>
          <cell r="AB1654">
            <v>2846240000</v>
          </cell>
          <cell r="AG1654">
            <v>2183766016</v>
          </cell>
        </row>
        <row r="1655">
          <cell r="A1655">
            <v>2009</v>
          </cell>
          <cell r="C1655" t="str">
            <v>RI</v>
          </cell>
          <cell r="R1655">
            <v>17953000</v>
          </cell>
          <cell r="W1655">
            <v>4010000</v>
          </cell>
          <cell r="AB1655">
            <v>182822000</v>
          </cell>
          <cell r="AG1655">
            <v>160859008</v>
          </cell>
        </row>
        <row r="1656">
          <cell r="A1656">
            <v>2009</v>
          </cell>
          <cell r="C1656" t="str">
            <v>SC</v>
          </cell>
          <cell r="R1656">
            <v>9611000</v>
          </cell>
          <cell r="W1656">
            <v>4727000</v>
          </cell>
          <cell r="AB1656">
            <v>98255000</v>
          </cell>
          <cell r="AG1656">
            <v>83917000</v>
          </cell>
        </row>
        <row r="1657">
          <cell r="A1657">
            <v>2009</v>
          </cell>
          <cell r="C1657" t="str">
            <v>SD</v>
          </cell>
          <cell r="R1657">
            <v>97000</v>
          </cell>
          <cell r="W1657">
            <v>1000</v>
          </cell>
          <cell r="AB1657">
            <v>10975000</v>
          </cell>
          <cell r="AG1657">
            <v>10877000</v>
          </cell>
        </row>
        <row r="1658">
          <cell r="A1658">
            <v>2009</v>
          </cell>
          <cell r="C1658" t="str">
            <v>TN</v>
          </cell>
          <cell r="R1658">
            <v>21494000</v>
          </cell>
          <cell r="W1658">
            <v>7340000</v>
          </cell>
          <cell r="AB1658">
            <v>289891008</v>
          </cell>
          <cell r="AG1658">
            <v>261056992</v>
          </cell>
        </row>
        <row r="1659">
          <cell r="A1659">
            <v>2009</v>
          </cell>
          <cell r="C1659" t="str">
            <v>TX</v>
          </cell>
          <cell r="R1659">
            <v>691168000</v>
          </cell>
          <cell r="W1659">
            <v>330900000</v>
          </cell>
          <cell r="AB1659">
            <v>2592655104</v>
          </cell>
          <cell r="AG1659">
            <v>1570587008</v>
          </cell>
        </row>
        <row r="1660">
          <cell r="A1660">
            <v>2009</v>
          </cell>
          <cell r="C1660" t="str">
            <v>US</v>
          </cell>
          <cell r="R1660">
            <v>11066923000</v>
          </cell>
          <cell r="W1660">
            <v>6953471000</v>
          </cell>
          <cell r="AB1660">
            <v>69773246464</v>
          </cell>
          <cell r="AG1660">
            <v>51752853504</v>
          </cell>
        </row>
        <row r="1661">
          <cell r="A1661">
            <v>2009</v>
          </cell>
          <cell r="C1661" t="str">
            <v>UT</v>
          </cell>
          <cell r="R1661">
            <v>312928000</v>
          </cell>
          <cell r="W1661">
            <v>257718000</v>
          </cell>
          <cell r="AB1661">
            <v>785382976</v>
          </cell>
          <cell r="AG1661">
            <v>214736992</v>
          </cell>
        </row>
        <row r="1662">
          <cell r="A1662">
            <v>2009</v>
          </cell>
          <cell r="C1662" t="str">
            <v>VT</v>
          </cell>
          <cell r="R1662">
            <v>225000</v>
          </cell>
          <cell r="W1662">
            <v>3068000</v>
          </cell>
          <cell r="AB1662">
            <v>58862000</v>
          </cell>
          <cell r="AG1662">
            <v>55569000</v>
          </cell>
        </row>
        <row r="1663">
          <cell r="A1663">
            <v>2009</v>
          </cell>
          <cell r="C1663" t="str">
            <v>VA</v>
          </cell>
          <cell r="R1663">
            <v>132066000</v>
          </cell>
          <cell r="W1663">
            <v>86786000</v>
          </cell>
          <cell r="AB1663">
            <v>621907968</v>
          </cell>
          <cell r="AG1663">
            <v>403056000</v>
          </cell>
        </row>
        <row r="1664">
          <cell r="A1664">
            <v>2009</v>
          </cell>
          <cell r="C1664" t="str">
            <v>WA</v>
          </cell>
          <cell r="R1664">
            <v>756672000</v>
          </cell>
          <cell r="W1664">
            <v>121811000</v>
          </cell>
          <cell r="AB1664">
            <v>2296355072</v>
          </cell>
          <cell r="AG1664">
            <v>1417872000</v>
          </cell>
        </row>
        <row r="1665">
          <cell r="A1665">
            <v>2009</v>
          </cell>
          <cell r="C1665" t="str">
            <v>WV</v>
          </cell>
          <cell r="R1665">
            <v>2745000</v>
          </cell>
          <cell r="W1665">
            <v>4321000</v>
          </cell>
          <cell r="AB1665">
            <v>55007000</v>
          </cell>
          <cell r="AG1665">
            <v>47941000</v>
          </cell>
        </row>
        <row r="1666">
          <cell r="A1666">
            <v>2009</v>
          </cell>
          <cell r="C1666" t="str">
            <v>WI</v>
          </cell>
          <cell r="R1666">
            <v>11193000</v>
          </cell>
          <cell r="W1666">
            <v>1209000</v>
          </cell>
          <cell r="AB1666">
            <v>408111008</v>
          </cell>
          <cell r="AG1666">
            <v>395708992</v>
          </cell>
        </row>
        <row r="1667">
          <cell r="A1667">
            <v>2009</v>
          </cell>
          <cell r="C1667" t="str">
            <v>WY</v>
          </cell>
          <cell r="R1667">
            <v>0</v>
          </cell>
          <cell r="W1667">
            <v>1729000</v>
          </cell>
          <cell r="AB1667">
            <v>5521000</v>
          </cell>
          <cell r="AG1667">
            <v>3792000</v>
          </cell>
        </row>
        <row r="1668">
          <cell r="A1668">
            <v>2010</v>
          </cell>
          <cell r="C1668" t="str">
            <v>AL</v>
          </cell>
          <cell r="R1668">
            <v>8651000</v>
          </cell>
          <cell r="W1668">
            <v>4952000</v>
          </cell>
          <cell r="AB1668">
            <v>71357000</v>
          </cell>
          <cell r="AG1668">
            <v>57754000</v>
          </cell>
        </row>
        <row r="1669">
          <cell r="A1669">
            <v>2010</v>
          </cell>
          <cell r="C1669" t="str">
            <v>AK</v>
          </cell>
          <cell r="R1669">
            <v>7991000</v>
          </cell>
          <cell r="W1669">
            <v>191000</v>
          </cell>
          <cell r="AB1669">
            <v>57049000</v>
          </cell>
          <cell r="AG1669">
            <v>48867000</v>
          </cell>
        </row>
        <row r="1670">
          <cell r="A1670">
            <v>2010</v>
          </cell>
          <cell r="C1670" t="str">
            <v>AZ</v>
          </cell>
          <cell r="R1670">
            <v>247316000</v>
          </cell>
          <cell r="W1670">
            <v>56748000</v>
          </cell>
          <cell r="AB1670">
            <v>918601984</v>
          </cell>
          <cell r="AG1670">
            <v>614537984</v>
          </cell>
        </row>
        <row r="1671">
          <cell r="A1671">
            <v>2010</v>
          </cell>
          <cell r="C1671" t="str">
            <v>AR</v>
          </cell>
          <cell r="R1671">
            <v>147000</v>
          </cell>
          <cell r="W1671">
            <v>2888000</v>
          </cell>
          <cell r="AB1671">
            <v>31301000</v>
          </cell>
          <cell r="AG1671">
            <v>28266000</v>
          </cell>
        </row>
        <row r="1672">
          <cell r="A1672">
            <v>2010</v>
          </cell>
          <cell r="C1672" t="str">
            <v>CA</v>
          </cell>
          <cell r="R1672">
            <v>1296152000</v>
          </cell>
          <cell r="W1672">
            <v>335512000</v>
          </cell>
          <cell r="AB1672">
            <v>11478345728</v>
          </cell>
          <cell r="AG1672">
            <v>9846681600</v>
          </cell>
        </row>
        <row r="1673">
          <cell r="A1673">
            <v>2010</v>
          </cell>
          <cell r="C1673" t="str">
            <v>CO</v>
          </cell>
          <cell r="R1673">
            <v>85326000</v>
          </cell>
          <cell r="W1673">
            <v>103900000</v>
          </cell>
          <cell r="AB1673">
            <v>853972992</v>
          </cell>
          <cell r="AG1673">
            <v>664747008</v>
          </cell>
        </row>
        <row r="1674">
          <cell r="A1674">
            <v>2010</v>
          </cell>
          <cell r="C1674" t="str">
            <v>CT</v>
          </cell>
          <cell r="R1674">
            <v>202902000</v>
          </cell>
          <cell r="W1674">
            <v>29594000</v>
          </cell>
          <cell r="AB1674">
            <v>662892992</v>
          </cell>
          <cell r="AG1674">
            <v>430396992</v>
          </cell>
        </row>
        <row r="1675">
          <cell r="A1675">
            <v>2010</v>
          </cell>
          <cell r="C1675" t="str">
            <v>DE</v>
          </cell>
          <cell r="R1675">
            <v>2325000</v>
          </cell>
          <cell r="W1675">
            <v>20536000</v>
          </cell>
          <cell r="AB1675">
            <v>140775008</v>
          </cell>
          <cell r="AG1675">
            <v>117914000</v>
          </cell>
        </row>
        <row r="1676">
          <cell r="A1676">
            <v>2010</v>
          </cell>
          <cell r="C1676" t="str">
            <v>DC</v>
          </cell>
          <cell r="R1676">
            <v>92291000</v>
          </cell>
          <cell r="W1676">
            <v>338192000</v>
          </cell>
          <cell r="AB1676">
            <v>2782318080</v>
          </cell>
          <cell r="AG1676">
            <v>2351834880</v>
          </cell>
        </row>
        <row r="1677">
          <cell r="A1677">
            <v>2010</v>
          </cell>
          <cell r="C1677" t="str">
            <v>FL</v>
          </cell>
          <cell r="R1677">
            <v>88919000</v>
          </cell>
          <cell r="W1677">
            <v>103864000</v>
          </cell>
          <cell r="AB1677">
            <v>1697496960</v>
          </cell>
          <cell r="AG1677">
            <v>1504713984</v>
          </cell>
        </row>
        <row r="1678">
          <cell r="A1678">
            <v>2010</v>
          </cell>
          <cell r="C1678" t="str">
            <v>GA</v>
          </cell>
          <cell r="R1678">
            <v>6864000</v>
          </cell>
          <cell r="W1678">
            <v>124525000</v>
          </cell>
          <cell r="AB1678">
            <v>825228992</v>
          </cell>
          <cell r="AG1678">
            <v>693840000</v>
          </cell>
        </row>
        <row r="1679">
          <cell r="A1679">
            <v>2010</v>
          </cell>
          <cell r="C1679" t="str">
            <v>HI</v>
          </cell>
          <cell r="R1679">
            <v>98552000</v>
          </cell>
          <cell r="W1679">
            <v>27859000</v>
          </cell>
          <cell r="AB1679">
            <v>382852992</v>
          </cell>
          <cell r="AG1679">
            <v>256442000</v>
          </cell>
        </row>
        <row r="1680">
          <cell r="A1680">
            <v>2010</v>
          </cell>
          <cell r="C1680" t="str">
            <v>ID</v>
          </cell>
          <cell r="R1680">
            <v>2034000</v>
          </cell>
          <cell r="W1680">
            <v>1228000</v>
          </cell>
          <cell r="AB1680">
            <v>22814000</v>
          </cell>
          <cell r="AG1680">
            <v>19552000</v>
          </cell>
        </row>
        <row r="1681">
          <cell r="A1681">
            <v>2010</v>
          </cell>
          <cell r="C1681" t="str">
            <v>IL</v>
          </cell>
          <cell r="R1681">
            <v>648585000</v>
          </cell>
          <cell r="W1681">
            <v>227460000</v>
          </cell>
          <cell r="AB1681">
            <v>4240470016</v>
          </cell>
          <cell r="AG1681">
            <v>3364424960</v>
          </cell>
        </row>
        <row r="1682">
          <cell r="A1682">
            <v>2010</v>
          </cell>
          <cell r="C1682" t="str">
            <v>IN</v>
          </cell>
          <cell r="R1682">
            <v>9340000</v>
          </cell>
          <cell r="W1682">
            <v>17125000</v>
          </cell>
          <cell r="AB1682">
            <v>207203008</v>
          </cell>
          <cell r="AG1682">
            <v>180738000</v>
          </cell>
        </row>
        <row r="1683">
          <cell r="A1683">
            <v>2010</v>
          </cell>
          <cell r="C1683" t="str">
            <v>IA</v>
          </cell>
          <cell r="R1683">
            <v>2140000</v>
          </cell>
          <cell r="W1683">
            <v>21245000</v>
          </cell>
          <cell r="AB1683">
            <v>122758000</v>
          </cell>
          <cell r="AG1683">
            <v>99373000</v>
          </cell>
        </row>
        <row r="1684">
          <cell r="A1684">
            <v>2010</v>
          </cell>
          <cell r="C1684" t="str">
            <v>KS</v>
          </cell>
          <cell r="R1684">
            <v>0</v>
          </cell>
          <cell r="W1684">
            <v>5221000</v>
          </cell>
          <cell r="AB1684">
            <v>40845000</v>
          </cell>
          <cell r="AG1684">
            <v>35624000</v>
          </cell>
        </row>
        <row r="1685">
          <cell r="A1685">
            <v>2010</v>
          </cell>
          <cell r="C1685" t="str">
            <v>KY</v>
          </cell>
          <cell r="R1685">
            <v>50897000</v>
          </cell>
          <cell r="W1685">
            <v>27229000</v>
          </cell>
          <cell r="AB1685">
            <v>221508000</v>
          </cell>
          <cell r="AG1685">
            <v>143382000</v>
          </cell>
        </row>
        <row r="1686">
          <cell r="A1686">
            <v>2010</v>
          </cell>
          <cell r="C1686" t="str">
            <v>LA</v>
          </cell>
          <cell r="R1686">
            <v>29507000</v>
          </cell>
          <cell r="W1686">
            <v>33751000</v>
          </cell>
          <cell r="AB1686">
            <v>224271008</v>
          </cell>
          <cell r="AG1686">
            <v>161012992</v>
          </cell>
        </row>
        <row r="1687">
          <cell r="A1687">
            <v>2010</v>
          </cell>
          <cell r="C1687" t="str">
            <v>ME</v>
          </cell>
          <cell r="R1687">
            <v>0</v>
          </cell>
          <cell r="W1687">
            <v>932000</v>
          </cell>
          <cell r="AB1687">
            <v>17769000</v>
          </cell>
          <cell r="AG1687">
            <v>16837000</v>
          </cell>
        </row>
        <row r="1688">
          <cell r="A1688">
            <v>2010</v>
          </cell>
          <cell r="C1688" t="str">
            <v>MD</v>
          </cell>
          <cell r="R1688">
            <v>281006000</v>
          </cell>
          <cell r="W1688">
            <v>59658000</v>
          </cell>
          <cell r="AB1688">
            <v>1268839040</v>
          </cell>
          <cell r="AG1688">
            <v>928174976</v>
          </cell>
        </row>
        <row r="1689">
          <cell r="A1689">
            <v>2010</v>
          </cell>
          <cell r="C1689" t="str">
            <v>MA</v>
          </cell>
          <cell r="R1689">
            <v>349742000</v>
          </cell>
          <cell r="W1689">
            <v>20326000</v>
          </cell>
          <cell r="AB1689">
            <v>2534606080</v>
          </cell>
          <cell r="AG1689">
            <v>2164538112</v>
          </cell>
        </row>
        <row r="1690">
          <cell r="A1690">
            <v>2010</v>
          </cell>
          <cell r="C1690" t="str">
            <v>MI</v>
          </cell>
          <cell r="R1690">
            <v>15882000</v>
          </cell>
          <cell r="W1690">
            <v>80384000</v>
          </cell>
          <cell r="AB1690">
            <v>679897984</v>
          </cell>
          <cell r="AG1690">
            <v>583632000</v>
          </cell>
        </row>
        <row r="1691">
          <cell r="A1691">
            <v>2010</v>
          </cell>
          <cell r="C1691" t="str">
            <v>MN</v>
          </cell>
          <cell r="R1691">
            <v>28828000</v>
          </cell>
          <cell r="W1691">
            <v>36100000</v>
          </cell>
          <cell r="AB1691">
            <v>188104000</v>
          </cell>
          <cell r="AG1691">
            <v>123176000</v>
          </cell>
        </row>
        <row r="1692">
          <cell r="A1692">
            <v>2010</v>
          </cell>
          <cell r="C1692" t="str">
            <v>MS</v>
          </cell>
          <cell r="R1692">
            <v>415000</v>
          </cell>
          <cell r="W1692">
            <v>762000</v>
          </cell>
          <cell r="AB1692">
            <v>15637000</v>
          </cell>
          <cell r="AG1692">
            <v>14460000</v>
          </cell>
        </row>
        <row r="1693">
          <cell r="A1693">
            <v>2010</v>
          </cell>
          <cell r="C1693" t="str">
            <v>MO</v>
          </cell>
          <cell r="R1693">
            <v>4812000</v>
          </cell>
          <cell r="W1693">
            <v>24352000</v>
          </cell>
          <cell r="AB1693">
            <v>403787008</v>
          </cell>
          <cell r="AG1693">
            <v>374623008</v>
          </cell>
        </row>
        <row r="1694">
          <cell r="A1694">
            <v>2010</v>
          </cell>
          <cell r="C1694" t="str">
            <v>MT</v>
          </cell>
          <cell r="R1694">
            <v>0</v>
          </cell>
          <cell r="W1694">
            <v>2335000</v>
          </cell>
          <cell r="AB1694">
            <v>35591000</v>
          </cell>
          <cell r="AG1694">
            <v>33256000</v>
          </cell>
        </row>
        <row r="1695">
          <cell r="A1695">
            <v>2010</v>
          </cell>
          <cell r="C1695" t="str">
            <v>NE</v>
          </cell>
          <cell r="R1695">
            <v>357000</v>
          </cell>
          <cell r="W1695">
            <v>1144000</v>
          </cell>
          <cell r="AB1695">
            <v>39594000</v>
          </cell>
          <cell r="AG1695">
            <v>38093000</v>
          </cell>
        </row>
        <row r="1696">
          <cell r="A1696">
            <v>2010</v>
          </cell>
          <cell r="C1696" t="str">
            <v>NV</v>
          </cell>
          <cell r="R1696">
            <v>76175000</v>
          </cell>
          <cell r="W1696">
            <v>44636000</v>
          </cell>
          <cell r="AB1696">
            <v>387276992</v>
          </cell>
          <cell r="AG1696">
            <v>266466000</v>
          </cell>
        </row>
        <row r="1697">
          <cell r="A1697">
            <v>2010</v>
          </cell>
          <cell r="C1697" t="str">
            <v>NH</v>
          </cell>
          <cell r="R1697">
            <v>606000</v>
          </cell>
          <cell r="W1697">
            <v>0</v>
          </cell>
          <cell r="AB1697">
            <v>20447000</v>
          </cell>
          <cell r="AG1697">
            <v>19841000</v>
          </cell>
        </row>
        <row r="1698">
          <cell r="A1698">
            <v>2010</v>
          </cell>
          <cell r="C1698" t="str">
            <v>NJ</v>
          </cell>
          <cell r="R1698">
            <v>633800000</v>
          </cell>
          <cell r="W1698">
            <v>276241000</v>
          </cell>
          <cell r="AB1698">
            <v>3647567104</v>
          </cell>
          <cell r="AG1698">
            <v>2737526016</v>
          </cell>
        </row>
        <row r="1699">
          <cell r="A1699">
            <v>2010</v>
          </cell>
          <cell r="C1699" t="str">
            <v>NM</v>
          </cell>
          <cell r="R1699">
            <v>8173000</v>
          </cell>
          <cell r="W1699">
            <v>15624000</v>
          </cell>
          <cell r="AB1699">
            <v>128057000</v>
          </cell>
          <cell r="AG1699">
            <v>104260000</v>
          </cell>
        </row>
        <row r="1700">
          <cell r="A1700">
            <v>2010</v>
          </cell>
          <cell r="C1700" t="str">
            <v>NY</v>
          </cell>
          <cell r="R1700">
            <v>3623360000</v>
          </cell>
          <cell r="W1700">
            <v>4719233000</v>
          </cell>
          <cell r="AB1700">
            <v>23446425600</v>
          </cell>
          <cell r="AG1700">
            <v>15103833088</v>
          </cell>
        </row>
        <row r="1701">
          <cell r="A1701">
            <v>2010</v>
          </cell>
          <cell r="C1701" t="str">
            <v>NC</v>
          </cell>
          <cell r="R1701">
            <v>86538000</v>
          </cell>
          <cell r="W1701">
            <v>72438000</v>
          </cell>
          <cell r="AB1701">
            <v>534600992</v>
          </cell>
          <cell r="AG1701">
            <v>375624992</v>
          </cell>
        </row>
        <row r="1702">
          <cell r="A1702">
            <v>2010</v>
          </cell>
          <cell r="C1702" t="str">
            <v>ND</v>
          </cell>
          <cell r="R1702">
            <v>0</v>
          </cell>
          <cell r="W1702">
            <v>223000</v>
          </cell>
          <cell r="AB1702">
            <v>9925000</v>
          </cell>
          <cell r="AG1702">
            <v>9702000</v>
          </cell>
        </row>
        <row r="1703">
          <cell r="A1703">
            <v>2010</v>
          </cell>
          <cell r="C1703" t="str">
            <v>OH</v>
          </cell>
          <cell r="R1703">
            <v>83077000</v>
          </cell>
          <cell r="W1703">
            <v>100697000</v>
          </cell>
          <cell r="AB1703">
            <v>940894976</v>
          </cell>
          <cell r="AG1703">
            <v>757121024</v>
          </cell>
        </row>
        <row r="1704">
          <cell r="A1704">
            <v>2010</v>
          </cell>
          <cell r="C1704" t="str">
            <v>OK</v>
          </cell>
          <cell r="R1704">
            <v>24619000</v>
          </cell>
          <cell r="W1704">
            <v>1110000</v>
          </cell>
          <cell r="AB1704">
            <v>111023000</v>
          </cell>
          <cell r="AG1704">
            <v>85294000</v>
          </cell>
        </row>
        <row r="1705">
          <cell r="A1705">
            <v>2010</v>
          </cell>
          <cell r="C1705" t="str">
            <v>OR</v>
          </cell>
          <cell r="R1705">
            <v>95275000</v>
          </cell>
          <cell r="W1705">
            <v>29425000</v>
          </cell>
          <cell r="AB1705">
            <v>751932992</v>
          </cell>
          <cell r="AG1705">
            <v>627233024</v>
          </cell>
        </row>
        <row r="1706">
          <cell r="A1706">
            <v>2010</v>
          </cell>
          <cell r="C1706" t="str">
            <v>PA</v>
          </cell>
          <cell r="R1706">
            <v>417018000</v>
          </cell>
          <cell r="W1706">
            <v>193667000</v>
          </cell>
          <cell r="AB1706">
            <v>3019768064</v>
          </cell>
          <cell r="AG1706">
            <v>2409082880</v>
          </cell>
        </row>
        <row r="1707">
          <cell r="A1707">
            <v>2010</v>
          </cell>
          <cell r="C1707" t="str">
            <v>RI</v>
          </cell>
          <cell r="R1707">
            <v>18851000</v>
          </cell>
          <cell r="W1707">
            <v>4009000</v>
          </cell>
          <cell r="AB1707">
            <v>186742000</v>
          </cell>
          <cell r="AG1707">
            <v>163882000</v>
          </cell>
        </row>
        <row r="1708">
          <cell r="A1708">
            <v>2010</v>
          </cell>
          <cell r="C1708" t="str">
            <v>SC</v>
          </cell>
          <cell r="R1708">
            <v>2063000</v>
          </cell>
          <cell r="W1708">
            <v>6396000</v>
          </cell>
          <cell r="AB1708">
            <v>99332000</v>
          </cell>
          <cell r="AG1708">
            <v>90873000</v>
          </cell>
        </row>
        <row r="1709">
          <cell r="A1709">
            <v>2010</v>
          </cell>
          <cell r="C1709" t="str">
            <v>SD</v>
          </cell>
          <cell r="R1709">
            <v>60000</v>
          </cell>
          <cell r="W1709">
            <v>4149000</v>
          </cell>
          <cell r="AB1709">
            <v>14700000</v>
          </cell>
          <cell r="AG1709">
            <v>10491000</v>
          </cell>
        </row>
        <row r="1710">
          <cell r="A1710">
            <v>2010</v>
          </cell>
          <cell r="C1710" t="str">
            <v>TN</v>
          </cell>
          <cell r="R1710">
            <v>11301000</v>
          </cell>
          <cell r="W1710">
            <v>12529000</v>
          </cell>
          <cell r="AB1710">
            <v>281188000</v>
          </cell>
          <cell r="AG1710">
            <v>257358000</v>
          </cell>
        </row>
        <row r="1711">
          <cell r="A1711">
            <v>2010</v>
          </cell>
          <cell r="C1711" t="str">
            <v>TX</v>
          </cell>
          <cell r="R1711">
            <v>903596000</v>
          </cell>
          <cell r="W1711">
            <v>347995000</v>
          </cell>
          <cell r="AB1711">
            <v>2909134080</v>
          </cell>
          <cell r="AG1711">
            <v>1657543040</v>
          </cell>
        </row>
        <row r="1712">
          <cell r="A1712">
            <v>2010</v>
          </cell>
          <cell r="C1712" t="str">
            <v>US</v>
          </cell>
          <cell r="R1712">
            <v>10852399000</v>
          </cell>
          <cell r="W1712">
            <v>7905352000</v>
          </cell>
          <cell r="AB1712">
            <v>71005175808</v>
          </cell>
          <cell r="AG1712">
            <v>52247420928</v>
          </cell>
        </row>
        <row r="1713">
          <cell r="A1713">
            <v>2010</v>
          </cell>
          <cell r="C1713" t="str">
            <v>UT</v>
          </cell>
          <cell r="R1713">
            <v>462011000</v>
          </cell>
          <cell r="W1713">
            <v>155460000</v>
          </cell>
          <cell r="AB1713">
            <v>840572032</v>
          </cell>
          <cell r="AG1713">
            <v>223100992</v>
          </cell>
        </row>
        <row r="1714">
          <cell r="A1714">
            <v>2010</v>
          </cell>
          <cell r="C1714" t="str">
            <v>VT</v>
          </cell>
          <cell r="R1714">
            <v>612000</v>
          </cell>
          <cell r="W1714">
            <v>1502000</v>
          </cell>
          <cell r="AB1714">
            <v>59727000</v>
          </cell>
          <cell r="AG1714">
            <v>57613000</v>
          </cell>
        </row>
        <row r="1715">
          <cell r="A1715">
            <v>2010</v>
          </cell>
          <cell r="C1715" t="str">
            <v>VA</v>
          </cell>
          <cell r="R1715">
            <v>120286000</v>
          </cell>
          <cell r="W1715">
            <v>82134000</v>
          </cell>
          <cell r="AB1715">
            <v>616062976</v>
          </cell>
          <cell r="AG1715">
            <v>413643008</v>
          </cell>
        </row>
        <row r="1716">
          <cell r="A1716">
            <v>2010</v>
          </cell>
          <cell r="C1716" t="str">
            <v>WA</v>
          </cell>
          <cell r="R1716">
            <v>692432000</v>
          </cell>
          <cell r="W1716">
            <v>104838000</v>
          </cell>
          <cell r="AB1716">
            <v>2313733888</v>
          </cell>
          <cell r="AG1716">
            <v>1516464000</v>
          </cell>
        </row>
        <row r="1717">
          <cell r="A1717">
            <v>2010</v>
          </cell>
          <cell r="C1717" t="str">
            <v>WV</v>
          </cell>
          <cell r="R1717">
            <v>888000</v>
          </cell>
          <cell r="W1717">
            <v>11432000</v>
          </cell>
          <cell r="AB1717">
            <v>61807000</v>
          </cell>
          <cell r="AG1717">
            <v>49487000</v>
          </cell>
        </row>
        <row r="1718">
          <cell r="A1718">
            <v>2010</v>
          </cell>
          <cell r="C1718" t="str">
            <v>WI</v>
          </cell>
          <cell r="R1718">
            <v>30677000</v>
          </cell>
          <cell r="W1718">
            <v>11832000</v>
          </cell>
          <cell r="AB1718">
            <v>453560992</v>
          </cell>
          <cell r="AG1718">
            <v>411052000</v>
          </cell>
        </row>
        <row r="1719">
          <cell r="A1719">
            <v>2010</v>
          </cell>
          <cell r="C1719" t="str">
            <v>WY</v>
          </cell>
          <cell r="R1719">
            <v>0</v>
          </cell>
          <cell r="W1719">
            <v>1769000</v>
          </cell>
          <cell r="AB1719">
            <v>4806000</v>
          </cell>
          <cell r="AG1719">
            <v>3037000</v>
          </cell>
        </row>
        <row r="1720">
          <cell r="A1720">
            <v>2011</v>
          </cell>
          <cell r="C1720" t="str">
            <v>AL</v>
          </cell>
          <cell r="R1720">
            <v>414000</v>
          </cell>
          <cell r="W1720">
            <v>8541000</v>
          </cell>
          <cell r="AB1720">
            <v>72881000</v>
          </cell>
          <cell r="AG1720">
            <v>63926000</v>
          </cell>
        </row>
        <row r="1721">
          <cell r="A1721">
            <v>2011</v>
          </cell>
          <cell r="C1721" t="str">
            <v>AK</v>
          </cell>
          <cell r="R1721">
            <v>15833000</v>
          </cell>
          <cell r="W1721">
            <v>571000</v>
          </cell>
          <cell r="AB1721">
            <v>67229000</v>
          </cell>
          <cell r="AG1721">
            <v>50825000</v>
          </cell>
        </row>
        <row r="1722">
          <cell r="A1722">
            <v>2011</v>
          </cell>
          <cell r="C1722" t="str">
            <v>AZ</v>
          </cell>
          <cell r="R1722">
            <v>117963000</v>
          </cell>
          <cell r="W1722">
            <v>39079000</v>
          </cell>
          <cell r="AB1722">
            <v>755326016</v>
          </cell>
          <cell r="AG1722">
            <v>598284032</v>
          </cell>
        </row>
        <row r="1723">
          <cell r="A1723">
            <v>2011</v>
          </cell>
          <cell r="C1723" t="str">
            <v>AR</v>
          </cell>
          <cell r="R1723">
            <v>2005000</v>
          </cell>
          <cell r="W1723">
            <v>11506000</v>
          </cell>
          <cell r="AB1723">
            <v>42139000</v>
          </cell>
          <cell r="AG1723">
            <v>28628000</v>
          </cell>
        </row>
        <row r="1724">
          <cell r="A1724">
            <v>2011</v>
          </cell>
          <cell r="C1724" t="str">
            <v>CA</v>
          </cell>
          <cell r="R1724">
            <v>1856024000</v>
          </cell>
          <cell r="W1724">
            <v>377740000</v>
          </cell>
          <cell r="AB1724">
            <v>11987163136</v>
          </cell>
          <cell r="AG1724">
            <v>9753399296</v>
          </cell>
        </row>
        <row r="1725">
          <cell r="A1725">
            <v>2011</v>
          </cell>
          <cell r="C1725" t="str">
            <v>CO</v>
          </cell>
          <cell r="R1725">
            <v>76389000</v>
          </cell>
          <cell r="W1725">
            <v>94598000</v>
          </cell>
          <cell r="AB1725">
            <v>832297984</v>
          </cell>
          <cell r="AG1725">
            <v>661310976</v>
          </cell>
        </row>
        <row r="1726">
          <cell r="A1726">
            <v>2011</v>
          </cell>
          <cell r="C1726" t="str">
            <v>CT</v>
          </cell>
          <cell r="R1726">
            <v>189176000</v>
          </cell>
          <cell r="W1726">
            <v>116784000</v>
          </cell>
          <cell r="AB1726">
            <v>763582976</v>
          </cell>
          <cell r="AG1726">
            <v>457623008</v>
          </cell>
        </row>
        <row r="1727">
          <cell r="A1727">
            <v>2011</v>
          </cell>
          <cell r="C1727" t="str">
            <v>DE</v>
          </cell>
          <cell r="R1727">
            <v>6248000</v>
          </cell>
          <cell r="W1727">
            <v>9552000</v>
          </cell>
          <cell r="AB1727">
            <v>142552992</v>
          </cell>
          <cell r="AG1727">
            <v>126753000</v>
          </cell>
        </row>
        <row r="1728">
          <cell r="A1728">
            <v>2011</v>
          </cell>
          <cell r="C1728" t="str">
            <v>DC</v>
          </cell>
          <cell r="R1728">
            <v>422178000</v>
          </cell>
          <cell r="W1728">
            <v>223599000</v>
          </cell>
          <cell r="AB1728">
            <v>3132184064</v>
          </cell>
          <cell r="AG1728">
            <v>2486406912</v>
          </cell>
        </row>
        <row r="1729">
          <cell r="A1729">
            <v>2011</v>
          </cell>
          <cell r="C1729" t="str">
            <v>FL</v>
          </cell>
          <cell r="R1729">
            <v>296919000</v>
          </cell>
          <cell r="W1729">
            <v>140269000</v>
          </cell>
          <cell r="AB1729">
            <v>1999000960</v>
          </cell>
          <cell r="AG1729">
            <v>1561812992</v>
          </cell>
        </row>
        <row r="1730">
          <cell r="A1730">
            <v>2011</v>
          </cell>
          <cell r="C1730" t="str">
            <v>GA</v>
          </cell>
          <cell r="R1730">
            <v>6864000</v>
          </cell>
          <cell r="W1730">
            <v>75347000</v>
          </cell>
          <cell r="AB1730">
            <v>782968000</v>
          </cell>
          <cell r="AG1730">
            <v>700756992</v>
          </cell>
        </row>
        <row r="1731">
          <cell r="A1731">
            <v>2011</v>
          </cell>
          <cell r="C1731" t="str">
            <v>HI</v>
          </cell>
          <cell r="R1731">
            <v>140986000</v>
          </cell>
          <cell r="W1731">
            <v>18751000</v>
          </cell>
          <cell r="AB1731">
            <v>447225984</v>
          </cell>
          <cell r="AG1731">
            <v>287488992</v>
          </cell>
        </row>
        <row r="1732">
          <cell r="A1732">
            <v>2011</v>
          </cell>
          <cell r="C1732" t="str">
            <v>ID</v>
          </cell>
          <cell r="R1732">
            <v>276000</v>
          </cell>
          <cell r="W1732">
            <v>1980000</v>
          </cell>
          <cell r="AB1732">
            <v>21958000</v>
          </cell>
          <cell r="AG1732">
            <v>19702000</v>
          </cell>
        </row>
        <row r="1733">
          <cell r="A1733">
            <v>2011</v>
          </cell>
          <cell r="C1733" t="str">
            <v>IL</v>
          </cell>
          <cell r="R1733">
            <v>409364000</v>
          </cell>
          <cell r="W1733">
            <v>221297000</v>
          </cell>
          <cell r="AB1733">
            <v>3976278016</v>
          </cell>
          <cell r="AG1733">
            <v>3345616896</v>
          </cell>
        </row>
        <row r="1734">
          <cell r="A1734">
            <v>2011</v>
          </cell>
          <cell r="C1734" t="str">
            <v>IN</v>
          </cell>
          <cell r="R1734">
            <v>19714000</v>
          </cell>
          <cell r="W1734">
            <v>7967000</v>
          </cell>
          <cell r="AB1734">
            <v>205287008</v>
          </cell>
          <cell r="AG1734">
            <v>177606000</v>
          </cell>
        </row>
        <row r="1735">
          <cell r="A1735">
            <v>2011</v>
          </cell>
          <cell r="C1735" t="str">
            <v>IA</v>
          </cell>
          <cell r="R1735">
            <v>1556000</v>
          </cell>
          <cell r="W1735">
            <v>26105000</v>
          </cell>
          <cell r="AB1735">
            <v>133781000</v>
          </cell>
          <cell r="AG1735">
            <v>106120000</v>
          </cell>
        </row>
        <row r="1736">
          <cell r="A1736">
            <v>2011</v>
          </cell>
          <cell r="C1736" t="str">
            <v>KS</v>
          </cell>
          <cell r="R1736">
            <v>3978000</v>
          </cell>
          <cell r="W1736">
            <v>7594000</v>
          </cell>
          <cell r="AB1736">
            <v>54432000</v>
          </cell>
          <cell r="AG1736">
            <v>42860000</v>
          </cell>
        </row>
        <row r="1737">
          <cell r="A1737">
            <v>2011</v>
          </cell>
          <cell r="C1737" t="str">
            <v>KY</v>
          </cell>
          <cell r="R1737">
            <v>1069000</v>
          </cell>
          <cell r="W1737">
            <v>11319000</v>
          </cell>
          <cell r="AB1737">
            <v>157188992</v>
          </cell>
          <cell r="AG1737">
            <v>144800992</v>
          </cell>
        </row>
        <row r="1738">
          <cell r="A1738">
            <v>2011</v>
          </cell>
          <cell r="C1738" t="str">
            <v>LA</v>
          </cell>
          <cell r="R1738">
            <v>5520000</v>
          </cell>
          <cell r="W1738">
            <v>50443000</v>
          </cell>
          <cell r="AB1738">
            <v>232395008</v>
          </cell>
          <cell r="AG1738">
            <v>176432000</v>
          </cell>
        </row>
        <row r="1739">
          <cell r="A1739">
            <v>2011</v>
          </cell>
          <cell r="C1739" t="str">
            <v>ME</v>
          </cell>
          <cell r="R1739">
            <v>0</v>
          </cell>
          <cell r="W1739">
            <v>198000</v>
          </cell>
          <cell r="AB1739">
            <v>18979000</v>
          </cell>
          <cell r="AG1739">
            <v>18781000</v>
          </cell>
        </row>
        <row r="1740">
          <cell r="A1740">
            <v>2011</v>
          </cell>
          <cell r="C1740" t="str">
            <v>MD</v>
          </cell>
          <cell r="R1740">
            <v>194699000</v>
          </cell>
          <cell r="W1740">
            <v>78835000</v>
          </cell>
          <cell r="AB1740">
            <v>1323734016</v>
          </cell>
          <cell r="AG1740">
            <v>1050200000</v>
          </cell>
        </row>
        <row r="1741">
          <cell r="A1741">
            <v>2011</v>
          </cell>
          <cell r="C1741" t="str">
            <v>MA</v>
          </cell>
          <cell r="R1741">
            <v>349685000</v>
          </cell>
          <cell r="W1741">
            <v>22218000</v>
          </cell>
          <cell r="AB1741">
            <v>2613697024</v>
          </cell>
          <cell r="AG1741">
            <v>2241794048</v>
          </cell>
        </row>
        <row r="1742">
          <cell r="A1742">
            <v>2011</v>
          </cell>
          <cell r="C1742" t="str">
            <v>MI</v>
          </cell>
          <cell r="R1742">
            <v>18800000</v>
          </cell>
          <cell r="W1742">
            <v>63774000</v>
          </cell>
          <cell r="AB1742">
            <v>692793984</v>
          </cell>
          <cell r="AG1742">
            <v>610220032</v>
          </cell>
        </row>
        <row r="1743">
          <cell r="A1743">
            <v>2011</v>
          </cell>
          <cell r="C1743" t="str">
            <v>MN</v>
          </cell>
          <cell r="R1743">
            <v>46966000</v>
          </cell>
          <cell r="W1743">
            <v>18513000</v>
          </cell>
          <cell r="AB1743">
            <v>198636000</v>
          </cell>
          <cell r="AG1743">
            <v>133157000</v>
          </cell>
        </row>
        <row r="1744">
          <cell r="A1744">
            <v>2011</v>
          </cell>
          <cell r="C1744" t="str">
            <v>MS</v>
          </cell>
          <cell r="R1744">
            <v>52000</v>
          </cell>
          <cell r="W1744">
            <v>4916000</v>
          </cell>
          <cell r="AB1744">
            <v>19994000</v>
          </cell>
          <cell r="AG1744">
            <v>15026000</v>
          </cell>
        </row>
        <row r="1745">
          <cell r="A1745">
            <v>2011</v>
          </cell>
          <cell r="C1745" t="str">
            <v>MO</v>
          </cell>
          <cell r="R1745">
            <v>4812000</v>
          </cell>
          <cell r="W1745">
            <v>65965000</v>
          </cell>
          <cell r="AB1745">
            <v>471307008</v>
          </cell>
          <cell r="AG1745">
            <v>400529984</v>
          </cell>
        </row>
        <row r="1746">
          <cell r="A1746">
            <v>2011</v>
          </cell>
          <cell r="C1746" t="str">
            <v>MT</v>
          </cell>
          <cell r="R1746">
            <v>1067000</v>
          </cell>
          <cell r="W1746">
            <v>4721000</v>
          </cell>
          <cell r="AB1746">
            <v>38755000</v>
          </cell>
          <cell r="AG1746">
            <v>32967000</v>
          </cell>
        </row>
        <row r="1747">
          <cell r="A1747">
            <v>2011</v>
          </cell>
          <cell r="C1747" t="str">
            <v>NE</v>
          </cell>
          <cell r="R1747">
            <v>0</v>
          </cell>
          <cell r="W1747">
            <v>10253000</v>
          </cell>
          <cell r="AB1747">
            <v>41496000</v>
          </cell>
          <cell r="AG1747">
            <v>31243000</v>
          </cell>
        </row>
        <row r="1748">
          <cell r="A1748">
            <v>2011</v>
          </cell>
          <cell r="C1748" t="str">
            <v>NV</v>
          </cell>
          <cell r="R1748">
            <v>96091000</v>
          </cell>
          <cell r="W1748">
            <v>54065000</v>
          </cell>
          <cell r="AB1748">
            <v>445470016</v>
          </cell>
          <cell r="AG1748">
            <v>295313984</v>
          </cell>
        </row>
        <row r="1749">
          <cell r="A1749">
            <v>2011</v>
          </cell>
          <cell r="C1749" t="str">
            <v>NH</v>
          </cell>
          <cell r="R1749">
            <v>966000</v>
          </cell>
          <cell r="W1749">
            <v>0</v>
          </cell>
          <cell r="AB1749">
            <v>24634000</v>
          </cell>
          <cell r="AG1749">
            <v>23668000</v>
          </cell>
        </row>
        <row r="1750">
          <cell r="A1750">
            <v>2011</v>
          </cell>
          <cell r="C1750" t="str">
            <v>NJ</v>
          </cell>
          <cell r="R1750">
            <v>56470000</v>
          </cell>
          <cell r="W1750">
            <v>238271000</v>
          </cell>
          <cell r="AB1750">
            <v>3191798016</v>
          </cell>
          <cell r="AG1750">
            <v>2897057024</v>
          </cell>
        </row>
        <row r="1751">
          <cell r="A1751">
            <v>2011</v>
          </cell>
          <cell r="C1751" t="str">
            <v>NM</v>
          </cell>
          <cell r="R1751">
            <v>17395000</v>
          </cell>
          <cell r="W1751">
            <v>1926000</v>
          </cell>
          <cell r="AB1751">
            <v>139890000</v>
          </cell>
          <cell r="AG1751">
            <v>120569000</v>
          </cell>
        </row>
        <row r="1752">
          <cell r="A1752">
            <v>2011</v>
          </cell>
          <cell r="C1752" t="str">
            <v>NY</v>
          </cell>
          <cell r="R1752">
            <v>3970962000</v>
          </cell>
          <cell r="W1752">
            <v>4004705000</v>
          </cell>
          <cell r="AB1752">
            <v>23465254912</v>
          </cell>
          <cell r="AG1752">
            <v>15489587200</v>
          </cell>
        </row>
        <row r="1753">
          <cell r="A1753">
            <v>2011</v>
          </cell>
          <cell r="C1753" t="str">
            <v>NC</v>
          </cell>
          <cell r="R1753">
            <v>91328000</v>
          </cell>
          <cell r="W1753">
            <v>45007000</v>
          </cell>
          <cell r="AB1753">
            <v>537104000</v>
          </cell>
          <cell r="AG1753">
            <v>400768992</v>
          </cell>
        </row>
        <row r="1754">
          <cell r="A1754">
            <v>2011</v>
          </cell>
          <cell r="C1754" t="str">
            <v>ND</v>
          </cell>
          <cell r="R1754">
            <v>0</v>
          </cell>
          <cell r="W1754">
            <v>832000</v>
          </cell>
          <cell r="AB1754">
            <v>15869000</v>
          </cell>
          <cell r="AG1754">
            <v>15037000</v>
          </cell>
        </row>
        <row r="1755">
          <cell r="A1755">
            <v>2011</v>
          </cell>
          <cell r="C1755" t="str">
            <v>OH</v>
          </cell>
          <cell r="R1755">
            <v>69492000</v>
          </cell>
          <cell r="W1755">
            <v>106814000</v>
          </cell>
          <cell r="AB1755">
            <v>895675008</v>
          </cell>
          <cell r="AG1755">
            <v>719369024</v>
          </cell>
        </row>
        <row r="1756">
          <cell r="A1756">
            <v>2011</v>
          </cell>
          <cell r="C1756" t="str">
            <v>OK</v>
          </cell>
          <cell r="R1756">
            <v>1724000</v>
          </cell>
          <cell r="W1756">
            <v>13480000</v>
          </cell>
          <cell r="AB1756">
            <v>91879000</v>
          </cell>
          <cell r="AG1756">
            <v>76675000</v>
          </cell>
        </row>
        <row r="1757">
          <cell r="A1757">
            <v>2011</v>
          </cell>
          <cell r="C1757" t="str">
            <v>OR</v>
          </cell>
          <cell r="R1757">
            <v>101107000</v>
          </cell>
          <cell r="W1757">
            <v>44476000</v>
          </cell>
          <cell r="AB1757">
            <v>747819008</v>
          </cell>
          <cell r="AG1757">
            <v>602236032</v>
          </cell>
        </row>
        <row r="1758">
          <cell r="A1758">
            <v>2011</v>
          </cell>
          <cell r="C1758" t="str">
            <v>PA</v>
          </cell>
          <cell r="R1758">
            <v>408694000</v>
          </cell>
          <cell r="W1758">
            <v>231279000</v>
          </cell>
          <cell r="AB1758">
            <v>3159759104</v>
          </cell>
          <cell r="AG1758">
            <v>2519785984</v>
          </cell>
        </row>
        <row r="1759">
          <cell r="A1759">
            <v>2011</v>
          </cell>
          <cell r="C1759" t="str">
            <v>RI</v>
          </cell>
          <cell r="R1759">
            <v>6814000</v>
          </cell>
          <cell r="W1759">
            <v>91267000</v>
          </cell>
          <cell r="AB1759">
            <v>270259008</v>
          </cell>
          <cell r="AG1759">
            <v>172178000</v>
          </cell>
        </row>
        <row r="1760">
          <cell r="A1760">
            <v>2011</v>
          </cell>
          <cell r="C1760" t="str">
            <v>SC</v>
          </cell>
          <cell r="R1760">
            <v>6687000</v>
          </cell>
          <cell r="W1760">
            <v>8205000</v>
          </cell>
          <cell r="AB1760">
            <v>100963000</v>
          </cell>
          <cell r="AG1760">
            <v>86071000</v>
          </cell>
        </row>
        <row r="1761">
          <cell r="A1761">
            <v>2011</v>
          </cell>
          <cell r="C1761" t="str">
            <v>SD</v>
          </cell>
          <cell r="R1761">
            <v>1132000</v>
          </cell>
          <cell r="W1761">
            <v>1831000</v>
          </cell>
          <cell r="AB1761">
            <v>14138000</v>
          </cell>
          <cell r="AG1761">
            <v>11175000</v>
          </cell>
        </row>
        <row r="1762">
          <cell r="A1762">
            <v>2011</v>
          </cell>
          <cell r="C1762" t="str">
            <v>TN</v>
          </cell>
          <cell r="R1762">
            <v>7084000</v>
          </cell>
          <cell r="W1762">
            <v>11544000</v>
          </cell>
          <cell r="AB1762">
            <v>282569984</v>
          </cell>
          <cell r="AG1762">
            <v>263942000</v>
          </cell>
        </row>
        <row r="1763">
          <cell r="A1763">
            <v>2011</v>
          </cell>
          <cell r="C1763" t="str">
            <v>TX</v>
          </cell>
          <cell r="R1763">
            <v>1000553000</v>
          </cell>
          <cell r="W1763">
            <v>382255000</v>
          </cell>
          <cell r="AB1763">
            <v>3171739904</v>
          </cell>
          <cell r="AG1763">
            <v>1788931968</v>
          </cell>
        </row>
        <row r="1764">
          <cell r="A1764">
            <v>2011</v>
          </cell>
          <cell r="C1764" t="str">
            <v>US</v>
          </cell>
          <cell r="R1764">
            <v>11257359000</v>
          </cell>
          <cell r="W1764">
            <v>7314839000</v>
          </cell>
          <cell r="AB1764">
            <v>72107507712</v>
          </cell>
          <cell r="AG1764">
            <v>53535313920</v>
          </cell>
        </row>
        <row r="1765">
          <cell r="A1765">
            <v>2011</v>
          </cell>
          <cell r="C1765" t="str">
            <v>UT</v>
          </cell>
          <cell r="R1765">
            <v>446139000</v>
          </cell>
          <cell r="W1765">
            <v>120929000</v>
          </cell>
          <cell r="AB1765">
            <v>789169024</v>
          </cell>
          <cell r="AG1765">
            <v>222100992</v>
          </cell>
        </row>
        <row r="1766">
          <cell r="A1766">
            <v>2011</v>
          </cell>
          <cell r="C1766" t="str">
            <v>VT</v>
          </cell>
          <cell r="R1766">
            <v>0</v>
          </cell>
          <cell r="W1766">
            <v>2803000</v>
          </cell>
          <cell r="AB1766">
            <v>32809000</v>
          </cell>
          <cell r="AG1766">
            <v>30006000</v>
          </cell>
        </row>
        <row r="1767">
          <cell r="A1767">
            <v>2011</v>
          </cell>
          <cell r="C1767" t="str">
            <v>VA</v>
          </cell>
          <cell r="R1767">
            <v>87359000</v>
          </cell>
          <cell r="W1767">
            <v>112669000</v>
          </cell>
          <cell r="AB1767">
            <v>658617024</v>
          </cell>
          <cell r="AG1767">
            <v>458588992</v>
          </cell>
        </row>
        <row r="1768">
          <cell r="A1768">
            <v>2011</v>
          </cell>
          <cell r="C1768" t="str">
            <v>WA</v>
          </cell>
          <cell r="R1768">
            <v>646517000</v>
          </cell>
          <cell r="W1768">
            <v>123602000</v>
          </cell>
          <cell r="AB1768">
            <v>2317656064</v>
          </cell>
          <cell r="AG1768">
            <v>1547537024</v>
          </cell>
        </row>
        <row r="1769">
          <cell r="A1769">
            <v>2011</v>
          </cell>
          <cell r="C1769" t="str">
            <v>WV</v>
          </cell>
          <cell r="R1769">
            <v>864000</v>
          </cell>
          <cell r="W1769">
            <v>6444000</v>
          </cell>
          <cell r="AB1769">
            <v>58622000</v>
          </cell>
          <cell r="AG1769">
            <v>51314000</v>
          </cell>
        </row>
        <row r="1770">
          <cell r="A1770">
            <v>2011</v>
          </cell>
          <cell r="C1770" t="str">
            <v>WI</v>
          </cell>
          <cell r="R1770">
            <v>51424000</v>
          </cell>
          <cell r="W1770">
            <v>0</v>
          </cell>
          <cell r="AB1770">
            <v>465846016</v>
          </cell>
          <cell r="AG1770">
            <v>414422016</v>
          </cell>
        </row>
        <row r="1771">
          <cell r="A1771">
            <v>2011</v>
          </cell>
          <cell r="C1771" t="str">
            <v>WY</v>
          </cell>
          <cell r="R1771">
            <v>0</v>
          </cell>
          <cell r="W1771">
            <v>0</v>
          </cell>
          <cell r="AB1771">
            <v>4707000</v>
          </cell>
          <cell r="AG1771">
            <v>4707000</v>
          </cell>
        </row>
        <row r="1772">
          <cell r="A1772">
            <v>2012</v>
          </cell>
          <cell r="C1772" t="str">
            <v>AL</v>
          </cell>
          <cell r="R1772">
            <v>9483000</v>
          </cell>
          <cell r="W1772">
            <v>2497000</v>
          </cell>
          <cell r="AB1772">
            <v>82251000</v>
          </cell>
          <cell r="AG1772">
            <v>70271000</v>
          </cell>
        </row>
        <row r="1773">
          <cell r="A1773">
            <v>2012</v>
          </cell>
          <cell r="C1773" t="str">
            <v>AK</v>
          </cell>
          <cell r="R1773">
            <v>7131000</v>
          </cell>
          <cell r="W1773">
            <v>0</v>
          </cell>
          <cell r="AB1773">
            <v>67181000</v>
          </cell>
          <cell r="AG1773">
            <v>60050000</v>
          </cell>
        </row>
        <row r="1774">
          <cell r="A1774">
            <v>2012</v>
          </cell>
          <cell r="C1774" t="str">
            <v>AZ</v>
          </cell>
          <cell r="R1774">
            <v>152923000</v>
          </cell>
          <cell r="W1774">
            <v>19048000</v>
          </cell>
          <cell r="AB1774">
            <v>778988992</v>
          </cell>
          <cell r="AG1774">
            <v>607017984</v>
          </cell>
        </row>
        <row r="1775">
          <cell r="A1775">
            <v>2012</v>
          </cell>
          <cell r="C1775" t="str">
            <v>AR</v>
          </cell>
          <cell r="R1775">
            <v>771000</v>
          </cell>
          <cell r="W1775">
            <v>2671000</v>
          </cell>
          <cell r="AB1775">
            <v>30941000</v>
          </cell>
          <cell r="AG1775">
            <v>27499000</v>
          </cell>
        </row>
        <row r="1776">
          <cell r="A1776">
            <v>2012</v>
          </cell>
          <cell r="C1776" t="str">
            <v>CA</v>
          </cell>
          <cell r="R1776">
            <v>2120841000</v>
          </cell>
          <cell r="W1776">
            <v>532818000</v>
          </cell>
          <cell r="AB1776">
            <v>12186262528</v>
          </cell>
          <cell r="AG1776">
            <v>9532604416</v>
          </cell>
        </row>
        <row r="1777">
          <cell r="A1777">
            <v>2012</v>
          </cell>
          <cell r="C1777" t="str">
            <v>CO</v>
          </cell>
          <cell r="R1777">
            <v>8860000</v>
          </cell>
          <cell r="W1777">
            <v>30431000</v>
          </cell>
          <cell r="AB1777">
            <v>666427008</v>
          </cell>
          <cell r="AG1777">
            <v>627136000</v>
          </cell>
        </row>
        <row r="1778">
          <cell r="A1778">
            <v>2012</v>
          </cell>
          <cell r="C1778" t="str">
            <v>CT</v>
          </cell>
          <cell r="R1778">
            <v>212175000</v>
          </cell>
          <cell r="W1778">
            <v>81615000</v>
          </cell>
          <cell r="AB1778">
            <v>769964032</v>
          </cell>
          <cell r="AG1778">
            <v>476174016</v>
          </cell>
        </row>
        <row r="1779">
          <cell r="A1779">
            <v>2012</v>
          </cell>
          <cell r="C1779" t="str">
            <v>DE</v>
          </cell>
          <cell r="R1779">
            <v>3688000</v>
          </cell>
          <cell r="W1779">
            <v>17730000</v>
          </cell>
          <cell r="AB1779">
            <v>152774000</v>
          </cell>
          <cell r="AG1779">
            <v>131356000</v>
          </cell>
        </row>
        <row r="1780">
          <cell r="A1780">
            <v>2012</v>
          </cell>
          <cell r="C1780" t="str">
            <v>DC</v>
          </cell>
          <cell r="R1780">
            <v>382709000</v>
          </cell>
          <cell r="W1780">
            <v>373928000</v>
          </cell>
          <cell r="AB1780">
            <v>3170415104</v>
          </cell>
          <cell r="AG1780">
            <v>2413777920</v>
          </cell>
        </row>
        <row r="1781">
          <cell r="A1781">
            <v>2012</v>
          </cell>
          <cell r="C1781" t="str">
            <v>FL</v>
          </cell>
          <cell r="R1781">
            <v>285710000</v>
          </cell>
          <cell r="W1781">
            <v>91499000</v>
          </cell>
          <cell r="AB1781">
            <v>1989490944</v>
          </cell>
          <cell r="AG1781">
            <v>1612281984</v>
          </cell>
        </row>
        <row r="1782">
          <cell r="A1782">
            <v>2012</v>
          </cell>
          <cell r="C1782" t="str">
            <v>GA</v>
          </cell>
          <cell r="R1782">
            <v>18707000</v>
          </cell>
          <cell r="W1782">
            <v>144034000</v>
          </cell>
          <cell r="AB1782">
            <v>895692032</v>
          </cell>
          <cell r="AG1782">
            <v>732950976</v>
          </cell>
        </row>
        <row r="1783">
          <cell r="A1783">
            <v>2012</v>
          </cell>
          <cell r="C1783" t="str">
            <v>HI</v>
          </cell>
          <cell r="R1783">
            <v>358146000</v>
          </cell>
          <cell r="W1783">
            <v>31519000</v>
          </cell>
          <cell r="AB1783">
            <v>706224000</v>
          </cell>
          <cell r="AG1783">
            <v>316559008</v>
          </cell>
        </row>
        <row r="1784">
          <cell r="A1784">
            <v>2012</v>
          </cell>
          <cell r="C1784" t="str">
            <v>ID</v>
          </cell>
          <cell r="R1784">
            <v>226000</v>
          </cell>
          <cell r="W1784">
            <v>812000</v>
          </cell>
          <cell r="AB1784">
            <v>20044000</v>
          </cell>
          <cell r="AG1784">
            <v>19006000</v>
          </cell>
        </row>
        <row r="1785">
          <cell r="A1785">
            <v>2012</v>
          </cell>
          <cell r="C1785" t="str">
            <v>IL</v>
          </cell>
          <cell r="R1785">
            <v>634747000</v>
          </cell>
          <cell r="W1785">
            <v>211683000</v>
          </cell>
          <cell r="AB1785">
            <v>4344955904</v>
          </cell>
          <cell r="AG1785">
            <v>3498525952</v>
          </cell>
        </row>
        <row r="1786">
          <cell r="A1786">
            <v>2012</v>
          </cell>
          <cell r="C1786" t="str">
            <v>IN</v>
          </cell>
          <cell r="R1786">
            <v>15229000</v>
          </cell>
          <cell r="W1786">
            <v>14208000</v>
          </cell>
          <cell r="AB1786">
            <v>228140000</v>
          </cell>
          <cell r="AG1786">
            <v>198703008</v>
          </cell>
        </row>
        <row r="1787">
          <cell r="A1787">
            <v>2012</v>
          </cell>
          <cell r="C1787" t="str">
            <v>IA</v>
          </cell>
          <cell r="R1787">
            <v>21627000</v>
          </cell>
          <cell r="W1787">
            <v>11898000</v>
          </cell>
          <cell r="AB1787">
            <v>137844992</v>
          </cell>
          <cell r="AG1787">
            <v>104320000</v>
          </cell>
        </row>
        <row r="1788">
          <cell r="A1788">
            <v>2012</v>
          </cell>
          <cell r="C1788" t="str">
            <v>KS</v>
          </cell>
          <cell r="R1788">
            <v>0</v>
          </cell>
          <cell r="W1788">
            <v>4918000</v>
          </cell>
          <cell r="AB1788">
            <v>52653000</v>
          </cell>
          <cell r="AG1788">
            <v>47735000</v>
          </cell>
        </row>
        <row r="1789">
          <cell r="A1789">
            <v>2012</v>
          </cell>
          <cell r="C1789" t="str">
            <v>KY</v>
          </cell>
          <cell r="R1789">
            <v>0</v>
          </cell>
          <cell r="W1789">
            <v>12313000</v>
          </cell>
          <cell r="AB1789">
            <v>164924000</v>
          </cell>
          <cell r="AG1789">
            <v>152611008</v>
          </cell>
        </row>
        <row r="1790">
          <cell r="A1790">
            <v>2012</v>
          </cell>
          <cell r="C1790" t="str">
            <v>LA</v>
          </cell>
          <cell r="R1790">
            <v>34560000</v>
          </cell>
          <cell r="W1790">
            <v>22878000</v>
          </cell>
          <cell r="AB1790">
            <v>242372000</v>
          </cell>
          <cell r="AG1790">
            <v>184934000</v>
          </cell>
        </row>
        <row r="1791">
          <cell r="A1791">
            <v>2012</v>
          </cell>
          <cell r="C1791" t="str">
            <v>ME</v>
          </cell>
          <cell r="R1791">
            <v>0</v>
          </cell>
          <cell r="W1791">
            <v>477000</v>
          </cell>
          <cell r="AB1791">
            <v>19852000</v>
          </cell>
          <cell r="AG1791">
            <v>19375000</v>
          </cell>
        </row>
        <row r="1792">
          <cell r="A1792">
            <v>2012</v>
          </cell>
          <cell r="C1792" t="str">
            <v>MD</v>
          </cell>
          <cell r="R1792">
            <v>267878000</v>
          </cell>
          <cell r="W1792">
            <v>61928000</v>
          </cell>
          <cell r="AB1792">
            <v>1427512960</v>
          </cell>
          <cell r="AG1792">
            <v>1097707008</v>
          </cell>
        </row>
        <row r="1793">
          <cell r="A1793">
            <v>2012</v>
          </cell>
          <cell r="C1793" t="str">
            <v>MA</v>
          </cell>
          <cell r="R1793">
            <v>487028000</v>
          </cell>
          <cell r="W1793">
            <v>16828000</v>
          </cell>
          <cell r="AB1793">
            <v>2765664000</v>
          </cell>
          <cell r="AG1793">
            <v>2261808128</v>
          </cell>
        </row>
        <row r="1794">
          <cell r="A1794">
            <v>2012</v>
          </cell>
          <cell r="C1794" t="str">
            <v>MI</v>
          </cell>
          <cell r="R1794">
            <v>29415000</v>
          </cell>
          <cell r="W1794">
            <v>58036000</v>
          </cell>
          <cell r="AB1794">
            <v>697107008</v>
          </cell>
          <cell r="AG1794">
            <v>609656000</v>
          </cell>
        </row>
        <row r="1795">
          <cell r="A1795">
            <v>2012</v>
          </cell>
          <cell r="C1795" t="str">
            <v>MN</v>
          </cell>
          <cell r="R1795">
            <v>58371000</v>
          </cell>
          <cell r="W1795">
            <v>14576000</v>
          </cell>
          <cell r="AB1795">
            <v>203340000</v>
          </cell>
          <cell r="AG1795">
            <v>130393000</v>
          </cell>
        </row>
        <row r="1796">
          <cell r="A1796">
            <v>2012</v>
          </cell>
          <cell r="C1796" t="str">
            <v>MS</v>
          </cell>
          <cell r="R1796">
            <v>65000</v>
          </cell>
          <cell r="W1796">
            <v>1920000</v>
          </cell>
          <cell r="AB1796">
            <v>17891000</v>
          </cell>
          <cell r="AG1796">
            <v>15906000</v>
          </cell>
        </row>
        <row r="1797">
          <cell r="A1797">
            <v>2012</v>
          </cell>
          <cell r="C1797" t="str">
            <v>MO</v>
          </cell>
          <cell r="R1797">
            <v>18152000</v>
          </cell>
          <cell r="W1797">
            <v>66281000</v>
          </cell>
          <cell r="AB1797">
            <v>493680000</v>
          </cell>
          <cell r="AG1797">
            <v>409247008</v>
          </cell>
        </row>
        <row r="1798">
          <cell r="A1798">
            <v>2012</v>
          </cell>
          <cell r="C1798" t="str">
            <v>MT</v>
          </cell>
          <cell r="R1798">
            <v>671000</v>
          </cell>
          <cell r="W1798">
            <v>3163000</v>
          </cell>
          <cell r="AB1798">
            <v>38077000</v>
          </cell>
          <cell r="AG1798">
            <v>34243000</v>
          </cell>
        </row>
        <row r="1799">
          <cell r="A1799">
            <v>2012</v>
          </cell>
          <cell r="C1799" t="str">
            <v>NE</v>
          </cell>
          <cell r="R1799">
            <v>3662000</v>
          </cell>
          <cell r="W1799">
            <v>7000</v>
          </cell>
          <cell r="AB1799">
            <v>46357000</v>
          </cell>
          <cell r="AG1799">
            <v>42688000</v>
          </cell>
        </row>
        <row r="1800">
          <cell r="A1800">
            <v>2012</v>
          </cell>
          <cell r="C1800" t="str">
            <v>NV</v>
          </cell>
          <cell r="R1800">
            <v>86134000</v>
          </cell>
          <cell r="W1800">
            <v>41309000</v>
          </cell>
          <cell r="AB1800">
            <v>425774016</v>
          </cell>
          <cell r="AG1800">
            <v>298331008</v>
          </cell>
        </row>
        <row r="1801">
          <cell r="A1801">
            <v>2012</v>
          </cell>
          <cell r="C1801" t="str">
            <v>NH</v>
          </cell>
          <cell r="R1801">
            <v>354000</v>
          </cell>
          <cell r="W1801">
            <v>2000</v>
          </cell>
          <cell r="AB1801">
            <v>19407000</v>
          </cell>
          <cell r="AG1801">
            <v>19051000</v>
          </cell>
        </row>
        <row r="1802">
          <cell r="A1802">
            <v>2012</v>
          </cell>
          <cell r="C1802" t="str">
            <v>NJ</v>
          </cell>
          <cell r="R1802">
            <v>349600000</v>
          </cell>
          <cell r="W1802">
            <v>78428000</v>
          </cell>
          <cell r="AB1802">
            <v>3387415040</v>
          </cell>
          <cell r="AG1802">
            <v>2959386880</v>
          </cell>
        </row>
        <row r="1803">
          <cell r="A1803">
            <v>2012</v>
          </cell>
          <cell r="C1803" t="str">
            <v>NM</v>
          </cell>
          <cell r="R1803">
            <v>22246000</v>
          </cell>
          <cell r="W1803">
            <v>4579000</v>
          </cell>
          <cell r="AB1803">
            <v>149292000</v>
          </cell>
          <cell r="AG1803">
            <v>122467000</v>
          </cell>
        </row>
        <row r="1804">
          <cell r="A1804">
            <v>2012</v>
          </cell>
          <cell r="C1804" t="str">
            <v>NY</v>
          </cell>
          <cell r="R1804">
            <v>3798335000</v>
          </cell>
          <cell r="W1804">
            <v>3772005000</v>
          </cell>
          <cell r="AB1804">
            <v>24351281152</v>
          </cell>
          <cell r="AG1804">
            <v>16780942336</v>
          </cell>
        </row>
        <row r="1805">
          <cell r="A1805">
            <v>2012</v>
          </cell>
          <cell r="C1805" t="str">
            <v>NC</v>
          </cell>
          <cell r="R1805">
            <v>67004000</v>
          </cell>
          <cell r="W1805">
            <v>46972000</v>
          </cell>
          <cell r="AB1805">
            <v>636244992</v>
          </cell>
          <cell r="AG1805">
            <v>522268992</v>
          </cell>
        </row>
        <row r="1806">
          <cell r="A1806">
            <v>2012</v>
          </cell>
          <cell r="C1806" t="str">
            <v>ND</v>
          </cell>
          <cell r="R1806">
            <v>10000</v>
          </cell>
          <cell r="W1806">
            <v>495000</v>
          </cell>
          <cell r="AB1806">
            <v>16713000</v>
          </cell>
          <cell r="AG1806">
            <v>16208000</v>
          </cell>
        </row>
        <row r="1807">
          <cell r="A1807">
            <v>2012</v>
          </cell>
          <cell r="C1807" t="str">
            <v>OH</v>
          </cell>
          <cell r="R1807">
            <v>66121000</v>
          </cell>
          <cell r="W1807">
            <v>48157000</v>
          </cell>
          <cell r="AB1807">
            <v>858940992</v>
          </cell>
          <cell r="AG1807">
            <v>744662976</v>
          </cell>
        </row>
        <row r="1808">
          <cell r="A1808">
            <v>2012</v>
          </cell>
          <cell r="C1808" t="str">
            <v>OK</v>
          </cell>
          <cell r="R1808">
            <v>3090000</v>
          </cell>
          <cell r="W1808">
            <v>15228000</v>
          </cell>
          <cell r="AB1808">
            <v>85148000</v>
          </cell>
          <cell r="AG1808">
            <v>66830000</v>
          </cell>
        </row>
        <row r="1809">
          <cell r="A1809">
            <v>2012</v>
          </cell>
          <cell r="C1809" t="str">
            <v>OR</v>
          </cell>
          <cell r="R1809">
            <v>188121000</v>
          </cell>
          <cell r="W1809">
            <v>101187000</v>
          </cell>
          <cell r="AB1809">
            <v>928443008</v>
          </cell>
          <cell r="AG1809">
            <v>639134976</v>
          </cell>
        </row>
        <row r="1810">
          <cell r="A1810">
            <v>2012</v>
          </cell>
          <cell r="C1810" t="str">
            <v>PA</v>
          </cell>
          <cell r="R1810">
            <v>254913000</v>
          </cell>
          <cell r="W1810">
            <v>232887000</v>
          </cell>
          <cell r="AB1810">
            <v>2968225024</v>
          </cell>
          <cell r="AG1810">
            <v>2480424960</v>
          </cell>
        </row>
        <row r="1811">
          <cell r="A1811">
            <v>2012</v>
          </cell>
          <cell r="C1811" t="str">
            <v>RI</v>
          </cell>
          <cell r="R1811">
            <v>5895000</v>
          </cell>
          <cell r="W1811">
            <v>1719000</v>
          </cell>
          <cell r="AB1811">
            <v>183063008</v>
          </cell>
          <cell r="AG1811">
            <v>175448992</v>
          </cell>
        </row>
        <row r="1812">
          <cell r="A1812">
            <v>2012</v>
          </cell>
          <cell r="C1812" t="str">
            <v>SC</v>
          </cell>
          <cell r="R1812">
            <v>2139000</v>
          </cell>
          <cell r="W1812">
            <v>5694000</v>
          </cell>
          <cell r="AB1812">
            <v>107670000</v>
          </cell>
          <cell r="AG1812">
            <v>99837000</v>
          </cell>
        </row>
        <row r="1813">
          <cell r="A1813">
            <v>2012</v>
          </cell>
          <cell r="C1813" t="str">
            <v>SD</v>
          </cell>
          <cell r="R1813">
            <v>0</v>
          </cell>
          <cell r="W1813">
            <v>66000</v>
          </cell>
          <cell r="AB1813">
            <v>11471000</v>
          </cell>
          <cell r="AG1813">
            <v>11405000</v>
          </cell>
        </row>
        <row r="1814">
          <cell r="A1814">
            <v>2012</v>
          </cell>
          <cell r="C1814" t="str">
            <v>TN</v>
          </cell>
          <cell r="R1814">
            <v>12892000</v>
          </cell>
          <cell r="W1814">
            <v>2962000</v>
          </cell>
          <cell r="AB1814">
            <v>292182016</v>
          </cell>
          <cell r="AG1814">
            <v>276328000</v>
          </cell>
        </row>
        <row r="1815">
          <cell r="A1815">
            <v>2012</v>
          </cell>
          <cell r="C1815" t="str">
            <v>TX</v>
          </cell>
          <cell r="R1815">
            <v>961440000</v>
          </cell>
          <cell r="W1815">
            <v>145180000</v>
          </cell>
          <cell r="AB1815">
            <v>2940737024</v>
          </cell>
          <cell r="AG1815">
            <v>1834116992</v>
          </cell>
        </row>
        <row r="1816">
          <cell r="A1816">
            <v>2012</v>
          </cell>
          <cell r="C1816" t="str">
            <v>US</v>
          </cell>
          <cell r="R1816">
            <v>12264873000</v>
          </cell>
          <cell r="W1816">
            <v>6742236000</v>
          </cell>
          <cell r="AB1816">
            <v>74347487232</v>
          </cell>
          <cell r="AG1816">
            <v>55340376064</v>
          </cell>
        </row>
        <row r="1817">
          <cell r="A1817">
            <v>2012</v>
          </cell>
          <cell r="C1817" t="str">
            <v>UT</v>
          </cell>
          <cell r="R1817">
            <v>304427000</v>
          </cell>
          <cell r="W1817">
            <v>91058000</v>
          </cell>
          <cell r="AB1817">
            <v>641470976</v>
          </cell>
          <cell r="AG1817">
            <v>245986000</v>
          </cell>
        </row>
        <row r="1818">
          <cell r="A1818">
            <v>2012</v>
          </cell>
          <cell r="C1818" t="str">
            <v>VT</v>
          </cell>
          <cell r="R1818">
            <v>21000</v>
          </cell>
          <cell r="W1818">
            <v>6679000</v>
          </cell>
          <cell r="AB1818">
            <v>28757000</v>
          </cell>
          <cell r="AG1818">
            <v>22057000</v>
          </cell>
        </row>
        <row r="1819">
          <cell r="A1819">
            <v>2012</v>
          </cell>
          <cell r="C1819" t="str">
            <v>VA</v>
          </cell>
          <cell r="R1819">
            <v>58052000</v>
          </cell>
          <cell r="W1819">
            <v>70233000</v>
          </cell>
          <cell r="AB1819">
            <v>633491008</v>
          </cell>
          <cell r="AG1819">
            <v>505206016</v>
          </cell>
        </row>
        <row r="1820">
          <cell r="A1820">
            <v>2012</v>
          </cell>
          <cell r="C1820" t="str">
            <v>WA</v>
          </cell>
          <cell r="R1820">
            <v>915504000</v>
          </cell>
          <cell r="W1820">
            <v>242812000</v>
          </cell>
          <cell r="AB1820">
            <v>2771847936</v>
          </cell>
          <cell r="AG1820">
            <v>1613532032</v>
          </cell>
        </row>
        <row r="1821">
          <cell r="A1821">
            <v>2012</v>
          </cell>
          <cell r="C1821" t="str">
            <v>WV</v>
          </cell>
          <cell r="R1821">
            <v>428000</v>
          </cell>
          <cell r="W1821">
            <v>4738000</v>
          </cell>
          <cell r="AB1821">
            <v>61172000</v>
          </cell>
          <cell r="AG1821">
            <v>56006000</v>
          </cell>
        </row>
        <row r="1822">
          <cell r="A1822">
            <v>2012</v>
          </cell>
          <cell r="C1822" t="str">
            <v>WI</v>
          </cell>
          <cell r="R1822">
            <v>35372000</v>
          </cell>
          <cell r="W1822">
            <v>130000</v>
          </cell>
          <cell r="AB1822">
            <v>447528000</v>
          </cell>
          <cell r="AG1822">
            <v>412025984</v>
          </cell>
        </row>
        <row r="1823">
          <cell r="A1823">
            <v>2012</v>
          </cell>
          <cell r="C1823" t="str">
            <v>WY</v>
          </cell>
          <cell r="R1823">
            <v>0</v>
          </cell>
          <cell r="W1823">
            <v>0</v>
          </cell>
          <cell r="AB1823">
            <v>4182000</v>
          </cell>
          <cell r="AG1823">
            <v>4182000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1">
          <cell r="A1" t="str">
            <v>year</v>
          </cell>
          <cell r="C1" t="str">
            <v>acronym</v>
          </cell>
          <cell r="E1" t="str">
            <v>population</v>
          </cell>
        </row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"/>
      <sheetName val="Transit IDs"/>
      <sheetName val="Services - With State"/>
      <sheetName val="Pivot - Services"/>
      <sheetName val="Data"/>
    </sheetNames>
    <sheetDataSet>
      <sheetData sheetId="0"/>
      <sheetData sheetId="1"/>
      <sheetData sheetId="2"/>
      <sheetData sheetId="3"/>
      <sheetData sheetId="4">
        <row r="1">
          <cell r="C1" t="str">
            <v>acronym</v>
          </cell>
          <cell r="F1" t="str">
            <v>Unlinked Passenger Trips</v>
          </cell>
          <cell r="G1" t="str">
            <v>Passenger Miles</v>
          </cell>
        </row>
        <row r="2">
          <cell r="C2" t="str">
            <v>AL</v>
          </cell>
          <cell r="F2">
            <v>6930586</v>
          </cell>
          <cell r="G2">
            <v>39968547</v>
          </cell>
        </row>
        <row r="3">
          <cell r="C3" t="str">
            <v>AK</v>
          </cell>
          <cell r="F3">
            <v>5146954</v>
          </cell>
          <cell r="G3">
            <v>51824720</v>
          </cell>
        </row>
        <row r="4">
          <cell r="C4" t="str">
            <v>AZ</v>
          </cell>
          <cell r="F4">
            <v>95083855</v>
          </cell>
          <cell r="G4">
            <v>447901915</v>
          </cell>
        </row>
        <row r="5">
          <cell r="C5" t="str">
            <v>AR</v>
          </cell>
          <cell r="F5">
            <v>5835764</v>
          </cell>
          <cell r="G5">
            <v>18113559</v>
          </cell>
        </row>
        <row r="6">
          <cell r="C6" t="str">
            <v>CA</v>
          </cell>
          <cell r="F6">
            <v>1411217259</v>
          </cell>
          <cell r="G6">
            <v>7946388658</v>
          </cell>
        </row>
        <row r="7">
          <cell r="C7" t="str">
            <v>CO</v>
          </cell>
          <cell r="F7">
            <v>106953431</v>
          </cell>
          <cell r="G7">
            <v>641209426</v>
          </cell>
        </row>
        <row r="8">
          <cell r="C8" t="str">
            <v>CT</v>
          </cell>
          <cell r="F8">
            <v>44861254</v>
          </cell>
          <cell r="G8">
            <v>203425977</v>
          </cell>
        </row>
        <row r="9">
          <cell r="C9" t="str">
            <v>DE</v>
          </cell>
          <cell r="F9">
            <v>11594262</v>
          </cell>
          <cell r="G9">
            <v>80018413</v>
          </cell>
        </row>
        <row r="10">
          <cell r="C10" t="str">
            <v>DC</v>
          </cell>
          <cell r="F10">
            <v>424185191</v>
          </cell>
          <cell r="G10">
            <v>2017100468</v>
          </cell>
        </row>
        <row r="11">
          <cell r="C11" t="str">
            <v>FL</v>
          </cell>
          <cell r="F11">
            <v>277695880</v>
          </cell>
          <cell r="G11">
            <v>1616187797</v>
          </cell>
        </row>
        <row r="12">
          <cell r="C12" t="str">
            <v>GA</v>
          </cell>
          <cell r="F12">
            <v>166500897</v>
          </cell>
          <cell r="G12">
            <v>909182239</v>
          </cell>
        </row>
        <row r="13">
          <cell r="C13" t="str">
            <v>HI</v>
          </cell>
          <cell r="F13">
            <v>77276485</v>
          </cell>
          <cell r="G13">
            <v>428342976</v>
          </cell>
        </row>
        <row r="14">
          <cell r="C14" t="str">
            <v>ID</v>
          </cell>
          <cell r="F14">
            <v>3015190</v>
          </cell>
          <cell r="G14">
            <v>9758698</v>
          </cell>
        </row>
        <row r="15">
          <cell r="C15" t="str">
            <v>IL</v>
          </cell>
          <cell r="F15">
            <v>689118590</v>
          </cell>
          <cell r="G15">
            <v>4362227405</v>
          </cell>
        </row>
        <row r="16">
          <cell r="C16" t="str">
            <v>IN</v>
          </cell>
          <cell r="F16">
            <v>34132025</v>
          </cell>
          <cell r="G16">
            <v>209778104</v>
          </cell>
        </row>
        <row r="17">
          <cell r="C17" t="str">
            <v>IA</v>
          </cell>
          <cell r="F17">
            <v>22551955</v>
          </cell>
          <cell r="G17">
            <v>67783132</v>
          </cell>
        </row>
        <row r="18">
          <cell r="C18" t="str">
            <v>KS</v>
          </cell>
          <cell r="F18">
            <v>7185251</v>
          </cell>
          <cell r="G18">
            <v>29627724</v>
          </cell>
        </row>
        <row r="19">
          <cell r="C19" t="str">
            <v>KY</v>
          </cell>
          <cell r="F19">
            <v>26979621</v>
          </cell>
          <cell r="G19">
            <v>115487654</v>
          </cell>
        </row>
        <row r="20">
          <cell r="C20" t="str">
            <v>LA</v>
          </cell>
          <cell r="F20">
            <v>40427769</v>
          </cell>
          <cell r="G20">
            <v>125394163</v>
          </cell>
        </row>
        <row r="21">
          <cell r="C21" t="str">
            <v>ME</v>
          </cell>
          <cell r="F21">
            <v>5588095</v>
          </cell>
          <cell r="G21">
            <v>52975678</v>
          </cell>
        </row>
        <row r="22">
          <cell r="C22" t="str">
            <v>MD</v>
          </cell>
          <cell r="F22">
            <v>149394852</v>
          </cell>
          <cell r="G22">
            <v>960585023</v>
          </cell>
        </row>
        <row r="23">
          <cell r="C23" t="str">
            <v>MA</v>
          </cell>
          <cell r="F23">
            <v>431006382</v>
          </cell>
          <cell r="G23">
            <v>2019371795</v>
          </cell>
        </row>
        <row r="24">
          <cell r="C24" t="str">
            <v>MI</v>
          </cell>
          <cell r="F24">
            <v>101137850</v>
          </cell>
          <cell r="G24">
            <v>486008520</v>
          </cell>
        </row>
        <row r="25">
          <cell r="C25" t="str">
            <v>MN</v>
          </cell>
          <cell r="F25">
            <v>102111684</v>
          </cell>
          <cell r="G25">
            <v>508234866</v>
          </cell>
        </row>
        <row r="26">
          <cell r="C26" t="str">
            <v>MS</v>
          </cell>
          <cell r="F26">
            <v>1867811</v>
          </cell>
          <cell r="G26">
            <v>16929705</v>
          </cell>
        </row>
        <row r="27">
          <cell r="C27" t="str">
            <v>MO</v>
          </cell>
          <cell r="F27">
            <v>68439149</v>
          </cell>
          <cell r="G27">
            <v>383318370</v>
          </cell>
        </row>
        <row r="28">
          <cell r="C28" t="str">
            <v>MT</v>
          </cell>
          <cell r="F28">
            <v>2498660</v>
          </cell>
          <cell r="G28">
            <v>6564324</v>
          </cell>
        </row>
        <row r="29">
          <cell r="C29" t="str">
            <v>NE</v>
          </cell>
          <cell r="F29">
            <v>6468400</v>
          </cell>
          <cell r="G29">
            <v>24722683</v>
          </cell>
        </row>
        <row r="30">
          <cell r="C30" t="str">
            <v>NV</v>
          </cell>
          <cell r="F30">
            <v>73620807</v>
          </cell>
          <cell r="G30">
            <v>274448889</v>
          </cell>
        </row>
        <row r="31">
          <cell r="C31" t="str">
            <v>NH</v>
          </cell>
          <cell r="F31">
            <v>3187427</v>
          </cell>
          <cell r="G31">
            <v>10575678</v>
          </cell>
        </row>
        <row r="32">
          <cell r="C32" t="str">
            <v>NJ</v>
          </cell>
          <cell r="F32">
            <v>403195319</v>
          </cell>
          <cell r="G32">
            <v>4313389370</v>
          </cell>
        </row>
        <row r="33">
          <cell r="C33" t="str">
            <v>NM</v>
          </cell>
          <cell r="F33">
            <v>16217051</v>
          </cell>
          <cell r="G33">
            <v>104249764</v>
          </cell>
        </row>
        <row r="34">
          <cell r="C34" t="str">
            <v>NY</v>
          </cell>
          <cell r="F34">
            <v>3878720533</v>
          </cell>
          <cell r="G34">
            <v>17990571479</v>
          </cell>
        </row>
        <row r="35">
          <cell r="C35" t="str">
            <v>NC</v>
          </cell>
          <cell r="F35">
            <v>71440239</v>
          </cell>
          <cell r="G35">
            <v>312754409</v>
          </cell>
        </row>
        <row r="36">
          <cell r="C36" t="str">
            <v>ND</v>
          </cell>
          <cell r="F36">
            <v>2394878</v>
          </cell>
          <cell r="G36">
            <v>8352807</v>
          </cell>
        </row>
        <row r="37">
          <cell r="C37" t="str">
            <v>OH</v>
          </cell>
          <cell r="F37">
            <v>112660879</v>
          </cell>
          <cell r="G37">
            <v>506871859</v>
          </cell>
        </row>
        <row r="38">
          <cell r="C38" t="str">
            <v>OK</v>
          </cell>
          <cell r="F38">
            <v>7633781</v>
          </cell>
          <cell r="G38">
            <v>32562826</v>
          </cell>
        </row>
        <row r="39">
          <cell r="C39" t="str">
            <v>OR</v>
          </cell>
          <cell r="F39">
            <v>126652653</v>
          </cell>
          <cell r="G39">
            <v>558757209</v>
          </cell>
        </row>
        <row r="40">
          <cell r="C40" t="str">
            <v>PA</v>
          </cell>
          <cell r="F40">
            <v>469410361</v>
          </cell>
          <cell r="G40">
            <v>2294911077</v>
          </cell>
        </row>
        <row r="41">
          <cell r="C41" t="str">
            <v>RI</v>
          </cell>
          <cell r="F41">
            <v>20469227</v>
          </cell>
          <cell r="G41">
            <v>88831491</v>
          </cell>
        </row>
        <row r="42">
          <cell r="C42" t="str">
            <v>SC</v>
          </cell>
          <cell r="F42">
            <v>11590187</v>
          </cell>
          <cell r="G42">
            <v>42696620</v>
          </cell>
        </row>
        <row r="43">
          <cell r="C43" t="str">
            <v>SD</v>
          </cell>
          <cell r="F43">
            <v>1589817</v>
          </cell>
          <cell r="G43">
            <v>6930183</v>
          </cell>
        </row>
        <row r="44">
          <cell r="C44" t="str">
            <v>TN</v>
          </cell>
          <cell r="F44">
            <v>30053247</v>
          </cell>
          <cell r="G44">
            <v>153070025</v>
          </cell>
        </row>
        <row r="45">
          <cell r="C45" t="str">
            <v>TX</v>
          </cell>
          <cell r="F45">
            <v>291641873</v>
          </cell>
          <cell r="G45">
            <v>1701573618</v>
          </cell>
        </row>
        <row r="46">
          <cell r="C46" t="str">
            <v>UT</v>
          </cell>
          <cell r="F46">
            <v>44937059</v>
          </cell>
          <cell r="G46">
            <v>280059616</v>
          </cell>
        </row>
        <row r="47">
          <cell r="C47" t="str">
            <v>VT</v>
          </cell>
          <cell r="F47">
            <v>2755250</v>
          </cell>
          <cell r="G47">
            <v>12012734</v>
          </cell>
        </row>
        <row r="48">
          <cell r="C48" t="str">
            <v>VA</v>
          </cell>
          <cell r="F48">
            <v>75036458</v>
          </cell>
          <cell r="G48">
            <v>586865167</v>
          </cell>
        </row>
        <row r="49">
          <cell r="C49" t="str">
            <v>WA</v>
          </cell>
          <cell r="F49">
            <v>240278710</v>
          </cell>
          <cell r="G49">
            <v>1588995421</v>
          </cell>
        </row>
        <row r="50">
          <cell r="C50" t="str">
            <v>WV</v>
          </cell>
          <cell r="F50">
            <v>8293761</v>
          </cell>
          <cell r="G50">
            <v>20539983</v>
          </cell>
        </row>
        <row r="51">
          <cell r="C51" t="str">
            <v>WI</v>
          </cell>
          <cell r="F51">
            <v>73971234</v>
          </cell>
          <cell r="G51">
            <v>241186893</v>
          </cell>
        </row>
        <row r="52">
          <cell r="C52" t="str">
            <v>WY</v>
          </cell>
          <cell r="F52">
            <v>487477</v>
          </cell>
          <cell r="G52">
            <v>0</v>
          </cell>
        </row>
        <row r="53">
          <cell r="C53" t="str">
            <v>US</v>
          </cell>
          <cell r="F53">
            <v>10291443330</v>
          </cell>
          <cell r="G53">
            <v>54908639657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transport"/>
    </sheetNames>
    <sheetDataSet>
      <sheetData sheetId="0">
        <row r="2">
          <cell r="B2">
            <v>1970</v>
          </cell>
          <cell r="E2" t="str">
            <v>US</v>
          </cell>
          <cell r="H2">
            <v>91822</v>
          </cell>
          <cell r="I2">
            <v>78955000</v>
          </cell>
        </row>
        <row r="3">
          <cell r="B3">
            <v>1970</v>
          </cell>
          <cell r="E3" t="str">
            <v>AL</v>
          </cell>
          <cell r="H3">
            <v>-11111</v>
          </cell>
          <cell r="I3">
            <v>-11111</v>
          </cell>
        </row>
        <row r="4">
          <cell r="B4">
            <v>1970</v>
          </cell>
          <cell r="E4" t="str">
            <v>AK</v>
          </cell>
          <cell r="H4">
            <v>-11111</v>
          </cell>
          <cell r="I4">
            <v>-11111</v>
          </cell>
        </row>
        <row r="5">
          <cell r="B5">
            <v>1970</v>
          </cell>
          <cell r="E5" t="str">
            <v>AZ</v>
          </cell>
          <cell r="H5">
            <v>-11111</v>
          </cell>
          <cell r="I5">
            <v>-11111</v>
          </cell>
        </row>
        <row r="6">
          <cell r="B6">
            <v>1970</v>
          </cell>
          <cell r="E6" t="str">
            <v>AR</v>
          </cell>
          <cell r="H6">
            <v>-11111</v>
          </cell>
          <cell r="I6">
            <v>-11111</v>
          </cell>
        </row>
        <row r="7">
          <cell r="B7">
            <v>1970</v>
          </cell>
          <cell r="E7" t="str">
            <v>CA</v>
          </cell>
          <cell r="H7">
            <v>-11111</v>
          </cell>
          <cell r="I7">
            <v>-11111</v>
          </cell>
        </row>
        <row r="8">
          <cell r="B8">
            <v>1970</v>
          </cell>
          <cell r="E8" t="str">
            <v>CO</v>
          </cell>
          <cell r="H8">
            <v>-11111</v>
          </cell>
          <cell r="I8">
            <v>-11111</v>
          </cell>
        </row>
        <row r="9">
          <cell r="B9">
            <v>1970</v>
          </cell>
          <cell r="E9" t="str">
            <v>CT</v>
          </cell>
          <cell r="H9">
            <v>-11111</v>
          </cell>
          <cell r="I9">
            <v>-11111</v>
          </cell>
        </row>
        <row r="10">
          <cell r="B10">
            <v>1970</v>
          </cell>
          <cell r="E10" t="str">
            <v>DE</v>
          </cell>
          <cell r="H10">
            <v>-11111</v>
          </cell>
          <cell r="I10">
            <v>-11111</v>
          </cell>
        </row>
        <row r="11">
          <cell r="B11">
            <v>1970</v>
          </cell>
          <cell r="E11" t="str">
            <v>DC</v>
          </cell>
          <cell r="H11">
            <v>-11111</v>
          </cell>
          <cell r="I11">
            <v>-11111</v>
          </cell>
        </row>
        <row r="12">
          <cell r="B12">
            <v>1970</v>
          </cell>
          <cell r="E12" t="str">
            <v>FL</v>
          </cell>
          <cell r="H12">
            <v>-11111</v>
          </cell>
          <cell r="I12">
            <v>-11111</v>
          </cell>
        </row>
        <row r="13">
          <cell r="B13">
            <v>1970</v>
          </cell>
          <cell r="E13" t="str">
            <v>GA</v>
          </cell>
          <cell r="H13">
            <v>-11111</v>
          </cell>
          <cell r="I13">
            <v>-11111</v>
          </cell>
        </row>
        <row r="14">
          <cell r="B14">
            <v>1970</v>
          </cell>
          <cell r="E14" t="str">
            <v>HI</v>
          </cell>
          <cell r="H14">
            <v>0</v>
          </cell>
          <cell r="I14">
            <v>0</v>
          </cell>
        </row>
        <row r="15">
          <cell r="B15">
            <v>1970</v>
          </cell>
          <cell r="E15" t="str">
            <v>ID</v>
          </cell>
          <cell r="H15">
            <v>-11111</v>
          </cell>
          <cell r="I15">
            <v>-11111</v>
          </cell>
        </row>
        <row r="16">
          <cell r="B16">
            <v>1970</v>
          </cell>
          <cell r="E16" t="str">
            <v>IL</v>
          </cell>
          <cell r="H16">
            <v>-11111</v>
          </cell>
          <cell r="I16">
            <v>-11111</v>
          </cell>
        </row>
        <row r="17">
          <cell r="B17">
            <v>1970</v>
          </cell>
          <cell r="E17" t="str">
            <v>IN</v>
          </cell>
          <cell r="H17">
            <v>-11111</v>
          </cell>
          <cell r="I17">
            <v>-11111</v>
          </cell>
        </row>
        <row r="18">
          <cell r="B18">
            <v>1970</v>
          </cell>
          <cell r="E18" t="str">
            <v>IA</v>
          </cell>
          <cell r="H18">
            <v>-11111</v>
          </cell>
          <cell r="I18">
            <v>-11111</v>
          </cell>
        </row>
        <row r="19">
          <cell r="B19">
            <v>1970</v>
          </cell>
          <cell r="E19" t="str">
            <v>KS</v>
          </cell>
          <cell r="H19">
            <v>-11111</v>
          </cell>
          <cell r="I19">
            <v>-11111</v>
          </cell>
        </row>
        <row r="20">
          <cell r="B20">
            <v>1970</v>
          </cell>
          <cell r="E20" t="str">
            <v>KY</v>
          </cell>
          <cell r="H20">
            <v>-11111</v>
          </cell>
          <cell r="I20">
            <v>-11111</v>
          </cell>
        </row>
        <row r="21">
          <cell r="B21">
            <v>1970</v>
          </cell>
          <cell r="E21" t="str">
            <v>LA</v>
          </cell>
          <cell r="H21">
            <v>-11111</v>
          </cell>
          <cell r="I21">
            <v>-11111</v>
          </cell>
        </row>
        <row r="22">
          <cell r="B22">
            <v>1970</v>
          </cell>
          <cell r="E22" t="str">
            <v>ME</v>
          </cell>
          <cell r="H22">
            <v>-11111</v>
          </cell>
          <cell r="I22">
            <v>-11111</v>
          </cell>
        </row>
        <row r="23">
          <cell r="B23">
            <v>1970</v>
          </cell>
          <cell r="E23" t="str">
            <v>MD</v>
          </cell>
          <cell r="H23">
            <v>-11111</v>
          </cell>
          <cell r="I23">
            <v>-11111</v>
          </cell>
        </row>
        <row r="24">
          <cell r="B24">
            <v>1970</v>
          </cell>
          <cell r="E24" t="str">
            <v>MA</v>
          </cell>
          <cell r="H24">
            <v>-11111</v>
          </cell>
          <cell r="I24">
            <v>-11111</v>
          </cell>
        </row>
        <row r="25">
          <cell r="B25">
            <v>1970</v>
          </cell>
          <cell r="E25" t="str">
            <v>MI</v>
          </cell>
          <cell r="H25">
            <v>-11111</v>
          </cell>
          <cell r="I25">
            <v>-11111</v>
          </cell>
        </row>
        <row r="26">
          <cell r="B26">
            <v>1970</v>
          </cell>
          <cell r="E26" t="str">
            <v>MN</v>
          </cell>
          <cell r="H26">
            <v>-11111</v>
          </cell>
          <cell r="I26">
            <v>-11111</v>
          </cell>
        </row>
        <row r="27">
          <cell r="B27">
            <v>1970</v>
          </cell>
          <cell r="E27" t="str">
            <v>MS</v>
          </cell>
          <cell r="H27">
            <v>-11111</v>
          </cell>
          <cell r="I27">
            <v>-11111</v>
          </cell>
        </row>
        <row r="28">
          <cell r="B28">
            <v>1970</v>
          </cell>
          <cell r="E28" t="str">
            <v>MO</v>
          </cell>
          <cell r="H28">
            <v>-11111</v>
          </cell>
          <cell r="I28">
            <v>-11111</v>
          </cell>
        </row>
        <row r="29">
          <cell r="B29">
            <v>1970</v>
          </cell>
          <cell r="E29" t="str">
            <v>MT</v>
          </cell>
          <cell r="H29">
            <v>-11111</v>
          </cell>
          <cell r="I29">
            <v>-11111</v>
          </cell>
        </row>
        <row r="30">
          <cell r="B30">
            <v>1970</v>
          </cell>
          <cell r="E30" t="str">
            <v>NE</v>
          </cell>
          <cell r="H30">
            <v>-11111</v>
          </cell>
          <cell r="I30">
            <v>-11111</v>
          </cell>
        </row>
        <row r="31">
          <cell r="B31">
            <v>1970</v>
          </cell>
          <cell r="E31" t="str">
            <v>NV</v>
          </cell>
          <cell r="H31">
            <v>-11111</v>
          </cell>
          <cell r="I31">
            <v>-11111</v>
          </cell>
        </row>
        <row r="32">
          <cell r="B32">
            <v>1970</v>
          </cell>
          <cell r="E32" t="str">
            <v>NH</v>
          </cell>
          <cell r="H32">
            <v>-11111</v>
          </cell>
          <cell r="I32">
            <v>-11111</v>
          </cell>
        </row>
        <row r="33">
          <cell r="B33">
            <v>1970</v>
          </cell>
          <cell r="E33" t="str">
            <v>NJ</v>
          </cell>
          <cell r="H33">
            <v>-11111</v>
          </cell>
          <cell r="I33">
            <v>-11111</v>
          </cell>
        </row>
        <row r="34">
          <cell r="B34">
            <v>1970</v>
          </cell>
          <cell r="E34" t="str">
            <v>NM</v>
          </cell>
          <cell r="H34">
            <v>-11111</v>
          </cell>
          <cell r="I34">
            <v>-11111</v>
          </cell>
        </row>
        <row r="35">
          <cell r="B35">
            <v>1970</v>
          </cell>
          <cell r="E35" t="str">
            <v>NY</v>
          </cell>
          <cell r="H35">
            <v>-11111</v>
          </cell>
          <cell r="I35">
            <v>-11111</v>
          </cell>
        </row>
        <row r="36">
          <cell r="B36">
            <v>1970</v>
          </cell>
          <cell r="E36" t="str">
            <v>NC</v>
          </cell>
          <cell r="H36">
            <v>-11111</v>
          </cell>
          <cell r="I36">
            <v>-11111</v>
          </cell>
        </row>
        <row r="37">
          <cell r="B37">
            <v>1970</v>
          </cell>
          <cell r="E37" t="str">
            <v>ND</v>
          </cell>
          <cell r="H37">
            <v>-11111</v>
          </cell>
          <cell r="I37">
            <v>-11111</v>
          </cell>
        </row>
        <row r="38">
          <cell r="B38">
            <v>1970</v>
          </cell>
          <cell r="E38" t="str">
            <v>OH</v>
          </cell>
          <cell r="H38">
            <v>-11111</v>
          </cell>
          <cell r="I38">
            <v>-11111</v>
          </cell>
        </row>
        <row r="39">
          <cell r="B39">
            <v>1970</v>
          </cell>
          <cell r="E39" t="str">
            <v>OK</v>
          </cell>
          <cell r="H39">
            <v>-11111</v>
          </cell>
          <cell r="I39">
            <v>-11111</v>
          </cell>
        </row>
        <row r="40">
          <cell r="B40">
            <v>1970</v>
          </cell>
          <cell r="E40" t="str">
            <v>OR</v>
          </cell>
          <cell r="H40">
            <v>-11111</v>
          </cell>
          <cell r="I40">
            <v>-11111</v>
          </cell>
        </row>
        <row r="41">
          <cell r="B41">
            <v>1970</v>
          </cell>
          <cell r="E41" t="str">
            <v>PA</v>
          </cell>
          <cell r="H41">
            <v>-11111</v>
          </cell>
          <cell r="I41">
            <v>-11111</v>
          </cell>
        </row>
        <row r="42">
          <cell r="B42">
            <v>1970</v>
          </cell>
          <cell r="E42" t="str">
            <v>RI</v>
          </cell>
          <cell r="H42">
            <v>0</v>
          </cell>
          <cell r="I42">
            <v>0</v>
          </cell>
        </row>
        <row r="43">
          <cell r="B43">
            <v>1970</v>
          </cell>
          <cell r="E43" t="str">
            <v>SC</v>
          </cell>
          <cell r="H43">
            <v>-11111</v>
          </cell>
          <cell r="I43">
            <v>-11111</v>
          </cell>
        </row>
        <row r="44">
          <cell r="B44">
            <v>1970</v>
          </cell>
          <cell r="E44" t="str">
            <v>SD</v>
          </cell>
          <cell r="H44">
            <v>-11111</v>
          </cell>
          <cell r="I44">
            <v>-11111</v>
          </cell>
        </row>
        <row r="45">
          <cell r="B45">
            <v>1970</v>
          </cell>
          <cell r="E45" t="str">
            <v>TN</v>
          </cell>
          <cell r="H45">
            <v>-11111</v>
          </cell>
          <cell r="I45">
            <v>-11111</v>
          </cell>
        </row>
        <row r="46">
          <cell r="B46">
            <v>1970</v>
          </cell>
          <cell r="E46" t="str">
            <v>TX</v>
          </cell>
          <cell r="H46">
            <v>-11111</v>
          </cell>
          <cell r="I46">
            <v>-11111</v>
          </cell>
        </row>
        <row r="47">
          <cell r="B47">
            <v>1970</v>
          </cell>
          <cell r="E47" t="str">
            <v>UT</v>
          </cell>
          <cell r="H47">
            <v>-11111</v>
          </cell>
          <cell r="I47">
            <v>-11111</v>
          </cell>
        </row>
        <row r="48">
          <cell r="B48">
            <v>1970</v>
          </cell>
          <cell r="E48" t="str">
            <v>VT</v>
          </cell>
          <cell r="H48">
            <v>-11111</v>
          </cell>
          <cell r="I48">
            <v>-11111</v>
          </cell>
        </row>
        <row r="49">
          <cell r="B49">
            <v>1970</v>
          </cell>
          <cell r="E49" t="str">
            <v>VA</v>
          </cell>
          <cell r="H49">
            <v>-11111</v>
          </cell>
          <cell r="I49">
            <v>-11111</v>
          </cell>
        </row>
        <row r="50">
          <cell r="B50">
            <v>1970</v>
          </cell>
          <cell r="E50" t="str">
            <v>WA</v>
          </cell>
          <cell r="H50">
            <v>-11111</v>
          </cell>
          <cell r="I50">
            <v>-11111</v>
          </cell>
        </row>
        <row r="51">
          <cell r="B51">
            <v>1970</v>
          </cell>
          <cell r="E51" t="str">
            <v>WV</v>
          </cell>
          <cell r="H51">
            <v>-11111</v>
          </cell>
          <cell r="I51">
            <v>-11111</v>
          </cell>
        </row>
        <row r="52">
          <cell r="B52">
            <v>1970</v>
          </cell>
          <cell r="E52" t="str">
            <v>WI</v>
          </cell>
          <cell r="H52">
            <v>-11111</v>
          </cell>
          <cell r="I52">
            <v>-11111</v>
          </cell>
        </row>
        <row r="53">
          <cell r="B53">
            <v>1970</v>
          </cell>
          <cell r="E53" t="str">
            <v>WY</v>
          </cell>
          <cell r="H53">
            <v>-11111</v>
          </cell>
          <cell r="I53">
            <v>-11111</v>
          </cell>
        </row>
        <row r="54">
          <cell r="B54">
            <v>1971</v>
          </cell>
          <cell r="E54" t="str">
            <v>US</v>
          </cell>
          <cell r="H54">
            <v>93000</v>
          </cell>
          <cell r="I54">
            <v>85453000</v>
          </cell>
        </row>
        <row r="55">
          <cell r="B55">
            <v>1971</v>
          </cell>
          <cell r="E55" t="str">
            <v>AL</v>
          </cell>
          <cell r="H55">
            <v>-11111</v>
          </cell>
          <cell r="I55">
            <v>-11111</v>
          </cell>
        </row>
        <row r="56">
          <cell r="B56">
            <v>1971</v>
          </cell>
          <cell r="E56" t="str">
            <v>AK</v>
          </cell>
          <cell r="H56">
            <v>-11111</v>
          </cell>
          <cell r="I56">
            <v>-11111</v>
          </cell>
        </row>
        <row r="57">
          <cell r="B57">
            <v>1971</v>
          </cell>
          <cell r="E57" t="str">
            <v>AZ</v>
          </cell>
          <cell r="H57">
            <v>-11111</v>
          </cell>
          <cell r="I57">
            <v>-11111</v>
          </cell>
        </row>
        <row r="58">
          <cell r="B58">
            <v>1971</v>
          </cell>
          <cell r="E58" t="str">
            <v>AR</v>
          </cell>
          <cell r="H58">
            <v>-11111</v>
          </cell>
          <cell r="I58">
            <v>-11111</v>
          </cell>
        </row>
        <row r="59">
          <cell r="B59">
            <v>1971</v>
          </cell>
          <cell r="E59" t="str">
            <v>CA</v>
          </cell>
          <cell r="H59">
            <v>-11111</v>
          </cell>
          <cell r="I59">
            <v>-11111</v>
          </cell>
        </row>
        <row r="60">
          <cell r="B60">
            <v>1971</v>
          </cell>
          <cell r="E60" t="str">
            <v>CO</v>
          </cell>
          <cell r="H60">
            <v>-11111</v>
          </cell>
          <cell r="I60">
            <v>-11111</v>
          </cell>
        </row>
        <row r="61">
          <cell r="B61">
            <v>1971</v>
          </cell>
          <cell r="E61" t="str">
            <v>CT</v>
          </cell>
          <cell r="H61">
            <v>-11111</v>
          </cell>
          <cell r="I61">
            <v>-11111</v>
          </cell>
        </row>
        <row r="62">
          <cell r="B62">
            <v>1971</v>
          </cell>
          <cell r="E62" t="str">
            <v>DE</v>
          </cell>
          <cell r="H62">
            <v>-11111</v>
          </cell>
          <cell r="I62">
            <v>-11111</v>
          </cell>
        </row>
        <row r="63">
          <cell r="B63">
            <v>1971</v>
          </cell>
          <cell r="E63" t="str">
            <v>DC</v>
          </cell>
          <cell r="H63">
            <v>-11111</v>
          </cell>
          <cell r="I63">
            <v>-11111</v>
          </cell>
        </row>
        <row r="64">
          <cell r="B64">
            <v>1971</v>
          </cell>
          <cell r="E64" t="str">
            <v>FL</v>
          </cell>
          <cell r="H64">
            <v>-11111</v>
          </cell>
          <cell r="I64">
            <v>-11111</v>
          </cell>
        </row>
        <row r="65">
          <cell r="B65">
            <v>1971</v>
          </cell>
          <cell r="E65" t="str">
            <v>GA</v>
          </cell>
          <cell r="H65">
            <v>-11111</v>
          </cell>
          <cell r="I65">
            <v>-11111</v>
          </cell>
        </row>
        <row r="66">
          <cell r="B66">
            <v>1971</v>
          </cell>
          <cell r="E66" t="str">
            <v>HI</v>
          </cell>
          <cell r="H66">
            <v>-11111</v>
          </cell>
          <cell r="I66">
            <v>-11111</v>
          </cell>
        </row>
        <row r="67">
          <cell r="B67">
            <v>1971</v>
          </cell>
          <cell r="E67" t="str">
            <v>ID</v>
          </cell>
          <cell r="H67">
            <v>-11111</v>
          </cell>
          <cell r="I67">
            <v>-11111</v>
          </cell>
        </row>
        <row r="68">
          <cell r="B68">
            <v>1971</v>
          </cell>
          <cell r="E68" t="str">
            <v>IL</v>
          </cell>
          <cell r="H68">
            <v>-11111</v>
          </cell>
          <cell r="I68">
            <v>-11111</v>
          </cell>
        </row>
        <row r="69">
          <cell r="B69">
            <v>1971</v>
          </cell>
          <cell r="E69" t="str">
            <v>IN</v>
          </cell>
          <cell r="H69">
            <v>-11111</v>
          </cell>
          <cell r="I69">
            <v>-11111</v>
          </cell>
        </row>
        <row r="70">
          <cell r="B70">
            <v>1971</v>
          </cell>
          <cell r="E70" t="str">
            <v>IA</v>
          </cell>
          <cell r="H70">
            <v>-11111</v>
          </cell>
          <cell r="I70">
            <v>-11111</v>
          </cell>
        </row>
        <row r="71">
          <cell r="B71">
            <v>1971</v>
          </cell>
          <cell r="E71" t="str">
            <v>KS</v>
          </cell>
          <cell r="H71">
            <v>-11111</v>
          </cell>
          <cell r="I71">
            <v>-11111</v>
          </cell>
        </row>
        <row r="72">
          <cell r="B72">
            <v>1971</v>
          </cell>
          <cell r="E72" t="str">
            <v>KY</v>
          </cell>
          <cell r="H72">
            <v>-11111</v>
          </cell>
          <cell r="I72">
            <v>-11111</v>
          </cell>
        </row>
        <row r="73">
          <cell r="B73">
            <v>1971</v>
          </cell>
          <cell r="E73" t="str">
            <v>LA</v>
          </cell>
          <cell r="H73">
            <v>-11111</v>
          </cell>
          <cell r="I73">
            <v>-11111</v>
          </cell>
        </row>
        <row r="74">
          <cell r="B74">
            <v>1971</v>
          </cell>
          <cell r="E74" t="str">
            <v>ME</v>
          </cell>
          <cell r="H74">
            <v>-11111</v>
          </cell>
          <cell r="I74">
            <v>-11111</v>
          </cell>
        </row>
        <row r="75">
          <cell r="B75">
            <v>1971</v>
          </cell>
          <cell r="E75" t="str">
            <v>MD</v>
          </cell>
          <cell r="H75">
            <v>-11111</v>
          </cell>
          <cell r="I75">
            <v>-11111</v>
          </cell>
        </row>
        <row r="76">
          <cell r="B76">
            <v>1971</v>
          </cell>
          <cell r="E76" t="str">
            <v>MA</v>
          </cell>
          <cell r="H76">
            <v>-11111</v>
          </cell>
          <cell r="I76">
            <v>-11111</v>
          </cell>
        </row>
        <row r="77">
          <cell r="B77">
            <v>1971</v>
          </cell>
          <cell r="E77" t="str">
            <v>MI</v>
          </cell>
          <cell r="H77">
            <v>-11111</v>
          </cell>
          <cell r="I77">
            <v>-11111</v>
          </cell>
        </row>
        <row r="78">
          <cell r="B78">
            <v>1971</v>
          </cell>
          <cell r="E78" t="str">
            <v>MN</v>
          </cell>
          <cell r="H78">
            <v>-11111</v>
          </cell>
          <cell r="I78">
            <v>-11111</v>
          </cell>
        </row>
        <row r="79">
          <cell r="B79">
            <v>1971</v>
          </cell>
          <cell r="E79" t="str">
            <v>MS</v>
          </cell>
          <cell r="H79">
            <v>-11111</v>
          </cell>
          <cell r="I79">
            <v>-11111</v>
          </cell>
        </row>
        <row r="80">
          <cell r="B80">
            <v>1971</v>
          </cell>
          <cell r="E80" t="str">
            <v>MO</v>
          </cell>
          <cell r="H80">
            <v>-11111</v>
          </cell>
          <cell r="I80">
            <v>-11111</v>
          </cell>
        </row>
        <row r="81">
          <cell r="B81">
            <v>1971</v>
          </cell>
          <cell r="E81" t="str">
            <v>MT</v>
          </cell>
          <cell r="H81">
            <v>-11111</v>
          </cell>
          <cell r="I81">
            <v>-11111</v>
          </cell>
        </row>
        <row r="82">
          <cell r="B82">
            <v>1971</v>
          </cell>
          <cell r="E82" t="str">
            <v>NE</v>
          </cell>
          <cell r="H82">
            <v>-11111</v>
          </cell>
          <cell r="I82">
            <v>-11111</v>
          </cell>
        </row>
        <row r="83">
          <cell r="B83">
            <v>1971</v>
          </cell>
          <cell r="E83" t="str">
            <v>NV</v>
          </cell>
          <cell r="H83">
            <v>-11111</v>
          </cell>
          <cell r="I83">
            <v>-11111</v>
          </cell>
        </row>
        <row r="84">
          <cell r="B84">
            <v>1971</v>
          </cell>
          <cell r="E84" t="str">
            <v>NH</v>
          </cell>
          <cell r="H84">
            <v>-11111</v>
          </cell>
          <cell r="I84">
            <v>-11111</v>
          </cell>
        </row>
        <row r="85">
          <cell r="B85">
            <v>1971</v>
          </cell>
          <cell r="E85" t="str">
            <v>NJ</v>
          </cell>
          <cell r="H85">
            <v>-11111</v>
          </cell>
          <cell r="I85">
            <v>-11111</v>
          </cell>
        </row>
        <row r="86">
          <cell r="B86">
            <v>1971</v>
          </cell>
          <cell r="E86" t="str">
            <v>NM</v>
          </cell>
          <cell r="H86">
            <v>-11111</v>
          </cell>
          <cell r="I86">
            <v>-11111</v>
          </cell>
        </row>
        <row r="87">
          <cell r="B87">
            <v>1971</v>
          </cell>
          <cell r="E87" t="str">
            <v>NY</v>
          </cell>
          <cell r="H87">
            <v>-11111</v>
          </cell>
          <cell r="I87">
            <v>-11111</v>
          </cell>
        </row>
        <row r="88">
          <cell r="B88">
            <v>1971</v>
          </cell>
          <cell r="E88" t="str">
            <v>NC</v>
          </cell>
          <cell r="H88">
            <v>-11111</v>
          </cell>
          <cell r="I88">
            <v>-11111</v>
          </cell>
        </row>
        <row r="89">
          <cell r="B89">
            <v>1971</v>
          </cell>
          <cell r="E89" t="str">
            <v>ND</v>
          </cell>
          <cell r="H89">
            <v>-11111</v>
          </cell>
          <cell r="I89">
            <v>-11111</v>
          </cell>
        </row>
        <row r="90">
          <cell r="B90">
            <v>1971</v>
          </cell>
          <cell r="E90" t="str">
            <v>OH</v>
          </cell>
          <cell r="H90">
            <v>-11111</v>
          </cell>
          <cell r="I90">
            <v>-11111</v>
          </cell>
        </row>
        <row r="91">
          <cell r="B91">
            <v>1971</v>
          </cell>
          <cell r="E91" t="str">
            <v>OK</v>
          </cell>
          <cell r="H91">
            <v>-11111</v>
          </cell>
          <cell r="I91">
            <v>-11111</v>
          </cell>
        </row>
        <row r="92">
          <cell r="B92">
            <v>1971</v>
          </cell>
          <cell r="E92" t="str">
            <v>OR</v>
          </cell>
          <cell r="H92">
            <v>-11111</v>
          </cell>
          <cell r="I92">
            <v>-11111</v>
          </cell>
        </row>
        <row r="93">
          <cell r="B93">
            <v>1971</v>
          </cell>
          <cell r="E93" t="str">
            <v>PA</v>
          </cell>
          <cell r="H93">
            <v>-11111</v>
          </cell>
          <cell r="I93">
            <v>-11111</v>
          </cell>
        </row>
        <row r="94">
          <cell r="B94">
            <v>1971</v>
          </cell>
          <cell r="E94" t="str">
            <v>RI</v>
          </cell>
          <cell r="H94">
            <v>0</v>
          </cell>
          <cell r="I94">
            <v>0</v>
          </cell>
        </row>
        <row r="95">
          <cell r="B95">
            <v>1971</v>
          </cell>
          <cell r="E95" t="str">
            <v>SC</v>
          </cell>
          <cell r="H95">
            <v>-11111</v>
          </cell>
          <cell r="I95">
            <v>-11111</v>
          </cell>
        </row>
        <row r="96">
          <cell r="B96">
            <v>1971</v>
          </cell>
          <cell r="E96" t="str">
            <v>SD</v>
          </cell>
          <cell r="H96">
            <v>-11111</v>
          </cell>
          <cell r="I96">
            <v>-11111</v>
          </cell>
        </row>
        <row r="97">
          <cell r="B97">
            <v>1971</v>
          </cell>
          <cell r="E97" t="str">
            <v>TN</v>
          </cell>
          <cell r="H97">
            <v>-11111</v>
          </cell>
          <cell r="I97">
            <v>-11111</v>
          </cell>
        </row>
        <row r="98">
          <cell r="B98">
            <v>1971</v>
          </cell>
          <cell r="E98" t="str">
            <v>TX</v>
          </cell>
          <cell r="H98">
            <v>-11111</v>
          </cell>
          <cell r="I98">
            <v>-11111</v>
          </cell>
        </row>
        <row r="99">
          <cell r="B99">
            <v>1971</v>
          </cell>
          <cell r="E99" t="str">
            <v>UT</v>
          </cell>
          <cell r="H99">
            <v>-11111</v>
          </cell>
          <cell r="I99">
            <v>-11111</v>
          </cell>
        </row>
        <row r="100">
          <cell r="B100">
            <v>1971</v>
          </cell>
          <cell r="E100" t="str">
            <v>VT</v>
          </cell>
          <cell r="H100">
            <v>-11111</v>
          </cell>
          <cell r="I100">
            <v>-11111</v>
          </cell>
        </row>
        <row r="101">
          <cell r="B101">
            <v>1971</v>
          </cell>
          <cell r="E101" t="str">
            <v>VA</v>
          </cell>
          <cell r="H101">
            <v>-11111</v>
          </cell>
          <cell r="I101">
            <v>-11111</v>
          </cell>
        </row>
        <row r="102">
          <cell r="B102">
            <v>1971</v>
          </cell>
          <cell r="E102" t="str">
            <v>WA</v>
          </cell>
          <cell r="H102">
            <v>-11111</v>
          </cell>
          <cell r="I102">
            <v>-11111</v>
          </cell>
        </row>
        <row r="103">
          <cell r="B103">
            <v>1971</v>
          </cell>
          <cell r="E103" t="str">
            <v>WV</v>
          </cell>
          <cell r="H103">
            <v>-11111</v>
          </cell>
          <cell r="I103">
            <v>-11111</v>
          </cell>
        </row>
        <row r="104">
          <cell r="B104">
            <v>1971</v>
          </cell>
          <cell r="E104" t="str">
            <v>WI</v>
          </cell>
          <cell r="H104">
            <v>-11111</v>
          </cell>
          <cell r="I104">
            <v>-11111</v>
          </cell>
        </row>
        <row r="105">
          <cell r="B105">
            <v>1971</v>
          </cell>
          <cell r="E105" t="str">
            <v>WY</v>
          </cell>
          <cell r="H105">
            <v>-11111</v>
          </cell>
          <cell r="I105">
            <v>-11111</v>
          </cell>
        </row>
        <row r="106">
          <cell r="B106">
            <v>1972</v>
          </cell>
          <cell r="E106" t="str">
            <v>US</v>
          </cell>
          <cell r="H106">
            <v>96629</v>
          </cell>
          <cell r="I106">
            <v>97468350</v>
          </cell>
        </row>
        <row r="107">
          <cell r="B107">
            <v>1972</v>
          </cell>
          <cell r="E107" t="str">
            <v>AL</v>
          </cell>
          <cell r="H107">
            <v>60</v>
          </cell>
          <cell r="I107">
            <v>36704</v>
          </cell>
        </row>
        <row r="108">
          <cell r="B108">
            <v>1972</v>
          </cell>
          <cell r="E108" t="str">
            <v>AK</v>
          </cell>
          <cell r="H108">
            <v>10</v>
          </cell>
          <cell r="I108">
            <v>10990</v>
          </cell>
        </row>
        <row r="109">
          <cell r="B109">
            <v>1972</v>
          </cell>
          <cell r="E109" t="str">
            <v>AZ</v>
          </cell>
          <cell r="H109">
            <v>0</v>
          </cell>
          <cell r="I109">
            <v>0</v>
          </cell>
        </row>
        <row r="110">
          <cell r="B110">
            <v>1972</v>
          </cell>
          <cell r="E110" t="str">
            <v>AR</v>
          </cell>
          <cell r="H110">
            <v>115</v>
          </cell>
          <cell r="I110">
            <v>73560</v>
          </cell>
        </row>
        <row r="111">
          <cell r="B111">
            <v>1972</v>
          </cell>
          <cell r="E111" t="str">
            <v>CA</v>
          </cell>
          <cell r="H111">
            <v>10645</v>
          </cell>
          <cell r="I111">
            <v>10515732</v>
          </cell>
        </row>
        <row r="112">
          <cell r="B112">
            <v>1972</v>
          </cell>
          <cell r="E112" t="str">
            <v>CO</v>
          </cell>
          <cell r="H112">
            <v>20</v>
          </cell>
          <cell r="I112">
            <v>10715</v>
          </cell>
        </row>
        <row r="113">
          <cell r="B113">
            <v>1972</v>
          </cell>
          <cell r="E113" t="str">
            <v>CT</v>
          </cell>
          <cell r="H113">
            <v>0</v>
          </cell>
          <cell r="I113">
            <v>0</v>
          </cell>
        </row>
        <row r="114">
          <cell r="B114">
            <v>1972</v>
          </cell>
          <cell r="E114" t="str">
            <v>DE</v>
          </cell>
          <cell r="H114">
            <v>0</v>
          </cell>
          <cell r="I114">
            <v>0</v>
          </cell>
        </row>
        <row r="115">
          <cell r="B115">
            <v>1972</v>
          </cell>
          <cell r="E115" t="str">
            <v>DC</v>
          </cell>
          <cell r="H115">
            <v>281</v>
          </cell>
          <cell r="I115">
            <v>199567</v>
          </cell>
        </row>
        <row r="116">
          <cell r="B116">
            <v>1972</v>
          </cell>
          <cell r="E116" t="str">
            <v>FL</v>
          </cell>
          <cell r="H116">
            <v>1324</v>
          </cell>
          <cell r="I116">
            <v>1193770</v>
          </cell>
        </row>
        <row r="117">
          <cell r="B117">
            <v>1972</v>
          </cell>
          <cell r="E117" t="str">
            <v>GA</v>
          </cell>
          <cell r="H117">
            <v>254</v>
          </cell>
          <cell r="I117">
            <v>149258</v>
          </cell>
        </row>
        <row r="118">
          <cell r="B118">
            <v>1972</v>
          </cell>
          <cell r="E118" t="str">
            <v>HI</v>
          </cell>
          <cell r="H118">
            <v>16</v>
          </cell>
          <cell r="I118">
            <v>20280</v>
          </cell>
        </row>
        <row r="119">
          <cell r="B119">
            <v>1972</v>
          </cell>
          <cell r="E119" t="str">
            <v>ID</v>
          </cell>
          <cell r="H119">
            <v>0</v>
          </cell>
          <cell r="I119">
            <v>0</v>
          </cell>
        </row>
        <row r="120">
          <cell r="B120">
            <v>1972</v>
          </cell>
          <cell r="E120" t="str">
            <v>IL</v>
          </cell>
          <cell r="H120">
            <v>12738</v>
          </cell>
          <cell r="I120">
            <v>12537716</v>
          </cell>
        </row>
        <row r="121">
          <cell r="B121">
            <v>1972</v>
          </cell>
          <cell r="E121" t="str">
            <v>IN</v>
          </cell>
          <cell r="H121">
            <v>227</v>
          </cell>
          <cell r="I121">
            <v>137258</v>
          </cell>
        </row>
        <row r="122">
          <cell r="B122">
            <v>1972</v>
          </cell>
          <cell r="E122" t="str">
            <v>IA</v>
          </cell>
          <cell r="H122">
            <v>107</v>
          </cell>
          <cell r="I122">
            <v>66201</v>
          </cell>
        </row>
        <row r="123">
          <cell r="B123">
            <v>1972</v>
          </cell>
          <cell r="E123" t="str">
            <v>KS</v>
          </cell>
          <cell r="H123">
            <v>96</v>
          </cell>
          <cell r="I123">
            <v>61346</v>
          </cell>
        </row>
        <row r="124">
          <cell r="B124">
            <v>1972</v>
          </cell>
          <cell r="E124" t="str">
            <v>KY</v>
          </cell>
          <cell r="H124">
            <v>10</v>
          </cell>
          <cell r="I124">
            <v>3794</v>
          </cell>
        </row>
        <row r="125">
          <cell r="B125">
            <v>1972</v>
          </cell>
          <cell r="E125" t="str">
            <v>LA</v>
          </cell>
          <cell r="H125">
            <v>117</v>
          </cell>
          <cell r="I125">
            <v>68725</v>
          </cell>
        </row>
        <row r="126">
          <cell r="B126">
            <v>1972</v>
          </cell>
          <cell r="E126" t="str">
            <v>ME</v>
          </cell>
          <cell r="H126">
            <v>2</v>
          </cell>
          <cell r="I126">
            <v>1240</v>
          </cell>
        </row>
        <row r="127">
          <cell r="B127">
            <v>1972</v>
          </cell>
          <cell r="E127" t="str">
            <v>MD</v>
          </cell>
          <cell r="H127">
            <v>0</v>
          </cell>
          <cell r="I127">
            <v>0</v>
          </cell>
        </row>
        <row r="128">
          <cell r="B128">
            <v>1972</v>
          </cell>
          <cell r="E128" t="str">
            <v>MA</v>
          </cell>
          <cell r="H128">
            <v>6482</v>
          </cell>
          <cell r="I128">
            <v>7694528</v>
          </cell>
        </row>
        <row r="129">
          <cell r="B129">
            <v>1972</v>
          </cell>
          <cell r="E129" t="str">
            <v>MI</v>
          </cell>
          <cell r="H129">
            <v>2452</v>
          </cell>
          <cell r="I129">
            <v>2634699</v>
          </cell>
        </row>
        <row r="130">
          <cell r="B130">
            <v>1972</v>
          </cell>
          <cell r="E130" t="str">
            <v>MN</v>
          </cell>
          <cell r="H130">
            <v>1222</v>
          </cell>
          <cell r="I130">
            <v>1138206</v>
          </cell>
        </row>
        <row r="131">
          <cell r="B131">
            <v>1972</v>
          </cell>
          <cell r="E131" t="str">
            <v>MS</v>
          </cell>
          <cell r="H131">
            <v>0</v>
          </cell>
          <cell r="I131">
            <v>0</v>
          </cell>
        </row>
        <row r="132">
          <cell r="B132">
            <v>1972</v>
          </cell>
          <cell r="E132" t="str">
            <v>MO</v>
          </cell>
          <cell r="H132">
            <v>144</v>
          </cell>
          <cell r="I132">
            <v>95106</v>
          </cell>
        </row>
        <row r="133">
          <cell r="B133">
            <v>1972</v>
          </cell>
          <cell r="E133" t="str">
            <v>MT</v>
          </cell>
          <cell r="H133">
            <v>9</v>
          </cell>
          <cell r="I133">
            <v>4824</v>
          </cell>
        </row>
        <row r="134">
          <cell r="B134">
            <v>1972</v>
          </cell>
          <cell r="E134" t="str">
            <v>NE</v>
          </cell>
          <cell r="H134">
            <v>99</v>
          </cell>
          <cell r="I134">
            <v>65093</v>
          </cell>
        </row>
        <row r="135">
          <cell r="B135">
            <v>1972</v>
          </cell>
          <cell r="E135" t="str">
            <v>NV</v>
          </cell>
          <cell r="H135">
            <v>0</v>
          </cell>
          <cell r="I135">
            <v>0</v>
          </cell>
        </row>
        <row r="136">
          <cell r="B136">
            <v>1972</v>
          </cell>
          <cell r="E136" t="str">
            <v>NH</v>
          </cell>
          <cell r="H136">
            <v>0</v>
          </cell>
          <cell r="I136">
            <v>0</v>
          </cell>
        </row>
        <row r="137">
          <cell r="B137">
            <v>1972</v>
          </cell>
          <cell r="E137" t="str">
            <v>NJ</v>
          </cell>
          <cell r="H137">
            <v>247</v>
          </cell>
          <cell r="I137">
            <v>230157</v>
          </cell>
        </row>
        <row r="138">
          <cell r="B138">
            <v>1972</v>
          </cell>
          <cell r="E138" t="str">
            <v>NM</v>
          </cell>
          <cell r="H138">
            <v>112</v>
          </cell>
          <cell r="I138">
            <v>88610</v>
          </cell>
        </row>
        <row r="139">
          <cell r="B139">
            <v>1972</v>
          </cell>
          <cell r="E139" t="str">
            <v>NY</v>
          </cell>
          <cell r="H139">
            <v>44140</v>
          </cell>
          <cell r="I139">
            <v>46083208</v>
          </cell>
        </row>
        <row r="140">
          <cell r="B140">
            <v>1972</v>
          </cell>
          <cell r="E140" t="str">
            <v>NC</v>
          </cell>
          <cell r="H140">
            <v>0</v>
          </cell>
          <cell r="I140">
            <v>0</v>
          </cell>
        </row>
        <row r="141">
          <cell r="B141">
            <v>1972</v>
          </cell>
          <cell r="E141" t="str">
            <v>ND</v>
          </cell>
          <cell r="H141">
            <v>0</v>
          </cell>
          <cell r="I141">
            <v>0</v>
          </cell>
        </row>
        <row r="142">
          <cell r="B142">
            <v>1972</v>
          </cell>
          <cell r="E142" t="str">
            <v>OH</v>
          </cell>
          <cell r="H142">
            <v>2390</v>
          </cell>
          <cell r="I142">
            <v>2183571</v>
          </cell>
        </row>
        <row r="143">
          <cell r="B143">
            <v>1972</v>
          </cell>
          <cell r="E143" t="str">
            <v>OK</v>
          </cell>
          <cell r="H143">
            <v>65</v>
          </cell>
          <cell r="I143">
            <v>39608</v>
          </cell>
        </row>
        <row r="144">
          <cell r="B144">
            <v>1972</v>
          </cell>
          <cell r="E144" t="str">
            <v>OR</v>
          </cell>
          <cell r="H144">
            <v>695</v>
          </cell>
          <cell r="I144">
            <v>772372</v>
          </cell>
        </row>
        <row r="145">
          <cell r="B145">
            <v>1972</v>
          </cell>
          <cell r="E145" t="str">
            <v>PA</v>
          </cell>
          <cell r="H145">
            <v>9598</v>
          </cell>
          <cell r="I145">
            <v>8989071</v>
          </cell>
        </row>
        <row r="146">
          <cell r="B146">
            <v>1972</v>
          </cell>
          <cell r="E146" t="str">
            <v>RI</v>
          </cell>
          <cell r="H146">
            <v>0</v>
          </cell>
          <cell r="I146">
            <v>0</v>
          </cell>
        </row>
        <row r="147">
          <cell r="B147">
            <v>1972</v>
          </cell>
          <cell r="E147" t="str">
            <v>SC</v>
          </cell>
          <cell r="H147">
            <v>3</v>
          </cell>
          <cell r="I147">
            <v>1606</v>
          </cell>
        </row>
        <row r="148">
          <cell r="B148">
            <v>1972</v>
          </cell>
          <cell r="E148" t="str">
            <v>SD</v>
          </cell>
          <cell r="H148">
            <v>0</v>
          </cell>
          <cell r="I148">
            <v>0</v>
          </cell>
        </row>
        <row r="149">
          <cell r="B149">
            <v>1972</v>
          </cell>
          <cell r="E149" t="str">
            <v>TN</v>
          </cell>
          <cell r="H149">
            <v>22</v>
          </cell>
          <cell r="I149">
            <v>11041</v>
          </cell>
        </row>
        <row r="150">
          <cell r="B150">
            <v>1972</v>
          </cell>
          <cell r="E150" t="str">
            <v>TX</v>
          </cell>
          <cell r="H150">
            <v>1600</v>
          </cell>
          <cell r="I150">
            <v>1190269</v>
          </cell>
        </row>
        <row r="151">
          <cell r="B151">
            <v>1972</v>
          </cell>
          <cell r="E151" t="str">
            <v>UT</v>
          </cell>
          <cell r="H151">
            <v>1</v>
          </cell>
          <cell r="I151">
            <v>620</v>
          </cell>
        </row>
        <row r="152">
          <cell r="B152">
            <v>1972</v>
          </cell>
          <cell r="E152" t="str">
            <v>VT</v>
          </cell>
          <cell r="H152">
            <v>0</v>
          </cell>
          <cell r="I152">
            <v>0</v>
          </cell>
        </row>
        <row r="153">
          <cell r="B153">
            <v>1972</v>
          </cell>
          <cell r="E153" t="str">
            <v>VA</v>
          </cell>
          <cell r="H153">
            <v>58</v>
          </cell>
          <cell r="I153">
            <v>34836</v>
          </cell>
        </row>
        <row r="154">
          <cell r="B154">
            <v>1972</v>
          </cell>
          <cell r="E154" t="str">
            <v>WA</v>
          </cell>
          <cell r="H154">
            <v>1223</v>
          </cell>
          <cell r="I154">
            <v>1094741</v>
          </cell>
        </row>
        <row r="155">
          <cell r="B155">
            <v>1972</v>
          </cell>
          <cell r="E155" t="str">
            <v>WV</v>
          </cell>
          <cell r="H155">
            <v>0</v>
          </cell>
          <cell r="I155">
            <v>0</v>
          </cell>
        </row>
        <row r="156">
          <cell r="B156">
            <v>1972</v>
          </cell>
          <cell r="E156" t="str">
            <v>WI</v>
          </cell>
          <cell r="H156">
            <v>45</v>
          </cell>
          <cell r="I156">
            <v>29328</v>
          </cell>
        </row>
        <row r="157">
          <cell r="B157">
            <v>1972</v>
          </cell>
          <cell r="E157" t="str">
            <v>WY</v>
          </cell>
          <cell r="H157">
            <v>0</v>
          </cell>
          <cell r="I157">
            <v>0</v>
          </cell>
        </row>
        <row r="158">
          <cell r="B158">
            <v>1973</v>
          </cell>
          <cell r="E158" t="str">
            <v>US</v>
          </cell>
          <cell r="H158">
            <v>100000</v>
          </cell>
          <cell r="I158">
            <v>112109000</v>
          </cell>
        </row>
        <row r="159">
          <cell r="B159">
            <v>1973</v>
          </cell>
          <cell r="E159" t="str">
            <v>AL</v>
          </cell>
          <cell r="H159">
            <v>-11111</v>
          </cell>
          <cell r="I159">
            <v>-11111</v>
          </cell>
        </row>
        <row r="160">
          <cell r="B160">
            <v>1973</v>
          </cell>
          <cell r="E160" t="str">
            <v>AK</v>
          </cell>
          <cell r="H160">
            <v>-11111</v>
          </cell>
          <cell r="I160">
            <v>-11111</v>
          </cell>
        </row>
        <row r="161">
          <cell r="B161">
            <v>1973</v>
          </cell>
          <cell r="E161" t="str">
            <v>AZ</v>
          </cell>
          <cell r="H161">
            <v>-11111</v>
          </cell>
          <cell r="I161">
            <v>-11111</v>
          </cell>
        </row>
        <row r="162">
          <cell r="B162">
            <v>1973</v>
          </cell>
          <cell r="E162" t="str">
            <v>AR</v>
          </cell>
          <cell r="H162">
            <v>-11111</v>
          </cell>
          <cell r="I162">
            <v>-11111</v>
          </cell>
        </row>
        <row r="163">
          <cell r="B163">
            <v>1973</v>
          </cell>
          <cell r="E163" t="str">
            <v>CA</v>
          </cell>
          <cell r="H163">
            <v>-11111</v>
          </cell>
          <cell r="I163">
            <v>-11111</v>
          </cell>
        </row>
        <row r="164">
          <cell r="B164">
            <v>1973</v>
          </cell>
          <cell r="E164" t="str">
            <v>CO</v>
          </cell>
          <cell r="H164">
            <v>-11111</v>
          </cell>
          <cell r="I164">
            <v>-11111</v>
          </cell>
        </row>
        <row r="165">
          <cell r="B165">
            <v>1973</v>
          </cell>
          <cell r="E165" t="str">
            <v>CT</v>
          </cell>
          <cell r="H165">
            <v>-11111</v>
          </cell>
          <cell r="I165">
            <v>-11111</v>
          </cell>
        </row>
        <row r="166">
          <cell r="B166">
            <v>1973</v>
          </cell>
          <cell r="E166" t="str">
            <v>DE</v>
          </cell>
          <cell r="H166">
            <v>-11111</v>
          </cell>
          <cell r="I166">
            <v>-11111</v>
          </cell>
        </row>
        <row r="167">
          <cell r="B167">
            <v>1973</v>
          </cell>
          <cell r="E167" t="str">
            <v>DC</v>
          </cell>
          <cell r="H167">
            <v>-11111</v>
          </cell>
          <cell r="I167">
            <v>-11111</v>
          </cell>
        </row>
        <row r="168">
          <cell r="B168">
            <v>1973</v>
          </cell>
          <cell r="E168" t="str">
            <v>FL</v>
          </cell>
          <cell r="H168">
            <v>-11111</v>
          </cell>
          <cell r="I168">
            <v>-11111</v>
          </cell>
        </row>
        <row r="169">
          <cell r="B169">
            <v>1973</v>
          </cell>
          <cell r="E169" t="str">
            <v>GA</v>
          </cell>
          <cell r="H169">
            <v>-11111</v>
          </cell>
          <cell r="I169">
            <v>-11111</v>
          </cell>
        </row>
        <row r="170">
          <cell r="B170">
            <v>1973</v>
          </cell>
          <cell r="E170" t="str">
            <v>HI</v>
          </cell>
          <cell r="H170">
            <v>-11111</v>
          </cell>
          <cell r="I170">
            <v>-11111</v>
          </cell>
        </row>
        <row r="171">
          <cell r="B171">
            <v>1973</v>
          </cell>
          <cell r="E171" t="str">
            <v>ID</v>
          </cell>
          <cell r="H171">
            <v>-11111</v>
          </cell>
          <cell r="I171">
            <v>-11111</v>
          </cell>
        </row>
        <row r="172">
          <cell r="B172">
            <v>1973</v>
          </cell>
          <cell r="E172" t="str">
            <v>IL</v>
          </cell>
          <cell r="H172">
            <v>-11111</v>
          </cell>
          <cell r="I172">
            <v>-11111</v>
          </cell>
        </row>
        <row r="173">
          <cell r="B173">
            <v>1973</v>
          </cell>
          <cell r="E173" t="str">
            <v>IN</v>
          </cell>
          <cell r="H173">
            <v>-11111</v>
          </cell>
          <cell r="I173">
            <v>-11111</v>
          </cell>
        </row>
        <row r="174">
          <cell r="B174">
            <v>1973</v>
          </cell>
          <cell r="E174" t="str">
            <v>IA</v>
          </cell>
          <cell r="H174">
            <v>-11111</v>
          </cell>
          <cell r="I174">
            <v>-11111</v>
          </cell>
        </row>
        <row r="175">
          <cell r="B175">
            <v>1973</v>
          </cell>
          <cell r="E175" t="str">
            <v>KS</v>
          </cell>
          <cell r="H175">
            <v>-11111</v>
          </cell>
          <cell r="I175">
            <v>-11111</v>
          </cell>
        </row>
        <row r="176">
          <cell r="B176">
            <v>1973</v>
          </cell>
          <cell r="E176" t="str">
            <v>KY</v>
          </cell>
          <cell r="H176">
            <v>-11111</v>
          </cell>
          <cell r="I176">
            <v>-11111</v>
          </cell>
        </row>
        <row r="177">
          <cell r="B177">
            <v>1973</v>
          </cell>
          <cell r="E177" t="str">
            <v>LA</v>
          </cell>
          <cell r="H177">
            <v>-11111</v>
          </cell>
          <cell r="I177">
            <v>-11111</v>
          </cell>
        </row>
        <row r="178">
          <cell r="B178">
            <v>1973</v>
          </cell>
          <cell r="E178" t="str">
            <v>ME</v>
          </cell>
          <cell r="H178">
            <v>-11111</v>
          </cell>
          <cell r="I178">
            <v>-11111</v>
          </cell>
        </row>
        <row r="179">
          <cell r="B179">
            <v>1973</v>
          </cell>
          <cell r="E179" t="str">
            <v>MD</v>
          </cell>
          <cell r="H179">
            <v>-11111</v>
          </cell>
          <cell r="I179">
            <v>-11111</v>
          </cell>
        </row>
        <row r="180">
          <cell r="B180">
            <v>1973</v>
          </cell>
          <cell r="E180" t="str">
            <v>MA</v>
          </cell>
          <cell r="H180">
            <v>-11111</v>
          </cell>
          <cell r="I180">
            <v>-11111</v>
          </cell>
        </row>
        <row r="181">
          <cell r="B181">
            <v>1973</v>
          </cell>
          <cell r="E181" t="str">
            <v>MI</v>
          </cell>
          <cell r="H181">
            <v>-11111</v>
          </cell>
          <cell r="I181">
            <v>-11111</v>
          </cell>
        </row>
        <row r="182">
          <cell r="B182">
            <v>1973</v>
          </cell>
          <cell r="E182" t="str">
            <v>MN</v>
          </cell>
          <cell r="H182">
            <v>-11111</v>
          </cell>
          <cell r="I182">
            <v>-11111</v>
          </cell>
        </row>
        <row r="183">
          <cell r="B183">
            <v>1973</v>
          </cell>
          <cell r="E183" t="str">
            <v>MS</v>
          </cell>
          <cell r="H183">
            <v>-11111</v>
          </cell>
          <cell r="I183">
            <v>-11111</v>
          </cell>
        </row>
        <row r="184">
          <cell r="B184">
            <v>1973</v>
          </cell>
          <cell r="E184" t="str">
            <v>MO</v>
          </cell>
          <cell r="H184">
            <v>-11111</v>
          </cell>
          <cell r="I184">
            <v>-11111</v>
          </cell>
        </row>
        <row r="185">
          <cell r="B185">
            <v>1973</v>
          </cell>
          <cell r="E185" t="str">
            <v>MT</v>
          </cell>
          <cell r="H185">
            <v>-11111</v>
          </cell>
          <cell r="I185">
            <v>-11111</v>
          </cell>
        </row>
        <row r="186">
          <cell r="B186">
            <v>1973</v>
          </cell>
          <cell r="E186" t="str">
            <v>NE</v>
          </cell>
          <cell r="H186">
            <v>-11111</v>
          </cell>
          <cell r="I186">
            <v>-11111</v>
          </cell>
        </row>
        <row r="187">
          <cell r="B187">
            <v>1973</v>
          </cell>
          <cell r="E187" t="str">
            <v>NV</v>
          </cell>
          <cell r="H187">
            <v>-11111</v>
          </cell>
          <cell r="I187">
            <v>-11111</v>
          </cell>
        </row>
        <row r="188">
          <cell r="B188">
            <v>1973</v>
          </cell>
          <cell r="E188" t="str">
            <v>NH</v>
          </cell>
          <cell r="H188">
            <v>-11111</v>
          </cell>
          <cell r="I188">
            <v>-11111</v>
          </cell>
        </row>
        <row r="189">
          <cell r="B189">
            <v>1973</v>
          </cell>
          <cell r="E189" t="str">
            <v>NJ</v>
          </cell>
          <cell r="H189">
            <v>-11111</v>
          </cell>
          <cell r="I189">
            <v>-11111</v>
          </cell>
        </row>
        <row r="190">
          <cell r="B190">
            <v>1973</v>
          </cell>
          <cell r="E190" t="str">
            <v>NM</v>
          </cell>
          <cell r="H190">
            <v>-11111</v>
          </cell>
          <cell r="I190">
            <v>-11111</v>
          </cell>
        </row>
        <row r="191">
          <cell r="B191">
            <v>1973</v>
          </cell>
          <cell r="E191" t="str">
            <v>NY</v>
          </cell>
          <cell r="H191">
            <v>-11111</v>
          </cell>
          <cell r="I191">
            <v>-11111</v>
          </cell>
        </row>
        <row r="192">
          <cell r="B192">
            <v>1973</v>
          </cell>
          <cell r="E192" t="str">
            <v>NC</v>
          </cell>
          <cell r="H192">
            <v>-11111</v>
          </cell>
          <cell r="I192">
            <v>-11111</v>
          </cell>
        </row>
        <row r="193">
          <cell r="B193">
            <v>1973</v>
          </cell>
          <cell r="E193" t="str">
            <v>ND</v>
          </cell>
          <cell r="H193">
            <v>-11111</v>
          </cell>
          <cell r="I193">
            <v>-11111</v>
          </cell>
        </row>
        <row r="194">
          <cell r="B194">
            <v>1973</v>
          </cell>
          <cell r="E194" t="str">
            <v>OH</v>
          </cell>
          <cell r="H194">
            <v>-11111</v>
          </cell>
          <cell r="I194">
            <v>-11111</v>
          </cell>
        </row>
        <row r="195">
          <cell r="B195">
            <v>1973</v>
          </cell>
          <cell r="E195" t="str">
            <v>OK</v>
          </cell>
          <cell r="H195">
            <v>-11111</v>
          </cell>
          <cell r="I195">
            <v>-11111</v>
          </cell>
        </row>
        <row r="196">
          <cell r="B196">
            <v>1973</v>
          </cell>
          <cell r="E196" t="str">
            <v>OR</v>
          </cell>
          <cell r="H196">
            <v>-11111</v>
          </cell>
          <cell r="I196">
            <v>-11111</v>
          </cell>
        </row>
        <row r="197">
          <cell r="B197">
            <v>1973</v>
          </cell>
          <cell r="E197" t="str">
            <v>PA</v>
          </cell>
          <cell r="H197">
            <v>-11111</v>
          </cell>
          <cell r="I197">
            <v>-11111</v>
          </cell>
        </row>
        <row r="198">
          <cell r="B198">
            <v>1973</v>
          </cell>
          <cell r="E198" t="str">
            <v>RI</v>
          </cell>
          <cell r="H198">
            <v>0</v>
          </cell>
          <cell r="I198">
            <v>0</v>
          </cell>
        </row>
        <row r="199">
          <cell r="B199">
            <v>1973</v>
          </cell>
          <cell r="E199" t="str">
            <v>SC</v>
          </cell>
          <cell r="H199">
            <v>-11111</v>
          </cell>
          <cell r="I199">
            <v>-11111</v>
          </cell>
        </row>
        <row r="200">
          <cell r="B200">
            <v>1973</v>
          </cell>
          <cell r="E200" t="str">
            <v>SD</v>
          </cell>
          <cell r="H200">
            <v>-11111</v>
          </cell>
          <cell r="I200">
            <v>-11111</v>
          </cell>
        </row>
        <row r="201">
          <cell r="B201">
            <v>1973</v>
          </cell>
          <cell r="E201" t="str">
            <v>TN</v>
          </cell>
          <cell r="H201">
            <v>-11111</v>
          </cell>
          <cell r="I201">
            <v>-11111</v>
          </cell>
        </row>
        <row r="202">
          <cell r="B202">
            <v>1973</v>
          </cell>
          <cell r="E202" t="str">
            <v>TX</v>
          </cell>
          <cell r="H202">
            <v>-11111</v>
          </cell>
          <cell r="I202">
            <v>-11111</v>
          </cell>
        </row>
        <row r="203">
          <cell r="B203">
            <v>1973</v>
          </cell>
          <cell r="E203" t="str">
            <v>UT</v>
          </cell>
          <cell r="H203">
            <v>-11111</v>
          </cell>
          <cell r="I203">
            <v>-11111</v>
          </cell>
        </row>
        <row r="204">
          <cell r="B204">
            <v>1973</v>
          </cell>
          <cell r="E204" t="str">
            <v>VT</v>
          </cell>
          <cell r="H204">
            <v>-11111</v>
          </cell>
          <cell r="I204">
            <v>-11111</v>
          </cell>
        </row>
        <row r="205">
          <cell r="B205">
            <v>1973</v>
          </cell>
          <cell r="E205" t="str">
            <v>VA</v>
          </cell>
          <cell r="H205">
            <v>-11111</v>
          </cell>
          <cell r="I205">
            <v>-11111</v>
          </cell>
        </row>
        <row r="206">
          <cell r="B206">
            <v>1973</v>
          </cell>
          <cell r="E206" t="str">
            <v>WA</v>
          </cell>
          <cell r="H206">
            <v>-11111</v>
          </cell>
          <cell r="I206">
            <v>-11111</v>
          </cell>
        </row>
        <row r="207">
          <cell r="B207">
            <v>1973</v>
          </cell>
          <cell r="E207" t="str">
            <v>WV</v>
          </cell>
          <cell r="H207">
            <v>-11111</v>
          </cell>
          <cell r="I207">
            <v>-11111</v>
          </cell>
        </row>
        <row r="208">
          <cell r="B208">
            <v>1973</v>
          </cell>
          <cell r="E208" t="str">
            <v>WI</v>
          </cell>
          <cell r="H208">
            <v>-11111</v>
          </cell>
          <cell r="I208">
            <v>-11111</v>
          </cell>
        </row>
        <row r="209">
          <cell r="B209">
            <v>1973</v>
          </cell>
          <cell r="E209" t="str">
            <v>WY</v>
          </cell>
          <cell r="H209">
            <v>-11111</v>
          </cell>
          <cell r="I209">
            <v>-11111</v>
          </cell>
        </row>
        <row r="210">
          <cell r="B210">
            <v>1974</v>
          </cell>
          <cell r="E210" t="str">
            <v>US</v>
          </cell>
          <cell r="H210">
            <v>111000</v>
          </cell>
          <cell r="I210">
            <v>130291000</v>
          </cell>
        </row>
        <row r="211">
          <cell r="B211">
            <v>1974</v>
          </cell>
          <cell r="E211" t="str">
            <v>AL</v>
          </cell>
          <cell r="H211">
            <v>-11111</v>
          </cell>
          <cell r="I211">
            <v>-11111</v>
          </cell>
        </row>
        <row r="212">
          <cell r="B212">
            <v>1974</v>
          </cell>
          <cell r="E212" t="str">
            <v>AK</v>
          </cell>
          <cell r="H212">
            <v>-11111</v>
          </cell>
          <cell r="I212">
            <v>-11111</v>
          </cell>
        </row>
        <row r="213">
          <cell r="B213">
            <v>1974</v>
          </cell>
          <cell r="E213" t="str">
            <v>AZ</v>
          </cell>
          <cell r="H213">
            <v>-11111</v>
          </cell>
          <cell r="I213">
            <v>-11111</v>
          </cell>
        </row>
        <row r="214">
          <cell r="B214">
            <v>1974</v>
          </cell>
          <cell r="E214" t="str">
            <v>AR</v>
          </cell>
          <cell r="H214">
            <v>-11111</v>
          </cell>
          <cell r="I214">
            <v>-11111</v>
          </cell>
        </row>
        <row r="215">
          <cell r="B215">
            <v>1974</v>
          </cell>
          <cell r="E215" t="str">
            <v>CA</v>
          </cell>
          <cell r="H215">
            <v>-11111</v>
          </cell>
          <cell r="I215">
            <v>-11111</v>
          </cell>
        </row>
        <row r="216">
          <cell r="B216">
            <v>1974</v>
          </cell>
          <cell r="E216" t="str">
            <v>CO</v>
          </cell>
          <cell r="H216">
            <v>-11111</v>
          </cell>
          <cell r="I216">
            <v>-11111</v>
          </cell>
        </row>
        <row r="217">
          <cell r="B217">
            <v>1974</v>
          </cell>
          <cell r="E217" t="str">
            <v>CT</v>
          </cell>
          <cell r="H217">
            <v>-11111</v>
          </cell>
          <cell r="I217">
            <v>-11111</v>
          </cell>
        </row>
        <row r="218">
          <cell r="B218">
            <v>1974</v>
          </cell>
          <cell r="E218" t="str">
            <v>DE</v>
          </cell>
          <cell r="H218">
            <v>-11111</v>
          </cell>
          <cell r="I218">
            <v>-11111</v>
          </cell>
        </row>
        <row r="219">
          <cell r="B219">
            <v>1974</v>
          </cell>
          <cell r="E219" t="str">
            <v>DC</v>
          </cell>
          <cell r="H219">
            <v>-11111</v>
          </cell>
          <cell r="I219">
            <v>-11111</v>
          </cell>
        </row>
        <row r="220">
          <cell r="B220">
            <v>1974</v>
          </cell>
          <cell r="E220" t="str">
            <v>FL</v>
          </cell>
          <cell r="H220">
            <v>-11111</v>
          </cell>
          <cell r="I220">
            <v>-11111</v>
          </cell>
        </row>
        <row r="221">
          <cell r="B221">
            <v>1974</v>
          </cell>
          <cell r="E221" t="str">
            <v>GA</v>
          </cell>
          <cell r="H221">
            <v>-11111</v>
          </cell>
          <cell r="I221">
            <v>-11111</v>
          </cell>
        </row>
        <row r="222">
          <cell r="B222">
            <v>1974</v>
          </cell>
          <cell r="E222" t="str">
            <v>HI</v>
          </cell>
          <cell r="H222">
            <v>-11111</v>
          </cell>
          <cell r="I222">
            <v>-11111</v>
          </cell>
        </row>
        <row r="223">
          <cell r="B223">
            <v>1974</v>
          </cell>
          <cell r="E223" t="str">
            <v>ID</v>
          </cell>
          <cell r="H223">
            <v>-11111</v>
          </cell>
          <cell r="I223">
            <v>-11111</v>
          </cell>
        </row>
        <row r="224">
          <cell r="B224">
            <v>1974</v>
          </cell>
          <cell r="E224" t="str">
            <v>IL</v>
          </cell>
          <cell r="H224">
            <v>-11111</v>
          </cell>
          <cell r="I224">
            <v>-11111</v>
          </cell>
        </row>
        <row r="225">
          <cell r="B225">
            <v>1974</v>
          </cell>
          <cell r="E225" t="str">
            <v>IN</v>
          </cell>
          <cell r="H225">
            <v>-11111</v>
          </cell>
          <cell r="I225">
            <v>-11111</v>
          </cell>
        </row>
        <row r="226">
          <cell r="B226">
            <v>1974</v>
          </cell>
          <cell r="E226" t="str">
            <v>IA</v>
          </cell>
          <cell r="H226">
            <v>-11111</v>
          </cell>
          <cell r="I226">
            <v>-11111</v>
          </cell>
        </row>
        <row r="227">
          <cell r="B227">
            <v>1974</v>
          </cell>
          <cell r="E227" t="str">
            <v>KS</v>
          </cell>
          <cell r="H227">
            <v>-11111</v>
          </cell>
          <cell r="I227">
            <v>-11111</v>
          </cell>
        </row>
        <row r="228">
          <cell r="B228">
            <v>1974</v>
          </cell>
          <cell r="E228" t="str">
            <v>KY</v>
          </cell>
          <cell r="H228">
            <v>-11111</v>
          </cell>
          <cell r="I228">
            <v>-11111</v>
          </cell>
        </row>
        <row r="229">
          <cell r="B229">
            <v>1974</v>
          </cell>
          <cell r="E229" t="str">
            <v>LA</v>
          </cell>
          <cell r="H229">
            <v>-11111</v>
          </cell>
          <cell r="I229">
            <v>-11111</v>
          </cell>
        </row>
        <row r="230">
          <cell r="B230">
            <v>1974</v>
          </cell>
          <cell r="E230" t="str">
            <v>ME</v>
          </cell>
          <cell r="H230">
            <v>-11111</v>
          </cell>
          <cell r="I230">
            <v>-11111</v>
          </cell>
        </row>
        <row r="231">
          <cell r="B231">
            <v>1974</v>
          </cell>
          <cell r="E231" t="str">
            <v>MD</v>
          </cell>
          <cell r="H231">
            <v>-11111</v>
          </cell>
          <cell r="I231">
            <v>-11111</v>
          </cell>
        </row>
        <row r="232">
          <cell r="B232">
            <v>1974</v>
          </cell>
          <cell r="E232" t="str">
            <v>MA</v>
          </cell>
          <cell r="H232">
            <v>-11111</v>
          </cell>
          <cell r="I232">
            <v>-11111</v>
          </cell>
        </row>
        <row r="233">
          <cell r="B233">
            <v>1974</v>
          </cell>
          <cell r="E233" t="str">
            <v>MI</v>
          </cell>
          <cell r="H233">
            <v>-11111</v>
          </cell>
          <cell r="I233">
            <v>-11111</v>
          </cell>
        </row>
        <row r="234">
          <cell r="B234">
            <v>1974</v>
          </cell>
          <cell r="E234" t="str">
            <v>MN</v>
          </cell>
          <cell r="H234">
            <v>-11111</v>
          </cell>
          <cell r="I234">
            <v>-11111</v>
          </cell>
        </row>
        <row r="235">
          <cell r="B235">
            <v>1974</v>
          </cell>
          <cell r="E235" t="str">
            <v>MS</v>
          </cell>
          <cell r="H235">
            <v>-11111</v>
          </cell>
          <cell r="I235">
            <v>-11111</v>
          </cell>
        </row>
        <row r="236">
          <cell r="B236">
            <v>1974</v>
          </cell>
          <cell r="E236" t="str">
            <v>MO</v>
          </cell>
          <cell r="H236">
            <v>-11111</v>
          </cell>
          <cell r="I236">
            <v>-11111</v>
          </cell>
        </row>
        <row r="237">
          <cell r="B237">
            <v>1974</v>
          </cell>
          <cell r="E237" t="str">
            <v>MT</v>
          </cell>
          <cell r="H237">
            <v>-11111</v>
          </cell>
          <cell r="I237">
            <v>-11111</v>
          </cell>
        </row>
        <row r="238">
          <cell r="B238">
            <v>1974</v>
          </cell>
          <cell r="E238" t="str">
            <v>NE</v>
          </cell>
          <cell r="H238">
            <v>-11111</v>
          </cell>
          <cell r="I238">
            <v>-11111</v>
          </cell>
        </row>
        <row r="239">
          <cell r="B239">
            <v>1974</v>
          </cell>
          <cell r="E239" t="str">
            <v>NV</v>
          </cell>
          <cell r="H239">
            <v>-11111</v>
          </cell>
          <cell r="I239">
            <v>-11111</v>
          </cell>
        </row>
        <row r="240">
          <cell r="B240">
            <v>1974</v>
          </cell>
          <cell r="E240" t="str">
            <v>NH</v>
          </cell>
          <cell r="H240">
            <v>-11111</v>
          </cell>
          <cell r="I240">
            <v>-11111</v>
          </cell>
        </row>
        <row r="241">
          <cell r="B241">
            <v>1974</v>
          </cell>
          <cell r="E241" t="str">
            <v>NJ</v>
          </cell>
          <cell r="H241">
            <v>-11111</v>
          </cell>
          <cell r="I241">
            <v>-11111</v>
          </cell>
        </row>
        <row r="242">
          <cell r="B242">
            <v>1974</v>
          </cell>
          <cell r="E242" t="str">
            <v>NM</v>
          </cell>
          <cell r="H242">
            <v>-11111</v>
          </cell>
          <cell r="I242">
            <v>-11111</v>
          </cell>
        </row>
        <row r="243">
          <cell r="B243">
            <v>1974</v>
          </cell>
          <cell r="E243" t="str">
            <v>NY</v>
          </cell>
          <cell r="H243">
            <v>-11111</v>
          </cell>
          <cell r="I243">
            <v>-11111</v>
          </cell>
        </row>
        <row r="244">
          <cell r="B244">
            <v>1974</v>
          </cell>
          <cell r="E244" t="str">
            <v>NC</v>
          </cell>
          <cell r="H244">
            <v>-11111</v>
          </cell>
          <cell r="I244">
            <v>-11111</v>
          </cell>
        </row>
        <row r="245">
          <cell r="B245">
            <v>1974</v>
          </cell>
          <cell r="E245" t="str">
            <v>ND</v>
          </cell>
          <cell r="H245">
            <v>-11111</v>
          </cell>
          <cell r="I245">
            <v>-11111</v>
          </cell>
        </row>
        <row r="246">
          <cell r="B246">
            <v>1974</v>
          </cell>
          <cell r="E246" t="str">
            <v>OH</v>
          </cell>
          <cell r="H246">
            <v>-11111</v>
          </cell>
          <cell r="I246">
            <v>-11111</v>
          </cell>
        </row>
        <row r="247">
          <cell r="B247">
            <v>1974</v>
          </cell>
          <cell r="E247" t="str">
            <v>OK</v>
          </cell>
          <cell r="H247">
            <v>-11111</v>
          </cell>
          <cell r="I247">
            <v>-11111</v>
          </cell>
        </row>
        <row r="248">
          <cell r="B248">
            <v>1974</v>
          </cell>
          <cell r="E248" t="str">
            <v>OR</v>
          </cell>
          <cell r="H248">
            <v>-11111</v>
          </cell>
          <cell r="I248">
            <v>-11111</v>
          </cell>
        </row>
        <row r="249">
          <cell r="B249">
            <v>1974</v>
          </cell>
          <cell r="E249" t="str">
            <v>PA</v>
          </cell>
          <cell r="H249">
            <v>-11111</v>
          </cell>
          <cell r="I249">
            <v>-11111</v>
          </cell>
        </row>
        <row r="250">
          <cell r="B250">
            <v>1974</v>
          </cell>
          <cell r="E250" t="str">
            <v>RI</v>
          </cell>
          <cell r="H250">
            <v>0</v>
          </cell>
          <cell r="I250">
            <v>0</v>
          </cell>
        </row>
        <row r="251">
          <cell r="B251">
            <v>1974</v>
          </cell>
          <cell r="E251" t="str">
            <v>SC</v>
          </cell>
          <cell r="H251">
            <v>-11111</v>
          </cell>
          <cell r="I251">
            <v>-11111</v>
          </cell>
        </row>
        <row r="252">
          <cell r="B252">
            <v>1974</v>
          </cell>
          <cell r="E252" t="str">
            <v>SD</v>
          </cell>
          <cell r="H252">
            <v>-11111</v>
          </cell>
          <cell r="I252">
            <v>-11111</v>
          </cell>
        </row>
        <row r="253">
          <cell r="B253">
            <v>1974</v>
          </cell>
          <cell r="E253" t="str">
            <v>TN</v>
          </cell>
          <cell r="H253">
            <v>-11111</v>
          </cell>
          <cell r="I253">
            <v>-11111</v>
          </cell>
        </row>
        <row r="254">
          <cell r="B254">
            <v>1974</v>
          </cell>
          <cell r="E254" t="str">
            <v>TX</v>
          </cell>
          <cell r="H254">
            <v>-11111</v>
          </cell>
          <cell r="I254">
            <v>-11111</v>
          </cell>
        </row>
        <row r="255">
          <cell r="B255">
            <v>1974</v>
          </cell>
          <cell r="E255" t="str">
            <v>UT</v>
          </cell>
          <cell r="H255">
            <v>-11111</v>
          </cell>
          <cell r="I255">
            <v>-11111</v>
          </cell>
        </row>
        <row r="256">
          <cell r="B256">
            <v>1974</v>
          </cell>
          <cell r="E256" t="str">
            <v>VT</v>
          </cell>
          <cell r="H256">
            <v>-11111</v>
          </cell>
          <cell r="I256">
            <v>-11111</v>
          </cell>
        </row>
        <row r="257">
          <cell r="B257">
            <v>1974</v>
          </cell>
          <cell r="E257" t="str">
            <v>VA</v>
          </cell>
          <cell r="H257">
            <v>-11111</v>
          </cell>
          <cell r="I257">
            <v>-11111</v>
          </cell>
        </row>
        <row r="258">
          <cell r="B258">
            <v>1974</v>
          </cell>
          <cell r="E258" t="str">
            <v>WA</v>
          </cell>
          <cell r="H258">
            <v>-11111</v>
          </cell>
          <cell r="I258">
            <v>-11111</v>
          </cell>
        </row>
        <row r="259">
          <cell r="B259">
            <v>1974</v>
          </cell>
          <cell r="E259" t="str">
            <v>WV</v>
          </cell>
          <cell r="H259">
            <v>-11111</v>
          </cell>
          <cell r="I259">
            <v>-11111</v>
          </cell>
        </row>
        <row r="260">
          <cell r="B260">
            <v>1974</v>
          </cell>
          <cell r="E260" t="str">
            <v>WI</v>
          </cell>
          <cell r="H260">
            <v>-11111</v>
          </cell>
          <cell r="I260">
            <v>-11111</v>
          </cell>
        </row>
        <row r="261">
          <cell r="B261">
            <v>1974</v>
          </cell>
          <cell r="E261" t="str">
            <v>WY</v>
          </cell>
          <cell r="H261">
            <v>-11111</v>
          </cell>
          <cell r="I261">
            <v>-11111</v>
          </cell>
        </row>
        <row r="262">
          <cell r="B262">
            <v>1975</v>
          </cell>
          <cell r="E262" t="str">
            <v>US</v>
          </cell>
          <cell r="H262">
            <v>117000</v>
          </cell>
          <cell r="I262">
            <v>153088000</v>
          </cell>
        </row>
        <row r="263">
          <cell r="B263">
            <v>1975</v>
          </cell>
          <cell r="E263" t="str">
            <v>AL</v>
          </cell>
          <cell r="H263">
            <v>-11111</v>
          </cell>
          <cell r="I263">
            <v>-11111</v>
          </cell>
        </row>
        <row r="264">
          <cell r="B264">
            <v>1975</v>
          </cell>
          <cell r="E264" t="str">
            <v>AK</v>
          </cell>
          <cell r="H264">
            <v>-11111</v>
          </cell>
          <cell r="I264">
            <v>-11111</v>
          </cell>
        </row>
        <row r="265">
          <cell r="B265">
            <v>1975</v>
          </cell>
          <cell r="E265" t="str">
            <v>AZ</v>
          </cell>
          <cell r="H265">
            <v>-11111</v>
          </cell>
          <cell r="I265">
            <v>-11111</v>
          </cell>
        </row>
        <row r="266">
          <cell r="B266">
            <v>1975</v>
          </cell>
          <cell r="E266" t="str">
            <v>AR</v>
          </cell>
          <cell r="H266">
            <v>-11111</v>
          </cell>
          <cell r="I266">
            <v>-11111</v>
          </cell>
        </row>
        <row r="267">
          <cell r="B267">
            <v>1975</v>
          </cell>
          <cell r="E267" t="str">
            <v>CA</v>
          </cell>
          <cell r="H267">
            <v>-11111</v>
          </cell>
          <cell r="I267">
            <v>-11111</v>
          </cell>
        </row>
        <row r="268">
          <cell r="B268">
            <v>1975</v>
          </cell>
          <cell r="E268" t="str">
            <v>CO</v>
          </cell>
          <cell r="H268">
            <v>-11111</v>
          </cell>
          <cell r="I268">
            <v>-11111</v>
          </cell>
        </row>
        <row r="269">
          <cell r="B269">
            <v>1975</v>
          </cell>
          <cell r="E269" t="str">
            <v>CT</v>
          </cell>
          <cell r="H269">
            <v>-11111</v>
          </cell>
          <cell r="I269">
            <v>-11111</v>
          </cell>
        </row>
        <row r="270">
          <cell r="B270">
            <v>1975</v>
          </cell>
          <cell r="E270" t="str">
            <v>DE</v>
          </cell>
          <cell r="H270">
            <v>-11111</v>
          </cell>
          <cell r="I270">
            <v>-11111</v>
          </cell>
        </row>
        <row r="271">
          <cell r="B271">
            <v>1975</v>
          </cell>
          <cell r="E271" t="str">
            <v>DC</v>
          </cell>
          <cell r="H271">
            <v>-11111</v>
          </cell>
          <cell r="I271">
            <v>-11111</v>
          </cell>
        </row>
        <row r="272">
          <cell r="B272">
            <v>1975</v>
          </cell>
          <cell r="E272" t="str">
            <v>FL</v>
          </cell>
          <cell r="H272">
            <v>-11111</v>
          </cell>
          <cell r="I272">
            <v>-11111</v>
          </cell>
        </row>
        <row r="273">
          <cell r="B273">
            <v>1975</v>
          </cell>
          <cell r="E273" t="str">
            <v>GA</v>
          </cell>
          <cell r="H273">
            <v>-11111</v>
          </cell>
          <cell r="I273">
            <v>-11111</v>
          </cell>
        </row>
        <row r="274">
          <cell r="B274">
            <v>1975</v>
          </cell>
          <cell r="E274" t="str">
            <v>HI</v>
          </cell>
          <cell r="H274">
            <v>-11111</v>
          </cell>
          <cell r="I274">
            <v>-11111</v>
          </cell>
        </row>
        <row r="275">
          <cell r="B275">
            <v>1975</v>
          </cell>
          <cell r="E275" t="str">
            <v>ID</v>
          </cell>
          <cell r="H275">
            <v>-11111</v>
          </cell>
          <cell r="I275">
            <v>-11111</v>
          </cell>
        </row>
        <row r="276">
          <cell r="B276">
            <v>1975</v>
          </cell>
          <cell r="E276" t="str">
            <v>IL</v>
          </cell>
          <cell r="H276">
            <v>-11111</v>
          </cell>
          <cell r="I276">
            <v>-11111</v>
          </cell>
        </row>
        <row r="277">
          <cell r="B277">
            <v>1975</v>
          </cell>
          <cell r="E277" t="str">
            <v>IN</v>
          </cell>
          <cell r="H277">
            <v>-11111</v>
          </cell>
          <cell r="I277">
            <v>-11111</v>
          </cell>
        </row>
        <row r="278">
          <cell r="B278">
            <v>1975</v>
          </cell>
          <cell r="E278" t="str">
            <v>IA</v>
          </cell>
          <cell r="H278">
            <v>-11111</v>
          </cell>
          <cell r="I278">
            <v>-11111</v>
          </cell>
        </row>
        <row r="279">
          <cell r="B279">
            <v>1975</v>
          </cell>
          <cell r="E279" t="str">
            <v>KS</v>
          </cell>
          <cell r="H279">
            <v>-11111</v>
          </cell>
          <cell r="I279">
            <v>-11111</v>
          </cell>
        </row>
        <row r="280">
          <cell r="B280">
            <v>1975</v>
          </cell>
          <cell r="E280" t="str">
            <v>KY</v>
          </cell>
          <cell r="H280">
            <v>-11111</v>
          </cell>
          <cell r="I280">
            <v>-11111</v>
          </cell>
        </row>
        <row r="281">
          <cell r="B281">
            <v>1975</v>
          </cell>
          <cell r="E281" t="str">
            <v>LA</v>
          </cell>
          <cell r="H281">
            <v>-11111</v>
          </cell>
          <cell r="I281">
            <v>-11111</v>
          </cell>
        </row>
        <row r="282">
          <cell r="B282">
            <v>1975</v>
          </cell>
          <cell r="E282" t="str">
            <v>ME</v>
          </cell>
          <cell r="H282">
            <v>-11111</v>
          </cell>
          <cell r="I282">
            <v>-11111</v>
          </cell>
        </row>
        <row r="283">
          <cell r="B283">
            <v>1975</v>
          </cell>
          <cell r="E283" t="str">
            <v>MD</v>
          </cell>
          <cell r="H283">
            <v>-11111</v>
          </cell>
          <cell r="I283">
            <v>-11111</v>
          </cell>
        </row>
        <row r="284">
          <cell r="B284">
            <v>1975</v>
          </cell>
          <cell r="E284" t="str">
            <v>MA</v>
          </cell>
          <cell r="H284">
            <v>-11111</v>
          </cell>
          <cell r="I284">
            <v>-11111</v>
          </cell>
        </row>
        <row r="285">
          <cell r="B285">
            <v>1975</v>
          </cell>
          <cell r="E285" t="str">
            <v>MI</v>
          </cell>
          <cell r="H285">
            <v>-11111</v>
          </cell>
          <cell r="I285">
            <v>-11111</v>
          </cell>
        </row>
        <row r="286">
          <cell r="B286">
            <v>1975</v>
          </cell>
          <cell r="E286" t="str">
            <v>MN</v>
          </cell>
          <cell r="H286">
            <v>-11111</v>
          </cell>
          <cell r="I286">
            <v>-11111</v>
          </cell>
        </row>
        <row r="287">
          <cell r="B287">
            <v>1975</v>
          </cell>
          <cell r="E287" t="str">
            <v>MS</v>
          </cell>
          <cell r="H287">
            <v>-11111</v>
          </cell>
          <cell r="I287">
            <v>-11111</v>
          </cell>
        </row>
        <row r="288">
          <cell r="B288">
            <v>1975</v>
          </cell>
          <cell r="E288" t="str">
            <v>MO</v>
          </cell>
          <cell r="H288">
            <v>-11111</v>
          </cell>
          <cell r="I288">
            <v>-11111</v>
          </cell>
        </row>
        <row r="289">
          <cell r="B289">
            <v>1975</v>
          </cell>
          <cell r="E289" t="str">
            <v>MT</v>
          </cell>
          <cell r="H289">
            <v>-11111</v>
          </cell>
          <cell r="I289">
            <v>-11111</v>
          </cell>
        </row>
        <row r="290">
          <cell r="B290">
            <v>1975</v>
          </cell>
          <cell r="E290" t="str">
            <v>NE</v>
          </cell>
          <cell r="H290">
            <v>-11111</v>
          </cell>
          <cell r="I290">
            <v>-11111</v>
          </cell>
        </row>
        <row r="291">
          <cell r="B291">
            <v>1975</v>
          </cell>
          <cell r="E291" t="str">
            <v>NV</v>
          </cell>
          <cell r="H291">
            <v>-11111</v>
          </cell>
          <cell r="I291">
            <v>-11111</v>
          </cell>
        </row>
        <row r="292">
          <cell r="B292">
            <v>1975</v>
          </cell>
          <cell r="E292" t="str">
            <v>NH</v>
          </cell>
          <cell r="H292">
            <v>-11111</v>
          </cell>
          <cell r="I292">
            <v>-11111</v>
          </cell>
        </row>
        <row r="293">
          <cell r="B293">
            <v>1975</v>
          </cell>
          <cell r="E293" t="str">
            <v>NJ</v>
          </cell>
          <cell r="H293">
            <v>-11111</v>
          </cell>
          <cell r="I293">
            <v>-11111</v>
          </cell>
        </row>
        <row r="294">
          <cell r="B294">
            <v>1975</v>
          </cell>
          <cell r="E294" t="str">
            <v>NM</v>
          </cell>
          <cell r="H294">
            <v>-11111</v>
          </cell>
          <cell r="I294">
            <v>-11111</v>
          </cell>
        </row>
        <row r="295">
          <cell r="B295">
            <v>1975</v>
          </cell>
          <cell r="E295" t="str">
            <v>NY</v>
          </cell>
          <cell r="H295">
            <v>-11111</v>
          </cell>
          <cell r="I295">
            <v>-11111</v>
          </cell>
        </row>
        <row r="296">
          <cell r="B296">
            <v>1975</v>
          </cell>
          <cell r="E296" t="str">
            <v>NC</v>
          </cell>
          <cell r="H296">
            <v>-11111</v>
          </cell>
          <cell r="I296">
            <v>-11111</v>
          </cell>
        </row>
        <row r="297">
          <cell r="B297">
            <v>1975</v>
          </cell>
          <cell r="E297" t="str">
            <v>ND</v>
          </cell>
          <cell r="H297">
            <v>-11111</v>
          </cell>
          <cell r="I297">
            <v>-11111</v>
          </cell>
        </row>
        <row r="298">
          <cell r="B298">
            <v>1975</v>
          </cell>
          <cell r="E298" t="str">
            <v>OH</v>
          </cell>
          <cell r="H298">
            <v>-11111</v>
          </cell>
          <cell r="I298">
            <v>-11111</v>
          </cell>
        </row>
        <row r="299">
          <cell r="B299">
            <v>1975</v>
          </cell>
          <cell r="E299" t="str">
            <v>OK</v>
          </cell>
          <cell r="H299">
            <v>-11111</v>
          </cell>
          <cell r="I299">
            <v>-11111</v>
          </cell>
        </row>
        <row r="300">
          <cell r="B300">
            <v>1975</v>
          </cell>
          <cell r="E300" t="str">
            <v>OR</v>
          </cell>
          <cell r="H300">
            <v>-11111</v>
          </cell>
          <cell r="I300">
            <v>-11111</v>
          </cell>
        </row>
        <row r="301">
          <cell r="B301">
            <v>1975</v>
          </cell>
          <cell r="E301" t="str">
            <v>PA</v>
          </cell>
          <cell r="H301">
            <v>-11111</v>
          </cell>
          <cell r="I301">
            <v>-11111</v>
          </cell>
        </row>
        <row r="302">
          <cell r="B302">
            <v>1975</v>
          </cell>
          <cell r="E302" t="str">
            <v>RI</v>
          </cell>
          <cell r="H302">
            <v>0</v>
          </cell>
          <cell r="I302">
            <v>0</v>
          </cell>
        </row>
        <row r="303">
          <cell r="B303">
            <v>1975</v>
          </cell>
          <cell r="E303" t="str">
            <v>SC</v>
          </cell>
          <cell r="H303">
            <v>-11111</v>
          </cell>
          <cell r="I303">
            <v>-11111</v>
          </cell>
        </row>
        <row r="304">
          <cell r="B304">
            <v>1975</v>
          </cell>
          <cell r="E304" t="str">
            <v>SD</v>
          </cell>
          <cell r="H304">
            <v>-11111</v>
          </cell>
          <cell r="I304">
            <v>-11111</v>
          </cell>
        </row>
        <row r="305">
          <cell r="B305">
            <v>1975</v>
          </cell>
          <cell r="E305" t="str">
            <v>TN</v>
          </cell>
          <cell r="H305">
            <v>-11111</v>
          </cell>
          <cell r="I305">
            <v>-11111</v>
          </cell>
        </row>
        <row r="306">
          <cell r="B306">
            <v>1975</v>
          </cell>
          <cell r="E306" t="str">
            <v>TX</v>
          </cell>
          <cell r="H306">
            <v>-11111</v>
          </cell>
          <cell r="I306">
            <v>-11111</v>
          </cell>
        </row>
        <row r="307">
          <cell r="B307">
            <v>1975</v>
          </cell>
          <cell r="E307" t="str">
            <v>UT</v>
          </cell>
          <cell r="H307">
            <v>-11111</v>
          </cell>
          <cell r="I307">
            <v>-11111</v>
          </cell>
        </row>
        <row r="308">
          <cell r="B308">
            <v>1975</v>
          </cell>
          <cell r="E308" t="str">
            <v>VT</v>
          </cell>
          <cell r="H308">
            <v>-11111</v>
          </cell>
          <cell r="I308">
            <v>-11111</v>
          </cell>
        </row>
        <row r="309">
          <cell r="B309">
            <v>1975</v>
          </cell>
          <cell r="E309" t="str">
            <v>VA</v>
          </cell>
          <cell r="H309">
            <v>-11111</v>
          </cell>
          <cell r="I309">
            <v>-11111</v>
          </cell>
        </row>
        <row r="310">
          <cell r="B310">
            <v>1975</v>
          </cell>
          <cell r="E310" t="str">
            <v>WA</v>
          </cell>
          <cell r="H310">
            <v>-11111</v>
          </cell>
          <cell r="I310">
            <v>-11111</v>
          </cell>
        </row>
        <row r="311">
          <cell r="B311">
            <v>1975</v>
          </cell>
          <cell r="E311" t="str">
            <v>WV</v>
          </cell>
          <cell r="H311">
            <v>-11111</v>
          </cell>
          <cell r="I311">
            <v>-11111</v>
          </cell>
        </row>
        <row r="312">
          <cell r="B312">
            <v>1975</v>
          </cell>
          <cell r="E312" t="str">
            <v>WI</v>
          </cell>
          <cell r="H312">
            <v>-11111</v>
          </cell>
          <cell r="I312">
            <v>-11111</v>
          </cell>
        </row>
        <row r="313">
          <cell r="B313">
            <v>1975</v>
          </cell>
          <cell r="E313" t="str">
            <v>WY</v>
          </cell>
          <cell r="H313">
            <v>-11111</v>
          </cell>
          <cell r="I313">
            <v>-11111</v>
          </cell>
        </row>
        <row r="314">
          <cell r="B314">
            <v>1976</v>
          </cell>
          <cell r="E314" t="str">
            <v>US</v>
          </cell>
          <cell r="H314">
            <v>121000</v>
          </cell>
          <cell r="I314">
            <v>160150000</v>
          </cell>
        </row>
        <row r="315">
          <cell r="B315">
            <v>1976</v>
          </cell>
          <cell r="E315" t="str">
            <v>AL</v>
          </cell>
          <cell r="H315">
            <v>-11111</v>
          </cell>
          <cell r="I315">
            <v>-11111</v>
          </cell>
        </row>
        <row r="316">
          <cell r="B316">
            <v>1976</v>
          </cell>
          <cell r="E316" t="str">
            <v>AK</v>
          </cell>
          <cell r="H316">
            <v>-11111</v>
          </cell>
          <cell r="I316">
            <v>-11111</v>
          </cell>
        </row>
        <row r="317">
          <cell r="B317">
            <v>1976</v>
          </cell>
          <cell r="E317" t="str">
            <v>AZ</v>
          </cell>
          <cell r="H317">
            <v>-11111</v>
          </cell>
          <cell r="I317">
            <v>-11111</v>
          </cell>
        </row>
        <row r="318">
          <cell r="B318">
            <v>1976</v>
          </cell>
          <cell r="E318" t="str">
            <v>AR</v>
          </cell>
          <cell r="H318">
            <v>-11111</v>
          </cell>
          <cell r="I318">
            <v>-11111</v>
          </cell>
        </row>
        <row r="319">
          <cell r="B319">
            <v>1976</v>
          </cell>
          <cell r="E319" t="str">
            <v>CA</v>
          </cell>
          <cell r="H319">
            <v>-11111</v>
          </cell>
          <cell r="I319">
            <v>-11111</v>
          </cell>
        </row>
        <row r="320">
          <cell r="B320">
            <v>1976</v>
          </cell>
          <cell r="E320" t="str">
            <v>CO</v>
          </cell>
          <cell r="H320">
            <v>-11111</v>
          </cell>
          <cell r="I320">
            <v>-11111</v>
          </cell>
        </row>
        <row r="321">
          <cell r="B321">
            <v>1976</v>
          </cell>
          <cell r="E321" t="str">
            <v>CT</v>
          </cell>
          <cell r="H321">
            <v>-11111</v>
          </cell>
          <cell r="I321">
            <v>-11111</v>
          </cell>
        </row>
        <row r="322">
          <cell r="B322">
            <v>1976</v>
          </cell>
          <cell r="E322" t="str">
            <v>DE</v>
          </cell>
          <cell r="H322">
            <v>-11111</v>
          </cell>
          <cell r="I322">
            <v>-11111</v>
          </cell>
        </row>
        <row r="323">
          <cell r="B323">
            <v>1976</v>
          </cell>
          <cell r="E323" t="str">
            <v>DC</v>
          </cell>
          <cell r="H323">
            <v>-11111</v>
          </cell>
          <cell r="I323">
            <v>-11111</v>
          </cell>
        </row>
        <row r="324">
          <cell r="B324">
            <v>1976</v>
          </cell>
          <cell r="E324" t="str">
            <v>FL</v>
          </cell>
          <cell r="H324">
            <v>-11111</v>
          </cell>
          <cell r="I324">
            <v>-11111</v>
          </cell>
        </row>
        <row r="325">
          <cell r="B325">
            <v>1976</v>
          </cell>
          <cell r="E325" t="str">
            <v>GA</v>
          </cell>
          <cell r="H325">
            <v>-11111</v>
          </cell>
          <cell r="I325">
            <v>-11111</v>
          </cell>
        </row>
        <row r="326">
          <cell r="B326">
            <v>1976</v>
          </cell>
          <cell r="E326" t="str">
            <v>HI</v>
          </cell>
          <cell r="H326">
            <v>-11111</v>
          </cell>
          <cell r="I326">
            <v>-11111</v>
          </cell>
        </row>
        <row r="327">
          <cell r="B327">
            <v>1976</v>
          </cell>
          <cell r="E327" t="str">
            <v>ID</v>
          </cell>
          <cell r="H327">
            <v>-11111</v>
          </cell>
          <cell r="I327">
            <v>-11111</v>
          </cell>
        </row>
        <row r="328">
          <cell r="B328">
            <v>1976</v>
          </cell>
          <cell r="E328" t="str">
            <v>IL</v>
          </cell>
          <cell r="H328">
            <v>-11111</v>
          </cell>
          <cell r="I328">
            <v>-11111</v>
          </cell>
        </row>
        <row r="329">
          <cell r="B329">
            <v>1976</v>
          </cell>
          <cell r="E329" t="str">
            <v>IN</v>
          </cell>
          <cell r="H329">
            <v>-11111</v>
          </cell>
          <cell r="I329">
            <v>-11111</v>
          </cell>
        </row>
        <row r="330">
          <cell r="B330">
            <v>1976</v>
          </cell>
          <cell r="E330" t="str">
            <v>IA</v>
          </cell>
          <cell r="H330">
            <v>-11111</v>
          </cell>
          <cell r="I330">
            <v>-11111</v>
          </cell>
        </row>
        <row r="331">
          <cell r="B331">
            <v>1976</v>
          </cell>
          <cell r="E331" t="str">
            <v>KS</v>
          </cell>
          <cell r="H331">
            <v>-11111</v>
          </cell>
          <cell r="I331">
            <v>-11111</v>
          </cell>
        </row>
        <row r="332">
          <cell r="B332">
            <v>1976</v>
          </cell>
          <cell r="E332" t="str">
            <v>KY</v>
          </cell>
          <cell r="H332">
            <v>-11111</v>
          </cell>
          <cell r="I332">
            <v>-11111</v>
          </cell>
        </row>
        <row r="333">
          <cell r="B333">
            <v>1976</v>
          </cell>
          <cell r="E333" t="str">
            <v>LA</v>
          </cell>
          <cell r="H333">
            <v>-11111</v>
          </cell>
          <cell r="I333">
            <v>-11111</v>
          </cell>
        </row>
        <row r="334">
          <cell r="B334">
            <v>1976</v>
          </cell>
          <cell r="E334" t="str">
            <v>ME</v>
          </cell>
          <cell r="H334">
            <v>-11111</v>
          </cell>
          <cell r="I334">
            <v>-11111</v>
          </cell>
        </row>
        <row r="335">
          <cell r="B335">
            <v>1976</v>
          </cell>
          <cell r="E335" t="str">
            <v>MD</v>
          </cell>
          <cell r="H335">
            <v>-11111</v>
          </cell>
          <cell r="I335">
            <v>-11111</v>
          </cell>
        </row>
        <row r="336">
          <cell r="B336">
            <v>1976</v>
          </cell>
          <cell r="E336" t="str">
            <v>MA</v>
          </cell>
          <cell r="H336">
            <v>-11111</v>
          </cell>
          <cell r="I336">
            <v>-11111</v>
          </cell>
        </row>
        <row r="337">
          <cell r="B337">
            <v>1976</v>
          </cell>
          <cell r="E337" t="str">
            <v>MI</v>
          </cell>
          <cell r="H337">
            <v>-11111</v>
          </cell>
          <cell r="I337">
            <v>-11111</v>
          </cell>
        </row>
        <row r="338">
          <cell r="B338">
            <v>1976</v>
          </cell>
          <cell r="E338" t="str">
            <v>MN</v>
          </cell>
          <cell r="H338">
            <v>-11111</v>
          </cell>
          <cell r="I338">
            <v>-11111</v>
          </cell>
        </row>
        <row r="339">
          <cell r="B339">
            <v>1976</v>
          </cell>
          <cell r="E339" t="str">
            <v>MS</v>
          </cell>
          <cell r="H339">
            <v>-11111</v>
          </cell>
          <cell r="I339">
            <v>-11111</v>
          </cell>
        </row>
        <row r="340">
          <cell r="B340">
            <v>1976</v>
          </cell>
          <cell r="E340" t="str">
            <v>MO</v>
          </cell>
          <cell r="H340">
            <v>-11111</v>
          </cell>
          <cell r="I340">
            <v>-11111</v>
          </cell>
        </row>
        <row r="341">
          <cell r="B341">
            <v>1976</v>
          </cell>
          <cell r="E341" t="str">
            <v>MT</v>
          </cell>
          <cell r="H341">
            <v>-11111</v>
          </cell>
          <cell r="I341">
            <v>-11111</v>
          </cell>
        </row>
        <row r="342">
          <cell r="B342">
            <v>1976</v>
          </cell>
          <cell r="E342" t="str">
            <v>NE</v>
          </cell>
          <cell r="H342">
            <v>-11111</v>
          </cell>
          <cell r="I342">
            <v>-11111</v>
          </cell>
        </row>
        <row r="343">
          <cell r="B343">
            <v>1976</v>
          </cell>
          <cell r="E343" t="str">
            <v>NV</v>
          </cell>
          <cell r="H343">
            <v>-11111</v>
          </cell>
          <cell r="I343">
            <v>-11111</v>
          </cell>
        </row>
        <row r="344">
          <cell r="B344">
            <v>1976</v>
          </cell>
          <cell r="E344" t="str">
            <v>NH</v>
          </cell>
          <cell r="H344">
            <v>-11111</v>
          </cell>
          <cell r="I344">
            <v>-11111</v>
          </cell>
        </row>
        <row r="345">
          <cell r="B345">
            <v>1976</v>
          </cell>
          <cell r="E345" t="str">
            <v>NJ</v>
          </cell>
          <cell r="H345">
            <v>-11111</v>
          </cell>
          <cell r="I345">
            <v>-11111</v>
          </cell>
        </row>
        <row r="346">
          <cell r="B346">
            <v>1976</v>
          </cell>
          <cell r="E346" t="str">
            <v>NM</v>
          </cell>
          <cell r="H346">
            <v>-11111</v>
          </cell>
          <cell r="I346">
            <v>-11111</v>
          </cell>
        </row>
        <row r="347">
          <cell r="B347">
            <v>1976</v>
          </cell>
          <cell r="E347" t="str">
            <v>NY</v>
          </cell>
          <cell r="H347">
            <v>-11111</v>
          </cell>
          <cell r="I347">
            <v>-11111</v>
          </cell>
        </row>
        <row r="348">
          <cell r="B348">
            <v>1976</v>
          </cell>
          <cell r="E348" t="str">
            <v>NC</v>
          </cell>
          <cell r="H348">
            <v>-11111</v>
          </cell>
          <cell r="I348">
            <v>-11111</v>
          </cell>
        </row>
        <row r="349">
          <cell r="B349">
            <v>1976</v>
          </cell>
          <cell r="E349" t="str">
            <v>ND</v>
          </cell>
          <cell r="H349">
            <v>-11111</v>
          </cell>
          <cell r="I349">
            <v>-11111</v>
          </cell>
        </row>
        <row r="350">
          <cell r="B350">
            <v>1976</v>
          </cell>
          <cell r="E350" t="str">
            <v>OH</v>
          </cell>
          <cell r="H350">
            <v>-11111</v>
          </cell>
          <cell r="I350">
            <v>-11111</v>
          </cell>
        </row>
        <row r="351">
          <cell r="B351">
            <v>1976</v>
          </cell>
          <cell r="E351" t="str">
            <v>OK</v>
          </cell>
          <cell r="H351">
            <v>-11111</v>
          </cell>
          <cell r="I351">
            <v>-11111</v>
          </cell>
        </row>
        <row r="352">
          <cell r="B352">
            <v>1976</v>
          </cell>
          <cell r="E352" t="str">
            <v>OR</v>
          </cell>
          <cell r="H352">
            <v>-11111</v>
          </cell>
          <cell r="I352">
            <v>-11111</v>
          </cell>
        </row>
        <row r="353">
          <cell r="B353">
            <v>1976</v>
          </cell>
          <cell r="E353" t="str">
            <v>PA</v>
          </cell>
          <cell r="H353">
            <v>-11111</v>
          </cell>
          <cell r="I353">
            <v>-11111</v>
          </cell>
        </row>
        <row r="354">
          <cell r="B354">
            <v>1976</v>
          </cell>
          <cell r="E354" t="str">
            <v>RI</v>
          </cell>
          <cell r="H354">
            <v>0</v>
          </cell>
          <cell r="I354">
            <v>0</v>
          </cell>
        </row>
        <row r="355">
          <cell r="B355">
            <v>1976</v>
          </cell>
          <cell r="E355" t="str">
            <v>SC</v>
          </cell>
          <cell r="H355">
            <v>-11111</v>
          </cell>
          <cell r="I355">
            <v>-11111</v>
          </cell>
        </row>
        <row r="356">
          <cell r="B356">
            <v>1976</v>
          </cell>
          <cell r="E356" t="str">
            <v>SD</v>
          </cell>
          <cell r="H356">
            <v>-11111</v>
          </cell>
          <cell r="I356">
            <v>-11111</v>
          </cell>
        </row>
        <row r="357">
          <cell r="B357">
            <v>1976</v>
          </cell>
          <cell r="E357" t="str">
            <v>TN</v>
          </cell>
          <cell r="H357">
            <v>-11111</v>
          </cell>
          <cell r="I357">
            <v>-11111</v>
          </cell>
        </row>
        <row r="358">
          <cell r="B358">
            <v>1976</v>
          </cell>
          <cell r="E358" t="str">
            <v>TX</v>
          </cell>
          <cell r="H358">
            <v>-11111</v>
          </cell>
          <cell r="I358">
            <v>-11111</v>
          </cell>
        </row>
        <row r="359">
          <cell r="B359">
            <v>1976</v>
          </cell>
          <cell r="E359" t="str">
            <v>UT</v>
          </cell>
          <cell r="H359">
            <v>-11111</v>
          </cell>
          <cell r="I359">
            <v>-11111</v>
          </cell>
        </row>
        <row r="360">
          <cell r="B360">
            <v>1976</v>
          </cell>
          <cell r="E360" t="str">
            <v>VT</v>
          </cell>
          <cell r="H360">
            <v>-11111</v>
          </cell>
          <cell r="I360">
            <v>-11111</v>
          </cell>
        </row>
        <row r="361">
          <cell r="B361">
            <v>1976</v>
          </cell>
          <cell r="E361" t="str">
            <v>VA</v>
          </cell>
          <cell r="H361">
            <v>-11111</v>
          </cell>
          <cell r="I361">
            <v>-11111</v>
          </cell>
        </row>
        <row r="362">
          <cell r="B362">
            <v>1976</v>
          </cell>
          <cell r="E362" t="str">
            <v>WA</v>
          </cell>
          <cell r="H362">
            <v>-11111</v>
          </cell>
          <cell r="I362">
            <v>-11111</v>
          </cell>
        </row>
        <row r="363">
          <cell r="B363">
            <v>1976</v>
          </cell>
          <cell r="E363" t="str">
            <v>WV</v>
          </cell>
          <cell r="H363">
            <v>-11111</v>
          </cell>
          <cell r="I363">
            <v>-11111</v>
          </cell>
        </row>
        <row r="364">
          <cell r="B364">
            <v>1976</v>
          </cell>
          <cell r="E364" t="str">
            <v>WI</v>
          </cell>
          <cell r="H364">
            <v>-11111</v>
          </cell>
          <cell r="I364">
            <v>-11111</v>
          </cell>
        </row>
        <row r="365">
          <cell r="B365">
            <v>1976</v>
          </cell>
          <cell r="E365" t="str">
            <v>WY</v>
          </cell>
          <cell r="H365">
            <v>-11111</v>
          </cell>
          <cell r="I365">
            <v>-11111</v>
          </cell>
        </row>
        <row r="366">
          <cell r="B366">
            <v>1977</v>
          </cell>
          <cell r="E366" t="str">
            <v>US</v>
          </cell>
          <cell r="H366">
            <v>125954</v>
          </cell>
          <cell r="I366">
            <v>177348445</v>
          </cell>
        </row>
        <row r="367">
          <cell r="B367">
            <v>1977</v>
          </cell>
          <cell r="E367" t="str">
            <v>AL</v>
          </cell>
          <cell r="H367">
            <v>89</v>
          </cell>
          <cell r="I367">
            <v>71159</v>
          </cell>
        </row>
        <row r="368">
          <cell r="B368">
            <v>1977</v>
          </cell>
          <cell r="E368" t="str">
            <v>AK</v>
          </cell>
          <cell r="H368">
            <v>78</v>
          </cell>
          <cell r="I368">
            <v>145225</v>
          </cell>
        </row>
        <row r="369">
          <cell r="B369">
            <v>1977</v>
          </cell>
          <cell r="E369" t="str">
            <v>AZ</v>
          </cell>
          <cell r="H369">
            <v>9</v>
          </cell>
          <cell r="I369">
            <v>10813</v>
          </cell>
        </row>
        <row r="370">
          <cell r="B370">
            <v>1977</v>
          </cell>
          <cell r="E370" t="str">
            <v>AR</v>
          </cell>
          <cell r="H370">
            <v>21</v>
          </cell>
          <cell r="I370">
            <v>11012</v>
          </cell>
        </row>
        <row r="371">
          <cell r="B371">
            <v>1977</v>
          </cell>
          <cell r="E371" t="str">
            <v>CA</v>
          </cell>
          <cell r="H371">
            <v>18388</v>
          </cell>
          <cell r="I371">
            <v>27943017</v>
          </cell>
        </row>
        <row r="372">
          <cell r="B372">
            <v>1977</v>
          </cell>
          <cell r="E372" t="str">
            <v>CO</v>
          </cell>
          <cell r="H372">
            <v>1452</v>
          </cell>
          <cell r="I372">
            <v>2029250</v>
          </cell>
        </row>
        <row r="373">
          <cell r="B373">
            <v>1977</v>
          </cell>
          <cell r="E373" t="str">
            <v>CT</v>
          </cell>
          <cell r="H373">
            <v>33</v>
          </cell>
          <cell r="I373">
            <v>34975</v>
          </cell>
        </row>
        <row r="374">
          <cell r="B374">
            <v>1977</v>
          </cell>
          <cell r="E374" t="str">
            <v>DE</v>
          </cell>
          <cell r="H374">
            <v>8</v>
          </cell>
          <cell r="I374">
            <v>4827</v>
          </cell>
        </row>
        <row r="375">
          <cell r="B375">
            <v>1977</v>
          </cell>
          <cell r="E375" t="str">
            <v>DC</v>
          </cell>
          <cell r="H375">
            <v>7097</v>
          </cell>
          <cell r="I375">
            <v>11752632</v>
          </cell>
        </row>
        <row r="376">
          <cell r="B376">
            <v>1977</v>
          </cell>
          <cell r="E376" t="str">
            <v>FL</v>
          </cell>
          <cell r="H376">
            <v>2225</v>
          </cell>
          <cell r="I376">
            <v>2889021</v>
          </cell>
        </row>
        <row r="377">
          <cell r="B377">
            <v>1977</v>
          </cell>
          <cell r="E377" t="str">
            <v>GA</v>
          </cell>
          <cell r="H377">
            <v>2521</v>
          </cell>
          <cell r="I377">
            <v>3318707</v>
          </cell>
        </row>
        <row r="378">
          <cell r="B378">
            <v>1977</v>
          </cell>
          <cell r="E378" t="str">
            <v>HI</v>
          </cell>
          <cell r="H378">
            <v>30</v>
          </cell>
          <cell r="I378">
            <v>49218</v>
          </cell>
        </row>
        <row r="379">
          <cell r="B379">
            <v>1977</v>
          </cell>
          <cell r="E379" t="str">
            <v>ID</v>
          </cell>
          <cell r="H379">
            <v>10</v>
          </cell>
          <cell r="I379">
            <v>5209</v>
          </cell>
        </row>
        <row r="380">
          <cell r="B380">
            <v>1977</v>
          </cell>
          <cell r="E380" t="str">
            <v>IL</v>
          </cell>
          <cell r="H380">
            <v>13512</v>
          </cell>
          <cell r="I380">
            <v>20024933</v>
          </cell>
        </row>
        <row r="381">
          <cell r="B381">
            <v>1977</v>
          </cell>
          <cell r="E381" t="str">
            <v>IN</v>
          </cell>
          <cell r="H381">
            <v>337</v>
          </cell>
          <cell r="I381">
            <v>294756</v>
          </cell>
        </row>
        <row r="382">
          <cell r="B382">
            <v>1977</v>
          </cell>
          <cell r="E382" t="str">
            <v>IA</v>
          </cell>
          <cell r="H382">
            <v>365</v>
          </cell>
          <cell r="I382">
            <v>391754</v>
          </cell>
        </row>
        <row r="383">
          <cell r="B383">
            <v>1977</v>
          </cell>
          <cell r="E383" t="str">
            <v>KS</v>
          </cell>
          <cell r="H383">
            <v>66</v>
          </cell>
          <cell r="I383">
            <v>69852</v>
          </cell>
        </row>
        <row r="384">
          <cell r="B384">
            <v>1977</v>
          </cell>
          <cell r="E384" t="str">
            <v>KY</v>
          </cell>
          <cell r="H384">
            <v>689</v>
          </cell>
          <cell r="I384">
            <v>817508</v>
          </cell>
        </row>
        <row r="385">
          <cell r="B385">
            <v>1977</v>
          </cell>
          <cell r="E385" t="str">
            <v>LA</v>
          </cell>
          <cell r="H385">
            <v>124</v>
          </cell>
          <cell r="I385">
            <v>91993</v>
          </cell>
        </row>
        <row r="386">
          <cell r="B386">
            <v>1977</v>
          </cell>
          <cell r="E386" t="str">
            <v>ME</v>
          </cell>
          <cell r="H386">
            <v>141</v>
          </cell>
          <cell r="I386">
            <v>121543</v>
          </cell>
        </row>
        <row r="387">
          <cell r="B387">
            <v>1977</v>
          </cell>
          <cell r="E387" t="str">
            <v>MD</v>
          </cell>
          <cell r="H387">
            <v>202</v>
          </cell>
          <cell r="I387">
            <v>169119</v>
          </cell>
        </row>
        <row r="388">
          <cell r="B388">
            <v>1977</v>
          </cell>
          <cell r="E388" t="str">
            <v>MA</v>
          </cell>
          <cell r="H388">
            <v>6347</v>
          </cell>
          <cell r="I388">
            <v>10416373</v>
          </cell>
        </row>
        <row r="389">
          <cell r="B389">
            <v>1977</v>
          </cell>
          <cell r="E389" t="str">
            <v>MI</v>
          </cell>
          <cell r="H389">
            <v>3268</v>
          </cell>
          <cell r="I389">
            <v>3326156</v>
          </cell>
        </row>
        <row r="390">
          <cell r="B390">
            <v>1977</v>
          </cell>
          <cell r="E390" t="str">
            <v>MN</v>
          </cell>
          <cell r="H390">
            <v>2342</v>
          </cell>
          <cell r="I390">
            <v>3153646</v>
          </cell>
        </row>
        <row r="391">
          <cell r="B391">
            <v>1977</v>
          </cell>
          <cell r="E391" t="str">
            <v>MS</v>
          </cell>
          <cell r="H391">
            <v>3</v>
          </cell>
          <cell r="I391">
            <v>1973</v>
          </cell>
        </row>
        <row r="392">
          <cell r="B392">
            <v>1977</v>
          </cell>
          <cell r="E392" t="str">
            <v>MO</v>
          </cell>
          <cell r="H392">
            <v>826</v>
          </cell>
          <cell r="I392">
            <v>1157424</v>
          </cell>
        </row>
        <row r="393">
          <cell r="B393">
            <v>1977</v>
          </cell>
          <cell r="E393" t="str">
            <v>MT</v>
          </cell>
          <cell r="H393">
            <v>35</v>
          </cell>
          <cell r="I393">
            <v>26176</v>
          </cell>
        </row>
        <row r="394">
          <cell r="B394">
            <v>1977</v>
          </cell>
          <cell r="E394" t="str">
            <v>NE</v>
          </cell>
          <cell r="H394">
            <v>464</v>
          </cell>
          <cell r="I394">
            <v>481225</v>
          </cell>
        </row>
        <row r="395">
          <cell r="B395">
            <v>1977</v>
          </cell>
          <cell r="E395" t="str">
            <v>NV</v>
          </cell>
          <cell r="H395">
            <v>0</v>
          </cell>
          <cell r="I395">
            <v>0</v>
          </cell>
        </row>
        <row r="396">
          <cell r="B396">
            <v>1977</v>
          </cell>
          <cell r="E396" t="str">
            <v>NH</v>
          </cell>
          <cell r="H396">
            <v>87</v>
          </cell>
          <cell r="I396">
            <v>98446</v>
          </cell>
        </row>
        <row r="397">
          <cell r="B397">
            <v>1977</v>
          </cell>
          <cell r="E397" t="str">
            <v>NJ</v>
          </cell>
          <cell r="H397">
            <v>524</v>
          </cell>
          <cell r="I397">
            <v>686780</v>
          </cell>
        </row>
        <row r="398">
          <cell r="B398">
            <v>1977</v>
          </cell>
          <cell r="E398" t="str">
            <v>NM</v>
          </cell>
          <cell r="H398">
            <v>181</v>
          </cell>
          <cell r="I398">
            <v>177432</v>
          </cell>
        </row>
        <row r="399">
          <cell r="B399">
            <v>1977</v>
          </cell>
          <cell r="E399" t="str">
            <v>NY</v>
          </cell>
          <cell r="H399">
            <v>39192</v>
          </cell>
          <cell r="I399">
            <v>55924630</v>
          </cell>
        </row>
        <row r="400">
          <cell r="B400">
            <v>1977</v>
          </cell>
          <cell r="E400" t="str">
            <v>NC</v>
          </cell>
          <cell r="H400">
            <v>179</v>
          </cell>
          <cell r="I400">
            <v>136679</v>
          </cell>
        </row>
        <row r="401">
          <cell r="B401">
            <v>1977</v>
          </cell>
          <cell r="E401" t="str">
            <v>ND</v>
          </cell>
          <cell r="H401">
            <v>17</v>
          </cell>
          <cell r="I401">
            <v>16110</v>
          </cell>
        </row>
        <row r="402">
          <cell r="B402">
            <v>1977</v>
          </cell>
          <cell r="E402" t="str">
            <v>OH</v>
          </cell>
          <cell r="H402">
            <v>5069</v>
          </cell>
          <cell r="I402">
            <v>5939704</v>
          </cell>
        </row>
        <row r="403">
          <cell r="B403">
            <v>1977</v>
          </cell>
          <cell r="E403" t="str">
            <v>OK</v>
          </cell>
          <cell r="H403">
            <v>297</v>
          </cell>
          <cell r="I403">
            <v>255833</v>
          </cell>
        </row>
        <row r="404">
          <cell r="B404">
            <v>1977</v>
          </cell>
          <cell r="E404" t="str">
            <v>OR</v>
          </cell>
          <cell r="H404">
            <v>1496</v>
          </cell>
          <cell r="I404">
            <v>1832430</v>
          </cell>
        </row>
        <row r="405">
          <cell r="B405">
            <v>1977</v>
          </cell>
          <cell r="E405" t="str">
            <v>PA</v>
          </cell>
          <cell r="H405">
            <v>10514</v>
          </cell>
          <cell r="I405">
            <v>14342077</v>
          </cell>
        </row>
        <row r="406">
          <cell r="B406">
            <v>1977</v>
          </cell>
          <cell r="E406" t="str">
            <v>RI</v>
          </cell>
          <cell r="H406">
            <v>0</v>
          </cell>
          <cell r="I406">
            <v>0</v>
          </cell>
        </row>
        <row r="407">
          <cell r="B407">
            <v>1977</v>
          </cell>
          <cell r="E407" t="str">
            <v>SC</v>
          </cell>
          <cell r="H407">
            <v>0</v>
          </cell>
          <cell r="I407">
            <v>0</v>
          </cell>
        </row>
        <row r="408">
          <cell r="B408">
            <v>1977</v>
          </cell>
          <cell r="E408" t="str">
            <v>SD</v>
          </cell>
          <cell r="H408">
            <v>0</v>
          </cell>
          <cell r="I408">
            <v>0</v>
          </cell>
        </row>
        <row r="409">
          <cell r="B409">
            <v>1977</v>
          </cell>
          <cell r="E409" t="str">
            <v>TN</v>
          </cell>
          <cell r="H409">
            <v>466</v>
          </cell>
          <cell r="I409">
            <v>515995</v>
          </cell>
        </row>
        <row r="410">
          <cell r="B410">
            <v>1977</v>
          </cell>
          <cell r="E410" t="str">
            <v>TX</v>
          </cell>
          <cell r="H410">
            <v>1904</v>
          </cell>
          <cell r="I410">
            <v>1976792</v>
          </cell>
        </row>
        <row r="411">
          <cell r="B411">
            <v>1977</v>
          </cell>
          <cell r="E411" t="str">
            <v>UT</v>
          </cell>
          <cell r="H411">
            <v>706</v>
          </cell>
          <cell r="I411">
            <v>687911</v>
          </cell>
        </row>
        <row r="412">
          <cell r="B412">
            <v>1977</v>
          </cell>
          <cell r="E412" t="str">
            <v>VT</v>
          </cell>
          <cell r="H412">
            <v>0</v>
          </cell>
          <cell r="I412">
            <v>0</v>
          </cell>
        </row>
        <row r="413">
          <cell r="B413">
            <v>1977</v>
          </cell>
          <cell r="E413" t="str">
            <v>VA</v>
          </cell>
          <cell r="H413">
            <v>530</v>
          </cell>
          <cell r="I413">
            <v>535791</v>
          </cell>
        </row>
        <row r="414">
          <cell r="B414">
            <v>1977</v>
          </cell>
          <cell r="E414" t="str">
            <v>WA</v>
          </cell>
          <cell r="H414">
            <v>2092</v>
          </cell>
          <cell r="I414">
            <v>2899315</v>
          </cell>
        </row>
        <row r="415">
          <cell r="B415">
            <v>1977</v>
          </cell>
          <cell r="E415" t="str">
            <v>WV</v>
          </cell>
          <cell r="H415">
            <v>257</v>
          </cell>
          <cell r="I415">
            <v>271577</v>
          </cell>
        </row>
        <row r="416">
          <cell r="B416">
            <v>1977</v>
          </cell>
          <cell r="E416" t="str">
            <v>WI</v>
          </cell>
          <cell r="H416">
            <v>1761</v>
          </cell>
          <cell r="I416">
            <v>2241447</v>
          </cell>
        </row>
        <row r="417">
          <cell r="B417">
            <v>1977</v>
          </cell>
          <cell r="E417" t="str">
            <v>WY</v>
          </cell>
          <cell r="H417">
            <v>0</v>
          </cell>
          <cell r="I417">
            <v>0</v>
          </cell>
        </row>
        <row r="418">
          <cell r="B418">
            <v>1978</v>
          </cell>
          <cell r="E418" t="str">
            <v>US</v>
          </cell>
          <cell r="H418">
            <v>125990</v>
          </cell>
          <cell r="I418">
            <v>193148000</v>
          </cell>
        </row>
        <row r="419">
          <cell r="B419">
            <v>1978</v>
          </cell>
          <cell r="E419" t="str">
            <v>AL</v>
          </cell>
          <cell r="H419">
            <v>-11111</v>
          </cell>
          <cell r="I419">
            <v>-11111</v>
          </cell>
        </row>
        <row r="420">
          <cell r="B420">
            <v>1978</v>
          </cell>
          <cell r="E420" t="str">
            <v>AK</v>
          </cell>
          <cell r="H420">
            <v>-11111</v>
          </cell>
          <cell r="I420">
            <v>-11111</v>
          </cell>
        </row>
        <row r="421">
          <cell r="B421">
            <v>1978</v>
          </cell>
          <cell r="E421" t="str">
            <v>AZ</v>
          </cell>
          <cell r="H421">
            <v>-11111</v>
          </cell>
          <cell r="I421">
            <v>-11111</v>
          </cell>
        </row>
        <row r="422">
          <cell r="B422">
            <v>1978</v>
          </cell>
          <cell r="E422" t="str">
            <v>AR</v>
          </cell>
          <cell r="H422">
            <v>-11111</v>
          </cell>
          <cell r="I422">
            <v>-11111</v>
          </cell>
        </row>
        <row r="423">
          <cell r="B423">
            <v>1978</v>
          </cell>
          <cell r="E423" t="str">
            <v>CA</v>
          </cell>
          <cell r="H423">
            <v>-11111</v>
          </cell>
          <cell r="I423">
            <v>-11111</v>
          </cell>
        </row>
        <row r="424">
          <cell r="B424">
            <v>1978</v>
          </cell>
          <cell r="E424" t="str">
            <v>CO</v>
          </cell>
          <cell r="H424">
            <v>-11111</v>
          </cell>
          <cell r="I424">
            <v>-11111</v>
          </cell>
        </row>
        <row r="425">
          <cell r="B425">
            <v>1978</v>
          </cell>
          <cell r="E425" t="str">
            <v>CT</v>
          </cell>
          <cell r="H425">
            <v>-11111</v>
          </cell>
          <cell r="I425">
            <v>-11111</v>
          </cell>
        </row>
        <row r="426">
          <cell r="B426">
            <v>1978</v>
          </cell>
          <cell r="E426" t="str">
            <v>DE</v>
          </cell>
          <cell r="H426">
            <v>-11111</v>
          </cell>
          <cell r="I426">
            <v>-11111</v>
          </cell>
        </row>
        <row r="427">
          <cell r="B427">
            <v>1978</v>
          </cell>
          <cell r="E427" t="str">
            <v>DC</v>
          </cell>
          <cell r="H427">
            <v>-11111</v>
          </cell>
          <cell r="I427">
            <v>-11111</v>
          </cell>
        </row>
        <row r="428">
          <cell r="B428">
            <v>1978</v>
          </cell>
          <cell r="E428" t="str">
            <v>FL</v>
          </cell>
          <cell r="H428">
            <v>-11111</v>
          </cell>
          <cell r="I428">
            <v>-11111</v>
          </cell>
        </row>
        <row r="429">
          <cell r="B429">
            <v>1978</v>
          </cell>
          <cell r="E429" t="str">
            <v>GA</v>
          </cell>
          <cell r="H429">
            <v>-11111</v>
          </cell>
          <cell r="I429">
            <v>-11111</v>
          </cell>
        </row>
        <row r="430">
          <cell r="B430">
            <v>1978</v>
          </cell>
          <cell r="E430" t="str">
            <v>HI</v>
          </cell>
          <cell r="H430">
            <v>-11111</v>
          </cell>
          <cell r="I430">
            <v>-11111</v>
          </cell>
        </row>
        <row r="431">
          <cell r="B431">
            <v>1978</v>
          </cell>
          <cell r="E431" t="str">
            <v>ID</v>
          </cell>
          <cell r="H431">
            <v>-11111</v>
          </cell>
          <cell r="I431">
            <v>-11111</v>
          </cell>
        </row>
        <row r="432">
          <cell r="B432">
            <v>1978</v>
          </cell>
          <cell r="E432" t="str">
            <v>IL</v>
          </cell>
          <cell r="H432">
            <v>-11111</v>
          </cell>
          <cell r="I432">
            <v>-11111</v>
          </cell>
        </row>
        <row r="433">
          <cell r="B433">
            <v>1978</v>
          </cell>
          <cell r="E433" t="str">
            <v>IN</v>
          </cell>
          <cell r="H433">
            <v>-11111</v>
          </cell>
          <cell r="I433">
            <v>-11111</v>
          </cell>
        </row>
        <row r="434">
          <cell r="B434">
            <v>1978</v>
          </cell>
          <cell r="E434" t="str">
            <v>IA</v>
          </cell>
          <cell r="H434">
            <v>-11111</v>
          </cell>
          <cell r="I434">
            <v>-11111</v>
          </cell>
        </row>
        <row r="435">
          <cell r="B435">
            <v>1978</v>
          </cell>
          <cell r="E435" t="str">
            <v>KS</v>
          </cell>
          <cell r="H435">
            <v>-11111</v>
          </cell>
          <cell r="I435">
            <v>-11111</v>
          </cell>
        </row>
        <row r="436">
          <cell r="B436">
            <v>1978</v>
          </cell>
          <cell r="E436" t="str">
            <v>KY</v>
          </cell>
          <cell r="H436">
            <v>-11111</v>
          </cell>
          <cell r="I436">
            <v>-11111</v>
          </cell>
        </row>
        <row r="437">
          <cell r="B437">
            <v>1978</v>
          </cell>
          <cell r="E437" t="str">
            <v>LA</v>
          </cell>
          <cell r="H437">
            <v>-11111</v>
          </cell>
          <cell r="I437">
            <v>-11111</v>
          </cell>
        </row>
        <row r="438">
          <cell r="B438">
            <v>1978</v>
          </cell>
          <cell r="E438" t="str">
            <v>ME</v>
          </cell>
          <cell r="H438">
            <v>-11111</v>
          </cell>
          <cell r="I438">
            <v>-11111</v>
          </cell>
        </row>
        <row r="439">
          <cell r="B439">
            <v>1978</v>
          </cell>
          <cell r="E439" t="str">
            <v>MD</v>
          </cell>
          <cell r="H439">
            <v>-11111</v>
          </cell>
          <cell r="I439">
            <v>-11111</v>
          </cell>
        </row>
        <row r="440">
          <cell r="B440">
            <v>1978</v>
          </cell>
          <cell r="E440" t="str">
            <v>MA</v>
          </cell>
          <cell r="H440">
            <v>-11111</v>
          </cell>
          <cell r="I440">
            <v>-11111</v>
          </cell>
        </row>
        <row r="441">
          <cell r="B441">
            <v>1978</v>
          </cell>
          <cell r="E441" t="str">
            <v>MI</v>
          </cell>
          <cell r="H441">
            <v>-11111</v>
          </cell>
          <cell r="I441">
            <v>-11111</v>
          </cell>
        </row>
        <row r="442">
          <cell r="B442">
            <v>1978</v>
          </cell>
          <cell r="E442" t="str">
            <v>MN</v>
          </cell>
          <cell r="H442">
            <v>-11111</v>
          </cell>
          <cell r="I442">
            <v>-11111</v>
          </cell>
        </row>
        <row r="443">
          <cell r="B443">
            <v>1978</v>
          </cell>
          <cell r="E443" t="str">
            <v>MS</v>
          </cell>
          <cell r="H443">
            <v>-11111</v>
          </cell>
          <cell r="I443">
            <v>-11111</v>
          </cell>
        </row>
        <row r="444">
          <cell r="B444">
            <v>1978</v>
          </cell>
          <cell r="E444" t="str">
            <v>MO</v>
          </cell>
          <cell r="H444">
            <v>-11111</v>
          </cell>
          <cell r="I444">
            <v>-11111</v>
          </cell>
        </row>
        <row r="445">
          <cell r="B445">
            <v>1978</v>
          </cell>
          <cell r="E445" t="str">
            <v>MT</v>
          </cell>
          <cell r="H445">
            <v>-11111</v>
          </cell>
          <cell r="I445">
            <v>-11111</v>
          </cell>
        </row>
        <row r="446">
          <cell r="B446">
            <v>1978</v>
          </cell>
          <cell r="E446" t="str">
            <v>NE</v>
          </cell>
          <cell r="H446">
            <v>-11111</v>
          </cell>
          <cell r="I446">
            <v>-11111</v>
          </cell>
        </row>
        <row r="447">
          <cell r="B447">
            <v>1978</v>
          </cell>
          <cell r="E447" t="str">
            <v>NV</v>
          </cell>
          <cell r="H447">
            <v>-11111</v>
          </cell>
          <cell r="I447">
            <v>-11111</v>
          </cell>
        </row>
        <row r="448">
          <cell r="B448">
            <v>1978</v>
          </cell>
          <cell r="E448" t="str">
            <v>NH</v>
          </cell>
          <cell r="H448">
            <v>-11111</v>
          </cell>
          <cell r="I448">
            <v>-11111</v>
          </cell>
        </row>
        <row r="449">
          <cell r="B449">
            <v>1978</v>
          </cell>
          <cell r="E449" t="str">
            <v>NJ</v>
          </cell>
          <cell r="H449">
            <v>-11111</v>
          </cell>
          <cell r="I449">
            <v>-11111</v>
          </cell>
        </row>
        <row r="450">
          <cell r="B450">
            <v>1978</v>
          </cell>
          <cell r="E450" t="str">
            <v>NM</v>
          </cell>
          <cell r="H450">
            <v>-11111</v>
          </cell>
          <cell r="I450">
            <v>-11111</v>
          </cell>
        </row>
        <row r="451">
          <cell r="B451">
            <v>1978</v>
          </cell>
          <cell r="E451" t="str">
            <v>NY</v>
          </cell>
          <cell r="H451">
            <v>-11111</v>
          </cell>
          <cell r="I451">
            <v>-11111</v>
          </cell>
        </row>
        <row r="452">
          <cell r="B452">
            <v>1978</v>
          </cell>
          <cell r="E452" t="str">
            <v>NC</v>
          </cell>
          <cell r="H452">
            <v>-11111</v>
          </cell>
          <cell r="I452">
            <v>-11111</v>
          </cell>
        </row>
        <row r="453">
          <cell r="B453">
            <v>1978</v>
          </cell>
          <cell r="E453" t="str">
            <v>ND</v>
          </cell>
          <cell r="H453">
            <v>-11111</v>
          </cell>
          <cell r="I453">
            <v>-11111</v>
          </cell>
        </row>
        <row r="454">
          <cell r="B454">
            <v>1978</v>
          </cell>
          <cell r="E454" t="str">
            <v>OH</v>
          </cell>
          <cell r="H454">
            <v>-11111</v>
          </cell>
          <cell r="I454">
            <v>-11111</v>
          </cell>
        </row>
        <row r="455">
          <cell r="B455">
            <v>1978</v>
          </cell>
          <cell r="E455" t="str">
            <v>OK</v>
          </cell>
          <cell r="H455">
            <v>-11111</v>
          </cell>
          <cell r="I455">
            <v>-11111</v>
          </cell>
        </row>
        <row r="456">
          <cell r="B456">
            <v>1978</v>
          </cell>
          <cell r="E456" t="str">
            <v>OR</v>
          </cell>
          <cell r="H456">
            <v>-11111</v>
          </cell>
          <cell r="I456">
            <v>-11111</v>
          </cell>
        </row>
        <row r="457">
          <cell r="B457">
            <v>1978</v>
          </cell>
          <cell r="E457" t="str">
            <v>PA</v>
          </cell>
          <cell r="H457">
            <v>-11111</v>
          </cell>
          <cell r="I457">
            <v>-11111</v>
          </cell>
        </row>
        <row r="458">
          <cell r="B458">
            <v>1978</v>
          </cell>
          <cell r="E458" t="str">
            <v>RI</v>
          </cell>
          <cell r="H458">
            <v>0</v>
          </cell>
          <cell r="I458">
            <v>0</v>
          </cell>
        </row>
        <row r="459">
          <cell r="B459">
            <v>1978</v>
          </cell>
          <cell r="E459" t="str">
            <v>SC</v>
          </cell>
          <cell r="H459">
            <v>-11111</v>
          </cell>
          <cell r="I459">
            <v>-11111</v>
          </cell>
        </row>
        <row r="460">
          <cell r="B460">
            <v>1978</v>
          </cell>
          <cell r="E460" t="str">
            <v>SD</v>
          </cell>
          <cell r="H460">
            <v>-11111</v>
          </cell>
          <cell r="I460">
            <v>-11111</v>
          </cell>
        </row>
        <row r="461">
          <cell r="B461">
            <v>1978</v>
          </cell>
          <cell r="E461" t="str">
            <v>TN</v>
          </cell>
          <cell r="H461">
            <v>-11111</v>
          </cell>
          <cell r="I461">
            <v>-11111</v>
          </cell>
        </row>
        <row r="462">
          <cell r="B462">
            <v>1978</v>
          </cell>
          <cell r="E462" t="str">
            <v>TX</v>
          </cell>
          <cell r="H462">
            <v>-11111</v>
          </cell>
          <cell r="I462">
            <v>-11111</v>
          </cell>
        </row>
        <row r="463">
          <cell r="B463">
            <v>1978</v>
          </cell>
          <cell r="E463" t="str">
            <v>UT</v>
          </cell>
          <cell r="H463">
            <v>-11111</v>
          </cell>
          <cell r="I463">
            <v>-11111</v>
          </cell>
        </row>
        <row r="464">
          <cell r="B464">
            <v>1978</v>
          </cell>
          <cell r="E464" t="str">
            <v>VT</v>
          </cell>
          <cell r="H464">
            <v>-11111</v>
          </cell>
          <cell r="I464">
            <v>-11111</v>
          </cell>
        </row>
        <row r="465">
          <cell r="B465">
            <v>1978</v>
          </cell>
          <cell r="E465" t="str">
            <v>VA</v>
          </cell>
          <cell r="H465">
            <v>-11111</v>
          </cell>
          <cell r="I465">
            <v>-11111</v>
          </cell>
        </row>
        <row r="466">
          <cell r="B466">
            <v>1978</v>
          </cell>
          <cell r="E466" t="str">
            <v>WA</v>
          </cell>
          <cell r="H466">
            <v>-11111</v>
          </cell>
          <cell r="I466">
            <v>-11111</v>
          </cell>
        </row>
        <row r="467">
          <cell r="B467">
            <v>1978</v>
          </cell>
          <cell r="E467" t="str">
            <v>WV</v>
          </cell>
          <cell r="H467">
            <v>-11111</v>
          </cell>
          <cell r="I467">
            <v>-11111</v>
          </cell>
        </row>
        <row r="468">
          <cell r="B468">
            <v>1978</v>
          </cell>
          <cell r="E468" t="str">
            <v>WI</v>
          </cell>
          <cell r="H468">
            <v>-11111</v>
          </cell>
          <cell r="I468">
            <v>-11111</v>
          </cell>
        </row>
        <row r="469">
          <cell r="B469">
            <v>1978</v>
          </cell>
          <cell r="E469" t="str">
            <v>WY</v>
          </cell>
          <cell r="H469">
            <v>-11111</v>
          </cell>
          <cell r="I469">
            <v>-11111</v>
          </cell>
        </row>
        <row r="470">
          <cell r="B470">
            <v>1979</v>
          </cell>
          <cell r="E470" t="str">
            <v>US</v>
          </cell>
          <cell r="H470">
            <v>154124</v>
          </cell>
          <cell r="I470">
            <v>243165000</v>
          </cell>
        </row>
        <row r="471">
          <cell r="B471">
            <v>1979</v>
          </cell>
          <cell r="E471" t="str">
            <v>AL</v>
          </cell>
          <cell r="H471">
            <v>398</v>
          </cell>
          <cell r="I471">
            <v>509000</v>
          </cell>
        </row>
        <row r="472">
          <cell r="B472">
            <v>1979</v>
          </cell>
          <cell r="E472" t="str">
            <v>AK</v>
          </cell>
          <cell r="H472">
            <v>138</v>
          </cell>
          <cell r="I472">
            <v>413000</v>
          </cell>
        </row>
        <row r="473">
          <cell r="B473">
            <v>1979</v>
          </cell>
          <cell r="E473" t="str">
            <v>AZ</v>
          </cell>
          <cell r="H473">
            <v>19</v>
          </cell>
          <cell r="I473">
            <v>24000</v>
          </cell>
        </row>
        <row r="474">
          <cell r="B474">
            <v>1979</v>
          </cell>
          <cell r="E474" t="str">
            <v>AR</v>
          </cell>
          <cell r="H474">
            <v>36</v>
          </cell>
          <cell r="I474">
            <v>23000</v>
          </cell>
        </row>
        <row r="475">
          <cell r="B475">
            <v>1979</v>
          </cell>
          <cell r="E475" t="str">
            <v>CA</v>
          </cell>
          <cell r="H475">
            <v>19725</v>
          </cell>
          <cell r="I475">
            <v>34753000</v>
          </cell>
        </row>
        <row r="476">
          <cell r="B476">
            <v>1979</v>
          </cell>
          <cell r="E476" t="str">
            <v>CO</v>
          </cell>
          <cell r="H476">
            <v>1838</v>
          </cell>
          <cell r="I476">
            <v>2935000</v>
          </cell>
        </row>
        <row r="477">
          <cell r="B477">
            <v>1979</v>
          </cell>
          <cell r="E477" t="str">
            <v>CT</v>
          </cell>
          <cell r="H477">
            <v>860</v>
          </cell>
          <cell r="I477">
            <v>1087000</v>
          </cell>
        </row>
        <row r="478">
          <cell r="B478">
            <v>1979</v>
          </cell>
          <cell r="E478" t="str">
            <v>DE</v>
          </cell>
          <cell r="H478">
            <v>188</v>
          </cell>
          <cell r="I478">
            <v>259000</v>
          </cell>
        </row>
        <row r="479">
          <cell r="B479">
            <v>1979</v>
          </cell>
          <cell r="E479" t="str">
            <v>DC</v>
          </cell>
          <cell r="H479">
            <v>4989</v>
          </cell>
          <cell r="I479">
            <v>11332000</v>
          </cell>
        </row>
        <row r="480">
          <cell r="B480">
            <v>1979</v>
          </cell>
          <cell r="E480" t="str">
            <v>FL</v>
          </cell>
          <cell r="H480">
            <v>2503</v>
          </cell>
          <cell r="I480">
            <v>3463000</v>
          </cell>
        </row>
        <row r="481">
          <cell r="B481">
            <v>1979</v>
          </cell>
          <cell r="E481" t="str">
            <v>GA</v>
          </cell>
          <cell r="H481">
            <v>2740</v>
          </cell>
          <cell r="I481">
            <v>4134000</v>
          </cell>
        </row>
        <row r="482">
          <cell r="B482">
            <v>1979</v>
          </cell>
          <cell r="E482" t="str">
            <v>HI</v>
          </cell>
          <cell r="H482">
            <v>28</v>
          </cell>
          <cell r="I482">
            <v>49000</v>
          </cell>
        </row>
        <row r="483">
          <cell r="B483">
            <v>1979</v>
          </cell>
          <cell r="E483" t="str">
            <v>ID</v>
          </cell>
          <cell r="H483">
            <v>5</v>
          </cell>
          <cell r="I483">
            <v>3000</v>
          </cell>
        </row>
        <row r="484">
          <cell r="B484">
            <v>1979</v>
          </cell>
          <cell r="E484" t="str">
            <v>IL</v>
          </cell>
          <cell r="H484">
            <v>14212</v>
          </cell>
          <cell r="I484">
            <v>22941000</v>
          </cell>
        </row>
        <row r="485">
          <cell r="B485">
            <v>1979</v>
          </cell>
          <cell r="E485" t="str">
            <v>IN</v>
          </cell>
          <cell r="H485">
            <v>542</v>
          </cell>
          <cell r="I485">
            <v>637000</v>
          </cell>
        </row>
        <row r="486">
          <cell r="B486">
            <v>1979</v>
          </cell>
          <cell r="E486" t="str">
            <v>IA</v>
          </cell>
          <cell r="H486">
            <v>513</v>
          </cell>
          <cell r="I486">
            <v>562000</v>
          </cell>
        </row>
        <row r="487">
          <cell r="B487">
            <v>1979</v>
          </cell>
          <cell r="E487" t="str">
            <v>KS</v>
          </cell>
          <cell r="H487">
            <v>90</v>
          </cell>
          <cell r="I487">
            <v>90000</v>
          </cell>
        </row>
        <row r="488">
          <cell r="B488">
            <v>1979</v>
          </cell>
          <cell r="E488" t="str">
            <v>KY</v>
          </cell>
          <cell r="H488">
            <v>823</v>
          </cell>
          <cell r="I488">
            <v>1045000</v>
          </cell>
        </row>
        <row r="489">
          <cell r="B489">
            <v>1979</v>
          </cell>
          <cell r="E489" t="str">
            <v>LA</v>
          </cell>
          <cell r="H489">
            <v>115</v>
          </cell>
          <cell r="I489">
            <v>95000</v>
          </cell>
        </row>
        <row r="490">
          <cell r="B490">
            <v>1979</v>
          </cell>
          <cell r="E490" t="str">
            <v>ME</v>
          </cell>
          <cell r="H490">
            <v>116</v>
          </cell>
          <cell r="I490">
            <v>132000</v>
          </cell>
        </row>
        <row r="491">
          <cell r="B491">
            <v>1979</v>
          </cell>
          <cell r="E491" t="str">
            <v>MD</v>
          </cell>
          <cell r="H491">
            <v>2463</v>
          </cell>
          <cell r="I491">
            <v>4375000</v>
          </cell>
        </row>
        <row r="492">
          <cell r="B492">
            <v>1979</v>
          </cell>
          <cell r="E492" t="str">
            <v>MA</v>
          </cell>
          <cell r="H492">
            <v>6646</v>
          </cell>
          <cell r="I492">
            <v>12960000</v>
          </cell>
        </row>
        <row r="493">
          <cell r="B493">
            <v>1979</v>
          </cell>
          <cell r="E493" t="str">
            <v>MI</v>
          </cell>
          <cell r="H493">
            <v>3176</v>
          </cell>
          <cell r="I493">
            <v>7191000</v>
          </cell>
        </row>
        <row r="494">
          <cell r="B494">
            <v>1979</v>
          </cell>
          <cell r="E494" t="str">
            <v>MN</v>
          </cell>
          <cell r="H494">
            <v>2389</v>
          </cell>
          <cell r="I494">
            <v>3771000</v>
          </cell>
        </row>
        <row r="495">
          <cell r="B495">
            <v>1979</v>
          </cell>
          <cell r="E495" t="str">
            <v>MS</v>
          </cell>
          <cell r="H495">
            <v>20</v>
          </cell>
          <cell r="I495">
            <v>17000</v>
          </cell>
        </row>
        <row r="496">
          <cell r="B496">
            <v>1979</v>
          </cell>
          <cell r="E496" t="str">
            <v>MO</v>
          </cell>
          <cell r="H496">
            <v>3177</v>
          </cell>
          <cell r="I496">
            <v>5022000</v>
          </cell>
        </row>
        <row r="497">
          <cell r="B497">
            <v>1979</v>
          </cell>
          <cell r="E497" t="str">
            <v>MT</v>
          </cell>
          <cell r="H497">
            <v>27</v>
          </cell>
          <cell r="I497">
            <v>31000</v>
          </cell>
        </row>
        <row r="498">
          <cell r="B498">
            <v>1979</v>
          </cell>
          <cell r="E498" t="str">
            <v>NE</v>
          </cell>
          <cell r="H498">
            <v>439</v>
          </cell>
          <cell r="I498">
            <v>663000</v>
          </cell>
        </row>
        <row r="499">
          <cell r="B499">
            <v>1979</v>
          </cell>
          <cell r="E499" t="str">
            <v>NV</v>
          </cell>
          <cell r="H499">
            <v>3</v>
          </cell>
          <cell r="I499">
            <v>3000</v>
          </cell>
        </row>
        <row r="500">
          <cell r="B500">
            <v>1979</v>
          </cell>
          <cell r="E500" t="str">
            <v>NH</v>
          </cell>
          <cell r="H500">
            <v>88</v>
          </cell>
          <cell r="I500">
            <v>104000</v>
          </cell>
        </row>
        <row r="501">
          <cell r="B501">
            <v>1979</v>
          </cell>
          <cell r="E501" t="str">
            <v>NJ</v>
          </cell>
          <cell r="H501">
            <v>586</v>
          </cell>
          <cell r="I501">
            <v>818000</v>
          </cell>
        </row>
        <row r="502">
          <cell r="B502">
            <v>1979</v>
          </cell>
          <cell r="E502" t="str">
            <v>NM</v>
          </cell>
          <cell r="H502">
            <v>238</v>
          </cell>
          <cell r="I502">
            <v>240000</v>
          </cell>
        </row>
        <row r="503">
          <cell r="B503">
            <v>1979</v>
          </cell>
          <cell r="E503" t="str">
            <v>NY</v>
          </cell>
          <cell r="H503">
            <v>56185</v>
          </cell>
          <cell r="I503">
            <v>82043000</v>
          </cell>
        </row>
        <row r="504">
          <cell r="B504">
            <v>1979</v>
          </cell>
          <cell r="E504" t="str">
            <v>NC</v>
          </cell>
          <cell r="H504">
            <v>222</v>
          </cell>
          <cell r="I504">
            <v>184000</v>
          </cell>
        </row>
        <row r="505">
          <cell r="B505">
            <v>1979</v>
          </cell>
          <cell r="E505" t="str">
            <v>ND</v>
          </cell>
          <cell r="H505">
            <v>22</v>
          </cell>
          <cell r="I505">
            <v>27000</v>
          </cell>
        </row>
        <row r="506">
          <cell r="B506">
            <v>1979</v>
          </cell>
          <cell r="E506" t="str">
            <v>OH</v>
          </cell>
          <cell r="H506">
            <v>5080</v>
          </cell>
          <cell r="I506">
            <v>7517000</v>
          </cell>
        </row>
        <row r="507">
          <cell r="B507">
            <v>1979</v>
          </cell>
          <cell r="E507" t="str">
            <v>OK</v>
          </cell>
          <cell r="H507">
            <v>336</v>
          </cell>
          <cell r="I507">
            <v>350000</v>
          </cell>
        </row>
        <row r="508">
          <cell r="B508">
            <v>1979</v>
          </cell>
          <cell r="E508" t="str">
            <v>OR</v>
          </cell>
          <cell r="H508">
            <v>1656</v>
          </cell>
          <cell r="I508">
            <v>2653000</v>
          </cell>
        </row>
        <row r="509">
          <cell r="B509">
            <v>1979</v>
          </cell>
          <cell r="E509" t="str">
            <v>PA</v>
          </cell>
          <cell r="H509">
            <v>10675</v>
          </cell>
          <cell r="I509">
            <v>16619000</v>
          </cell>
        </row>
        <row r="510">
          <cell r="B510">
            <v>1979</v>
          </cell>
          <cell r="E510" t="str">
            <v>RI</v>
          </cell>
          <cell r="H510">
            <v>502</v>
          </cell>
          <cell r="I510">
            <v>371000</v>
          </cell>
        </row>
        <row r="511">
          <cell r="B511">
            <v>1979</v>
          </cell>
          <cell r="E511" t="str">
            <v>SC</v>
          </cell>
          <cell r="H511">
            <v>49</v>
          </cell>
          <cell r="I511">
            <v>34000</v>
          </cell>
        </row>
        <row r="512">
          <cell r="B512">
            <v>1979</v>
          </cell>
          <cell r="E512" t="str">
            <v>SD</v>
          </cell>
          <cell r="H512">
            <v>0</v>
          </cell>
          <cell r="I512">
            <v>0</v>
          </cell>
        </row>
        <row r="513">
          <cell r="B513">
            <v>1979</v>
          </cell>
          <cell r="E513" t="str">
            <v>TN</v>
          </cell>
          <cell r="H513">
            <v>1753</v>
          </cell>
          <cell r="I513">
            <v>2235000</v>
          </cell>
        </row>
        <row r="514">
          <cell r="B514">
            <v>1979</v>
          </cell>
          <cell r="E514" t="str">
            <v>TX</v>
          </cell>
          <cell r="H514">
            <v>2321</v>
          </cell>
          <cell r="I514">
            <v>2828000</v>
          </cell>
        </row>
        <row r="515">
          <cell r="B515">
            <v>1979</v>
          </cell>
          <cell r="E515" t="str">
            <v>UT</v>
          </cell>
          <cell r="H515">
            <v>775</v>
          </cell>
          <cell r="I515">
            <v>869000</v>
          </cell>
        </row>
        <row r="516">
          <cell r="B516">
            <v>1979</v>
          </cell>
          <cell r="E516" t="str">
            <v>VT</v>
          </cell>
          <cell r="H516">
            <v>0</v>
          </cell>
          <cell r="I516">
            <v>0</v>
          </cell>
        </row>
        <row r="517">
          <cell r="B517">
            <v>1979</v>
          </cell>
          <cell r="E517" t="str">
            <v>VA</v>
          </cell>
          <cell r="H517">
            <v>561</v>
          </cell>
          <cell r="I517">
            <v>614000</v>
          </cell>
        </row>
        <row r="518">
          <cell r="B518">
            <v>1979</v>
          </cell>
          <cell r="E518" t="str">
            <v>WA</v>
          </cell>
          <cell r="H518">
            <v>2644</v>
          </cell>
          <cell r="I518">
            <v>4299000</v>
          </cell>
        </row>
        <row r="519">
          <cell r="B519">
            <v>1979</v>
          </cell>
          <cell r="E519" t="str">
            <v>WV</v>
          </cell>
          <cell r="H519">
            <v>264</v>
          </cell>
          <cell r="I519">
            <v>316000</v>
          </cell>
        </row>
        <row r="520">
          <cell r="B520">
            <v>1979</v>
          </cell>
          <cell r="E520" t="str">
            <v>WI</v>
          </cell>
          <cell r="H520">
            <v>1949</v>
          </cell>
          <cell r="I520">
            <v>2525000</v>
          </cell>
        </row>
        <row r="521">
          <cell r="B521">
            <v>1979</v>
          </cell>
          <cell r="E521" t="str">
            <v>WY</v>
          </cell>
          <cell r="H521">
            <v>0</v>
          </cell>
          <cell r="I521">
            <v>0</v>
          </cell>
        </row>
        <row r="522">
          <cell r="B522">
            <v>1980</v>
          </cell>
          <cell r="E522" t="str">
            <v>US</v>
          </cell>
          <cell r="H522">
            <v>168565</v>
          </cell>
          <cell r="I522">
            <v>300404000</v>
          </cell>
        </row>
        <row r="523">
          <cell r="B523">
            <v>1980</v>
          </cell>
          <cell r="E523" t="str">
            <v>AL</v>
          </cell>
          <cell r="H523">
            <v>379</v>
          </cell>
          <cell r="I523">
            <v>507000</v>
          </cell>
        </row>
        <row r="524">
          <cell r="B524">
            <v>1980</v>
          </cell>
          <cell r="E524" t="str">
            <v>AK</v>
          </cell>
          <cell r="H524">
            <v>161</v>
          </cell>
          <cell r="I524">
            <v>359000</v>
          </cell>
        </row>
        <row r="525">
          <cell r="B525">
            <v>1980</v>
          </cell>
          <cell r="E525" t="str">
            <v>AZ</v>
          </cell>
          <cell r="H525">
            <v>43</v>
          </cell>
          <cell r="I525">
            <v>54000</v>
          </cell>
        </row>
        <row r="526">
          <cell r="B526">
            <v>1980</v>
          </cell>
          <cell r="E526" t="str">
            <v>AR</v>
          </cell>
          <cell r="H526">
            <v>30</v>
          </cell>
          <cell r="I526">
            <v>23000</v>
          </cell>
        </row>
        <row r="527">
          <cell r="B527">
            <v>1980</v>
          </cell>
          <cell r="E527" t="str">
            <v>CA</v>
          </cell>
          <cell r="H527">
            <v>21285</v>
          </cell>
          <cell r="I527">
            <v>39062000</v>
          </cell>
        </row>
        <row r="528">
          <cell r="B528">
            <v>1980</v>
          </cell>
          <cell r="E528" t="str">
            <v>CO</v>
          </cell>
          <cell r="H528">
            <v>2034</v>
          </cell>
          <cell r="I528">
            <v>3560000</v>
          </cell>
        </row>
        <row r="529">
          <cell r="B529">
            <v>1980</v>
          </cell>
          <cell r="E529" t="str">
            <v>CT</v>
          </cell>
          <cell r="H529">
            <v>212</v>
          </cell>
          <cell r="I529">
            <v>252000</v>
          </cell>
        </row>
        <row r="530">
          <cell r="B530">
            <v>1980</v>
          </cell>
          <cell r="E530" t="str">
            <v>DE</v>
          </cell>
          <cell r="H530">
            <v>218</v>
          </cell>
          <cell r="I530">
            <v>353000</v>
          </cell>
        </row>
        <row r="531">
          <cell r="B531">
            <v>1980</v>
          </cell>
          <cell r="E531" t="str">
            <v>DC</v>
          </cell>
          <cell r="H531">
            <v>7174</v>
          </cell>
          <cell r="I531">
            <v>12819000</v>
          </cell>
        </row>
        <row r="532">
          <cell r="B532">
            <v>1980</v>
          </cell>
          <cell r="E532" t="str">
            <v>FL</v>
          </cell>
          <cell r="H532">
            <v>3074</v>
          </cell>
          <cell r="I532">
            <v>4691000</v>
          </cell>
        </row>
        <row r="533">
          <cell r="B533">
            <v>1980</v>
          </cell>
          <cell r="E533" t="str">
            <v>GA</v>
          </cell>
          <cell r="H533">
            <v>3150</v>
          </cell>
          <cell r="I533">
            <v>4525000</v>
          </cell>
        </row>
        <row r="534">
          <cell r="B534">
            <v>1980</v>
          </cell>
          <cell r="E534" t="str">
            <v>HI</v>
          </cell>
          <cell r="H534">
            <v>34</v>
          </cell>
          <cell r="I534">
            <v>67000</v>
          </cell>
        </row>
        <row r="535">
          <cell r="B535">
            <v>1980</v>
          </cell>
          <cell r="E535" t="str">
            <v>ID</v>
          </cell>
          <cell r="H535">
            <v>0</v>
          </cell>
          <cell r="I535">
            <v>0</v>
          </cell>
        </row>
        <row r="536">
          <cell r="B536">
            <v>1980</v>
          </cell>
          <cell r="E536" t="str">
            <v>IL</v>
          </cell>
          <cell r="H536">
            <v>14279</v>
          </cell>
          <cell r="I536">
            <v>29585000</v>
          </cell>
        </row>
        <row r="537">
          <cell r="B537">
            <v>1980</v>
          </cell>
          <cell r="E537" t="str">
            <v>IN</v>
          </cell>
          <cell r="H537">
            <v>1287</v>
          </cell>
          <cell r="I537">
            <v>1775000</v>
          </cell>
        </row>
        <row r="538">
          <cell r="B538">
            <v>1980</v>
          </cell>
          <cell r="E538" t="str">
            <v>IA</v>
          </cell>
          <cell r="H538">
            <v>534</v>
          </cell>
          <cell r="I538">
            <v>742000</v>
          </cell>
        </row>
        <row r="539">
          <cell r="B539">
            <v>1980</v>
          </cell>
          <cell r="E539" t="str">
            <v>KS</v>
          </cell>
          <cell r="H539">
            <v>207</v>
          </cell>
          <cell r="I539">
            <v>246000</v>
          </cell>
        </row>
        <row r="540">
          <cell r="B540">
            <v>1980</v>
          </cell>
          <cell r="E540" t="str">
            <v>KY</v>
          </cell>
          <cell r="H540">
            <v>840</v>
          </cell>
          <cell r="I540">
            <v>1176000</v>
          </cell>
        </row>
        <row r="541">
          <cell r="B541">
            <v>1980</v>
          </cell>
          <cell r="E541" t="str">
            <v>LA</v>
          </cell>
          <cell r="H541">
            <v>124</v>
          </cell>
          <cell r="I541">
            <v>128000</v>
          </cell>
        </row>
        <row r="542">
          <cell r="B542">
            <v>1980</v>
          </cell>
          <cell r="E542" t="str">
            <v>ME</v>
          </cell>
          <cell r="H542">
            <v>120</v>
          </cell>
          <cell r="I542">
            <v>159000</v>
          </cell>
        </row>
        <row r="543">
          <cell r="B543">
            <v>1980</v>
          </cell>
          <cell r="E543" t="str">
            <v>MD</v>
          </cell>
          <cell r="H543">
            <v>2325</v>
          </cell>
          <cell r="I543">
            <v>4356000</v>
          </cell>
        </row>
        <row r="544">
          <cell r="B544">
            <v>1980</v>
          </cell>
          <cell r="E544" t="str">
            <v>MA</v>
          </cell>
          <cell r="H544">
            <v>6912</v>
          </cell>
          <cell r="I544">
            <v>15858000</v>
          </cell>
        </row>
        <row r="545">
          <cell r="B545">
            <v>1980</v>
          </cell>
          <cell r="E545" t="str">
            <v>MI</v>
          </cell>
          <cell r="H545">
            <v>3712</v>
          </cell>
          <cell r="I545">
            <v>5912000</v>
          </cell>
        </row>
        <row r="546">
          <cell r="B546">
            <v>1980</v>
          </cell>
          <cell r="E546" t="str">
            <v>MN</v>
          </cell>
          <cell r="H546">
            <v>2806</v>
          </cell>
          <cell r="I546">
            <v>4478000</v>
          </cell>
        </row>
        <row r="547">
          <cell r="B547">
            <v>1980</v>
          </cell>
          <cell r="E547" t="str">
            <v>MS</v>
          </cell>
          <cell r="H547">
            <v>32</v>
          </cell>
          <cell r="I547">
            <v>33000</v>
          </cell>
        </row>
        <row r="548">
          <cell r="B548">
            <v>1980</v>
          </cell>
          <cell r="E548" t="str">
            <v>MO</v>
          </cell>
          <cell r="H548">
            <v>3078</v>
          </cell>
          <cell r="I548">
            <v>5438000</v>
          </cell>
        </row>
        <row r="549">
          <cell r="B549">
            <v>1980</v>
          </cell>
          <cell r="E549" t="str">
            <v>MT</v>
          </cell>
          <cell r="H549">
            <v>37</v>
          </cell>
          <cell r="I549">
            <v>33000</v>
          </cell>
        </row>
        <row r="550">
          <cell r="B550">
            <v>1980</v>
          </cell>
          <cell r="E550" t="str">
            <v>NE</v>
          </cell>
          <cell r="H550">
            <v>560</v>
          </cell>
          <cell r="I550">
            <v>764000</v>
          </cell>
        </row>
        <row r="551">
          <cell r="B551">
            <v>1980</v>
          </cell>
          <cell r="E551" t="str">
            <v>NV</v>
          </cell>
          <cell r="H551">
            <v>4</v>
          </cell>
          <cell r="I551">
            <v>2000</v>
          </cell>
        </row>
        <row r="552">
          <cell r="B552">
            <v>1980</v>
          </cell>
          <cell r="E552" t="str">
            <v>NH</v>
          </cell>
          <cell r="H552">
            <v>83</v>
          </cell>
          <cell r="I552">
            <v>113000</v>
          </cell>
        </row>
        <row r="553">
          <cell r="B553">
            <v>1980</v>
          </cell>
          <cell r="E553" t="str">
            <v>NJ</v>
          </cell>
          <cell r="H553">
            <v>592</v>
          </cell>
          <cell r="I553">
            <v>834000</v>
          </cell>
        </row>
        <row r="554">
          <cell r="B554">
            <v>1980</v>
          </cell>
          <cell r="E554" t="str">
            <v>NM</v>
          </cell>
          <cell r="H554">
            <v>257</v>
          </cell>
          <cell r="I554">
            <v>250000</v>
          </cell>
        </row>
        <row r="555">
          <cell r="B555">
            <v>1980</v>
          </cell>
          <cell r="E555" t="str">
            <v>NY</v>
          </cell>
          <cell r="H555">
            <v>57739</v>
          </cell>
          <cell r="I555">
            <v>111132000</v>
          </cell>
        </row>
        <row r="556">
          <cell r="B556">
            <v>1980</v>
          </cell>
          <cell r="E556" t="str">
            <v>NC</v>
          </cell>
          <cell r="H556">
            <v>217</v>
          </cell>
          <cell r="I556">
            <v>210000</v>
          </cell>
        </row>
        <row r="557">
          <cell r="B557">
            <v>1980</v>
          </cell>
          <cell r="E557" t="str">
            <v>ND</v>
          </cell>
          <cell r="H557">
            <v>29</v>
          </cell>
          <cell r="I557">
            <v>47000</v>
          </cell>
        </row>
        <row r="558">
          <cell r="B558">
            <v>1980</v>
          </cell>
          <cell r="E558" t="str">
            <v>OH</v>
          </cell>
          <cell r="H558">
            <v>6044</v>
          </cell>
          <cell r="I558">
            <v>9494000</v>
          </cell>
        </row>
        <row r="559">
          <cell r="B559">
            <v>1980</v>
          </cell>
          <cell r="E559" t="str">
            <v>OK</v>
          </cell>
          <cell r="H559">
            <v>357</v>
          </cell>
          <cell r="I559">
            <v>390000</v>
          </cell>
        </row>
        <row r="560">
          <cell r="B560">
            <v>1980</v>
          </cell>
          <cell r="E560" t="str">
            <v>OR</v>
          </cell>
          <cell r="H560">
            <v>1768</v>
          </cell>
          <cell r="I560">
            <v>2989000</v>
          </cell>
        </row>
        <row r="561">
          <cell r="B561">
            <v>1980</v>
          </cell>
          <cell r="E561" t="str">
            <v>PA</v>
          </cell>
          <cell r="H561">
            <v>11059</v>
          </cell>
          <cell r="I561">
            <v>17994000</v>
          </cell>
        </row>
        <row r="562">
          <cell r="B562">
            <v>1980</v>
          </cell>
          <cell r="E562" t="str">
            <v>RI</v>
          </cell>
          <cell r="H562">
            <v>561</v>
          </cell>
          <cell r="I562">
            <v>930000</v>
          </cell>
        </row>
        <row r="563">
          <cell r="B563">
            <v>1980</v>
          </cell>
          <cell r="E563" t="str">
            <v>SC</v>
          </cell>
          <cell r="H563">
            <v>85</v>
          </cell>
          <cell r="I563">
            <v>65000</v>
          </cell>
        </row>
        <row r="564">
          <cell r="B564">
            <v>1980</v>
          </cell>
          <cell r="E564" t="str">
            <v>SD</v>
          </cell>
          <cell r="H564">
            <v>6</v>
          </cell>
          <cell r="I564">
            <v>7000</v>
          </cell>
        </row>
        <row r="565">
          <cell r="B565">
            <v>1980</v>
          </cell>
          <cell r="E565" t="str">
            <v>TN</v>
          </cell>
          <cell r="H565">
            <v>1839</v>
          </cell>
          <cell r="I565">
            <v>2440000</v>
          </cell>
        </row>
        <row r="566">
          <cell r="B566">
            <v>1980</v>
          </cell>
          <cell r="E566" t="str">
            <v>TX</v>
          </cell>
          <cell r="H566">
            <v>5545</v>
          </cell>
          <cell r="I566">
            <v>6988000</v>
          </cell>
        </row>
        <row r="567">
          <cell r="B567">
            <v>1980</v>
          </cell>
          <cell r="E567" t="str">
            <v>UT</v>
          </cell>
          <cell r="H567">
            <v>832</v>
          </cell>
          <cell r="I567">
            <v>1051000</v>
          </cell>
        </row>
        <row r="568">
          <cell r="B568">
            <v>1980</v>
          </cell>
          <cell r="E568" t="str">
            <v>VT</v>
          </cell>
          <cell r="H568">
            <v>1</v>
          </cell>
          <cell r="I568">
            <v>0</v>
          </cell>
        </row>
        <row r="569">
          <cell r="B569">
            <v>1980</v>
          </cell>
          <cell r="E569" t="str">
            <v>VA</v>
          </cell>
          <cell r="H569">
            <v>843</v>
          </cell>
          <cell r="I569">
            <v>1099000</v>
          </cell>
        </row>
        <row r="570">
          <cell r="B570">
            <v>1980</v>
          </cell>
          <cell r="E570" t="str">
            <v>WA</v>
          </cell>
          <cell r="H570">
            <v>3586</v>
          </cell>
          <cell r="I570">
            <v>3629000</v>
          </cell>
        </row>
        <row r="571">
          <cell r="B571">
            <v>1980</v>
          </cell>
          <cell r="E571" t="str">
            <v>WV</v>
          </cell>
          <cell r="H571">
            <v>255</v>
          </cell>
          <cell r="I571">
            <v>308000</v>
          </cell>
        </row>
        <row r="572">
          <cell r="B572">
            <v>1980</v>
          </cell>
          <cell r="E572" t="str">
            <v>WI</v>
          </cell>
          <cell r="H572">
            <v>2216</v>
          </cell>
          <cell r="I572">
            <v>3453000</v>
          </cell>
        </row>
        <row r="573">
          <cell r="B573">
            <v>1980</v>
          </cell>
          <cell r="E573" t="str">
            <v>WY</v>
          </cell>
          <cell r="H573">
            <v>0</v>
          </cell>
          <cell r="I573">
            <v>0</v>
          </cell>
        </row>
        <row r="574">
          <cell r="B574">
            <v>1981</v>
          </cell>
          <cell r="E574" t="str">
            <v>US</v>
          </cell>
          <cell r="H574">
            <v>167507</v>
          </cell>
          <cell r="I574">
            <v>321461000</v>
          </cell>
        </row>
        <row r="575">
          <cell r="B575">
            <v>1981</v>
          </cell>
          <cell r="E575" t="str">
            <v>AL</v>
          </cell>
          <cell r="H575">
            <v>262</v>
          </cell>
          <cell r="I575">
            <v>402000</v>
          </cell>
        </row>
        <row r="576">
          <cell r="B576">
            <v>1981</v>
          </cell>
          <cell r="E576" t="str">
            <v>AK</v>
          </cell>
          <cell r="H576">
            <v>160</v>
          </cell>
          <cell r="I576">
            <v>431000</v>
          </cell>
        </row>
        <row r="577">
          <cell r="B577">
            <v>1981</v>
          </cell>
          <cell r="E577" t="str">
            <v>AZ</v>
          </cell>
          <cell r="H577">
            <v>44</v>
          </cell>
          <cell r="I577">
            <v>59000</v>
          </cell>
        </row>
        <row r="578">
          <cell r="B578">
            <v>1981</v>
          </cell>
          <cell r="E578" t="str">
            <v>AR</v>
          </cell>
          <cell r="H578">
            <v>22</v>
          </cell>
          <cell r="I578">
            <v>20000</v>
          </cell>
        </row>
        <row r="579">
          <cell r="B579">
            <v>1981</v>
          </cell>
          <cell r="E579" t="str">
            <v>CA</v>
          </cell>
          <cell r="H579">
            <v>22376</v>
          </cell>
          <cell r="I579">
            <v>45516000</v>
          </cell>
        </row>
        <row r="580">
          <cell r="B580">
            <v>1981</v>
          </cell>
          <cell r="E580" t="str">
            <v>CO</v>
          </cell>
          <cell r="H580">
            <v>1881</v>
          </cell>
          <cell r="I580">
            <v>3877000</v>
          </cell>
        </row>
        <row r="581">
          <cell r="B581">
            <v>1981</v>
          </cell>
          <cell r="E581" t="str">
            <v>CT</v>
          </cell>
          <cell r="H581">
            <v>286</v>
          </cell>
          <cell r="I581">
            <v>435000</v>
          </cell>
        </row>
        <row r="582">
          <cell r="B582">
            <v>1981</v>
          </cell>
          <cell r="E582" t="str">
            <v>DE</v>
          </cell>
          <cell r="H582">
            <v>196</v>
          </cell>
          <cell r="I582">
            <v>371000</v>
          </cell>
        </row>
        <row r="583">
          <cell r="B583">
            <v>1981</v>
          </cell>
          <cell r="E583" t="str">
            <v>DC</v>
          </cell>
          <cell r="H583">
            <v>7174</v>
          </cell>
          <cell r="I583">
            <v>12819000</v>
          </cell>
        </row>
        <row r="584">
          <cell r="B584">
            <v>1981</v>
          </cell>
          <cell r="E584" t="str">
            <v>FL</v>
          </cell>
          <cell r="H584">
            <v>3942</v>
          </cell>
          <cell r="I584">
            <v>5676000</v>
          </cell>
        </row>
        <row r="585">
          <cell r="B585">
            <v>1981</v>
          </cell>
          <cell r="E585" t="str">
            <v>GA</v>
          </cell>
          <cell r="H585">
            <v>3082</v>
          </cell>
          <cell r="I585">
            <v>5637000</v>
          </cell>
        </row>
        <row r="586">
          <cell r="B586">
            <v>1981</v>
          </cell>
          <cell r="E586" t="str">
            <v>HI</v>
          </cell>
          <cell r="H586">
            <v>42</v>
          </cell>
          <cell r="I586">
            <v>79000</v>
          </cell>
        </row>
        <row r="587">
          <cell r="B587">
            <v>1981</v>
          </cell>
          <cell r="E587" t="str">
            <v>ID</v>
          </cell>
          <cell r="H587">
            <v>2</v>
          </cell>
          <cell r="I587">
            <v>0</v>
          </cell>
        </row>
        <row r="588">
          <cell r="B588">
            <v>1981</v>
          </cell>
          <cell r="E588" t="str">
            <v>IL</v>
          </cell>
          <cell r="H588">
            <v>14032</v>
          </cell>
          <cell r="I588">
            <v>30364000</v>
          </cell>
        </row>
        <row r="589">
          <cell r="B589">
            <v>1981</v>
          </cell>
          <cell r="E589" t="str">
            <v>IN</v>
          </cell>
          <cell r="H589">
            <v>1252</v>
          </cell>
          <cell r="I589">
            <v>1835000</v>
          </cell>
        </row>
        <row r="590">
          <cell r="B590">
            <v>1981</v>
          </cell>
          <cell r="E590" t="str">
            <v>IA</v>
          </cell>
          <cell r="H590">
            <v>558</v>
          </cell>
          <cell r="I590">
            <v>780000</v>
          </cell>
        </row>
        <row r="591">
          <cell r="B591">
            <v>1981</v>
          </cell>
          <cell r="E591" t="str">
            <v>KS</v>
          </cell>
          <cell r="H591">
            <v>198</v>
          </cell>
          <cell r="I591">
            <v>239000</v>
          </cell>
        </row>
        <row r="592">
          <cell r="B592">
            <v>1981</v>
          </cell>
          <cell r="E592" t="str">
            <v>KY</v>
          </cell>
          <cell r="H592">
            <v>921</v>
          </cell>
          <cell r="I592">
            <v>1391000</v>
          </cell>
        </row>
        <row r="593">
          <cell r="B593">
            <v>1981</v>
          </cell>
          <cell r="E593" t="str">
            <v>LA</v>
          </cell>
          <cell r="H593">
            <v>217</v>
          </cell>
          <cell r="I593">
            <v>284000</v>
          </cell>
        </row>
        <row r="594">
          <cell r="B594">
            <v>1981</v>
          </cell>
          <cell r="E594" t="str">
            <v>ME</v>
          </cell>
          <cell r="H594">
            <v>117</v>
          </cell>
          <cell r="I594">
            <v>175000</v>
          </cell>
        </row>
        <row r="595">
          <cell r="B595">
            <v>1981</v>
          </cell>
          <cell r="E595" t="str">
            <v>MD</v>
          </cell>
          <cell r="H595">
            <v>2507</v>
          </cell>
          <cell r="I595">
            <v>4706000</v>
          </cell>
        </row>
        <row r="596">
          <cell r="B596">
            <v>1981</v>
          </cell>
          <cell r="E596" t="str">
            <v>MA</v>
          </cell>
          <cell r="H596">
            <v>5948</v>
          </cell>
          <cell r="I596">
            <v>14015000</v>
          </cell>
        </row>
        <row r="597">
          <cell r="B597">
            <v>1981</v>
          </cell>
          <cell r="E597" t="str">
            <v>MI</v>
          </cell>
          <cell r="H597">
            <v>3849</v>
          </cell>
          <cell r="I597">
            <v>8698000</v>
          </cell>
        </row>
        <row r="598">
          <cell r="B598">
            <v>1981</v>
          </cell>
          <cell r="E598" t="str">
            <v>MN</v>
          </cell>
          <cell r="H598">
            <v>2783</v>
          </cell>
          <cell r="I598">
            <v>4971000</v>
          </cell>
        </row>
        <row r="599">
          <cell r="B599">
            <v>1981</v>
          </cell>
          <cell r="E599" t="str">
            <v>MS</v>
          </cell>
          <cell r="H599">
            <v>52</v>
          </cell>
          <cell r="I599">
            <v>58000</v>
          </cell>
        </row>
        <row r="600">
          <cell r="B600">
            <v>1981</v>
          </cell>
          <cell r="E600" t="str">
            <v>MO</v>
          </cell>
          <cell r="H600">
            <v>3001</v>
          </cell>
          <cell r="I600">
            <v>5313000</v>
          </cell>
        </row>
        <row r="601">
          <cell r="B601">
            <v>1981</v>
          </cell>
          <cell r="E601" t="str">
            <v>MT</v>
          </cell>
          <cell r="H601">
            <v>44</v>
          </cell>
          <cell r="I601">
            <v>42000</v>
          </cell>
        </row>
        <row r="602">
          <cell r="B602">
            <v>1981</v>
          </cell>
          <cell r="E602" t="str">
            <v>NE</v>
          </cell>
          <cell r="H602">
            <v>567</v>
          </cell>
          <cell r="I602">
            <v>717000</v>
          </cell>
        </row>
        <row r="603">
          <cell r="B603">
            <v>1981</v>
          </cell>
          <cell r="E603" t="str">
            <v>NV</v>
          </cell>
          <cell r="H603">
            <v>10</v>
          </cell>
          <cell r="I603">
            <v>14000</v>
          </cell>
        </row>
        <row r="604">
          <cell r="B604">
            <v>1981</v>
          </cell>
          <cell r="E604" t="str">
            <v>NH</v>
          </cell>
          <cell r="H604">
            <v>83</v>
          </cell>
          <cell r="I604">
            <v>113000</v>
          </cell>
        </row>
        <row r="605">
          <cell r="B605">
            <v>1981</v>
          </cell>
          <cell r="E605" t="str">
            <v>NJ</v>
          </cell>
          <cell r="H605">
            <v>662</v>
          </cell>
          <cell r="I605">
            <v>833000</v>
          </cell>
        </row>
        <row r="606">
          <cell r="B606">
            <v>1981</v>
          </cell>
          <cell r="E606" t="str">
            <v>NM</v>
          </cell>
          <cell r="H606">
            <v>156</v>
          </cell>
          <cell r="I606">
            <v>152000</v>
          </cell>
        </row>
        <row r="607">
          <cell r="B607">
            <v>1981</v>
          </cell>
          <cell r="E607" t="str">
            <v>NY</v>
          </cell>
          <cell r="H607">
            <v>56447</v>
          </cell>
          <cell r="I607">
            <v>115460000</v>
          </cell>
        </row>
        <row r="608">
          <cell r="B608">
            <v>1981</v>
          </cell>
          <cell r="E608" t="str">
            <v>NC</v>
          </cell>
          <cell r="H608">
            <v>228</v>
          </cell>
          <cell r="I608">
            <v>239000</v>
          </cell>
        </row>
        <row r="609">
          <cell r="B609">
            <v>1981</v>
          </cell>
          <cell r="E609" t="str">
            <v>ND</v>
          </cell>
          <cell r="H609">
            <v>25</v>
          </cell>
          <cell r="I609">
            <v>36000</v>
          </cell>
        </row>
        <row r="610">
          <cell r="B610">
            <v>1981</v>
          </cell>
          <cell r="E610" t="str">
            <v>OH</v>
          </cell>
          <cell r="H610">
            <v>6040</v>
          </cell>
          <cell r="I610">
            <v>10297000</v>
          </cell>
        </row>
        <row r="611">
          <cell r="B611">
            <v>1981</v>
          </cell>
          <cell r="E611" t="str">
            <v>OK</v>
          </cell>
          <cell r="H611">
            <v>354</v>
          </cell>
          <cell r="I611">
            <v>391000</v>
          </cell>
        </row>
        <row r="612">
          <cell r="B612">
            <v>1981</v>
          </cell>
          <cell r="E612" t="str">
            <v>OR</v>
          </cell>
          <cell r="H612">
            <v>1865</v>
          </cell>
          <cell r="I612">
            <v>3642000</v>
          </cell>
        </row>
        <row r="613">
          <cell r="B613">
            <v>1981</v>
          </cell>
          <cell r="E613" t="str">
            <v>PA</v>
          </cell>
          <cell r="H613">
            <v>11179</v>
          </cell>
          <cell r="I613">
            <v>18248000</v>
          </cell>
        </row>
        <row r="614">
          <cell r="B614">
            <v>1981</v>
          </cell>
          <cell r="E614" t="str">
            <v>RI</v>
          </cell>
          <cell r="H614">
            <v>561</v>
          </cell>
          <cell r="I614">
            <v>930000</v>
          </cell>
        </row>
        <row r="615">
          <cell r="B615">
            <v>1981</v>
          </cell>
          <cell r="E615" t="str">
            <v>SC</v>
          </cell>
          <cell r="H615">
            <v>100</v>
          </cell>
          <cell r="I615">
            <v>76000</v>
          </cell>
        </row>
        <row r="616">
          <cell r="B616">
            <v>1981</v>
          </cell>
          <cell r="E616" t="str">
            <v>SD</v>
          </cell>
          <cell r="H616">
            <v>5</v>
          </cell>
          <cell r="I616">
            <v>8000</v>
          </cell>
        </row>
        <row r="617">
          <cell r="B617">
            <v>1981</v>
          </cell>
          <cell r="E617" t="str">
            <v>TN</v>
          </cell>
          <cell r="H617">
            <v>1650</v>
          </cell>
          <cell r="I617">
            <v>2430000</v>
          </cell>
        </row>
        <row r="618">
          <cell r="B618">
            <v>1981</v>
          </cell>
          <cell r="E618" t="str">
            <v>TX</v>
          </cell>
          <cell r="H618">
            <v>5436</v>
          </cell>
          <cell r="I618">
            <v>7307000</v>
          </cell>
        </row>
        <row r="619">
          <cell r="B619">
            <v>1981</v>
          </cell>
          <cell r="E619" t="str">
            <v>UT</v>
          </cell>
          <cell r="H619">
            <v>811</v>
          </cell>
          <cell r="I619">
            <v>1105000</v>
          </cell>
        </row>
        <row r="620">
          <cell r="B620">
            <v>1981</v>
          </cell>
          <cell r="E620" t="str">
            <v>VT</v>
          </cell>
          <cell r="H620">
            <v>51</v>
          </cell>
          <cell r="I620">
            <v>61000</v>
          </cell>
        </row>
        <row r="621">
          <cell r="B621">
            <v>1981</v>
          </cell>
          <cell r="E621" t="str">
            <v>VA</v>
          </cell>
          <cell r="H621">
            <v>783</v>
          </cell>
          <cell r="I621">
            <v>1243000</v>
          </cell>
        </row>
        <row r="622">
          <cell r="B622">
            <v>1981</v>
          </cell>
          <cell r="E622" t="str">
            <v>WA</v>
          </cell>
          <cell r="H622">
            <v>3084</v>
          </cell>
          <cell r="I622">
            <v>5785000</v>
          </cell>
        </row>
        <row r="623">
          <cell r="B623">
            <v>1981</v>
          </cell>
          <cell r="E623" t="str">
            <v>WV</v>
          </cell>
          <cell r="H623">
            <v>236</v>
          </cell>
          <cell r="I623">
            <v>309000</v>
          </cell>
        </row>
        <row r="624">
          <cell r="B624">
            <v>1981</v>
          </cell>
          <cell r="E624" t="str">
            <v>WI</v>
          </cell>
          <cell r="H624">
            <v>2226</v>
          </cell>
          <cell r="I624">
            <v>3846000</v>
          </cell>
        </row>
        <row r="625">
          <cell r="B625">
            <v>1981</v>
          </cell>
          <cell r="E625" t="str">
            <v>WY</v>
          </cell>
          <cell r="H625">
            <v>0</v>
          </cell>
          <cell r="I625">
            <v>0</v>
          </cell>
        </row>
        <row r="626">
          <cell r="B626">
            <v>1982</v>
          </cell>
          <cell r="E626" t="str">
            <v>US</v>
          </cell>
          <cell r="H626">
            <v>169864</v>
          </cell>
          <cell r="I626">
            <v>351458570</v>
          </cell>
        </row>
        <row r="627">
          <cell r="B627">
            <v>1982</v>
          </cell>
          <cell r="E627" t="str">
            <v>AL</v>
          </cell>
          <cell r="H627">
            <v>299</v>
          </cell>
          <cell r="I627">
            <v>462469</v>
          </cell>
        </row>
        <row r="628">
          <cell r="B628">
            <v>1982</v>
          </cell>
          <cell r="E628" t="str">
            <v>AK</v>
          </cell>
          <cell r="H628">
            <v>196</v>
          </cell>
          <cell r="I628">
            <v>567355</v>
          </cell>
        </row>
        <row r="629">
          <cell r="B629">
            <v>1982</v>
          </cell>
          <cell r="E629" t="str">
            <v>AZ</v>
          </cell>
          <cell r="H629">
            <v>14</v>
          </cell>
          <cell r="I629">
            <v>26086</v>
          </cell>
        </row>
        <row r="630">
          <cell r="B630">
            <v>1982</v>
          </cell>
          <cell r="E630" t="str">
            <v>AR</v>
          </cell>
          <cell r="H630">
            <v>18</v>
          </cell>
          <cell r="I630">
            <v>18986</v>
          </cell>
        </row>
        <row r="631">
          <cell r="B631">
            <v>1982</v>
          </cell>
          <cell r="E631" t="str">
            <v>CA</v>
          </cell>
          <cell r="H631">
            <v>22260</v>
          </cell>
          <cell r="I631">
            <v>46641862</v>
          </cell>
        </row>
        <row r="632">
          <cell r="B632">
            <v>1982</v>
          </cell>
          <cell r="E632" t="str">
            <v>CO</v>
          </cell>
          <cell r="H632">
            <v>1873</v>
          </cell>
          <cell r="I632">
            <v>3874626</v>
          </cell>
        </row>
        <row r="633">
          <cell r="B633">
            <v>1982</v>
          </cell>
          <cell r="E633" t="str">
            <v>CT</v>
          </cell>
          <cell r="H633">
            <v>263</v>
          </cell>
          <cell r="I633">
            <v>422725</v>
          </cell>
        </row>
        <row r="634">
          <cell r="B634">
            <v>1982</v>
          </cell>
          <cell r="E634" t="str">
            <v>DE</v>
          </cell>
          <cell r="H634">
            <v>221</v>
          </cell>
          <cell r="I634">
            <v>403712</v>
          </cell>
        </row>
        <row r="635">
          <cell r="B635">
            <v>1982</v>
          </cell>
          <cell r="E635" t="str">
            <v>DC</v>
          </cell>
          <cell r="H635">
            <v>6797</v>
          </cell>
          <cell r="I635">
            <v>16792000</v>
          </cell>
        </row>
        <row r="636">
          <cell r="B636">
            <v>1982</v>
          </cell>
          <cell r="E636" t="str">
            <v>FL</v>
          </cell>
          <cell r="H636">
            <v>3875</v>
          </cell>
          <cell r="I636">
            <v>6931404</v>
          </cell>
        </row>
        <row r="637">
          <cell r="B637">
            <v>1982</v>
          </cell>
          <cell r="E637" t="str">
            <v>GA</v>
          </cell>
          <cell r="H637">
            <v>3060</v>
          </cell>
          <cell r="I637">
            <v>5645991</v>
          </cell>
        </row>
        <row r="638">
          <cell r="B638">
            <v>1982</v>
          </cell>
          <cell r="E638" t="str">
            <v>HI</v>
          </cell>
          <cell r="H638">
            <v>43</v>
          </cell>
          <cell r="I638">
            <v>84602</v>
          </cell>
        </row>
        <row r="639">
          <cell r="B639">
            <v>1982</v>
          </cell>
          <cell r="E639" t="str">
            <v>ID</v>
          </cell>
          <cell r="H639">
            <v>0</v>
          </cell>
          <cell r="I639">
            <v>0</v>
          </cell>
        </row>
        <row r="640">
          <cell r="B640">
            <v>1982</v>
          </cell>
          <cell r="E640" t="str">
            <v>IL</v>
          </cell>
          <cell r="H640">
            <v>14675</v>
          </cell>
          <cell r="I640">
            <v>32774215</v>
          </cell>
        </row>
        <row r="641">
          <cell r="B641">
            <v>1982</v>
          </cell>
          <cell r="E641" t="str">
            <v>IN</v>
          </cell>
          <cell r="H641">
            <v>1228</v>
          </cell>
          <cell r="I641">
            <v>1883926</v>
          </cell>
        </row>
        <row r="642">
          <cell r="B642">
            <v>1982</v>
          </cell>
          <cell r="E642" t="str">
            <v>IA</v>
          </cell>
          <cell r="H642">
            <v>559</v>
          </cell>
          <cell r="I642">
            <v>844228</v>
          </cell>
        </row>
        <row r="643">
          <cell r="B643">
            <v>1982</v>
          </cell>
          <cell r="E643" t="str">
            <v>KS</v>
          </cell>
          <cell r="H643">
            <v>178</v>
          </cell>
          <cell r="I643">
            <v>243945</v>
          </cell>
        </row>
        <row r="644">
          <cell r="B644">
            <v>1982</v>
          </cell>
          <cell r="E644" t="str">
            <v>KY</v>
          </cell>
          <cell r="H644">
            <v>851</v>
          </cell>
          <cell r="I644">
            <v>1425728</v>
          </cell>
        </row>
        <row r="645">
          <cell r="B645">
            <v>1982</v>
          </cell>
          <cell r="E645" t="str">
            <v>LA</v>
          </cell>
          <cell r="H645">
            <v>240</v>
          </cell>
          <cell r="I645">
            <v>295168</v>
          </cell>
        </row>
        <row r="646">
          <cell r="B646">
            <v>1982</v>
          </cell>
          <cell r="E646" t="str">
            <v>ME</v>
          </cell>
          <cell r="H646">
            <v>112</v>
          </cell>
          <cell r="I646">
            <v>186438</v>
          </cell>
        </row>
        <row r="647">
          <cell r="B647">
            <v>1982</v>
          </cell>
          <cell r="E647" t="str">
            <v>MD</v>
          </cell>
          <cell r="H647">
            <v>2797</v>
          </cell>
          <cell r="I647">
            <v>5512552</v>
          </cell>
        </row>
        <row r="648">
          <cell r="B648">
            <v>1982</v>
          </cell>
          <cell r="E648" t="str">
            <v>MA</v>
          </cell>
          <cell r="H648">
            <v>5915</v>
          </cell>
          <cell r="I648">
            <v>13540996</v>
          </cell>
        </row>
        <row r="649">
          <cell r="B649">
            <v>1982</v>
          </cell>
          <cell r="E649" t="str">
            <v>MI</v>
          </cell>
          <cell r="H649">
            <v>3863</v>
          </cell>
          <cell r="I649">
            <v>6773554</v>
          </cell>
        </row>
        <row r="650">
          <cell r="B650">
            <v>1982</v>
          </cell>
          <cell r="E650" t="str">
            <v>MN</v>
          </cell>
          <cell r="H650">
            <v>2300</v>
          </cell>
          <cell r="I650">
            <v>4736224</v>
          </cell>
        </row>
        <row r="651">
          <cell r="B651">
            <v>1982</v>
          </cell>
          <cell r="E651" t="str">
            <v>MS</v>
          </cell>
          <cell r="H651">
            <v>43</v>
          </cell>
          <cell r="I651">
            <v>40546</v>
          </cell>
        </row>
        <row r="652">
          <cell r="B652">
            <v>1982</v>
          </cell>
          <cell r="E652" t="str">
            <v>MO</v>
          </cell>
          <cell r="H652">
            <v>3002</v>
          </cell>
          <cell r="I652">
            <v>5293332</v>
          </cell>
        </row>
        <row r="653">
          <cell r="B653">
            <v>1982</v>
          </cell>
          <cell r="E653" t="str">
            <v>MT</v>
          </cell>
          <cell r="H653">
            <v>82</v>
          </cell>
          <cell r="I653">
            <v>111766</v>
          </cell>
        </row>
        <row r="654">
          <cell r="B654">
            <v>1982</v>
          </cell>
          <cell r="E654" t="str">
            <v>NE</v>
          </cell>
          <cell r="H654">
            <v>510</v>
          </cell>
          <cell r="I654">
            <v>729090</v>
          </cell>
        </row>
        <row r="655">
          <cell r="B655">
            <v>1982</v>
          </cell>
          <cell r="E655" t="str">
            <v>NV</v>
          </cell>
          <cell r="H655">
            <v>9</v>
          </cell>
          <cell r="I655">
            <v>16381</v>
          </cell>
        </row>
        <row r="656">
          <cell r="B656">
            <v>1982</v>
          </cell>
          <cell r="E656" t="str">
            <v>NH</v>
          </cell>
          <cell r="H656">
            <v>74</v>
          </cell>
          <cell r="I656">
            <v>130162</v>
          </cell>
        </row>
        <row r="657">
          <cell r="B657">
            <v>1982</v>
          </cell>
          <cell r="E657" t="str">
            <v>NJ</v>
          </cell>
          <cell r="H657">
            <v>912</v>
          </cell>
          <cell r="I657">
            <v>1851712</v>
          </cell>
        </row>
        <row r="658">
          <cell r="B658">
            <v>1982</v>
          </cell>
          <cell r="E658" t="str">
            <v>NM</v>
          </cell>
          <cell r="H658">
            <v>156</v>
          </cell>
          <cell r="I658">
            <v>250340</v>
          </cell>
        </row>
        <row r="659">
          <cell r="B659">
            <v>1982</v>
          </cell>
          <cell r="E659" t="str">
            <v>NY</v>
          </cell>
          <cell r="H659">
            <v>60541</v>
          </cell>
          <cell r="I659">
            <v>128758001</v>
          </cell>
        </row>
        <row r="660">
          <cell r="B660">
            <v>1982</v>
          </cell>
          <cell r="E660" t="str">
            <v>NC</v>
          </cell>
          <cell r="H660">
            <v>291</v>
          </cell>
          <cell r="I660">
            <v>304815</v>
          </cell>
        </row>
        <row r="661">
          <cell r="B661">
            <v>1982</v>
          </cell>
          <cell r="E661" t="str">
            <v>ND</v>
          </cell>
          <cell r="H661">
            <v>23</v>
          </cell>
          <cell r="I661">
            <v>35209</v>
          </cell>
        </row>
        <row r="662">
          <cell r="B662">
            <v>1982</v>
          </cell>
          <cell r="E662" t="str">
            <v>OH</v>
          </cell>
          <cell r="H662">
            <v>4948</v>
          </cell>
          <cell r="I662">
            <v>9036805</v>
          </cell>
        </row>
        <row r="663">
          <cell r="B663">
            <v>1982</v>
          </cell>
          <cell r="E663" t="str">
            <v>OK</v>
          </cell>
          <cell r="H663">
            <v>411</v>
          </cell>
          <cell r="I663">
            <v>493096</v>
          </cell>
        </row>
        <row r="664">
          <cell r="B664">
            <v>1982</v>
          </cell>
          <cell r="E664" t="str">
            <v>OR</v>
          </cell>
          <cell r="H664">
            <v>2058</v>
          </cell>
          <cell r="I664">
            <v>4335157</v>
          </cell>
        </row>
        <row r="665">
          <cell r="B665">
            <v>1982</v>
          </cell>
          <cell r="E665" t="str">
            <v>PA</v>
          </cell>
          <cell r="H665">
            <v>11596</v>
          </cell>
          <cell r="I665">
            <v>25199986</v>
          </cell>
        </row>
        <row r="666">
          <cell r="B666">
            <v>1982</v>
          </cell>
          <cell r="E666" t="str">
            <v>RI</v>
          </cell>
          <cell r="H666">
            <v>544</v>
          </cell>
          <cell r="I666">
            <v>1040049</v>
          </cell>
        </row>
        <row r="667">
          <cell r="B667">
            <v>1982</v>
          </cell>
          <cell r="E667" t="str">
            <v>SC</v>
          </cell>
          <cell r="H667">
            <v>120</v>
          </cell>
          <cell r="I667">
            <v>107461</v>
          </cell>
        </row>
        <row r="668">
          <cell r="B668">
            <v>1982</v>
          </cell>
          <cell r="E668" t="str">
            <v>SD</v>
          </cell>
          <cell r="H668">
            <v>0</v>
          </cell>
          <cell r="I668">
            <v>140</v>
          </cell>
        </row>
        <row r="669">
          <cell r="B669">
            <v>1982</v>
          </cell>
          <cell r="E669" t="str">
            <v>TN</v>
          </cell>
          <cell r="H669">
            <v>1337</v>
          </cell>
          <cell r="I669">
            <v>1945040</v>
          </cell>
        </row>
        <row r="670">
          <cell r="B670">
            <v>1982</v>
          </cell>
          <cell r="E670" t="str">
            <v>TX</v>
          </cell>
          <cell r="H670">
            <v>4640</v>
          </cell>
          <cell r="I670">
            <v>8016993</v>
          </cell>
        </row>
        <row r="671">
          <cell r="B671">
            <v>1982</v>
          </cell>
          <cell r="E671" t="str">
            <v>UT</v>
          </cell>
          <cell r="H671">
            <v>742</v>
          </cell>
          <cell r="I671">
            <v>1097898</v>
          </cell>
        </row>
        <row r="672">
          <cell r="B672">
            <v>1982</v>
          </cell>
          <cell r="E672" t="str">
            <v>VT</v>
          </cell>
          <cell r="H672">
            <v>47</v>
          </cell>
          <cell r="I672">
            <v>69739</v>
          </cell>
        </row>
        <row r="673">
          <cell r="B673">
            <v>1982</v>
          </cell>
          <cell r="E673" t="str">
            <v>VA</v>
          </cell>
          <cell r="H673">
            <v>383</v>
          </cell>
          <cell r="I673">
            <v>508691</v>
          </cell>
        </row>
        <row r="674">
          <cell r="B674">
            <v>1982</v>
          </cell>
          <cell r="E674" t="str">
            <v>WA</v>
          </cell>
          <cell r="H674">
            <v>3153</v>
          </cell>
          <cell r="I674">
            <v>7241919</v>
          </cell>
        </row>
        <row r="675">
          <cell r="B675">
            <v>1982</v>
          </cell>
          <cell r="E675" t="str">
            <v>WV</v>
          </cell>
          <cell r="H675">
            <v>370</v>
          </cell>
          <cell r="I675">
            <v>546327</v>
          </cell>
        </row>
        <row r="676">
          <cell r="B676">
            <v>1982</v>
          </cell>
          <cell r="E676" t="str">
            <v>WI</v>
          </cell>
          <cell r="H676">
            <v>2235</v>
          </cell>
          <cell r="I676">
            <v>4209123</v>
          </cell>
        </row>
        <row r="677">
          <cell r="B677">
            <v>1982</v>
          </cell>
          <cell r="E677" t="str">
            <v>WY</v>
          </cell>
          <cell r="H677">
            <v>0</v>
          </cell>
          <cell r="I677">
            <v>0</v>
          </cell>
        </row>
        <row r="678">
          <cell r="B678">
            <v>1983</v>
          </cell>
          <cell r="E678" t="str">
            <v>US</v>
          </cell>
          <cell r="H678">
            <v>177329</v>
          </cell>
          <cell r="I678">
            <v>393473000</v>
          </cell>
        </row>
        <row r="679">
          <cell r="B679">
            <v>1983</v>
          </cell>
          <cell r="E679" t="str">
            <v>AL</v>
          </cell>
          <cell r="H679">
            <v>292</v>
          </cell>
          <cell r="I679">
            <v>473000</v>
          </cell>
        </row>
        <row r="680">
          <cell r="B680">
            <v>1983</v>
          </cell>
          <cell r="E680" t="str">
            <v>AK</v>
          </cell>
          <cell r="H680">
            <v>221</v>
          </cell>
          <cell r="I680">
            <v>675000</v>
          </cell>
        </row>
        <row r="681">
          <cell r="B681">
            <v>1983</v>
          </cell>
          <cell r="E681" t="str">
            <v>AZ</v>
          </cell>
          <cell r="H681">
            <v>19</v>
          </cell>
          <cell r="I681">
            <v>35000</v>
          </cell>
        </row>
        <row r="682">
          <cell r="B682">
            <v>1983</v>
          </cell>
          <cell r="E682" t="str">
            <v>AR</v>
          </cell>
          <cell r="H682">
            <v>19</v>
          </cell>
          <cell r="I682">
            <v>20000</v>
          </cell>
        </row>
        <row r="683">
          <cell r="B683">
            <v>1983</v>
          </cell>
          <cell r="E683" t="str">
            <v>CA</v>
          </cell>
          <cell r="H683">
            <v>22978</v>
          </cell>
          <cell r="I683">
            <v>51398000</v>
          </cell>
        </row>
        <row r="684">
          <cell r="B684">
            <v>1983</v>
          </cell>
          <cell r="E684" t="str">
            <v>CO</v>
          </cell>
          <cell r="H684">
            <v>1867</v>
          </cell>
          <cell r="I684">
            <v>4296000</v>
          </cell>
        </row>
        <row r="685">
          <cell r="B685">
            <v>1983</v>
          </cell>
          <cell r="E685" t="str">
            <v>CT</v>
          </cell>
          <cell r="H685">
            <v>294</v>
          </cell>
          <cell r="I685">
            <v>560000</v>
          </cell>
        </row>
        <row r="686">
          <cell r="B686">
            <v>1983</v>
          </cell>
          <cell r="E686" t="str">
            <v>DE</v>
          </cell>
          <cell r="H686">
            <v>210</v>
          </cell>
          <cell r="I686">
            <v>392000</v>
          </cell>
        </row>
        <row r="687">
          <cell r="B687">
            <v>1983</v>
          </cell>
          <cell r="E687" t="str">
            <v>DC</v>
          </cell>
          <cell r="H687">
            <v>8125</v>
          </cell>
          <cell r="I687">
            <v>17718000</v>
          </cell>
        </row>
        <row r="688">
          <cell r="B688">
            <v>1983</v>
          </cell>
          <cell r="E688" t="str">
            <v>FL</v>
          </cell>
          <cell r="H688">
            <v>4116</v>
          </cell>
          <cell r="I688">
            <v>7079000</v>
          </cell>
        </row>
        <row r="689">
          <cell r="B689">
            <v>1983</v>
          </cell>
          <cell r="E689" t="str">
            <v>GA</v>
          </cell>
          <cell r="H689">
            <v>3005</v>
          </cell>
          <cell r="I689">
            <v>5678000</v>
          </cell>
        </row>
        <row r="690">
          <cell r="B690">
            <v>1983</v>
          </cell>
          <cell r="E690" t="str">
            <v>HI</v>
          </cell>
          <cell r="H690">
            <v>32</v>
          </cell>
          <cell r="I690">
            <v>66000</v>
          </cell>
        </row>
        <row r="691">
          <cell r="B691">
            <v>1983</v>
          </cell>
          <cell r="E691" t="str">
            <v>ID</v>
          </cell>
          <cell r="H691">
            <v>8</v>
          </cell>
          <cell r="I691">
            <v>10000</v>
          </cell>
        </row>
        <row r="692">
          <cell r="B692">
            <v>1983</v>
          </cell>
          <cell r="E692" t="str">
            <v>IL</v>
          </cell>
          <cell r="H692">
            <v>14395</v>
          </cell>
          <cell r="I692">
            <v>33113000</v>
          </cell>
        </row>
        <row r="693">
          <cell r="B693">
            <v>1983</v>
          </cell>
          <cell r="E693" t="str">
            <v>IN</v>
          </cell>
          <cell r="H693">
            <v>1207</v>
          </cell>
          <cell r="I693">
            <v>1868000</v>
          </cell>
        </row>
        <row r="694">
          <cell r="B694">
            <v>1983</v>
          </cell>
          <cell r="E694" t="str">
            <v>IA</v>
          </cell>
          <cell r="H694">
            <v>561</v>
          </cell>
          <cell r="I694">
            <v>952000</v>
          </cell>
        </row>
        <row r="695">
          <cell r="B695">
            <v>1983</v>
          </cell>
          <cell r="E695" t="str">
            <v>KS</v>
          </cell>
          <cell r="H695">
            <v>182</v>
          </cell>
          <cell r="I695">
            <v>248000</v>
          </cell>
        </row>
        <row r="696">
          <cell r="B696">
            <v>1983</v>
          </cell>
          <cell r="E696" t="str">
            <v>KY</v>
          </cell>
          <cell r="H696">
            <v>875</v>
          </cell>
          <cell r="I696">
            <v>1486000</v>
          </cell>
        </row>
        <row r="697">
          <cell r="B697">
            <v>1983</v>
          </cell>
          <cell r="E697" t="str">
            <v>LA</v>
          </cell>
          <cell r="H697">
            <v>260</v>
          </cell>
          <cell r="I697">
            <v>357000</v>
          </cell>
        </row>
        <row r="698">
          <cell r="B698">
            <v>1983</v>
          </cell>
          <cell r="E698" t="str">
            <v>ME</v>
          </cell>
          <cell r="H698">
            <v>103</v>
          </cell>
          <cell r="I698">
            <v>171000</v>
          </cell>
        </row>
        <row r="699">
          <cell r="B699">
            <v>1983</v>
          </cell>
          <cell r="E699" t="str">
            <v>MD</v>
          </cell>
          <cell r="H699">
            <v>3036</v>
          </cell>
          <cell r="I699">
            <v>6044000</v>
          </cell>
        </row>
        <row r="700">
          <cell r="B700">
            <v>1983</v>
          </cell>
          <cell r="E700" t="str">
            <v>MA</v>
          </cell>
          <cell r="H700">
            <v>5982</v>
          </cell>
          <cell r="I700">
            <v>15305000</v>
          </cell>
        </row>
        <row r="701">
          <cell r="B701">
            <v>1983</v>
          </cell>
          <cell r="E701" t="str">
            <v>MI</v>
          </cell>
          <cell r="H701">
            <v>3732</v>
          </cell>
          <cell r="I701">
            <v>6591000</v>
          </cell>
        </row>
        <row r="702">
          <cell r="B702">
            <v>1983</v>
          </cell>
          <cell r="E702" t="str">
            <v>MN</v>
          </cell>
          <cell r="H702">
            <v>2507</v>
          </cell>
          <cell r="I702">
            <v>5376000</v>
          </cell>
        </row>
        <row r="703">
          <cell r="B703">
            <v>1983</v>
          </cell>
          <cell r="E703" t="str">
            <v>MS</v>
          </cell>
          <cell r="H703">
            <v>42</v>
          </cell>
          <cell r="I703">
            <v>45000</v>
          </cell>
        </row>
        <row r="704">
          <cell r="B704">
            <v>1983</v>
          </cell>
          <cell r="E704" t="str">
            <v>MO</v>
          </cell>
          <cell r="H704">
            <v>1849</v>
          </cell>
          <cell r="I704">
            <v>3532000</v>
          </cell>
        </row>
        <row r="705">
          <cell r="B705">
            <v>1983</v>
          </cell>
          <cell r="E705" t="str">
            <v>MT</v>
          </cell>
          <cell r="H705">
            <v>46</v>
          </cell>
          <cell r="I705">
            <v>61000</v>
          </cell>
        </row>
        <row r="706">
          <cell r="B706">
            <v>1983</v>
          </cell>
          <cell r="E706" t="str">
            <v>NE</v>
          </cell>
          <cell r="H706">
            <v>561</v>
          </cell>
          <cell r="I706">
            <v>882000</v>
          </cell>
        </row>
        <row r="707">
          <cell r="B707">
            <v>1983</v>
          </cell>
          <cell r="E707" t="str">
            <v>NV</v>
          </cell>
          <cell r="H707">
            <v>14</v>
          </cell>
          <cell r="I707">
            <v>29000</v>
          </cell>
        </row>
        <row r="708">
          <cell r="B708">
            <v>1983</v>
          </cell>
          <cell r="E708" t="str">
            <v>NH</v>
          </cell>
          <cell r="H708">
            <v>100</v>
          </cell>
          <cell r="I708">
            <v>145000</v>
          </cell>
        </row>
        <row r="709">
          <cell r="B709">
            <v>1983</v>
          </cell>
          <cell r="E709" t="str">
            <v>NJ</v>
          </cell>
          <cell r="H709">
            <v>872</v>
          </cell>
          <cell r="I709">
            <v>1814000</v>
          </cell>
        </row>
        <row r="710">
          <cell r="B710">
            <v>1983</v>
          </cell>
          <cell r="E710" t="str">
            <v>NM</v>
          </cell>
          <cell r="H710">
            <v>224</v>
          </cell>
          <cell r="I710">
            <v>467000</v>
          </cell>
        </row>
        <row r="711">
          <cell r="B711">
            <v>1983</v>
          </cell>
          <cell r="E711" t="str">
            <v>NY</v>
          </cell>
          <cell r="H711">
            <v>66625</v>
          </cell>
          <cell r="I711">
            <v>160881000</v>
          </cell>
        </row>
        <row r="712">
          <cell r="B712">
            <v>1983</v>
          </cell>
          <cell r="E712" t="str">
            <v>NC</v>
          </cell>
          <cell r="H712">
            <v>313</v>
          </cell>
          <cell r="I712">
            <v>370000</v>
          </cell>
        </row>
        <row r="713">
          <cell r="B713">
            <v>1983</v>
          </cell>
          <cell r="E713" t="str">
            <v>ND</v>
          </cell>
          <cell r="H713">
            <v>27</v>
          </cell>
          <cell r="I713">
            <v>41000</v>
          </cell>
        </row>
        <row r="714">
          <cell r="B714">
            <v>1983</v>
          </cell>
          <cell r="E714" t="str">
            <v>OH</v>
          </cell>
          <cell r="H714">
            <v>5000</v>
          </cell>
          <cell r="I714">
            <v>9503000</v>
          </cell>
        </row>
        <row r="715">
          <cell r="B715">
            <v>1983</v>
          </cell>
          <cell r="E715" t="str">
            <v>OK</v>
          </cell>
          <cell r="H715">
            <v>417</v>
          </cell>
          <cell r="I715">
            <v>526000</v>
          </cell>
        </row>
        <row r="716">
          <cell r="B716">
            <v>1983</v>
          </cell>
          <cell r="E716" t="str">
            <v>OR</v>
          </cell>
          <cell r="H716">
            <v>2057</v>
          </cell>
          <cell r="I716">
            <v>4510000</v>
          </cell>
        </row>
        <row r="717">
          <cell r="B717">
            <v>1983</v>
          </cell>
          <cell r="E717" t="str">
            <v>PA</v>
          </cell>
          <cell r="H717">
            <v>11624</v>
          </cell>
          <cell r="I717">
            <v>25941000</v>
          </cell>
        </row>
        <row r="718">
          <cell r="B718">
            <v>1983</v>
          </cell>
          <cell r="E718" t="str">
            <v>RI</v>
          </cell>
          <cell r="H718">
            <v>528</v>
          </cell>
          <cell r="I718">
            <v>1104000</v>
          </cell>
        </row>
        <row r="719">
          <cell r="B719">
            <v>1983</v>
          </cell>
          <cell r="E719" t="str">
            <v>SC</v>
          </cell>
          <cell r="H719">
            <v>82</v>
          </cell>
          <cell r="I719">
            <v>80000</v>
          </cell>
        </row>
        <row r="720">
          <cell r="B720">
            <v>1983</v>
          </cell>
          <cell r="E720" t="str">
            <v>SD</v>
          </cell>
          <cell r="H720">
            <v>5</v>
          </cell>
          <cell r="I720">
            <v>8000</v>
          </cell>
        </row>
        <row r="721">
          <cell r="B721">
            <v>1983</v>
          </cell>
          <cell r="E721" t="str">
            <v>TN</v>
          </cell>
          <cell r="H721">
            <v>1360</v>
          </cell>
          <cell r="I721">
            <v>2059000</v>
          </cell>
        </row>
        <row r="722">
          <cell r="B722">
            <v>1983</v>
          </cell>
          <cell r="E722" t="str">
            <v>TX</v>
          </cell>
          <cell r="H722">
            <v>5100</v>
          </cell>
          <cell r="I722">
            <v>8039000</v>
          </cell>
        </row>
        <row r="723">
          <cell r="B723">
            <v>1983</v>
          </cell>
          <cell r="E723" t="str">
            <v>UT</v>
          </cell>
          <cell r="H723">
            <v>646</v>
          </cell>
          <cell r="I723">
            <v>1059000</v>
          </cell>
        </row>
        <row r="724">
          <cell r="B724">
            <v>1983</v>
          </cell>
          <cell r="E724" t="str">
            <v>VT</v>
          </cell>
          <cell r="H724">
            <v>47</v>
          </cell>
          <cell r="I724">
            <v>73000</v>
          </cell>
        </row>
        <row r="725">
          <cell r="B725">
            <v>1983</v>
          </cell>
          <cell r="E725" t="str">
            <v>VA</v>
          </cell>
          <cell r="H725">
            <v>428</v>
          </cell>
          <cell r="I725">
            <v>612000</v>
          </cell>
        </row>
        <row r="726">
          <cell r="B726">
            <v>1983</v>
          </cell>
          <cell r="E726" t="str">
            <v>WA</v>
          </cell>
          <cell r="H726">
            <v>2816</v>
          </cell>
          <cell r="I726">
            <v>6934000</v>
          </cell>
        </row>
        <row r="727">
          <cell r="B727">
            <v>1983</v>
          </cell>
          <cell r="E727" t="str">
            <v>WV</v>
          </cell>
          <cell r="H727">
            <v>261</v>
          </cell>
          <cell r="I727">
            <v>459000</v>
          </cell>
        </row>
        <row r="728">
          <cell r="B728">
            <v>1983</v>
          </cell>
          <cell r="E728" t="str">
            <v>WI</v>
          </cell>
          <cell r="H728">
            <v>2259</v>
          </cell>
          <cell r="I728">
            <v>4363000</v>
          </cell>
        </row>
        <row r="729">
          <cell r="B729">
            <v>1983</v>
          </cell>
          <cell r="E729" t="str">
            <v>WY</v>
          </cell>
          <cell r="H729">
            <v>0</v>
          </cell>
          <cell r="I729">
            <v>0</v>
          </cell>
        </row>
        <row r="730">
          <cell r="B730">
            <v>1984</v>
          </cell>
          <cell r="E730" t="str">
            <v>US</v>
          </cell>
          <cell r="H730">
            <v>182705</v>
          </cell>
          <cell r="I730">
            <v>412692000</v>
          </cell>
        </row>
        <row r="731">
          <cell r="B731">
            <v>1984</v>
          </cell>
          <cell r="E731" t="str">
            <v>AL</v>
          </cell>
          <cell r="H731">
            <v>343</v>
          </cell>
          <cell r="I731">
            <v>540000</v>
          </cell>
        </row>
        <row r="732">
          <cell r="B732">
            <v>1984</v>
          </cell>
          <cell r="E732" t="str">
            <v>AK</v>
          </cell>
          <cell r="H732">
            <v>232</v>
          </cell>
          <cell r="I732">
            <v>734000</v>
          </cell>
        </row>
        <row r="733">
          <cell r="B733">
            <v>1984</v>
          </cell>
          <cell r="E733" t="str">
            <v>AZ</v>
          </cell>
          <cell r="H733">
            <v>19</v>
          </cell>
          <cell r="I733">
            <v>35000</v>
          </cell>
        </row>
        <row r="734">
          <cell r="B734">
            <v>1984</v>
          </cell>
          <cell r="E734" t="str">
            <v>AR</v>
          </cell>
          <cell r="H734">
            <v>23</v>
          </cell>
          <cell r="I734">
            <v>25000</v>
          </cell>
        </row>
        <row r="735">
          <cell r="B735">
            <v>1984</v>
          </cell>
          <cell r="E735" t="str">
            <v>CA</v>
          </cell>
          <cell r="H735">
            <v>23423</v>
          </cell>
          <cell r="I735">
            <v>54612000</v>
          </cell>
        </row>
        <row r="736">
          <cell r="B736">
            <v>1984</v>
          </cell>
          <cell r="E736" t="str">
            <v>CO</v>
          </cell>
          <cell r="H736">
            <v>2102</v>
          </cell>
          <cell r="I736">
            <v>4983000</v>
          </cell>
        </row>
        <row r="737">
          <cell r="B737">
            <v>1984</v>
          </cell>
          <cell r="E737" t="str">
            <v>CT</v>
          </cell>
          <cell r="H737">
            <v>306</v>
          </cell>
          <cell r="I737">
            <v>529000</v>
          </cell>
        </row>
        <row r="738">
          <cell r="B738">
            <v>1984</v>
          </cell>
          <cell r="E738" t="str">
            <v>DE</v>
          </cell>
          <cell r="H738">
            <v>222</v>
          </cell>
          <cell r="I738">
            <v>408000</v>
          </cell>
        </row>
        <row r="739">
          <cell r="B739">
            <v>1984</v>
          </cell>
          <cell r="E739" t="str">
            <v>DC</v>
          </cell>
          <cell r="H739">
            <v>7806</v>
          </cell>
          <cell r="I739">
            <v>20255000</v>
          </cell>
        </row>
        <row r="740">
          <cell r="B740">
            <v>1984</v>
          </cell>
          <cell r="E740" t="str">
            <v>FL</v>
          </cell>
          <cell r="H740">
            <v>4362</v>
          </cell>
          <cell r="I740">
            <v>8686000</v>
          </cell>
        </row>
        <row r="741">
          <cell r="B741">
            <v>1984</v>
          </cell>
          <cell r="E741" t="str">
            <v>GA</v>
          </cell>
          <cell r="H741">
            <v>3150</v>
          </cell>
          <cell r="I741">
            <v>6044000</v>
          </cell>
        </row>
        <row r="742">
          <cell r="B742">
            <v>1984</v>
          </cell>
          <cell r="E742" t="str">
            <v>HI</v>
          </cell>
          <cell r="H742">
            <v>33</v>
          </cell>
          <cell r="I742">
            <v>72000</v>
          </cell>
        </row>
        <row r="743">
          <cell r="B743">
            <v>1984</v>
          </cell>
          <cell r="E743" t="str">
            <v>ID</v>
          </cell>
          <cell r="H743">
            <v>13</v>
          </cell>
          <cell r="I743">
            <v>19000</v>
          </cell>
        </row>
        <row r="744">
          <cell r="B744">
            <v>1984</v>
          </cell>
          <cell r="E744" t="str">
            <v>IL</v>
          </cell>
          <cell r="H744">
            <v>15011</v>
          </cell>
          <cell r="I744">
            <v>34879000</v>
          </cell>
        </row>
        <row r="745">
          <cell r="B745">
            <v>1984</v>
          </cell>
          <cell r="E745" t="str">
            <v>IN</v>
          </cell>
          <cell r="H745">
            <v>1156</v>
          </cell>
          <cell r="I745">
            <v>1873000</v>
          </cell>
        </row>
        <row r="746">
          <cell r="B746">
            <v>1984</v>
          </cell>
          <cell r="E746" t="str">
            <v>IA</v>
          </cell>
          <cell r="H746">
            <v>544</v>
          </cell>
          <cell r="I746">
            <v>867000</v>
          </cell>
        </row>
        <row r="747">
          <cell r="B747">
            <v>1984</v>
          </cell>
          <cell r="E747" t="str">
            <v>KS</v>
          </cell>
          <cell r="H747">
            <v>180</v>
          </cell>
          <cell r="I747">
            <v>322000</v>
          </cell>
        </row>
        <row r="748">
          <cell r="B748">
            <v>1984</v>
          </cell>
          <cell r="E748" t="str">
            <v>KY</v>
          </cell>
          <cell r="H748">
            <v>821</v>
          </cell>
          <cell r="I748">
            <v>1560000</v>
          </cell>
        </row>
        <row r="749">
          <cell r="B749">
            <v>1984</v>
          </cell>
          <cell r="E749" t="str">
            <v>LA</v>
          </cell>
          <cell r="H749">
            <v>257</v>
          </cell>
          <cell r="I749">
            <v>356000</v>
          </cell>
        </row>
        <row r="750">
          <cell r="B750">
            <v>1984</v>
          </cell>
          <cell r="E750" t="str">
            <v>ME</v>
          </cell>
          <cell r="H750">
            <v>104</v>
          </cell>
          <cell r="I750">
            <v>185000</v>
          </cell>
        </row>
        <row r="751">
          <cell r="B751">
            <v>1984</v>
          </cell>
          <cell r="E751" t="str">
            <v>MD</v>
          </cell>
          <cell r="H751">
            <v>3090</v>
          </cell>
          <cell r="I751">
            <v>5570000</v>
          </cell>
        </row>
        <row r="752">
          <cell r="B752">
            <v>1984</v>
          </cell>
          <cell r="E752" t="str">
            <v>MA</v>
          </cell>
          <cell r="H752">
            <v>6764</v>
          </cell>
          <cell r="I752">
            <v>9338000</v>
          </cell>
        </row>
        <row r="753">
          <cell r="B753">
            <v>1984</v>
          </cell>
          <cell r="E753" t="str">
            <v>MI</v>
          </cell>
          <cell r="H753">
            <v>3732</v>
          </cell>
          <cell r="I753">
            <v>7245000</v>
          </cell>
        </row>
        <row r="754">
          <cell r="B754">
            <v>1984</v>
          </cell>
          <cell r="E754" t="str">
            <v>MN</v>
          </cell>
          <cell r="H754">
            <v>2350</v>
          </cell>
          <cell r="I754">
            <v>5372000</v>
          </cell>
        </row>
        <row r="755">
          <cell r="B755">
            <v>1984</v>
          </cell>
          <cell r="E755" t="str">
            <v>MS</v>
          </cell>
          <cell r="H755">
            <v>48</v>
          </cell>
          <cell r="I755">
            <v>51000</v>
          </cell>
        </row>
        <row r="756">
          <cell r="B756">
            <v>1984</v>
          </cell>
          <cell r="E756" t="str">
            <v>MO</v>
          </cell>
          <cell r="H756">
            <v>2666</v>
          </cell>
          <cell r="I756">
            <v>5716000</v>
          </cell>
        </row>
        <row r="757">
          <cell r="B757">
            <v>1984</v>
          </cell>
          <cell r="E757" t="str">
            <v>MT</v>
          </cell>
          <cell r="H757">
            <v>85</v>
          </cell>
          <cell r="I757">
            <v>132000</v>
          </cell>
        </row>
        <row r="758">
          <cell r="B758">
            <v>1984</v>
          </cell>
          <cell r="E758" t="str">
            <v>NE</v>
          </cell>
          <cell r="H758">
            <v>555</v>
          </cell>
          <cell r="I758">
            <v>910000</v>
          </cell>
        </row>
        <row r="759">
          <cell r="B759">
            <v>1984</v>
          </cell>
          <cell r="E759" t="str">
            <v>NV</v>
          </cell>
          <cell r="H759">
            <v>13</v>
          </cell>
          <cell r="I759">
            <v>31000</v>
          </cell>
        </row>
        <row r="760">
          <cell r="B760">
            <v>1984</v>
          </cell>
          <cell r="E760" t="str">
            <v>NH</v>
          </cell>
          <cell r="H760">
            <v>74</v>
          </cell>
          <cell r="I760">
            <v>153000</v>
          </cell>
        </row>
        <row r="761">
          <cell r="B761">
            <v>1984</v>
          </cell>
          <cell r="E761" t="str">
            <v>NJ</v>
          </cell>
          <cell r="H761">
            <v>724</v>
          </cell>
          <cell r="I761">
            <v>1599000</v>
          </cell>
        </row>
        <row r="762">
          <cell r="B762">
            <v>1984</v>
          </cell>
          <cell r="E762" t="str">
            <v>NM</v>
          </cell>
          <cell r="H762">
            <v>231</v>
          </cell>
          <cell r="I762">
            <v>421000</v>
          </cell>
        </row>
        <row r="763">
          <cell r="B763">
            <v>1984</v>
          </cell>
          <cell r="E763" t="str">
            <v>NY</v>
          </cell>
          <cell r="H763">
            <v>66861</v>
          </cell>
          <cell r="I763">
            <v>165645000</v>
          </cell>
        </row>
        <row r="764">
          <cell r="B764">
            <v>1984</v>
          </cell>
          <cell r="E764" t="str">
            <v>NC</v>
          </cell>
          <cell r="H764">
            <v>312</v>
          </cell>
          <cell r="I764">
            <v>395000</v>
          </cell>
        </row>
        <row r="765">
          <cell r="B765">
            <v>1984</v>
          </cell>
          <cell r="E765" t="str">
            <v>ND</v>
          </cell>
          <cell r="H765">
            <v>30</v>
          </cell>
          <cell r="I765">
            <v>48000</v>
          </cell>
        </row>
        <row r="766">
          <cell r="B766">
            <v>1984</v>
          </cell>
          <cell r="E766" t="str">
            <v>OH</v>
          </cell>
          <cell r="H766">
            <v>5855</v>
          </cell>
          <cell r="I766">
            <v>11144000</v>
          </cell>
        </row>
        <row r="767">
          <cell r="B767">
            <v>1984</v>
          </cell>
          <cell r="E767" t="str">
            <v>OK</v>
          </cell>
          <cell r="H767">
            <v>399</v>
          </cell>
          <cell r="I767">
            <v>534000</v>
          </cell>
        </row>
        <row r="768">
          <cell r="B768">
            <v>1984</v>
          </cell>
          <cell r="E768" t="str">
            <v>OR</v>
          </cell>
          <cell r="H768">
            <v>1790</v>
          </cell>
          <cell r="I768">
            <v>4326000</v>
          </cell>
        </row>
        <row r="769">
          <cell r="B769">
            <v>1984</v>
          </cell>
          <cell r="E769" t="str">
            <v>PA</v>
          </cell>
          <cell r="H769">
            <v>11737</v>
          </cell>
          <cell r="I769">
            <v>25865000</v>
          </cell>
        </row>
        <row r="770">
          <cell r="B770">
            <v>1984</v>
          </cell>
          <cell r="E770" t="str">
            <v>RI</v>
          </cell>
          <cell r="H770">
            <v>529</v>
          </cell>
          <cell r="I770">
            <v>1131000</v>
          </cell>
        </row>
        <row r="771">
          <cell r="B771">
            <v>1984</v>
          </cell>
          <cell r="E771" t="str">
            <v>SC</v>
          </cell>
          <cell r="H771">
            <v>192</v>
          </cell>
          <cell r="I771">
            <v>209000</v>
          </cell>
        </row>
        <row r="772">
          <cell r="B772">
            <v>1984</v>
          </cell>
          <cell r="E772" t="str">
            <v>SD</v>
          </cell>
          <cell r="H772">
            <v>5</v>
          </cell>
          <cell r="I772">
            <v>9000</v>
          </cell>
        </row>
        <row r="773">
          <cell r="B773">
            <v>1984</v>
          </cell>
          <cell r="E773" t="str">
            <v>TN</v>
          </cell>
          <cell r="H773">
            <v>1322</v>
          </cell>
          <cell r="I773">
            <v>1992000</v>
          </cell>
        </row>
        <row r="774">
          <cell r="B774">
            <v>1984</v>
          </cell>
          <cell r="E774" t="str">
            <v>TX</v>
          </cell>
          <cell r="H774">
            <v>5838</v>
          </cell>
          <cell r="I774">
            <v>12616000</v>
          </cell>
        </row>
        <row r="775">
          <cell r="B775">
            <v>1984</v>
          </cell>
          <cell r="E775" t="str">
            <v>UT</v>
          </cell>
          <cell r="H775">
            <v>652</v>
          </cell>
          <cell r="I775">
            <v>1119000</v>
          </cell>
        </row>
        <row r="776">
          <cell r="B776">
            <v>1984</v>
          </cell>
          <cell r="E776" t="str">
            <v>VT</v>
          </cell>
          <cell r="H776">
            <v>49</v>
          </cell>
          <cell r="I776">
            <v>79000</v>
          </cell>
        </row>
        <row r="777">
          <cell r="B777">
            <v>1984</v>
          </cell>
          <cell r="E777" t="str">
            <v>VA</v>
          </cell>
          <cell r="H777">
            <v>821</v>
          </cell>
          <cell r="I777">
            <v>1339000</v>
          </cell>
        </row>
        <row r="778">
          <cell r="B778">
            <v>1984</v>
          </cell>
          <cell r="E778" t="str">
            <v>WA</v>
          </cell>
          <cell r="H778">
            <v>3150</v>
          </cell>
          <cell r="I778">
            <v>7614000</v>
          </cell>
        </row>
        <row r="779">
          <cell r="B779">
            <v>1984</v>
          </cell>
          <cell r="E779" t="str">
            <v>WV</v>
          </cell>
          <cell r="H779">
            <v>442</v>
          </cell>
          <cell r="I779">
            <v>620000</v>
          </cell>
        </row>
        <row r="780">
          <cell r="B780">
            <v>1984</v>
          </cell>
          <cell r="E780" t="str">
            <v>WI</v>
          </cell>
          <cell r="H780">
            <v>2282</v>
          </cell>
          <cell r="I780">
            <v>4461000</v>
          </cell>
        </row>
        <row r="781">
          <cell r="B781">
            <v>1984</v>
          </cell>
          <cell r="E781" t="str">
            <v>WY</v>
          </cell>
          <cell r="H781">
            <v>0</v>
          </cell>
          <cell r="I781">
            <v>0</v>
          </cell>
        </row>
        <row r="782">
          <cell r="B782">
            <v>1985</v>
          </cell>
          <cell r="E782" t="str">
            <v>US</v>
          </cell>
          <cell r="H782">
            <v>187263</v>
          </cell>
          <cell r="I782">
            <v>474228000</v>
          </cell>
        </row>
        <row r="783">
          <cell r="B783">
            <v>1985</v>
          </cell>
          <cell r="E783" t="str">
            <v>AL</v>
          </cell>
          <cell r="H783">
            <v>362</v>
          </cell>
          <cell r="I783">
            <v>613000</v>
          </cell>
        </row>
        <row r="784">
          <cell r="B784">
            <v>1985</v>
          </cell>
          <cell r="E784" t="str">
            <v>AK</v>
          </cell>
          <cell r="H784">
            <v>984</v>
          </cell>
          <cell r="I784">
            <v>4096000</v>
          </cell>
        </row>
        <row r="785">
          <cell r="B785">
            <v>1985</v>
          </cell>
          <cell r="E785" t="str">
            <v>AZ</v>
          </cell>
          <cell r="H785">
            <v>29</v>
          </cell>
          <cell r="I785">
            <v>64000</v>
          </cell>
        </row>
        <row r="786">
          <cell r="B786">
            <v>1985</v>
          </cell>
          <cell r="E786" t="str">
            <v>AR</v>
          </cell>
          <cell r="H786">
            <v>38</v>
          </cell>
          <cell r="I786">
            <v>39000</v>
          </cell>
        </row>
        <row r="787">
          <cell r="B787">
            <v>1985</v>
          </cell>
          <cell r="E787" t="str">
            <v>CA</v>
          </cell>
          <cell r="H787">
            <v>23626</v>
          </cell>
          <cell r="I787">
            <v>62100000</v>
          </cell>
        </row>
        <row r="788">
          <cell r="B788">
            <v>1985</v>
          </cell>
          <cell r="E788" t="str">
            <v>CO</v>
          </cell>
          <cell r="H788">
            <v>2222</v>
          </cell>
          <cell r="I788">
            <v>5465000</v>
          </cell>
        </row>
        <row r="789">
          <cell r="B789">
            <v>1985</v>
          </cell>
          <cell r="E789" t="str">
            <v>CT</v>
          </cell>
          <cell r="H789">
            <v>289</v>
          </cell>
          <cell r="I789">
            <v>572000</v>
          </cell>
        </row>
        <row r="790">
          <cell r="B790">
            <v>1985</v>
          </cell>
          <cell r="E790" t="str">
            <v>DE</v>
          </cell>
          <cell r="H790">
            <v>203</v>
          </cell>
          <cell r="I790">
            <v>398000</v>
          </cell>
        </row>
        <row r="791">
          <cell r="B791">
            <v>1985</v>
          </cell>
          <cell r="E791" t="str">
            <v>DC</v>
          </cell>
          <cell r="H791">
            <v>7806</v>
          </cell>
          <cell r="I791">
            <v>21268000</v>
          </cell>
        </row>
        <row r="792">
          <cell r="B792">
            <v>1985</v>
          </cell>
          <cell r="E792" t="str">
            <v>FL</v>
          </cell>
          <cell r="H792">
            <v>4396</v>
          </cell>
          <cell r="I792">
            <v>8480000</v>
          </cell>
        </row>
        <row r="793">
          <cell r="B793">
            <v>1985</v>
          </cell>
          <cell r="E793" t="str">
            <v>GA</v>
          </cell>
          <cell r="H793">
            <v>3367</v>
          </cell>
          <cell r="I793">
            <v>6747000</v>
          </cell>
        </row>
        <row r="794">
          <cell r="B794">
            <v>1985</v>
          </cell>
          <cell r="E794" t="str">
            <v>HI</v>
          </cell>
          <cell r="H794">
            <v>30</v>
          </cell>
          <cell r="I794">
            <v>68000</v>
          </cell>
        </row>
        <row r="795">
          <cell r="B795">
            <v>1985</v>
          </cell>
          <cell r="E795" t="str">
            <v>ID</v>
          </cell>
          <cell r="H795">
            <v>13</v>
          </cell>
          <cell r="I795">
            <v>19000</v>
          </cell>
        </row>
        <row r="796">
          <cell r="B796">
            <v>1985</v>
          </cell>
          <cell r="E796" t="str">
            <v>IL</v>
          </cell>
          <cell r="H796">
            <v>14701</v>
          </cell>
          <cell r="I796">
            <v>34987000</v>
          </cell>
        </row>
        <row r="797">
          <cell r="B797">
            <v>1985</v>
          </cell>
          <cell r="E797" t="str">
            <v>IN</v>
          </cell>
          <cell r="H797">
            <v>1217</v>
          </cell>
          <cell r="I797">
            <v>2147000</v>
          </cell>
        </row>
        <row r="798">
          <cell r="B798">
            <v>1985</v>
          </cell>
          <cell r="E798" t="str">
            <v>IA</v>
          </cell>
          <cell r="H798">
            <v>542</v>
          </cell>
          <cell r="I798">
            <v>908000</v>
          </cell>
        </row>
        <row r="799">
          <cell r="B799">
            <v>1985</v>
          </cell>
          <cell r="E799" t="str">
            <v>KS</v>
          </cell>
          <cell r="H799">
            <v>187</v>
          </cell>
          <cell r="I799">
            <v>295000</v>
          </cell>
        </row>
        <row r="800">
          <cell r="B800">
            <v>1985</v>
          </cell>
          <cell r="E800" t="str">
            <v>KY</v>
          </cell>
          <cell r="H800">
            <v>875</v>
          </cell>
          <cell r="I800">
            <v>1554000</v>
          </cell>
        </row>
        <row r="801">
          <cell r="B801">
            <v>1985</v>
          </cell>
          <cell r="E801" t="str">
            <v>LA</v>
          </cell>
          <cell r="H801">
            <v>253</v>
          </cell>
          <cell r="I801">
            <v>367000</v>
          </cell>
        </row>
        <row r="802">
          <cell r="B802">
            <v>1985</v>
          </cell>
          <cell r="E802" t="str">
            <v>ME</v>
          </cell>
          <cell r="H802">
            <v>66</v>
          </cell>
          <cell r="I802">
            <v>117000</v>
          </cell>
        </row>
        <row r="803">
          <cell r="B803">
            <v>1985</v>
          </cell>
          <cell r="E803" t="str">
            <v>MD</v>
          </cell>
          <cell r="H803">
            <v>3099</v>
          </cell>
          <cell r="I803">
            <v>5661000</v>
          </cell>
        </row>
        <row r="804">
          <cell r="B804">
            <v>1985</v>
          </cell>
          <cell r="E804" t="str">
            <v>MA</v>
          </cell>
          <cell r="H804">
            <v>6784</v>
          </cell>
          <cell r="I804">
            <v>17758000</v>
          </cell>
        </row>
        <row r="805">
          <cell r="B805">
            <v>1985</v>
          </cell>
          <cell r="E805" t="str">
            <v>MI</v>
          </cell>
          <cell r="H805">
            <v>3704</v>
          </cell>
          <cell r="I805">
            <v>7543000</v>
          </cell>
        </row>
        <row r="806">
          <cell r="B806">
            <v>1985</v>
          </cell>
          <cell r="E806" t="str">
            <v>MN</v>
          </cell>
          <cell r="H806">
            <v>2359</v>
          </cell>
          <cell r="I806">
            <v>5687000</v>
          </cell>
        </row>
        <row r="807">
          <cell r="B807">
            <v>1985</v>
          </cell>
          <cell r="E807" t="str">
            <v>MS</v>
          </cell>
          <cell r="H807">
            <v>49</v>
          </cell>
          <cell r="I807">
            <v>53000</v>
          </cell>
        </row>
        <row r="808">
          <cell r="B808">
            <v>1985</v>
          </cell>
          <cell r="E808" t="str">
            <v>MO</v>
          </cell>
          <cell r="H808">
            <v>2695</v>
          </cell>
          <cell r="I808">
            <v>6118000</v>
          </cell>
        </row>
        <row r="809">
          <cell r="B809">
            <v>1985</v>
          </cell>
          <cell r="E809" t="str">
            <v>MT</v>
          </cell>
          <cell r="H809">
            <v>83</v>
          </cell>
          <cell r="I809">
            <v>139000</v>
          </cell>
        </row>
        <row r="810">
          <cell r="B810">
            <v>1985</v>
          </cell>
          <cell r="E810" t="str">
            <v>NE</v>
          </cell>
          <cell r="H810">
            <v>545</v>
          </cell>
          <cell r="I810">
            <v>948000</v>
          </cell>
        </row>
        <row r="811">
          <cell r="B811">
            <v>1985</v>
          </cell>
          <cell r="E811" t="str">
            <v>NV</v>
          </cell>
          <cell r="H811">
            <v>27</v>
          </cell>
          <cell r="I811">
            <v>71000</v>
          </cell>
        </row>
        <row r="812">
          <cell r="B812">
            <v>1985</v>
          </cell>
          <cell r="E812" t="str">
            <v>NH</v>
          </cell>
          <cell r="H812">
            <v>84</v>
          </cell>
          <cell r="I812">
            <v>160000</v>
          </cell>
        </row>
        <row r="813">
          <cell r="B813">
            <v>1985</v>
          </cell>
          <cell r="E813" t="str">
            <v>NJ</v>
          </cell>
          <cell r="H813">
            <v>762</v>
          </cell>
          <cell r="I813">
            <v>1782000</v>
          </cell>
        </row>
        <row r="814">
          <cell r="B814">
            <v>1985</v>
          </cell>
          <cell r="E814" t="str">
            <v>NM</v>
          </cell>
          <cell r="H814">
            <v>231</v>
          </cell>
          <cell r="I814">
            <v>410000</v>
          </cell>
        </row>
        <row r="815">
          <cell r="B815">
            <v>1985</v>
          </cell>
          <cell r="E815" t="str">
            <v>NY</v>
          </cell>
          <cell r="H815">
            <v>70213</v>
          </cell>
          <cell r="I815">
            <v>199627000</v>
          </cell>
        </row>
        <row r="816">
          <cell r="B816">
            <v>1985</v>
          </cell>
          <cell r="E816" t="str">
            <v>NC</v>
          </cell>
          <cell r="H816">
            <v>305</v>
          </cell>
          <cell r="I816">
            <v>375000</v>
          </cell>
        </row>
        <row r="817">
          <cell r="B817">
            <v>1985</v>
          </cell>
          <cell r="E817" t="str">
            <v>ND</v>
          </cell>
          <cell r="H817">
            <v>28</v>
          </cell>
          <cell r="I817">
            <v>50000</v>
          </cell>
        </row>
        <row r="818">
          <cell r="B818">
            <v>1985</v>
          </cell>
          <cell r="E818" t="str">
            <v>OH</v>
          </cell>
          <cell r="H818">
            <v>5560</v>
          </cell>
          <cell r="I818">
            <v>12086000</v>
          </cell>
        </row>
        <row r="819">
          <cell r="B819">
            <v>1985</v>
          </cell>
          <cell r="E819" t="str">
            <v>OK</v>
          </cell>
          <cell r="H819">
            <v>408</v>
          </cell>
          <cell r="I819">
            <v>551000</v>
          </cell>
        </row>
        <row r="820">
          <cell r="B820">
            <v>1985</v>
          </cell>
          <cell r="E820" t="str">
            <v>OR</v>
          </cell>
          <cell r="H820">
            <v>1908</v>
          </cell>
          <cell r="I820">
            <v>4112000</v>
          </cell>
        </row>
        <row r="821">
          <cell r="B821">
            <v>1985</v>
          </cell>
          <cell r="E821" t="str">
            <v>PA</v>
          </cell>
          <cell r="H821">
            <v>11763</v>
          </cell>
          <cell r="I821">
            <v>27111000</v>
          </cell>
        </row>
        <row r="822">
          <cell r="B822">
            <v>1985</v>
          </cell>
          <cell r="E822" t="str">
            <v>RI</v>
          </cell>
          <cell r="H822">
            <v>529</v>
          </cell>
          <cell r="I822">
            <v>1192000</v>
          </cell>
        </row>
        <row r="823">
          <cell r="B823">
            <v>1985</v>
          </cell>
          <cell r="E823" t="str">
            <v>SC</v>
          </cell>
          <cell r="H823">
            <v>225</v>
          </cell>
          <cell r="I823">
            <v>236000</v>
          </cell>
        </row>
        <row r="824">
          <cell r="B824">
            <v>1985</v>
          </cell>
          <cell r="E824" t="str">
            <v>SD</v>
          </cell>
          <cell r="H824">
            <v>0</v>
          </cell>
          <cell r="I824">
            <v>0</v>
          </cell>
        </row>
        <row r="825">
          <cell r="B825">
            <v>1985</v>
          </cell>
          <cell r="E825" t="str">
            <v>TN</v>
          </cell>
          <cell r="H825">
            <v>687</v>
          </cell>
          <cell r="I825">
            <v>1182000</v>
          </cell>
        </row>
        <row r="826">
          <cell r="B826">
            <v>1985</v>
          </cell>
          <cell r="E826" t="str">
            <v>TX</v>
          </cell>
          <cell r="H826">
            <v>6463</v>
          </cell>
          <cell r="I826">
            <v>15052000</v>
          </cell>
        </row>
        <row r="827">
          <cell r="B827">
            <v>1985</v>
          </cell>
          <cell r="E827" t="str">
            <v>UT</v>
          </cell>
          <cell r="H827">
            <v>654</v>
          </cell>
          <cell r="I827">
            <v>1178000</v>
          </cell>
        </row>
        <row r="828">
          <cell r="B828">
            <v>1985</v>
          </cell>
          <cell r="E828" t="str">
            <v>VT</v>
          </cell>
          <cell r="H828">
            <v>51</v>
          </cell>
          <cell r="I828">
            <v>76000</v>
          </cell>
        </row>
        <row r="829">
          <cell r="B829">
            <v>1985</v>
          </cell>
          <cell r="E829" t="str">
            <v>VA</v>
          </cell>
          <cell r="H829">
            <v>827</v>
          </cell>
          <cell r="I829">
            <v>1382000</v>
          </cell>
        </row>
        <row r="830">
          <cell r="B830">
            <v>1985</v>
          </cell>
          <cell r="E830" t="str">
            <v>WA</v>
          </cell>
          <cell r="H830">
            <v>3314</v>
          </cell>
          <cell r="I830">
            <v>8244000</v>
          </cell>
        </row>
        <row r="831">
          <cell r="B831">
            <v>1985</v>
          </cell>
          <cell r="E831" t="str">
            <v>WV</v>
          </cell>
          <cell r="H831">
            <v>443</v>
          </cell>
          <cell r="I831">
            <v>615000</v>
          </cell>
        </row>
        <row r="832">
          <cell r="B832">
            <v>1985</v>
          </cell>
          <cell r="E832" t="str">
            <v>WI</v>
          </cell>
          <cell r="H832">
            <v>2257</v>
          </cell>
          <cell r="I832">
            <v>4499000</v>
          </cell>
        </row>
        <row r="833">
          <cell r="B833">
            <v>1985</v>
          </cell>
          <cell r="E833" t="str">
            <v>WY</v>
          </cell>
          <cell r="H833">
            <v>0</v>
          </cell>
          <cell r="I833">
            <v>0</v>
          </cell>
        </row>
        <row r="834">
          <cell r="B834">
            <v>1986</v>
          </cell>
          <cell r="E834" t="str">
            <v>US</v>
          </cell>
          <cell r="H834">
            <v>191693</v>
          </cell>
          <cell r="I834">
            <v>486931000</v>
          </cell>
        </row>
        <row r="835">
          <cell r="B835">
            <v>1986</v>
          </cell>
          <cell r="E835" t="str">
            <v>AL</v>
          </cell>
          <cell r="H835">
            <v>359</v>
          </cell>
          <cell r="I835">
            <v>633000</v>
          </cell>
        </row>
        <row r="836">
          <cell r="B836">
            <v>1986</v>
          </cell>
          <cell r="E836" t="str">
            <v>AK</v>
          </cell>
          <cell r="H836">
            <v>837</v>
          </cell>
          <cell r="I836">
            <v>3568000</v>
          </cell>
        </row>
        <row r="837">
          <cell r="B837">
            <v>1986</v>
          </cell>
          <cell r="E837" t="str">
            <v>AZ</v>
          </cell>
          <cell r="H837">
            <v>44</v>
          </cell>
          <cell r="I837">
            <v>76000</v>
          </cell>
        </row>
        <row r="838">
          <cell r="B838">
            <v>1986</v>
          </cell>
          <cell r="E838" t="str">
            <v>AR</v>
          </cell>
          <cell r="H838">
            <v>50</v>
          </cell>
          <cell r="I838">
            <v>48000</v>
          </cell>
        </row>
        <row r="839">
          <cell r="B839">
            <v>1986</v>
          </cell>
          <cell r="E839" t="str">
            <v>CA</v>
          </cell>
          <cell r="H839">
            <v>24182</v>
          </cell>
          <cell r="I839">
            <v>67857000</v>
          </cell>
        </row>
        <row r="840">
          <cell r="B840">
            <v>1986</v>
          </cell>
          <cell r="E840" t="str">
            <v>CO</v>
          </cell>
          <cell r="H840">
            <v>2203</v>
          </cell>
          <cell r="I840">
            <v>5413000</v>
          </cell>
        </row>
        <row r="841">
          <cell r="B841">
            <v>1986</v>
          </cell>
          <cell r="E841" t="str">
            <v>CT</v>
          </cell>
          <cell r="H841">
            <v>315</v>
          </cell>
          <cell r="I841">
            <v>590000</v>
          </cell>
        </row>
        <row r="842">
          <cell r="B842">
            <v>1986</v>
          </cell>
          <cell r="E842" t="str">
            <v>DE</v>
          </cell>
          <cell r="H842">
            <v>220</v>
          </cell>
          <cell r="I842">
            <v>397000</v>
          </cell>
        </row>
        <row r="843">
          <cell r="B843">
            <v>1986</v>
          </cell>
          <cell r="E843" t="str">
            <v>DC</v>
          </cell>
          <cell r="H843">
            <v>8723</v>
          </cell>
          <cell r="I843">
            <v>23878000</v>
          </cell>
        </row>
        <row r="844">
          <cell r="B844">
            <v>1986</v>
          </cell>
          <cell r="E844" t="str">
            <v>FL</v>
          </cell>
          <cell r="H844">
            <v>4310</v>
          </cell>
          <cell r="I844">
            <v>9676000</v>
          </cell>
        </row>
        <row r="845">
          <cell r="B845">
            <v>1986</v>
          </cell>
          <cell r="E845" t="str">
            <v>GA</v>
          </cell>
          <cell r="H845">
            <v>3489</v>
          </cell>
          <cell r="I845">
            <v>7381000</v>
          </cell>
        </row>
        <row r="846">
          <cell r="B846">
            <v>1986</v>
          </cell>
          <cell r="E846" t="str">
            <v>HI</v>
          </cell>
          <cell r="H846">
            <v>27</v>
          </cell>
          <cell r="I846">
            <v>55000</v>
          </cell>
        </row>
        <row r="847">
          <cell r="B847">
            <v>1986</v>
          </cell>
          <cell r="E847" t="str">
            <v>ID</v>
          </cell>
          <cell r="H847">
            <v>15</v>
          </cell>
          <cell r="I847">
            <v>19000</v>
          </cell>
        </row>
        <row r="848">
          <cell r="B848">
            <v>1986</v>
          </cell>
          <cell r="E848" t="str">
            <v>IL</v>
          </cell>
          <cell r="H848">
            <v>14874</v>
          </cell>
          <cell r="I848">
            <v>36628000</v>
          </cell>
        </row>
        <row r="849">
          <cell r="B849">
            <v>1986</v>
          </cell>
          <cell r="E849" t="str">
            <v>IN</v>
          </cell>
          <cell r="H849">
            <v>1262</v>
          </cell>
          <cell r="I849">
            <v>2335000</v>
          </cell>
        </row>
        <row r="850">
          <cell r="B850">
            <v>1986</v>
          </cell>
          <cell r="E850" t="str">
            <v>IA</v>
          </cell>
          <cell r="H850">
            <v>559</v>
          </cell>
          <cell r="I850">
            <v>934000</v>
          </cell>
        </row>
        <row r="851">
          <cell r="B851">
            <v>1986</v>
          </cell>
          <cell r="E851" t="str">
            <v>KS</v>
          </cell>
          <cell r="H851">
            <v>186</v>
          </cell>
          <cell r="I851">
            <v>300000</v>
          </cell>
        </row>
        <row r="852">
          <cell r="B852">
            <v>1986</v>
          </cell>
          <cell r="E852" t="str">
            <v>KY</v>
          </cell>
          <cell r="H852">
            <v>926</v>
          </cell>
          <cell r="I852">
            <v>1769000</v>
          </cell>
        </row>
        <row r="853">
          <cell r="B853">
            <v>1986</v>
          </cell>
          <cell r="E853" t="str">
            <v>LA</v>
          </cell>
          <cell r="H853">
            <v>1264</v>
          </cell>
          <cell r="I853">
            <v>2200000</v>
          </cell>
        </row>
        <row r="854">
          <cell r="B854">
            <v>1986</v>
          </cell>
          <cell r="E854" t="str">
            <v>ME</v>
          </cell>
          <cell r="H854">
            <v>89</v>
          </cell>
          <cell r="I854">
            <v>167000</v>
          </cell>
        </row>
        <row r="855">
          <cell r="B855">
            <v>1986</v>
          </cell>
          <cell r="E855" t="str">
            <v>MD</v>
          </cell>
          <cell r="H855">
            <v>3279</v>
          </cell>
          <cell r="I855">
            <v>6630000</v>
          </cell>
        </row>
        <row r="856">
          <cell r="B856">
            <v>1986</v>
          </cell>
          <cell r="E856" t="str">
            <v>MA</v>
          </cell>
          <cell r="H856">
            <v>6794</v>
          </cell>
          <cell r="I856">
            <v>18494000</v>
          </cell>
        </row>
        <row r="857">
          <cell r="B857">
            <v>1986</v>
          </cell>
          <cell r="E857" t="str">
            <v>MI</v>
          </cell>
          <cell r="H857">
            <v>3773</v>
          </cell>
          <cell r="I857">
            <v>9339000</v>
          </cell>
        </row>
        <row r="858">
          <cell r="B858">
            <v>1986</v>
          </cell>
          <cell r="E858" t="str">
            <v>MN</v>
          </cell>
          <cell r="H858">
            <v>2362</v>
          </cell>
          <cell r="I858">
            <v>5660000</v>
          </cell>
        </row>
        <row r="859">
          <cell r="B859">
            <v>1986</v>
          </cell>
          <cell r="E859" t="str">
            <v>MS</v>
          </cell>
          <cell r="H859">
            <v>68</v>
          </cell>
          <cell r="I859">
            <v>68000</v>
          </cell>
        </row>
        <row r="860">
          <cell r="B860">
            <v>1986</v>
          </cell>
          <cell r="E860" t="str">
            <v>MO</v>
          </cell>
          <cell r="H860">
            <v>2774</v>
          </cell>
          <cell r="I860">
            <v>6209000</v>
          </cell>
        </row>
        <row r="861">
          <cell r="B861">
            <v>1986</v>
          </cell>
          <cell r="E861" t="str">
            <v>MT</v>
          </cell>
          <cell r="H861">
            <v>93</v>
          </cell>
          <cell r="I861">
            <v>154000</v>
          </cell>
        </row>
        <row r="862">
          <cell r="B862">
            <v>1986</v>
          </cell>
          <cell r="E862" t="str">
            <v>NE</v>
          </cell>
          <cell r="H862">
            <v>506</v>
          </cell>
          <cell r="I862">
            <v>838000</v>
          </cell>
        </row>
        <row r="863">
          <cell r="B863">
            <v>1986</v>
          </cell>
          <cell r="E863" t="str">
            <v>NV</v>
          </cell>
          <cell r="H863">
            <v>27</v>
          </cell>
          <cell r="I863">
            <v>56000</v>
          </cell>
        </row>
        <row r="864">
          <cell r="B864">
            <v>1986</v>
          </cell>
          <cell r="E864" t="str">
            <v>NH</v>
          </cell>
          <cell r="H864">
            <v>92</v>
          </cell>
          <cell r="I864">
            <v>150000</v>
          </cell>
        </row>
        <row r="865">
          <cell r="B865">
            <v>1986</v>
          </cell>
          <cell r="E865" t="str">
            <v>NJ</v>
          </cell>
          <cell r="H865">
            <v>781</v>
          </cell>
          <cell r="I865">
            <v>1904000</v>
          </cell>
        </row>
        <row r="866">
          <cell r="B866">
            <v>1986</v>
          </cell>
          <cell r="E866" t="str">
            <v>NM</v>
          </cell>
          <cell r="H866">
            <v>172</v>
          </cell>
          <cell r="I866">
            <v>343000</v>
          </cell>
        </row>
        <row r="867">
          <cell r="B867">
            <v>1986</v>
          </cell>
          <cell r="E867" t="str">
            <v>NY</v>
          </cell>
          <cell r="H867">
            <v>71033</v>
          </cell>
          <cell r="I867">
            <v>193786000</v>
          </cell>
        </row>
        <row r="868">
          <cell r="B868">
            <v>1986</v>
          </cell>
          <cell r="E868" t="str">
            <v>NC</v>
          </cell>
          <cell r="H868">
            <v>333</v>
          </cell>
          <cell r="I868">
            <v>427000</v>
          </cell>
        </row>
        <row r="869">
          <cell r="B869">
            <v>1986</v>
          </cell>
          <cell r="E869" t="str">
            <v>ND</v>
          </cell>
          <cell r="H869">
            <v>26</v>
          </cell>
          <cell r="I869">
            <v>41000</v>
          </cell>
        </row>
        <row r="870">
          <cell r="B870">
            <v>1986</v>
          </cell>
          <cell r="E870" t="str">
            <v>OH</v>
          </cell>
          <cell r="H870">
            <v>5620</v>
          </cell>
          <cell r="I870">
            <v>12515000</v>
          </cell>
        </row>
        <row r="871">
          <cell r="B871">
            <v>1986</v>
          </cell>
          <cell r="E871" t="str">
            <v>OK</v>
          </cell>
          <cell r="H871">
            <v>432</v>
          </cell>
          <cell r="I871">
            <v>647000</v>
          </cell>
        </row>
        <row r="872">
          <cell r="B872">
            <v>1986</v>
          </cell>
          <cell r="E872" t="str">
            <v>OR</v>
          </cell>
          <cell r="H872">
            <v>2061</v>
          </cell>
          <cell r="I872">
            <v>4780000</v>
          </cell>
        </row>
        <row r="873">
          <cell r="B873">
            <v>1986</v>
          </cell>
          <cell r="E873" t="str">
            <v>PA</v>
          </cell>
          <cell r="H873">
            <v>11473</v>
          </cell>
          <cell r="I873">
            <v>28127000</v>
          </cell>
        </row>
        <row r="874">
          <cell r="B874">
            <v>1986</v>
          </cell>
          <cell r="E874" t="str">
            <v>RI</v>
          </cell>
          <cell r="H874">
            <v>535</v>
          </cell>
          <cell r="I874">
            <v>1142000</v>
          </cell>
        </row>
        <row r="875">
          <cell r="B875">
            <v>1986</v>
          </cell>
          <cell r="E875" t="str">
            <v>SC</v>
          </cell>
          <cell r="H875">
            <v>246</v>
          </cell>
          <cell r="I875">
            <v>252000</v>
          </cell>
        </row>
        <row r="876">
          <cell r="B876">
            <v>1986</v>
          </cell>
          <cell r="E876" t="str">
            <v>SD</v>
          </cell>
          <cell r="H876">
            <v>0</v>
          </cell>
          <cell r="I876">
            <v>0</v>
          </cell>
        </row>
        <row r="877">
          <cell r="B877">
            <v>1986</v>
          </cell>
          <cell r="E877" t="str">
            <v>TN</v>
          </cell>
          <cell r="H877">
            <v>687</v>
          </cell>
          <cell r="I877">
            <v>1184000</v>
          </cell>
        </row>
        <row r="878">
          <cell r="B878">
            <v>1986</v>
          </cell>
          <cell r="E878" t="str">
            <v>TX</v>
          </cell>
          <cell r="H878">
            <v>6531</v>
          </cell>
          <cell r="I878">
            <v>13191000</v>
          </cell>
        </row>
        <row r="879">
          <cell r="B879">
            <v>1986</v>
          </cell>
          <cell r="E879" t="str">
            <v>UT</v>
          </cell>
          <cell r="H879">
            <v>657</v>
          </cell>
          <cell r="I879">
            <v>1234000</v>
          </cell>
        </row>
        <row r="880">
          <cell r="B880">
            <v>1986</v>
          </cell>
          <cell r="E880" t="str">
            <v>VT</v>
          </cell>
          <cell r="H880">
            <v>47</v>
          </cell>
          <cell r="I880">
            <v>75000</v>
          </cell>
        </row>
        <row r="881">
          <cell r="B881">
            <v>1986</v>
          </cell>
          <cell r="E881" t="str">
            <v>VA</v>
          </cell>
          <cell r="H881">
            <v>988</v>
          </cell>
          <cell r="I881">
            <v>1468000</v>
          </cell>
        </row>
        <row r="882">
          <cell r="B882">
            <v>1986</v>
          </cell>
          <cell r="E882" t="str">
            <v>WA</v>
          </cell>
          <cell r="H882">
            <v>3894</v>
          </cell>
          <cell r="I882">
            <v>9440000</v>
          </cell>
        </row>
        <row r="883">
          <cell r="B883">
            <v>1986</v>
          </cell>
          <cell r="E883" t="str">
            <v>WV</v>
          </cell>
          <cell r="H883">
            <v>442</v>
          </cell>
          <cell r="I883">
            <v>596000</v>
          </cell>
        </row>
        <row r="884">
          <cell r="B884">
            <v>1986</v>
          </cell>
          <cell r="E884" t="str">
            <v>WI</v>
          </cell>
          <cell r="H884">
            <v>2033</v>
          </cell>
          <cell r="I884">
            <v>4234000</v>
          </cell>
        </row>
        <row r="885">
          <cell r="B885">
            <v>1986</v>
          </cell>
          <cell r="E885" t="str">
            <v>WY</v>
          </cell>
          <cell r="H885">
            <v>0</v>
          </cell>
          <cell r="I885">
            <v>0</v>
          </cell>
        </row>
        <row r="886">
          <cell r="B886">
            <v>1987</v>
          </cell>
          <cell r="E886" t="str">
            <v>US</v>
          </cell>
          <cell r="H886">
            <v>195682</v>
          </cell>
          <cell r="I886">
            <v>505102627</v>
          </cell>
        </row>
        <row r="887">
          <cell r="B887">
            <v>1987</v>
          </cell>
          <cell r="E887" t="str">
            <v>AL</v>
          </cell>
          <cell r="H887">
            <v>359</v>
          </cell>
          <cell r="I887">
            <v>671334</v>
          </cell>
        </row>
        <row r="888">
          <cell r="B888">
            <v>1987</v>
          </cell>
          <cell r="E888" t="str">
            <v>AK</v>
          </cell>
          <cell r="H888">
            <v>787</v>
          </cell>
          <cell r="I888">
            <v>3247982</v>
          </cell>
        </row>
        <row r="889">
          <cell r="B889">
            <v>1987</v>
          </cell>
          <cell r="E889" t="str">
            <v>AZ</v>
          </cell>
          <cell r="H889">
            <v>46</v>
          </cell>
          <cell r="I889">
            <v>81455</v>
          </cell>
        </row>
        <row r="890">
          <cell r="B890">
            <v>1987</v>
          </cell>
          <cell r="E890" t="str">
            <v>AR</v>
          </cell>
          <cell r="H890">
            <v>33</v>
          </cell>
          <cell r="I890">
            <v>40488</v>
          </cell>
        </row>
        <row r="891">
          <cell r="B891">
            <v>1987</v>
          </cell>
          <cell r="E891" t="str">
            <v>CA</v>
          </cell>
          <cell r="H891">
            <v>25113</v>
          </cell>
          <cell r="I891">
            <v>70382909</v>
          </cell>
        </row>
        <row r="892">
          <cell r="B892">
            <v>1987</v>
          </cell>
          <cell r="E892" t="str">
            <v>CO</v>
          </cell>
          <cell r="H892">
            <v>2217</v>
          </cell>
          <cell r="I892">
            <v>5435372</v>
          </cell>
        </row>
        <row r="893">
          <cell r="B893">
            <v>1987</v>
          </cell>
          <cell r="E893" t="str">
            <v>CT</v>
          </cell>
          <cell r="H893">
            <v>314</v>
          </cell>
          <cell r="I893">
            <v>612310</v>
          </cell>
        </row>
        <row r="894">
          <cell r="B894">
            <v>1987</v>
          </cell>
          <cell r="E894" t="str">
            <v>DE</v>
          </cell>
          <cell r="H894">
            <v>212</v>
          </cell>
          <cell r="I894">
            <v>431770</v>
          </cell>
        </row>
        <row r="895">
          <cell r="B895">
            <v>1987</v>
          </cell>
          <cell r="E895" t="str">
            <v>DC</v>
          </cell>
          <cell r="H895">
            <v>8723</v>
          </cell>
          <cell r="I895">
            <v>23878120</v>
          </cell>
        </row>
        <row r="896">
          <cell r="B896">
            <v>1987</v>
          </cell>
          <cell r="E896" t="str">
            <v>FL</v>
          </cell>
          <cell r="H896">
            <v>4297</v>
          </cell>
          <cell r="I896">
            <v>10421381</v>
          </cell>
        </row>
        <row r="897">
          <cell r="B897">
            <v>1987</v>
          </cell>
          <cell r="E897" t="str">
            <v>GA</v>
          </cell>
          <cell r="H897">
            <v>3710</v>
          </cell>
          <cell r="I897">
            <v>7771204</v>
          </cell>
        </row>
        <row r="898">
          <cell r="B898">
            <v>1987</v>
          </cell>
          <cell r="E898" t="str">
            <v>HI</v>
          </cell>
          <cell r="H898">
            <v>29</v>
          </cell>
          <cell r="I898">
            <v>63390</v>
          </cell>
        </row>
        <row r="899">
          <cell r="B899">
            <v>1987</v>
          </cell>
          <cell r="E899" t="str">
            <v>ID</v>
          </cell>
          <cell r="H899">
            <v>10</v>
          </cell>
          <cell r="I899">
            <v>13895</v>
          </cell>
        </row>
        <row r="900">
          <cell r="B900">
            <v>1987</v>
          </cell>
          <cell r="E900" t="str">
            <v>IL</v>
          </cell>
          <cell r="H900">
            <v>15313</v>
          </cell>
          <cell r="I900">
            <v>38262959</v>
          </cell>
        </row>
        <row r="901">
          <cell r="B901">
            <v>1987</v>
          </cell>
          <cell r="E901" t="str">
            <v>IN</v>
          </cell>
          <cell r="H901">
            <v>1239</v>
          </cell>
          <cell r="I901">
            <v>2317354</v>
          </cell>
        </row>
        <row r="902">
          <cell r="B902">
            <v>1987</v>
          </cell>
          <cell r="E902" t="str">
            <v>IA</v>
          </cell>
          <cell r="H902">
            <v>571</v>
          </cell>
          <cell r="I902">
            <v>908972</v>
          </cell>
        </row>
        <row r="903">
          <cell r="B903">
            <v>1987</v>
          </cell>
          <cell r="E903" t="str">
            <v>KS</v>
          </cell>
          <cell r="H903">
            <v>196</v>
          </cell>
          <cell r="I903">
            <v>296186</v>
          </cell>
        </row>
        <row r="904">
          <cell r="B904">
            <v>1987</v>
          </cell>
          <cell r="E904" t="str">
            <v>KY</v>
          </cell>
          <cell r="H904">
            <v>860</v>
          </cell>
          <cell r="I904">
            <v>1714461</v>
          </cell>
        </row>
        <row r="905">
          <cell r="B905">
            <v>1987</v>
          </cell>
          <cell r="E905" t="str">
            <v>LA</v>
          </cell>
          <cell r="H905">
            <v>247</v>
          </cell>
          <cell r="I905">
            <v>346780</v>
          </cell>
        </row>
        <row r="906">
          <cell r="B906">
            <v>1987</v>
          </cell>
          <cell r="E906" t="str">
            <v>ME</v>
          </cell>
          <cell r="H906">
            <v>100</v>
          </cell>
          <cell r="I906">
            <v>149344</v>
          </cell>
        </row>
        <row r="907">
          <cell r="B907">
            <v>1987</v>
          </cell>
          <cell r="E907" t="str">
            <v>MD</v>
          </cell>
          <cell r="H907">
            <v>3337</v>
          </cell>
          <cell r="I907">
            <v>8371586</v>
          </cell>
        </row>
        <row r="908">
          <cell r="B908">
            <v>1987</v>
          </cell>
          <cell r="E908" t="str">
            <v>MA</v>
          </cell>
          <cell r="H908">
            <v>6794</v>
          </cell>
          <cell r="I908">
            <v>18504434</v>
          </cell>
        </row>
        <row r="909">
          <cell r="B909">
            <v>1987</v>
          </cell>
          <cell r="E909" t="str">
            <v>MI</v>
          </cell>
          <cell r="H909">
            <v>3702</v>
          </cell>
          <cell r="I909">
            <v>7626647</v>
          </cell>
        </row>
        <row r="910">
          <cell r="B910">
            <v>1987</v>
          </cell>
          <cell r="E910" t="str">
            <v>MN</v>
          </cell>
          <cell r="H910">
            <v>2369</v>
          </cell>
          <cell r="I910">
            <v>5682553</v>
          </cell>
        </row>
        <row r="911">
          <cell r="B911">
            <v>1987</v>
          </cell>
          <cell r="E911" t="str">
            <v>MS</v>
          </cell>
          <cell r="H911">
            <v>81</v>
          </cell>
          <cell r="I911">
            <v>84449</v>
          </cell>
        </row>
        <row r="912">
          <cell r="B912">
            <v>1987</v>
          </cell>
          <cell r="E912" t="str">
            <v>MO</v>
          </cell>
          <cell r="H912">
            <v>2766</v>
          </cell>
          <cell r="I912">
            <v>6804225</v>
          </cell>
        </row>
        <row r="913">
          <cell r="B913">
            <v>1987</v>
          </cell>
          <cell r="E913" t="str">
            <v>MT</v>
          </cell>
          <cell r="H913">
            <v>97</v>
          </cell>
          <cell r="I913">
            <v>163070</v>
          </cell>
        </row>
        <row r="914">
          <cell r="B914">
            <v>1987</v>
          </cell>
          <cell r="E914" t="str">
            <v>NE</v>
          </cell>
          <cell r="H914">
            <v>508</v>
          </cell>
          <cell r="I914">
            <v>855337</v>
          </cell>
        </row>
        <row r="915">
          <cell r="B915">
            <v>1987</v>
          </cell>
          <cell r="E915" t="str">
            <v>NV</v>
          </cell>
          <cell r="H915">
            <v>30</v>
          </cell>
          <cell r="I915">
            <v>70310</v>
          </cell>
        </row>
        <row r="916">
          <cell r="B916">
            <v>1987</v>
          </cell>
          <cell r="E916" t="str">
            <v>NH</v>
          </cell>
          <cell r="H916">
            <v>80</v>
          </cell>
          <cell r="I916">
            <v>172771</v>
          </cell>
        </row>
        <row r="917">
          <cell r="B917">
            <v>1987</v>
          </cell>
          <cell r="E917" t="str">
            <v>NJ</v>
          </cell>
          <cell r="H917">
            <v>747</v>
          </cell>
          <cell r="I917">
            <v>2004151</v>
          </cell>
        </row>
        <row r="918">
          <cell r="B918">
            <v>1987</v>
          </cell>
          <cell r="E918" t="str">
            <v>NM</v>
          </cell>
          <cell r="H918">
            <v>312</v>
          </cell>
          <cell r="I918">
            <v>539924</v>
          </cell>
        </row>
        <row r="919">
          <cell r="B919">
            <v>1987</v>
          </cell>
          <cell r="E919" t="str">
            <v>NY</v>
          </cell>
          <cell r="H919">
            <v>72290</v>
          </cell>
          <cell r="I919">
            <v>202943502</v>
          </cell>
        </row>
        <row r="920">
          <cell r="B920">
            <v>1987</v>
          </cell>
          <cell r="E920" t="str">
            <v>NC</v>
          </cell>
          <cell r="H920">
            <v>382</v>
          </cell>
          <cell r="I920">
            <v>502432</v>
          </cell>
        </row>
        <row r="921">
          <cell r="B921">
            <v>1987</v>
          </cell>
          <cell r="E921" t="str">
            <v>ND</v>
          </cell>
          <cell r="H921">
            <v>33</v>
          </cell>
          <cell r="I921">
            <v>53557</v>
          </cell>
        </row>
        <row r="922">
          <cell r="B922">
            <v>1987</v>
          </cell>
          <cell r="E922" t="str">
            <v>OH</v>
          </cell>
          <cell r="H922">
            <v>5528</v>
          </cell>
          <cell r="I922">
            <v>12795474</v>
          </cell>
        </row>
        <row r="923">
          <cell r="B923">
            <v>1987</v>
          </cell>
          <cell r="E923" t="str">
            <v>OK</v>
          </cell>
          <cell r="H923">
            <v>226</v>
          </cell>
          <cell r="I923">
            <v>299782</v>
          </cell>
        </row>
        <row r="924">
          <cell r="B924">
            <v>1987</v>
          </cell>
          <cell r="E924" t="str">
            <v>OR</v>
          </cell>
          <cell r="H924">
            <v>1826</v>
          </cell>
          <cell r="I924">
            <v>4359864</v>
          </cell>
        </row>
        <row r="925">
          <cell r="B925">
            <v>1987</v>
          </cell>
          <cell r="E925" t="str">
            <v>PA</v>
          </cell>
          <cell r="H925">
            <v>13195</v>
          </cell>
          <cell r="I925">
            <v>30518938</v>
          </cell>
        </row>
        <row r="926">
          <cell r="B926">
            <v>1987</v>
          </cell>
          <cell r="E926" t="str">
            <v>RI</v>
          </cell>
          <cell r="H926">
            <v>527</v>
          </cell>
          <cell r="I926">
            <v>1185125</v>
          </cell>
        </row>
        <row r="927">
          <cell r="B927">
            <v>1987</v>
          </cell>
          <cell r="E927" t="str">
            <v>SC</v>
          </cell>
          <cell r="H927">
            <v>363</v>
          </cell>
          <cell r="I927">
            <v>359851</v>
          </cell>
        </row>
        <row r="928">
          <cell r="B928">
            <v>1987</v>
          </cell>
          <cell r="E928" t="str">
            <v>SD</v>
          </cell>
          <cell r="H928">
            <v>0</v>
          </cell>
          <cell r="I928">
            <v>0</v>
          </cell>
        </row>
        <row r="929">
          <cell r="B929">
            <v>1987</v>
          </cell>
          <cell r="E929" t="str">
            <v>TN</v>
          </cell>
          <cell r="H929">
            <v>674</v>
          </cell>
          <cell r="I929">
            <v>1170746</v>
          </cell>
        </row>
        <row r="930">
          <cell r="B930">
            <v>1987</v>
          </cell>
          <cell r="E930" t="str">
            <v>TX</v>
          </cell>
          <cell r="H930">
            <v>6769</v>
          </cell>
          <cell r="I930">
            <v>14249052</v>
          </cell>
        </row>
        <row r="931">
          <cell r="B931">
            <v>1987</v>
          </cell>
          <cell r="E931" t="str">
            <v>UT</v>
          </cell>
          <cell r="H931">
            <v>647</v>
          </cell>
          <cell r="I931">
            <v>1286935</v>
          </cell>
        </row>
        <row r="932">
          <cell r="B932">
            <v>1987</v>
          </cell>
          <cell r="E932" t="str">
            <v>VT</v>
          </cell>
          <cell r="H932">
            <v>71</v>
          </cell>
          <cell r="I932">
            <v>130695</v>
          </cell>
        </row>
        <row r="933">
          <cell r="B933">
            <v>1987</v>
          </cell>
          <cell r="E933" t="str">
            <v>VA</v>
          </cell>
          <cell r="H933">
            <v>1043</v>
          </cell>
          <cell r="I933">
            <v>1541695</v>
          </cell>
        </row>
        <row r="934">
          <cell r="B934">
            <v>1987</v>
          </cell>
          <cell r="E934" t="str">
            <v>WA</v>
          </cell>
          <cell r="H934">
            <v>4355</v>
          </cell>
          <cell r="I934">
            <v>10622925</v>
          </cell>
        </row>
        <row r="935">
          <cell r="B935">
            <v>1987</v>
          </cell>
          <cell r="E935" t="str">
            <v>WV</v>
          </cell>
          <cell r="H935">
            <v>461</v>
          </cell>
          <cell r="I935">
            <v>687666</v>
          </cell>
        </row>
        <row r="936">
          <cell r="B936">
            <v>1987</v>
          </cell>
          <cell r="E936" t="str">
            <v>WI</v>
          </cell>
          <cell r="H936">
            <v>2093</v>
          </cell>
          <cell r="I936">
            <v>4467265</v>
          </cell>
        </row>
        <row r="937">
          <cell r="B937">
            <v>1987</v>
          </cell>
          <cell r="E937" t="str">
            <v>WY</v>
          </cell>
          <cell r="H937">
            <v>0</v>
          </cell>
          <cell r="I937">
            <v>0</v>
          </cell>
        </row>
        <row r="938">
          <cell r="B938">
            <v>1988</v>
          </cell>
          <cell r="E938" t="str">
            <v>US</v>
          </cell>
          <cell r="H938">
            <v>195731</v>
          </cell>
          <cell r="I938">
            <v>551980149</v>
          </cell>
        </row>
        <row r="939">
          <cell r="B939">
            <v>1988</v>
          </cell>
          <cell r="E939" t="str">
            <v>AL</v>
          </cell>
          <cell r="H939">
            <v>356</v>
          </cell>
          <cell r="I939">
            <v>638606</v>
          </cell>
        </row>
        <row r="940">
          <cell r="B940">
            <v>1988</v>
          </cell>
          <cell r="E940" t="str">
            <v>AK</v>
          </cell>
          <cell r="H940">
            <v>786</v>
          </cell>
          <cell r="I940">
            <v>3422476</v>
          </cell>
        </row>
        <row r="941">
          <cell r="B941">
            <v>1988</v>
          </cell>
          <cell r="E941" t="str">
            <v>AZ</v>
          </cell>
          <cell r="H941">
            <v>42</v>
          </cell>
          <cell r="I941">
            <v>75966</v>
          </cell>
        </row>
        <row r="942">
          <cell r="B942">
            <v>1988</v>
          </cell>
          <cell r="E942" t="str">
            <v>AR</v>
          </cell>
          <cell r="H942">
            <v>36</v>
          </cell>
          <cell r="I942">
            <v>46696</v>
          </cell>
        </row>
        <row r="943">
          <cell r="B943">
            <v>1988</v>
          </cell>
          <cell r="E943" t="str">
            <v>CA</v>
          </cell>
          <cell r="H943">
            <v>24056</v>
          </cell>
          <cell r="I943">
            <v>70305201</v>
          </cell>
        </row>
        <row r="944">
          <cell r="B944">
            <v>1988</v>
          </cell>
          <cell r="E944" t="str">
            <v>CO</v>
          </cell>
          <cell r="H944">
            <v>2081</v>
          </cell>
          <cell r="I944">
            <v>5235818</v>
          </cell>
        </row>
        <row r="945">
          <cell r="B945">
            <v>1988</v>
          </cell>
          <cell r="E945" t="str">
            <v>CT</v>
          </cell>
          <cell r="H945">
            <v>326</v>
          </cell>
          <cell r="I945">
            <v>662303</v>
          </cell>
        </row>
        <row r="946">
          <cell r="B946">
            <v>1988</v>
          </cell>
          <cell r="E946" t="str">
            <v>DE</v>
          </cell>
          <cell r="H946">
            <v>223</v>
          </cell>
          <cell r="I946">
            <v>470121</v>
          </cell>
        </row>
        <row r="947">
          <cell r="B947">
            <v>1988</v>
          </cell>
          <cell r="E947" t="str">
            <v>DC</v>
          </cell>
          <cell r="H947">
            <v>8489</v>
          </cell>
          <cell r="I947">
            <v>26708478</v>
          </cell>
        </row>
        <row r="948">
          <cell r="B948">
            <v>1988</v>
          </cell>
          <cell r="E948" t="str">
            <v>FL</v>
          </cell>
          <cell r="H948">
            <v>4614</v>
          </cell>
          <cell r="I948">
            <v>11018315</v>
          </cell>
        </row>
        <row r="949">
          <cell r="B949">
            <v>1988</v>
          </cell>
          <cell r="E949" t="str">
            <v>GA</v>
          </cell>
          <cell r="H949">
            <v>3926</v>
          </cell>
          <cell r="I949">
            <v>8391901</v>
          </cell>
        </row>
        <row r="950">
          <cell r="B950">
            <v>1988</v>
          </cell>
          <cell r="E950" t="str">
            <v>HI</v>
          </cell>
          <cell r="H950">
            <v>34</v>
          </cell>
          <cell r="I950">
            <v>100550</v>
          </cell>
        </row>
        <row r="951">
          <cell r="B951">
            <v>1988</v>
          </cell>
          <cell r="E951" t="str">
            <v>ID</v>
          </cell>
          <cell r="H951">
            <v>14</v>
          </cell>
          <cell r="I951">
            <v>18471</v>
          </cell>
        </row>
        <row r="952">
          <cell r="B952">
            <v>1988</v>
          </cell>
          <cell r="E952" t="str">
            <v>IL</v>
          </cell>
          <cell r="H952">
            <v>16598</v>
          </cell>
          <cell r="I952">
            <v>43116725</v>
          </cell>
        </row>
        <row r="953">
          <cell r="B953">
            <v>1988</v>
          </cell>
          <cell r="E953" t="str">
            <v>IN</v>
          </cell>
          <cell r="H953">
            <v>1196</v>
          </cell>
          <cell r="I953">
            <v>2245025</v>
          </cell>
        </row>
        <row r="954">
          <cell r="B954">
            <v>1988</v>
          </cell>
          <cell r="E954" t="str">
            <v>IA</v>
          </cell>
          <cell r="H954">
            <v>541</v>
          </cell>
          <cell r="I954">
            <v>922231</v>
          </cell>
        </row>
        <row r="955">
          <cell r="B955">
            <v>1988</v>
          </cell>
          <cell r="E955" t="str">
            <v>KS</v>
          </cell>
          <cell r="H955">
            <v>206</v>
          </cell>
          <cell r="I955">
            <v>304738</v>
          </cell>
        </row>
        <row r="956">
          <cell r="B956">
            <v>1988</v>
          </cell>
          <cell r="E956" t="str">
            <v>KY</v>
          </cell>
          <cell r="H956">
            <v>937</v>
          </cell>
          <cell r="I956">
            <v>1958444</v>
          </cell>
        </row>
        <row r="957">
          <cell r="B957">
            <v>1988</v>
          </cell>
          <cell r="E957" t="str">
            <v>LA</v>
          </cell>
          <cell r="H957">
            <v>243</v>
          </cell>
          <cell r="I957">
            <v>358638</v>
          </cell>
        </row>
        <row r="958">
          <cell r="B958">
            <v>1988</v>
          </cell>
          <cell r="E958" t="str">
            <v>ME</v>
          </cell>
          <cell r="H958">
            <v>93</v>
          </cell>
          <cell r="I958">
            <v>179972</v>
          </cell>
        </row>
        <row r="959">
          <cell r="B959">
            <v>1988</v>
          </cell>
          <cell r="E959" t="str">
            <v>MD</v>
          </cell>
          <cell r="H959">
            <v>3272</v>
          </cell>
          <cell r="I959">
            <v>8798369</v>
          </cell>
        </row>
        <row r="960">
          <cell r="B960">
            <v>1988</v>
          </cell>
          <cell r="E960" t="str">
            <v>MA</v>
          </cell>
          <cell r="H960">
            <v>6804</v>
          </cell>
          <cell r="I960">
            <v>19447294</v>
          </cell>
        </row>
        <row r="961">
          <cell r="B961">
            <v>1988</v>
          </cell>
          <cell r="E961" t="str">
            <v>MI</v>
          </cell>
          <cell r="H961">
            <v>3778</v>
          </cell>
          <cell r="I961">
            <v>8109427</v>
          </cell>
        </row>
        <row r="962">
          <cell r="B962">
            <v>1988</v>
          </cell>
          <cell r="E962" t="str">
            <v>MN</v>
          </cell>
          <cell r="H962">
            <v>2367</v>
          </cell>
          <cell r="I962">
            <v>5958170</v>
          </cell>
        </row>
        <row r="963">
          <cell r="B963">
            <v>1988</v>
          </cell>
          <cell r="E963" t="str">
            <v>MS</v>
          </cell>
          <cell r="H963">
            <v>73</v>
          </cell>
          <cell r="I963">
            <v>82288</v>
          </cell>
        </row>
        <row r="964">
          <cell r="B964">
            <v>1988</v>
          </cell>
          <cell r="E964" t="str">
            <v>MO</v>
          </cell>
          <cell r="H964">
            <v>2755</v>
          </cell>
          <cell r="I964">
            <v>6236718</v>
          </cell>
        </row>
        <row r="965">
          <cell r="B965">
            <v>1988</v>
          </cell>
          <cell r="E965" t="str">
            <v>MT</v>
          </cell>
          <cell r="H965">
            <v>97</v>
          </cell>
          <cell r="I965">
            <v>163220</v>
          </cell>
        </row>
        <row r="966">
          <cell r="B966">
            <v>1988</v>
          </cell>
          <cell r="E966" t="str">
            <v>NE</v>
          </cell>
          <cell r="H966">
            <v>464</v>
          </cell>
          <cell r="I966">
            <v>847077</v>
          </cell>
        </row>
        <row r="967">
          <cell r="B967">
            <v>1988</v>
          </cell>
          <cell r="E967" t="str">
            <v>NV</v>
          </cell>
          <cell r="H967">
            <v>29</v>
          </cell>
          <cell r="I967">
            <v>73571</v>
          </cell>
        </row>
        <row r="968">
          <cell r="B968">
            <v>1988</v>
          </cell>
          <cell r="E968" t="str">
            <v>NH</v>
          </cell>
          <cell r="H968">
            <v>91</v>
          </cell>
          <cell r="I968">
            <v>131683</v>
          </cell>
        </row>
        <row r="969">
          <cell r="B969">
            <v>1988</v>
          </cell>
          <cell r="E969" t="str">
            <v>NJ</v>
          </cell>
          <cell r="H969">
            <v>786</v>
          </cell>
          <cell r="I969">
            <v>2222455</v>
          </cell>
        </row>
        <row r="970">
          <cell r="B970">
            <v>1988</v>
          </cell>
          <cell r="E970" t="str">
            <v>NM</v>
          </cell>
          <cell r="H970">
            <v>300</v>
          </cell>
          <cell r="I970">
            <v>498129</v>
          </cell>
        </row>
        <row r="971">
          <cell r="B971">
            <v>1988</v>
          </cell>
          <cell r="E971" t="str">
            <v>NY</v>
          </cell>
          <cell r="H971">
            <v>70614</v>
          </cell>
          <cell r="I971">
            <v>230868639</v>
          </cell>
        </row>
        <row r="972">
          <cell r="B972">
            <v>1988</v>
          </cell>
          <cell r="E972" t="str">
            <v>NC</v>
          </cell>
          <cell r="H972">
            <v>377</v>
          </cell>
          <cell r="I972">
            <v>534368</v>
          </cell>
        </row>
        <row r="973">
          <cell r="B973">
            <v>1988</v>
          </cell>
          <cell r="E973" t="str">
            <v>ND</v>
          </cell>
          <cell r="H973">
            <v>35</v>
          </cell>
          <cell r="I973">
            <v>58546</v>
          </cell>
        </row>
        <row r="974">
          <cell r="B974">
            <v>1988</v>
          </cell>
          <cell r="E974" t="str">
            <v>OH</v>
          </cell>
          <cell r="H974">
            <v>5616</v>
          </cell>
          <cell r="I974">
            <v>12865280</v>
          </cell>
        </row>
        <row r="975">
          <cell r="B975">
            <v>1988</v>
          </cell>
          <cell r="E975" t="str">
            <v>OK</v>
          </cell>
          <cell r="H975">
            <v>204</v>
          </cell>
          <cell r="I975">
            <v>567852</v>
          </cell>
        </row>
        <row r="976">
          <cell r="B976">
            <v>1988</v>
          </cell>
          <cell r="E976" t="str">
            <v>OR</v>
          </cell>
          <cell r="H976">
            <v>1827</v>
          </cell>
          <cell r="I976">
            <v>4505940</v>
          </cell>
        </row>
        <row r="977">
          <cell r="B977">
            <v>1988</v>
          </cell>
          <cell r="E977" t="str">
            <v>PA</v>
          </cell>
          <cell r="H977">
            <v>11571</v>
          </cell>
          <cell r="I977">
            <v>31305196</v>
          </cell>
        </row>
        <row r="978">
          <cell r="B978">
            <v>1988</v>
          </cell>
          <cell r="E978" t="str">
            <v>RI</v>
          </cell>
          <cell r="H978">
            <v>521</v>
          </cell>
          <cell r="I978">
            <v>1229424</v>
          </cell>
        </row>
        <row r="979">
          <cell r="B979">
            <v>1988</v>
          </cell>
          <cell r="E979" t="str">
            <v>SC</v>
          </cell>
          <cell r="H979">
            <v>264</v>
          </cell>
          <cell r="I979">
            <v>280443</v>
          </cell>
        </row>
        <row r="980">
          <cell r="B980">
            <v>1988</v>
          </cell>
          <cell r="E980" t="str">
            <v>SD</v>
          </cell>
          <cell r="H980">
            <v>0</v>
          </cell>
          <cell r="I980">
            <v>140</v>
          </cell>
        </row>
        <row r="981">
          <cell r="B981">
            <v>1988</v>
          </cell>
          <cell r="E981" t="str">
            <v>TN</v>
          </cell>
          <cell r="H981">
            <v>741</v>
          </cell>
          <cell r="I981">
            <v>1262633</v>
          </cell>
        </row>
        <row r="982">
          <cell r="B982">
            <v>1988</v>
          </cell>
          <cell r="E982" t="str">
            <v>TX</v>
          </cell>
          <cell r="H982">
            <v>9093</v>
          </cell>
          <cell r="I982">
            <v>19254772</v>
          </cell>
        </row>
        <row r="983">
          <cell r="B983">
            <v>1988</v>
          </cell>
          <cell r="E983" t="str">
            <v>UT</v>
          </cell>
          <cell r="H983">
            <v>906</v>
          </cell>
          <cell r="I983">
            <v>1666770</v>
          </cell>
        </row>
        <row r="984">
          <cell r="B984">
            <v>1988</v>
          </cell>
          <cell r="E984" t="str">
            <v>VT</v>
          </cell>
          <cell r="H984">
            <v>46</v>
          </cell>
          <cell r="I984">
            <v>82441</v>
          </cell>
        </row>
        <row r="985">
          <cell r="B985">
            <v>1988</v>
          </cell>
          <cell r="E985" t="str">
            <v>VA</v>
          </cell>
          <cell r="H985">
            <v>1218</v>
          </cell>
          <cell r="I985">
            <v>1862610</v>
          </cell>
        </row>
        <row r="986">
          <cell r="B986">
            <v>1988</v>
          </cell>
          <cell r="E986" t="str">
            <v>WA</v>
          </cell>
          <cell r="H986">
            <v>4279</v>
          </cell>
          <cell r="I986">
            <v>10945951</v>
          </cell>
        </row>
        <row r="987">
          <cell r="B987">
            <v>1988</v>
          </cell>
          <cell r="E987" t="str">
            <v>WV</v>
          </cell>
          <cell r="H987">
            <v>579</v>
          </cell>
          <cell r="I987">
            <v>891933</v>
          </cell>
        </row>
        <row r="988">
          <cell r="B988">
            <v>1988</v>
          </cell>
          <cell r="E988" t="str">
            <v>WI</v>
          </cell>
          <cell r="H988">
            <v>2226</v>
          </cell>
          <cell r="I988">
            <v>5046435</v>
          </cell>
        </row>
        <row r="989">
          <cell r="B989">
            <v>1988</v>
          </cell>
          <cell r="E989" t="str">
            <v>WY</v>
          </cell>
          <cell r="H989">
            <v>1</v>
          </cell>
          <cell r="I989">
            <v>1700</v>
          </cell>
        </row>
        <row r="990">
          <cell r="B990">
            <v>1989</v>
          </cell>
          <cell r="E990" t="str">
            <v>US</v>
          </cell>
          <cell r="H990">
            <v>201950</v>
          </cell>
          <cell r="I990">
            <v>572665198</v>
          </cell>
        </row>
        <row r="991">
          <cell r="B991">
            <v>1989</v>
          </cell>
          <cell r="E991" t="str">
            <v>AL</v>
          </cell>
          <cell r="H991">
            <v>403</v>
          </cell>
          <cell r="I991">
            <v>747611</v>
          </cell>
        </row>
        <row r="992">
          <cell r="B992">
            <v>1989</v>
          </cell>
          <cell r="E992" t="str">
            <v>AK</v>
          </cell>
          <cell r="H992">
            <v>810</v>
          </cell>
          <cell r="I992">
            <v>2977399</v>
          </cell>
        </row>
        <row r="993">
          <cell r="B993">
            <v>1989</v>
          </cell>
          <cell r="E993" t="str">
            <v>AZ</v>
          </cell>
          <cell r="H993">
            <v>59</v>
          </cell>
          <cell r="I993">
            <v>111502</v>
          </cell>
        </row>
        <row r="994">
          <cell r="B994">
            <v>1989</v>
          </cell>
          <cell r="E994" t="str">
            <v>AR</v>
          </cell>
          <cell r="H994">
            <v>47</v>
          </cell>
          <cell r="I994">
            <v>54137</v>
          </cell>
        </row>
        <row r="995">
          <cell r="B995">
            <v>1989</v>
          </cell>
          <cell r="E995" t="str">
            <v>CA</v>
          </cell>
          <cell r="H995">
            <v>26704</v>
          </cell>
          <cell r="I995">
            <v>77896790</v>
          </cell>
        </row>
        <row r="996">
          <cell r="B996">
            <v>1989</v>
          </cell>
          <cell r="E996" t="str">
            <v>CO</v>
          </cell>
          <cell r="H996">
            <v>2120</v>
          </cell>
          <cell r="I996">
            <v>5095070</v>
          </cell>
        </row>
        <row r="997">
          <cell r="B997">
            <v>1989</v>
          </cell>
          <cell r="E997" t="str">
            <v>CT</v>
          </cell>
          <cell r="H997">
            <v>317</v>
          </cell>
          <cell r="I997">
            <v>752792</v>
          </cell>
        </row>
        <row r="998">
          <cell r="B998">
            <v>1989</v>
          </cell>
          <cell r="E998" t="str">
            <v>DE</v>
          </cell>
          <cell r="H998">
            <v>222</v>
          </cell>
          <cell r="I998">
            <v>528477</v>
          </cell>
        </row>
        <row r="999">
          <cell r="B999">
            <v>1989</v>
          </cell>
          <cell r="E999" t="str">
            <v>DC</v>
          </cell>
          <cell r="H999">
            <v>8937</v>
          </cell>
          <cell r="I999">
            <v>29135685</v>
          </cell>
        </row>
        <row r="1000">
          <cell r="B1000">
            <v>1989</v>
          </cell>
          <cell r="E1000" t="str">
            <v>FL</v>
          </cell>
          <cell r="H1000">
            <v>4687</v>
          </cell>
          <cell r="I1000">
            <v>11892787</v>
          </cell>
        </row>
        <row r="1001">
          <cell r="B1001">
            <v>1989</v>
          </cell>
          <cell r="E1001" t="str">
            <v>GA</v>
          </cell>
          <cell r="H1001">
            <v>3911</v>
          </cell>
          <cell r="I1001">
            <v>8971412</v>
          </cell>
        </row>
        <row r="1002">
          <cell r="B1002">
            <v>1989</v>
          </cell>
          <cell r="E1002" t="str">
            <v>HI</v>
          </cell>
          <cell r="H1002">
            <v>29</v>
          </cell>
          <cell r="I1002">
            <v>80200</v>
          </cell>
        </row>
        <row r="1003">
          <cell r="B1003">
            <v>1989</v>
          </cell>
          <cell r="E1003" t="str">
            <v>ID</v>
          </cell>
          <cell r="H1003">
            <v>14</v>
          </cell>
          <cell r="I1003">
            <v>18348</v>
          </cell>
        </row>
        <row r="1004">
          <cell r="B1004">
            <v>1989</v>
          </cell>
          <cell r="E1004" t="str">
            <v>IL</v>
          </cell>
          <cell r="H1004">
            <v>16680</v>
          </cell>
          <cell r="I1004">
            <v>45346070</v>
          </cell>
        </row>
        <row r="1005">
          <cell r="B1005">
            <v>1989</v>
          </cell>
          <cell r="E1005" t="str">
            <v>IN</v>
          </cell>
          <cell r="H1005">
            <v>1222</v>
          </cell>
          <cell r="I1005">
            <v>2364656</v>
          </cell>
        </row>
        <row r="1006">
          <cell r="B1006">
            <v>1989</v>
          </cell>
          <cell r="E1006" t="str">
            <v>IA</v>
          </cell>
          <cell r="H1006">
            <v>592</v>
          </cell>
          <cell r="I1006">
            <v>992779</v>
          </cell>
        </row>
        <row r="1007">
          <cell r="B1007">
            <v>1989</v>
          </cell>
          <cell r="E1007" t="str">
            <v>KS</v>
          </cell>
          <cell r="H1007">
            <v>187</v>
          </cell>
          <cell r="I1007">
            <v>319699</v>
          </cell>
        </row>
        <row r="1008">
          <cell r="B1008">
            <v>1989</v>
          </cell>
          <cell r="E1008" t="str">
            <v>KY</v>
          </cell>
          <cell r="H1008">
            <v>839</v>
          </cell>
          <cell r="I1008">
            <v>1858921</v>
          </cell>
        </row>
        <row r="1009">
          <cell r="B1009">
            <v>1989</v>
          </cell>
          <cell r="E1009" t="str">
            <v>LA</v>
          </cell>
          <cell r="H1009">
            <v>380</v>
          </cell>
          <cell r="I1009">
            <v>655858</v>
          </cell>
        </row>
        <row r="1010">
          <cell r="B1010">
            <v>1989</v>
          </cell>
          <cell r="E1010" t="str">
            <v>ME</v>
          </cell>
          <cell r="H1010">
            <v>97</v>
          </cell>
          <cell r="I1010">
            <v>177639</v>
          </cell>
        </row>
        <row r="1011">
          <cell r="B1011">
            <v>1989</v>
          </cell>
          <cell r="E1011" t="str">
            <v>MD</v>
          </cell>
          <cell r="H1011">
            <v>3517</v>
          </cell>
          <cell r="I1011">
            <v>9308350</v>
          </cell>
        </row>
        <row r="1012">
          <cell r="B1012">
            <v>1989</v>
          </cell>
          <cell r="E1012" t="str">
            <v>MA</v>
          </cell>
          <cell r="H1012">
            <v>6812</v>
          </cell>
          <cell r="I1012">
            <v>19469605</v>
          </cell>
        </row>
        <row r="1013">
          <cell r="B1013">
            <v>1989</v>
          </cell>
          <cell r="E1013" t="str">
            <v>MI</v>
          </cell>
          <cell r="H1013">
            <v>3905</v>
          </cell>
          <cell r="I1013">
            <v>8176216</v>
          </cell>
        </row>
        <row r="1014">
          <cell r="B1014">
            <v>1989</v>
          </cell>
          <cell r="E1014" t="str">
            <v>MN</v>
          </cell>
          <cell r="H1014">
            <v>2374</v>
          </cell>
          <cell r="I1014">
            <v>5993541</v>
          </cell>
        </row>
        <row r="1015">
          <cell r="B1015">
            <v>1989</v>
          </cell>
          <cell r="E1015" t="str">
            <v>MS</v>
          </cell>
          <cell r="H1015">
            <v>72</v>
          </cell>
          <cell r="I1015">
            <v>78710</v>
          </cell>
        </row>
        <row r="1016">
          <cell r="B1016">
            <v>1989</v>
          </cell>
          <cell r="E1016" t="str">
            <v>MO</v>
          </cell>
          <cell r="H1016">
            <v>2758</v>
          </cell>
          <cell r="I1016">
            <v>6427501</v>
          </cell>
        </row>
        <row r="1017">
          <cell r="B1017">
            <v>1989</v>
          </cell>
          <cell r="E1017" t="str">
            <v>MT</v>
          </cell>
          <cell r="H1017">
            <v>101</v>
          </cell>
          <cell r="I1017">
            <v>165140</v>
          </cell>
        </row>
        <row r="1018">
          <cell r="B1018">
            <v>1989</v>
          </cell>
          <cell r="E1018" t="str">
            <v>NE</v>
          </cell>
          <cell r="H1018">
            <v>442</v>
          </cell>
          <cell r="I1018">
            <v>879542</v>
          </cell>
        </row>
        <row r="1019">
          <cell r="B1019">
            <v>1989</v>
          </cell>
          <cell r="E1019" t="str">
            <v>NV</v>
          </cell>
          <cell r="H1019">
            <v>36</v>
          </cell>
          <cell r="I1019">
            <v>96240</v>
          </cell>
        </row>
        <row r="1020">
          <cell r="B1020">
            <v>1989</v>
          </cell>
          <cell r="E1020" t="str">
            <v>NH</v>
          </cell>
          <cell r="H1020">
            <v>91</v>
          </cell>
          <cell r="I1020">
            <v>132922</v>
          </cell>
        </row>
        <row r="1021">
          <cell r="B1021">
            <v>1989</v>
          </cell>
          <cell r="E1021" t="str">
            <v>NJ</v>
          </cell>
          <cell r="H1021">
            <v>806</v>
          </cell>
          <cell r="I1021">
            <v>2359915</v>
          </cell>
        </row>
        <row r="1022">
          <cell r="B1022">
            <v>1989</v>
          </cell>
          <cell r="E1022" t="str">
            <v>NM</v>
          </cell>
          <cell r="H1022">
            <v>346</v>
          </cell>
          <cell r="I1022">
            <v>608538</v>
          </cell>
        </row>
        <row r="1023">
          <cell r="B1023">
            <v>1989</v>
          </cell>
          <cell r="E1023" t="str">
            <v>NY</v>
          </cell>
          <cell r="H1023">
            <v>69985</v>
          </cell>
          <cell r="I1023">
            <v>231932299</v>
          </cell>
        </row>
        <row r="1024">
          <cell r="B1024">
            <v>1989</v>
          </cell>
          <cell r="E1024" t="str">
            <v>NC</v>
          </cell>
          <cell r="H1024">
            <v>391</v>
          </cell>
          <cell r="I1024">
            <v>565424</v>
          </cell>
        </row>
        <row r="1025">
          <cell r="B1025">
            <v>1989</v>
          </cell>
          <cell r="E1025" t="str">
            <v>ND</v>
          </cell>
          <cell r="H1025">
            <v>37</v>
          </cell>
          <cell r="I1025">
            <v>65434</v>
          </cell>
        </row>
        <row r="1026">
          <cell r="B1026">
            <v>1989</v>
          </cell>
          <cell r="E1026" t="str">
            <v>OH</v>
          </cell>
          <cell r="H1026">
            <v>6032</v>
          </cell>
          <cell r="I1026">
            <v>13716752</v>
          </cell>
        </row>
        <row r="1027">
          <cell r="B1027">
            <v>1989</v>
          </cell>
          <cell r="E1027" t="str">
            <v>OK</v>
          </cell>
          <cell r="H1027">
            <v>216</v>
          </cell>
          <cell r="I1027">
            <v>595578</v>
          </cell>
        </row>
        <row r="1028">
          <cell r="B1028">
            <v>1989</v>
          </cell>
          <cell r="E1028" t="str">
            <v>OR</v>
          </cell>
          <cell r="H1028">
            <v>1979</v>
          </cell>
          <cell r="I1028">
            <v>4977559</v>
          </cell>
        </row>
        <row r="1029">
          <cell r="B1029">
            <v>1989</v>
          </cell>
          <cell r="E1029" t="str">
            <v>PA</v>
          </cell>
          <cell r="H1029">
            <v>13333</v>
          </cell>
          <cell r="I1029">
            <v>32664992</v>
          </cell>
        </row>
        <row r="1030">
          <cell r="B1030">
            <v>1989</v>
          </cell>
          <cell r="E1030" t="str">
            <v>RI</v>
          </cell>
          <cell r="H1030">
            <v>526</v>
          </cell>
          <cell r="I1030">
            <v>1277690</v>
          </cell>
        </row>
        <row r="1031">
          <cell r="B1031">
            <v>1989</v>
          </cell>
          <cell r="E1031" t="str">
            <v>SC</v>
          </cell>
          <cell r="H1031">
            <v>360</v>
          </cell>
          <cell r="I1031">
            <v>391864</v>
          </cell>
        </row>
        <row r="1032">
          <cell r="B1032">
            <v>1989</v>
          </cell>
          <cell r="E1032" t="str">
            <v>SD</v>
          </cell>
          <cell r="H1032">
            <v>0</v>
          </cell>
          <cell r="I1032">
            <v>0</v>
          </cell>
        </row>
        <row r="1033">
          <cell r="B1033">
            <v>1989</v>
          </cell>
          <cell r="E1033" t="str">
            <v>TN</v>
          </cell>
          <cell r="H1033">
            <v>299</v>
          </cell>
          <cell r="I1033">
            <v>480358</v>
          </cell>
        </row>
        <row r="1034">
          <cell r="B1034">
            <v>1989</v>
          </cell>
          <cell r="E1034" t="str">
            <v>TX</v>
          </cell>
          <cell r="H1034">
            <v>9089</v>
          </cell>
          <cell r="I1034">
            <v>19896440</v>
          </cell>
        </row>
        <row r="1035">
          <cell r="B1035">
            <v>1989</v>
          </cell>
          <cell r="E1035" t="str">
            <v>UT</v>
          </cell>
          <cell r="H1035">
            <v>1021</v>
          </cell>
          <cell r="I1035">
            <v>1825660</v>
          </cell>
        </row>
        <row r="1036">
          <cell r="B1036">
            <v>1989</v>
          </cell>
          <cell r="E1036" t="str">
            <v>VT</v>
          </cell>
          <cell r="H1036">
            <v>66</v>
          </cell>
          <cell r="I1036">
            <v>116024</v>
          </cell>
        </row>
        <row r="1037">
          <cell r="B1037">
            <v>1989</v>
          </cell>
          <cell r="E1037" t="str">
            <v>VA</v>
          </cell>
          <cell r="H1037">
            <v>1319</v>
          </cell>
          <cell r="I1037">
            <v>2079190</v>
          </cell>
        </row>
        <row r="1038">
          <cell r="B1038">
            <v>1989</v>
          </cell>
          <cell r="E1038" t="str">
            <v>WA</v>
          </cell>
          <cell r="H1038">
            <v>5026</v>
          </cell>
          <cell r="I1038">
            <v>12502146</v>
          </cell>
        </row>
        <row r="1039">
          <cell r="B1039">
            <v>1989</v>
          </cell>
          <cell r="E1039" t="str">
            <v>WV</v>
          </cell>
          <cell r="H1039">
            <v>486</v>
          </cell>
          <cell r="I1039">
            <v>736840</v>
          </cell>
        </row>
        <row r="1040">
          <cell r="B1040">
            <v>1989</v>
          </cell>
          <cell r="E1040" t="str">
            <v>WI</v>
          </cell>
          <cell r="H1040">
            <v>2268</v>
          </cell>
          <cell r="I1040">
            <v>5166896</v>
          </cell>
        </row>
        <row r="1041">
          <cell r="B1041">
            <v>1989</v>
          </cell>
          <cell r="E1041" t="str">
            <v>WY</v>
          </cell>
          <cell r="H1041">
            <v>0</v>
          </cell>
          <cell r="I1041">
            <v>0</v>
          </cell>
        </row>
        <row r="1042">
          <cell r="B1042">
            <v>1990</v>
          </cell>
          <cell r="E1042" t="str">
            <v>US</v>
          </cell>
          <cell r="H1042">
            <v>202346</v>
          </cell>
          <cell r="I1042">
            <v>610776408</v>
          </cell>
        </row>
        <row r="1043">
          <cell r="B1043">
            <v>1990</v>
          </cell>
          <cell r="E1043" t="str">
            <v>AL</v>
          </cell>
          <cell r="H1043">
            <v>418</v>
          </cell>
          <cell r="I1043">
            <v>788894</v>
          </cell>
        </row>
        <row r="1044">
          <cell r="B1044">
            <v>1990</v>
          </cell>
          <cell r="E1044" t="str">
            <v>AK</v>
          </cell>
          <cell r="H1044">
            <v>828</v>
          </cell>
          <cell r="I1044">
            <v>3276585</v>
          </cell>
        </row>
        <row r="1045">
          <cell r="B1045">
            <v>1990</v>
          </cell>
          <cell r="E1045" t="str">
            <v>AZ</v>
          </cell>
          <cell r="H1045">
            <v>81</v>
          </cell>
          <cell r="I1045">
            <v>186017</v>
          </cell>
        </row>
        <row r="1046">
          <cell r="B1046">
            <v>1990</v>
          </cell>
          <cell r="E1046" t="str">
            <v>AR</v>
          </cell>
          <cell r="H1046">
            <v>29</v>
          </cell>
          <cell r="I1046">
            <v>38413</v>
          </cell>
        </row>
        <row r="1047">
          <cell r="B1047">
            <v>1990</v>
          </cell>
          <cell r="E1047" t="str">
            <v>CA</v>
          </cell>
          <cell r="H1047">
            <v>27383</v>
          </cell>
          <cell r="I1047">
            <v>88374266</v>
          </cell>
        </row>
        <row r="1048">
          <cell r="B1048">
            <v>1990</v>
          </cell>
          <cell r="E1048" t="str">
            <v>CO</v>
          </cell>
          <cell r="H1048">
            <v>1994</v>
          </cell>
          <cell r="I1048">
            <v>4885487</v>
          </cell>
        </row>
        <row r="1049">
          <cell r="B1049">
            <v>1990</v>
          </cell>
          <cell r="E1049" t="str">
            <v>CT</v>
          </cell>
          <cell r="H1049">
            <v>335</v>
          </cell>
          <cell r="I1049">
            <v>815923</v>
          </cell>
        </row>
        <row r="1050">
          <cell r="B1050">
            <v>1990</v>
          </cell>
          <cell r="E1050" t="str">
            <v>DE</v>
          </cell>
          <cell r="H1050">
            <v>246</v>
          </cell>
          <cell r="I1050">
            <v>577576</v>
          </cell>
        </row>
        <row r="1051">
          <cell r="B1051">
            <v>1990</v>
          </cell>
          <cell r="E1051" t="str">
            <v>DC</v>
          </cell>
          <cell r="H1051">
            <v>9112</v>
          </cell>
          <cell r="I1051">
            <v>31723775</v>
          </cell>
        </row>
        <row r="1052">
          <cell r="B1052">
            <v>1990</v>
          </cell>
          <cell r="E1052" t="str">
            <v>FL</v>
          </cell>
          <cell r="H1052">
            <v>4844</v>
          </cell>
          <cell r="I1052">
            <v>12271872</v>
          </cell>
        </row>
        <row r="1053">
          <cell r="B1053">
            <v>1990</v>
          </cell>
          <cell r="E1053" t="str">
            <v>GA</v>
          </cell>
          <cell r="H1053">
            <v>4098</v>
          </cell>
          <cell r="I1053">
            <v>9429875</v>
          </cell>
        </row>
        <row r="1054">
          <cell r="B1054">
            <v>1990</v>
          </cell>
          <cell r="E1054" t="str">
            <v>HI</v>
          </cell>
          <cell r="H1054">
            <v>15</v>
          </cell>
          <cell r="I1054">
            <v>47702</v>
          </cell>
        </row>
        <row r="1055">
          <cell r="B1055">
            <v>1990</v>
          </cell>
          <cell r="E1055" t="str">
            <v>ID</v>
          </cell>
          <cell r="H1055">
            <v>18</v>
          </cell>
          <cell r="I1055">
            <v>22883</v>
          </cell>
        </row>
        <row r="1056">
          <cell r="B1056">
            <v>1990</v>
          </cell>
          <cell r="E1056" t="str">
            <v>IL</v>
          </cell>
          <cell r="H1056">
            <v>16964</v>
          </cell>
          <cell r="I1056">
            <v>47912313</v>
          </cell>
        </row>
        <row r="1057">
          <cell r="B1057">
            <v>1990</v>
          </cell>
          <cell r="E1057" t="str">
            <v>IN</v>
          </cell>
          <cell r="H1057">
            <v>1196</v>
          </cell>
          <cell r="I1057">
            <v>2360782</v>
          </cell>
        </row>
        <row r="1058">
          <cell r="B1058">
            <v>1990</v>
          </cell>
          <cell r="E1058" t="str">
            <v>IA</v>
          </cell>
          <cell r="H1058">
            <v>596</v>
          </cell>
          <cell r="I1058">
            <v>1063146</v>
          </cell>
        </row>
        <row r="1059">
          <cell r="B1059">
            <v>1990</v>
          </cell>
          <cell r="E1059" t="str">
            <v>KS</v>
          </cell>
          <cell r="H1059">
            <v>193</v>
          </cell>
          <cell r="I1059">
            <v>325381</v>
          </cell>
        </row>
        <row r="1060">
          <cell r="B1060">
            <v>1990</v>
          </cell>
          <cell r="E1060" t="str">
            <v>KY</v>
          </cell>
          <cell r="H1060">
            <v>878</v>
          </cell>
          <cell r="I1060">
            <v>1895193</v>
          </cell>
        </row>
        <row r="1061">
          <cell r="B1061">
            <v>1990</v>
          </cell>
          <cell r="E1061" t="str">
            <v>LA</v>
          </cell>
          <cell r="H1061">
            <v>361</v>
          </cell>
          <cell r="I1061">
            <v>635200</v>
          </cell>
        </row>
        <row r="1062">
          <cell r="B1062">
            <v>1990</v>
          </cell>
          <cell r="E1062" t="str">
            <v>ME</v>
          </cell>
          <cell r="H1062">
            <v>82</v>
          </cell>
          <cell r="I1062">
            <v>163111</v>
          </cell>
        </row>
        <row r="1063">
          <cell r="B1063">
            <v>1990</v>
          </cell>
          <cell r="E1063" t="str">
            <v>MD</v>
          </cell>
          <cell r="H1063">
            <v>3524</v>
          </cell>
          <cell r="I1063">
            <v>9348436</v>
          </cell>
        </row>
        <row r="1064">
          <cell r="B1064">
            <v>1990</v>
          </cell>
          <cell r="E1064" t="str">
            <v>MA</v>
          </cell>
          <cell r="H1064">
            <v>7371</v>
          </cell>
          <cell r="I1064">
            <v>25498541</v>
          </cell>
        </row>
        <row r="1065">
          <cell r="B1065">
            <v>1990</v>
          </cell>
          <cell r="E1065" t="str">
            <v>MI</v>
          </cell>
          <cell r="H1065">
            <v>4078</v>
          </cell>
          <cell r="I1065">
            <v>8298097</v>
          </cell>
        </row>
        <row r="1066">
          <cell r="B1066">
            <v>1990</v>
          </cell>
          <cell r="E1066" t="str">
            <v>MN</v>
          </cell>
          <cell r="H1066">
            <v>2435</v>
          </cell>
          <cell r="I1066">
            <v>6439415</v>
          </cell>
        </row>
        <row r="1067">
          <cell r="B1067">
            <v>1990</v>
          </cell>
          <cell r="E1067" t="str">
            <v>MS</v>
          </cell>
          <cell r="H1067">
            <v>78</v>
          </cell>
          <cell r="I1067">
            <v>91762</v>
          </cell>
        </row>
        <row r="1068">
          <cell r="B1068">
            <v>1990</v>
          </cell>
          <cell r="E1068" t="str">
            <v>MO</v>
          </cell>
          <cell r="H1068">
            <v>2665</v>
          </cell>
          <cell r="I1068">
            <v>6457919</v>
          </cell>
        </row>
        <row r="1069">
          <cell r="B1069">
            <v>1990</v>
          </cell>
          <cell r="E1069" t="str">
            <v>MT</v>
          </cell>
          <cell r="H1069">
            <v>98</v>
          </cell>
          <cell r="I1069">
            <v>168104</v>
          </cell>
        </row>
        <row r="1070">
          <cell r="B1070">
            <v>1990</v>
          </cell>
          <cell r="E1070" t="str">
            <v>NE</v>
          </cell>
          <cell r="H1070">
            <v>441</v>
          </cell>
          <cell r="I1070">
            <v>893149</v>
          </cell>
        </row>
        <row r="1071">
          <cell r="B1071">
            <v>1990</v>
          </cell>
          <cell r="E1071" t="str">
            <v>NV</v>
          </cell>
          <cell r="H1071">
            <v>51</v>
          </cell>
          <cell r="I1071">
            <v>127102</v>
          </cell>
        </row>
        <row r="1072">
          <cell r="B1072">
            <v>1990</v>
          </cell>
          <cell r="E1072" t="str">
            <v>NH</v>
          </cell>
          <cell r="H1072">
            <v>91</v>
          </cell>
          <cell r="I1072">
            <v>135496</v>
          </cell>
        </row>
        <row r="1073">
          <cell r="B1073">
            <v>1990</v>
          </cell>
          <cell r="E1073" t="str">
            <v>NJ</v>
          </cell>
          <cell r="H1073">
            <v>807</v>
          </cell>
          <cell r="I1073">
            <v>2640963</v>
          </cell>
        </row>
        <row r="1074">
          <cell r="B1074">
            <v>1990</v>
          </cell>
          <cell r="E1074" t="str">
            <v>NM</v>
          </cell>
          <cell r="H1074">
            <v>362</v>
          </cell>
          <cell r="I1074">
            <v>658875</v>
          </cell>
        </row>
        <row r="1075">
          <cell r="B1075">
            <v>1990</v>
          </cell>
          <cell r="E1075" t="str">
            <v>NY</v>
          </cell>
          <cell r="H1075">
            <v>67729</v>
          </cell>
          <cell r="I1075">
            <v>241264211</v>
          </cell>
        </row>
        <row r="1076">
          <cell r="B1076">
            <v>1990</v>
          </cell>
          <cell r="E1076" t="str">
            <v>NC</v>
          </cell>
          <cell r="H1076">
            <v>377</v>
          </cell>
          <cell r="I1076">
            <v>576312</v>
          </cell>
        </row>
        <row r="1077">
          <cell r="B1077">
            <v>1990</v>
          </cell>
          <cell r="E1077" t="str">
            <v>ND</v>
          </cell>
          <cell r="H1077">
            <v>39</v>
          </cell>
          <cell r="I1077">
            <v>63273</v>
          </cell>
        </row>
        <row r="1078">
          <cell r="B1078">
            <v>1990</v>
          </cell>
          <cell r="E1078" t="str">
            <v>OH</v>
          </cell>
          <cell r="H1078">
            <v>5993</v>
          </cell>
          <cell r="I1078">
            <v>14196646</v>
          </cell>
        </row>
        <row r="1079">
          <cell r="B1079">
            <v>1990</v>
          </cell>
          <cell r="E1079" t="str">
            <v>OK</v>
          </cell>
          <cell r="H1079">
            <v>202</v>
          </cell>
          <cell r="I1079">
            <v>378755</v>
          </cell>
        </row>
        <row r="1080">
          <cell r="B1080">
            <v>1990</v>
          </cell>
          <cell r="E1080" t="str">
            <v>OR</v>
          </cell>
          <cell r="H1080">
            <v>2053</v>
          </cell>
          <cell r="I1080">
            <v>5225462</v>
          </cell>
        </row>
        <row r="1081">
          <cell r="B1081">
            <v>1990</v>
          </cell>
          <cell r="E1081" t="str">
            <v>PA</v>
          </cell>
          <cell r="H1081">
            <v>13374</v>
          </cell>
          <cell r="I1081">
            <v>33788965</v>
          </cell>
        </row>
        <row r="1082">
          <cell r="B1082">
            <v>1990</v>
          </cell>
          <cell r="E1082" t="str">
            <v>RI</v>
          </cell>
          <cell r="H1082">
            <v>518</v>
          </cell>
          <cell r="I1082">
            <v>1341248</v>
          </cell>
        </row>
        <row r="1083">
          <cell r="B1083">
            <v>1990</v>
          </cell>
          <cell r="E1083" t="str">
            <v>SC</v>
          </cell>
          <cell r="H1083">
            <v>387</v>
          </cell>
          <cell r="I1083">
            <v>454377</v>
          </cell>
        </row>
        <row r="1084">
          <cell r="B1084">
            <v>1990</v>
          </cell>
          <cell r="E1084" t="str">
            <v>SD</v>
          </cell>
          <cell r="H1084">
            <v>0</v>
          </cell>
          <cell r="I1084">
            <v>0</v>
          </cell>
        </row>
        <row r="1085">
          <cell r="B1085">
            <v>1990</v>
          </cell>
          <cell r="E1085" t="str">
            <v>TN</v>
          </cell>
          <cell r="H1085">
            <v>243</v>
          </cell>
          <cell r="I1085">
            <v>378409</v>
          </cell>
        </row>
        <row r="1086">
          <cell r="B1086">
            <v>1990</v>
          </cell>
          <cell r="E1086" t="str">
            <v>TX</v>
          </cell>
          <cell r="H1086">
            <v>9331</v>
          </cell>
          <cell r="I1086">
            <v>21556667</v>
          </cell>
        </row>
        <row r="1087">
          <cell r="B1087">
            <v>1990</v>
          </cell>
          <cell r="E1087" t="str">
            <v>UT</v>
          </cell>
          <cell r="H1087">
            <v>1047</v>
          </cell>
          <cell r="I1087">
            <v>1982446</v>
          </cell>
        </row>
        <row r="1088">
          <cell r="B1088">
            <v>1990</v>
          </cell>
          <cell r="E1088" t="str">
            <v>VT</v>
          </cell>
          <cell r="H1088">
            <v>65</v>
          </cell>
          <cell r="I1088">
            <v>122718</v>
          </cell>
        </row>
        <row r="1089">
          <cell r="B1089">
            <v>1990</v>
          </cell>
          <cell r="E1089" t="str">
            <v>VA</v>
          </cell>
          <cell r="H1089">
            <v>1436</v>
          </cell>
          <cell r="I1089">
            <v>2520383</v>
          </cell>
        </row>
        <row r="1090">
          <cell r="B1090">
            <v>1990</v>
          </cell>
          <cell r="E1090" t="str">
            <v>WA</v>
          </cell>
          <cell r="H1090">
            <v>5247</v>
          </cell>
          <cell r="I1090">
            <v>13556045</v>
          </cell>
        </row>
        <row r="1091">
          <cell r="B1091">
            <v>1990</v>
          </cell>
          <cell r="E1091" t="str">
            <v>WV</v>
          </cell>
          <cell r="H1091">
            <v>372</v>
          </cell>
          <cell r="I1091">
            <v>618062</v>
          </cell>
        </row>
        <row r="1092">
          <cell r="B1092">
            <v>1990</v>
          </cell>
          <cell r="E1092" t="str">
            <v>WI</v>
          </cell>
          <cell r="H1092">
            <v>2261</v>
          </cell>
          <cell r="I1092">
            <v>5200176</v>
          </cell>
        </row>
        <row r="1093">
          <cell r="B1093">
            <v>1990</v>
          </cell>
          <cell r="E1093" t="str">
            <v>WY</v>
          </cell>
          <cell r="H1093">
            <v>0</v>
          </cell>
          <cell r="I1093">
            <v>0</v>
          </cell>
        </row>
        <row r="1094">
          <cell r="B1094">
            <v>1991</v>
          </cell>
          <cell r="E1094" t="str">
            <v>US</v>
          </cell>
          <cell r="H1094">
            <v>203304</v>
          </cell>
          <cell r="I1094">
            <v>634274738</v>
          </cell>
        </row>
        <row r="1095">
          <cell r="B1095">
            <v>1991</v>
          </cell>
          <cell r="E1095" t="str">
            <v>AL</v>
          </cell>
          <cell r="H1095">
            <v>441</v>
          </cell>
          <cell r="I1095">
            <v>825612</v>
          </cell>
        </row>
        <row r="1096">
          <cell r="B1096">
            <v>1991</v>
          </cell>
          <cell r="E1096" t="str">
            <v>AK</v>
          </cell>
          <cell r="H1096">
            <v>807</v>
          </cell>
          <cell r="I1096">
            <v>3051090</v>
          </cell>
        </row>
        <row r="1097">
          <cell r="B1097">
            <v>1991</v>
          </cell>
          <cell r="E1097" t="str">
            <v>AZ</v>
          </cell>
          <cell r="H1097">
            <v>97</v>
          </cell>
          <cell r="I1097">
            <v>214085</v>
          </cell>
        </row>
        <row r="1098">
          <cell r="B1098">
            <v>1991</v>
          </cell>
          <cell r="E1098" t="str">
            <v>AR</v>
          </cell>
          <cell r="H1098">
            <v>161</v>
          </cell>
          <cell r="I1098">
            <v>306804</v>
          </cell>
        </row>
        <row r="1099">
          <cell r="B1099">
            <v>1991</v>
          </cell>
          <cell r="E1099" t="str">
            <v>CA</v>
          </cell>
          <cell r="H1099">
            <v>28504</v>
          </cell>
          <cell r="I1099">
            <v>94502647</v>
          </cell>
        </row>
        <row r="1100">
          <cell r="B1100">
            <v>1991</v>
          </cell>
          <cell r="E1100" t="str">
            <v>CO</v>
          </cell>
          <cell r="H1100">
            <v>2062</v>
          </cell>
          <cell r="I1100">
            <v>4784069</v>
          </cell>
        </row>
        <row r="1101">
          <cell r="B1101">
            <v>1991</v>
          </cell>
          <cell r="E1101" t="str">
            <v>CT</v>
          </cell>
          <cell r="H1101">
            <v>388</v>
          </cell>
          <cell r="I1101">
            <v>963204</v>
          </cell>
        </row>
        <row r="1102">
          <cell r="B1102">
            <v>1991</v>
          </cell>
          <cell r="E1102" t="str">
            <v>DE</v>
          </cell>
          <cell r="H1102">
            <v>311</v>
          </cell>
          <cell r="I1102">
            <v>683275</v>
          </cell>
        </row>
        <row r="1103">
          <cell r="B1103">
            <v>1991</v>
          </cell>
          <cell r="E1103" t="str">
            <v>DC</v>
          </cell>
          <cell r="H1103">
            <v>8774</v>
          </cell>
          <cell r="I1103">
            <v>31799081</v>
          </cell>
        </row>
        <row r="1104">
          <cell r="B1104">
            <v>1991</v>
          </cell>
          <cell r="E1104" t="str">
            <v>FL</v>
          </cell>
          <cell r="H1104">
            <v>4827</v>
          </cell>
          <cell r="I1104">
            <v>12505674</v>
          </cell>
        </row>
        <row r="1105">
          <cell r="B1105">
            <v>1991</v>
          </cell>
          <cell r="E1105" t="str">
            <v>GA</v>
          </cell>
          <cell r="H1105">
            <v>4079</v>
          </cell>
          <cell r="I1105">
            <v>9677169</v>
          </cell>
        </row>
        <row r="1106">
          <cell r="B1106">
            <v>1991</v>
          </cell>
          <cell r="E1106" t="str">
            <v>HI</v>
          </cell>
          <cell r="H1106">
            <v>35</v>
          </cell>
          <cell r="I1106">
            <v>123600</v>
          </cell>
        </row>
        <row r="1107">
          <cell r="B1107">
            <v>1991</v>
          </cell>
          <cell r="E1107" t="str">
            <v>ID</v>
          </cell>
          <cell r="H1107">
            <v>17</v>
          </cell>
          <cell r="I1107">
            <v>23989</v>
          </cell>
        </row>
        <row r="1108">
          <cell r="B1108">
            <v>1991</v>
          </cell>
          <cell r="E1108" t="str">
            <v>IL</v>
          </cell>
          <cell r="H1108">
            <v>17142</v>
          </cell>
          <cell r="I1108">
            <v>50432767</v>
          </cell>
        </row>
        <row r="1109">
          <cell r="B1109">
            <v>1991</v>
          </cell>
          <cell r="E1109" t="str">
            <v>IN</v>
          </cell>
          <cell r="H1109">
            <v>1210</v>
          </cell>
          <cell r="I1109">
            <v>2620716</v>
          </cell>
        </row>
        <row r="1110">
          <cell r="B1110">
            <v>1991</v>
          </cell>
          <cell r="E1110" t="str">
            <v>IA</v>
          </cell>
          <cell r="H1110">
            <v>596</v>
          </cell>
          <cell r="I1110">
            <v>1127682</v>
          </cell>
        </row>
        <row r="1111">
          <cell r="B1111">
            <v>1991</v>
          </cell>
          <cell r="E1111" t="str">
            <v>KS</v>
          </cell>
          <cell r="H1111">
            <v>190</v>
          </cell>
          <cell r="I1111">
            <v>324993</v>
          </cell>
        </row>
        <row r="1112">
          <cell r="B1112">
            <v>1991</v>
          </cell>
          <cell r="E1112" t="str">
            <v>KY</v>
          </cell>
          <cell r="H1112">
            <v>935</v>
          </cell>
          <cell r="I1112">
            <v>1924736</v>
          </cell>
        </row>
        <row r="1113">
          <cell r="B1113">
            <v>1991</v>
          </cell>
          <cell r="E1113" t="str">
            <v>LA</v>
          </cell>
          <cell r="H1113">
            <v>365</v>
          </cell>
          <cell r="I1113">
            <v>627173</v>
          </cell>
        </row>
        <row r="1114">
          <cell r="B1114">
            <v>1991</v>
          </cell>
          <cell r="E1114" t="str">
            <v>ME</v>
          </cell>
          <cell r="H1114">
            <v>83</v>
          </cell>
          <cell r="I1114">
            <v>190694</v>
          </cell>
        </row>
        <row r="1115">
          <cell r="B1115">
            <v>1991</v>
          </cell>
          <cell r="E1115" t="str">
            <v>MD</v>
          </cell>
          <cell r="H1115">
            <v>3464</v>
          </cell>
          <cell r="I1115">
            <v>9521053</v>
          </cell>
        </row>
        <row r="1116">
          <cell r="B1116">
            <v>1991</v>
          </cell>
          <cell r="E1116" t="str">
            <v>MA</v>
          </cell>
          <cell r="H1116">
            <v>7363</v>
          </cell>
          <cell r="I1116">
            <v>26484171</v>
          </cell>
        </row>
        <row r="1117">
          <cell r="B1117">
            <v>1991</v>
          </cell>
          <cell r="E1117" t="str">
            <v>MI</v>
          </cell>
          <cell r="H1117">
            <v>3885</v>
          </cell>
          <cell r="I1117">
            <v>8590255</v>
          </cell>
        </row>
        <row r="1118">
          <cell r="B1118">
            <v>1991</v>
          </cell>
          <cell r="E1118" t="str">
            <v>MN</v>
          </cell>
          <cell r="H1118">
            <v>2392</v>
          </cell>
          <cell r="I1118">
            <v>6418193</v>
          </cell>
        </row>
        <row r="1119">
          <cell r="B1119">
            <v>1991</v>
          </cell>
          <cell r="E1119" t="str">
            <v>MS</v>
          </cell>
          <cell r="H1119">
            <v>78</v>
          </cell>
          <cell r="I1119">
            <v>94871</v>
          </cell>
        </row>
        <row r="1120">
          <cell r="B1120">
            <v>1991</v>
          </cell>
          <cell r="E1120" t="str">
            <v>MO</v>
          </cell>
          <cell r="H1120">
            <v>2734</v>
          </cell>
          <cell r="I1120">
            <v>6416572</v>
          </cell>
        </row>
        <row r="1121">
          <cell r="B1121">
            <v>1991</v>
          </cell>
          <cell r="E1121" t="str">
            <v>MT</v>
          </cell>
          <cell r="H1121">
            <v>101</v>
          </cell>
          <cell r="I1121">
            <v>174048</v>
          </cell>
        </row>
        <row r="1122">
          <cell r="B1122">
            <v>1991</v>
          </cell>
          <cell r="E1122" t="str">
            <v>NE</v>
          </cell>
          <cell r="H1122">
            <v>418</v>
          </cell>
          <cell r="I1122">
            <v>780271</v>
          </cell>
        </row>
        <row r="1123">
          <cell r="B1123">
            <v>1991</v>
          </cell>
          <cell r="E1123" t="str">
            <v>NV</v>
          </cell>
          <cell r="H1123">
            <v>56</v>
          </cell>
          <cell r="I1123">
            <v>142171</v>
          </cell>
        </row>
        <row r="1124">
          <cell r="B1124">
            <v>1991</v>
          </cell>
          <cell r="E1124" t="str">
            <v>NH</v>
          </cell>
          <cell r="H1124">
            <v>86</v>
          </cell>
          <cell r="I1124">
            <v>124658</v>
          </cell>
        </row>
        <row r="1125">
          <cell r="B1125">
            <v>1991</v>
          </cell>
          <cell r="E1125" t="str">
            <v>NJ</v>
          </cell>
          <cell r="H1125">
            <v>521</v>
          </cell>
          <cell r="I1125">
            <v>1606521</v>
          </cell>
        </row>
        <row r="1126">
          <cell r="B1126">
            <v>1991</v>
          </cell>
          <cell r="E1126" t="str">
            <v>NM</v>
          </cell>
          <cell r="H1126">
            <v>344</v>
          </cell>
          <cell r="I1126">
            <v>672274</v>
          </cell>
        </row>
        <row r="1127">
          <cell r="B1127">
            <v>1991</v>
          </cell>
          <cell r="E1127" t="str">
            <v>NY</v>
          </cell>
          <cell r="H1127">
            <v>66084</v>
          </cell>
          <cell r="I1127">
            <v>250902139</v>
          </cell>
        </row>
        <row r="1128">
          <cell r="B1128">
            <v>1991</v>
          </cell>
          <cell r="E1128" t="str">
            <v>NC</v>
          </cell>
          <cell r="H1128">
            <v>360</v>
          </cell>
          <cell r="I1128">
            <v>547547</v>
          </cell>
        </row>
        <row r="1129">
          <cell r="B1129">
            <v>1991</v>
          </cell>
          <cell r="E1129" t="str">
            <v>ND</v>
          </cell>
          <cell r="H1129">
            <v>38</v>
          </cell>
          <cell r="I1129">
            <v>65331</v>
          </cell>
        </row>
        <row r="1130">
          <cell r="B1130">
            <v>1991</v>
          </cell>
          <cell r="E1130" t="str">
            <v>OH</v>
          </cell>
          <cell r="H1130">
            <v>6081</v>
          </cell>
          <cell r="I1130">
            <v>14118022</v>
          </cell>
        </row>
        <row r="1131">
          <cell r="B1131">
            <v>1991</v>
          </cell>
          <cell r="E1131" t="str">
            <v>OK</v>
          </cell>
          <cell r="H1131">
            <v>39</v>
          </cell>
          <cell r="I1131">
            <v>86088</v>
          </cell>
        </row>
        <row r="1132">
          <cell r="B1132">
            <v>1991</v>
          </cell>
          <cell r="E1132" t="str">
            <v>OR</v>
          </cell>
          <cell r="H1132">
            <v>2073</v>
          </cell>
          <cell r="I1132">
            <v>4504006</v>
          </cell>
        </row>
        <row r="1133">
          <cell r="B1133">
            <v>1991</v>
          </cell>
          <cell r="E1133" t="str">
            <v>PA</v>
          </cell>
          <cell r="H1133">
            <v>13380</v>
          </cell>
          <cell r="I1133">
            <v>35383388</v>
          </cell>
        </row>
        <row r="1134">
          <cell r="B1134">
            <v>1991</v>
          </cell>
          <cell r="E1134" t="str">
            <v>RI</v>
          </cell>
          <cell r="H1134">
            <v>501</v>
          </cell>
          <cell r="I1134">
            <v>1329665</v>
          </cell>
        </row>
        <row r="1135">
          <cell r="B1135">
            <v>1991</v>
          </cell>
          <cell r="E1135" t="str">
            <v>SC</v>
          </cell>
          <cell r="H1135">
            <v>407</v>
          </cell>
          <cell r="I1135">
            <v>533106</v>
          </cell>
        </row>
        <row r="1136">
          <cell r="B1136">
            <v>1991</v>
          </cell>
          <cell r="E1136" t="str">
            <v>SD</v>
          </cell>
          <cell r="H1136">
            <v>0</v>
          </cell>
          <cell r="I1136">
            <v>0</v>
          </cell>
        </row>
        <row r="1137">
          <cell r="B1137">
            <v>1991</v>
          </cell>
          <cell r="E1137" t="str">
            <v>TN</v>
          </cell>
          <cell r="H1137">
            <v>245</v>
          </cell>
          <cell r="I1137">
            <v>382823</v>
          </cell>
        </row>
        <row r="1138">
          <cell r="B1138">
            <v>1991</v>
          </cell>
          <cell r="E1138" t="str">
            <v>TX</v>
          </cell>
          <cell r="H1138">
            <v>10138</v>
          </cell>
          <cell r="I1138">
            <v>22300471</v>
          </cell>
        </row>
        <row r="1139">
          <cell r="B1139">
            <v>1991</v>
          </cell>
          <cell r="E1139" t="str">
            <v>UT</v>
          </cell>
          <cell r="H1139">
            <v>1058</v>
          </cell>
          <cell r="I1139">
            <v>2117934</v>
          </cell>
        </row>
        <row r="1140">
          <cell r="B1140">
            <v>1991</v>
          </cell>
          <cell r="E1140" t="str">
            <v>VT</v>
          </cell>
          <cell r="H1140">
            <v>72</v>
          </cell>
          <cell r="I1140">
            <v>137792</v>
          </cell>
        </row>
        <row r="1141">
          <cell r="B1141">
            <v>1991</v>
          </cell>
          <cell r="E1141" t="str">
            <v>VA</v>
          </cell>
          <cell r="H1141">
            <v>1433</v>
          </cell>
          <cell r="I1141">
            <v>2324893</v>
          </cell>
        </row>
        <row r="1142">
          <cell r="B1142">
            <v>1991</v>
          </cell>
          <cell r="E1142" t="str">
            <v>WA</v>
          </cell>
          <cell r="H1142">
            <v>6233</v>
          </cell>
          <cell r="I1142">
            <v>15683127</v>
          </cell>
        </row>
        <row r="1143">
          <cell r="B1143">
            <v>1991</v>
          </cell>
          <cell r="E1143" t="str">
            <v>WV</v>
          </cell>
          <cell r="H1143">
            <v>394</v>
          </cell>
          <cell r="I1143">
            <v>653950</v>
          </cell>
        </row>
        <row r="1144">
          <cell r="B1144">
            <v>1991</v>
          </cell>
          <cell r="E1144" t="str">
            <v>WI</v>
          </cell>
          <cell r="H1144">
            <v>2302</v>
          </cell>
          <cell r="I1144">
            <v>5470339</v>
          </cell>
        </row>
        <row r="1145">
          <cell r="B1145">
            <v>1991</v>
          </cell>
          <cell r="E1145" t="str">
            <v>WY</v>
          </cell>
          <cell r="H1145">
            <v>0</v>
          </cell>
          <cell r="I1145">
            <v>0</v>
          </cell>
        </row>
        <row r="1146">
          <cell r="B1146">
            <v>1992</v>
          </cell>
          <cell r="E1146" t="str">
            <v>US</v>
          </cell>
          <cell r="H1146">
            <v>201219</v>
          </cell>
          <cell r="I1146">
            <v>631255665</v>
          </cell>
        </row>
        <row r="1147">
          <cell r="B1147">
            <v>1992</v>
          </cell>
          <cell r="E1147" t="str">
            <v>AL</v>
          </cell>
          <cell r="H1147">
            <v>450</v>
          </cell>
          <cell r="I1147">
            <v>911262</v>
          </cell>
        </row>
        <row r="1148">
          <cell r="B1148">
            <v>1992</v>
          </cell>
          <cell r="E1148" t="str">
            <v>AK</v>
          </cell>
          <cell r="H1148">
            <v>866</v>
          </cell>
          <cell r="I1148">
            <v>3222731</v>
          </cell>
        </row>
        <row r="1149">
          <cell r="B1149">
            <v>1992</v>
          </cell>
          <cell r="E1149" t="str">
            <v>AZ</v>
          </cell>
          <cell r="H1149">
            <v>90</v>
          </cell>
          <cell r="I1149">
            <v>216596</v>
          </cell>
        </row>
        <row r="1150">
          <cell r="B1150">
            <v>1992</v>
          </cell>
          <cell r="E1150" t="str">
            <v>AR</v>
          </cell>
          <cell r="H1150">
            <v>159</v>
          </cell>
          <cell r="I1150">
            <v>295613</v>
          </cell>
        </row>
        <row r="1151">
          <cell r="B1151">
            <v>1992</v>
          </cell>
          <cell r="E1151" t="str">
            <v>CA</v>
          </cell>
          <cell r="H1151">
            <v>27800</v>
          </cell>
          <cell r="I1151">
            <v>95840229</v>
          </cell>
        </row>
        <row r="1152">
          <cell r="B1152">
            <v>1992</v>
          </cell>
          <cell r="E1152" t="str">
            <v>CO</v>
          </cell>
          <cell r="H1152">
            <v>2139</v>
          </cell>
          <cell r="I1152">
            <v>5170513</v>
          </cell>
        </row>
        <row r="1153">
          <cell r="B1153">
            <v>1992</v>
          </cell>
          <cell r="E1153" t="str">
            <v>CT</v>
          </cell>
          <cell r="H1153">
            <v>381</v>
          </cell>
          <cell r="I1153">
            <v>974341</v>
          </cell>
        </row>
        <row r="1154">
          <cell r="B1154">
            <v>1992</v>
          </cell>
          <cell r="E1154" t="str">
            <v>DE</v>
          </cell>
          <cell r="H1154">
            <v>340</v>
          </cell>
          <cell r="I1154">
            <v>824555</v>
          </cell>
        </row>
        <row r="1155">
          <cell r="B1155">
            <v>1992</v>
          </cell>
          <cell r="E1155" t="str">
            <v>DC</v>
          </cell>
          <cell r="H1155">
            <v>8313</v>
          </cell>
          <cell r="I1155">
            <v>33148222</v>
          </cell>
        </row>
        <row r="1156">
          <cell r="B1156">
            <v>1992</v>
          </cell>
          <cell r="E1156" t="str">
            <v>FL</v>
          </cell>
          <cell r="H1156">
            <v>5104</v>
          </cell>
          <cell r="I1156">
            <v>14050178</v>
          </cell>
        </row>
        <row r="1157">
          <cell r="B1157">
            <v>1992</v>
          </cell>
          <cell r="E1157" t="str">
            <v>GA</v>
          </cell>
          <cell r="H1157">
            <v>3865</v>
          </cell>
          <cell r="I1157">
            <v>9995905</v>
          </cell>
        </row>
        <row r="1158">
          <cell r="B1158">
            <v>1992</v>
          </cell>
          <cell r="E1158" t="str">
            <v>HI</v>
          </cell>
          <cell r="H1158">
            <v>63</v>
          </cell>
          <cell r="I1158">
            <v>203628</v>
          </cell>
        </row>
        <row r="1159">
          <cell r="B1159">
            <v>1992</v>
          </cell>
          <cell r="E1159" t="str">
            <v>ID</v>
          </cell>
          <cell r="H1159">
            <v>20</v>
          </cell>
          <cell r="I1159">
            <v>31525</v>
          </cell>
        </row>
        <row r="1160">
          <cell r="B1160">
            <v>1992</v>
          </cell>
          <cell r="E1160" t="str">
            <v>IL</v>
          </cell>
          <cell r="H1160">
            <v>16566</v>
          </cell>
          <cell r="I1160">
            <v>52806630</v>
          </cell>
        </row>
        <row r="1161">
          <cell r="B1161">
            <v>1992</v>
          </cell>
          <cell r="E1161" t="str">
            <v>IN</v>
          </cell>
          <cell r="H1161">
            <v>1166</v>
          </cell>
          <cell r="I1161">
            <v>2516888</v>
          </cell>
        </row>
        <row r="1162">
          <cell r="B1162">
            <v>1992</v>
          </cell>
          <cell r="E1162" t="str">
            <v>IA</v>
          </cell>
          <cell r="H1162">
            <v>658</v>
          </cell>
          <cell r="I1162">
            <v>1265267</v>
          </cell>
        </row>
        <row r="1163">
          <cell r="B1163">
            <v>1992</v>
          </cell>
          <cell r="E1163" t="str">
            <v>KS</v>
          </cell>
          <cell r="H1163">
            <v>201</v>
          </cell>
          <cell r="I1163">
            <v>375309</v>
          </cell>
        </row>
        <row r="1164">
          <cell r="B1164">
            <v>1992</v>
          </cell>
          <cell r="E1164" t="str">
            <v>KY</v>
          </cell>
          <cell r="H1164">
            <v>906</v>
          </cell>
          <cell r="I1164">
            <v>2179581</v>
          </cell>
        </row>
        <row r="1165">
          <cell r="B1165">
            <v>1992</v>
          </cell>
          <cell r="E1165" t="str">
            <v>LA</v>
          </cell>
          <cell r="H1165">
            <v>353</v>
          </cell>
          <cell r="I1165">
            <v>680921</v>
          </cell>
        </row>
        <row r="1166">
          <cell r="B1166">
            <v>1992</v>
          </cell>
          <cell r="E1166" t="str">
            <v>ME</v>
          </cell>
          <cell r="H1166">
            <v>88</v>
          </cell>
          <cell r="I1166">
            <v>209765</v>
          </cell>
        </row>
        <row r="1167">
          <cell r="B1167">
            <v>1992</v>
          </cell>
          <cell r="E1167" t="str">
            <v>MD</v>
          </cell>
          <cell r="H1167">
            <v>3440</v>
          </cell>
          <cell r="I1167">
            <v>10538319</v>
          </cell>
        </row>
        <row r="1168">
          <cell r="B1168">
            <v>1992</v>
          </cell>
          <cell r="E1168" t="str">
            <v>MA</v>
          </cell>
          <cell r="H1168">
            <v>7051</v>
          </cell>
          <cell r="I1168">
            <v>24809955</v>
          </cell>
        </row>
        <row r="1169">
          <cell r="B1169">
            <v>1992</v>
          </cell>
          <cell r="E1169" t="str">
            <v>MI</v>
          </cell>
          <cell r="H1169">
            <v>4363</v>
          </cell>
          <cell r="I1169">
            <v>10877201</v>
          </cell>
        </row>
        <row r="1170">
          <cell r="B1170">
            <v>1992</v>
          </cell>
          <cell r="E1170" t="str">
            <v>MN</v>
          </cell>
          <cell r="H1170">
            <v>2371</v>
          </cell>
          <cell r="I1170">
            <v>6593066</v>
          </cell>
        </row>
        <row r="1171">
          <cell r="B1171">
            <v>1992</v>
          </cell>
          <cell r="E1171" t="str">
            <v>MS</v>
          </cell>
          <cell r="H1171">
            <v>101</v>
          </cell>
          <cell r="I1171">
            <v>109808</v>
          </cell>
        </row>
        <row r="1172">
          <cell r="B1172">
            <v>1992</v>
          </cell>
          <cell r="E1172" t="str">
            <v>MO</v>
          </cell>
          <cell r="H1172">
            <v>2678</v>
          </cell>
          <cell r="I1172">
            <v>7134718</v>
          </cell>
        </row>
        <row r="1173">
          <cell r="B1173">
            <v>1992</v>
          </cell>
          <cell r="E1173" t="str">
            <v>MT</v>
          </cell>
          <cell r="H1173">
            <v>86</v>
          </cell>
          <cell r="I1173">
            <v>159850</v>
          </cell>
        </row>
        <row r="1174">
          <cell r="B1174">
            <v>1992</v>
          </cell>
          <cell r="E1174" t="str">
            <v>NE</v>
          </cell>
          <cell r="H1174">
            <v>390</v>
          </cell>
          <cell r="I1174">
            <v>886734</v>
          </cell>
        </row>
        <row r="1175">
          <cell r="B1175">
            <v>1992</v>
          </cell>
          <cell r="E1175" t="str">
            <v>NV</v>
          </cell>
          <cell r="H1175">
            <v>56</v>
          </cell>
          <cell r="I1175">
            <v>155125</v>
          </cell>
        </row>
        <row r="1176">
          <cell r="B1176">
            <v>1992</v>
          </cell>
          <cell r="E1176" t="str">
            <v>NH</v>
          </cell>
          <cell r="H1176">
            <v>100</v>
          </cell>
          <cell r="I1176">
            <v>198181</v>
          </cell>
        </row>
        <row r="1177">
          <cell r="B1177">
            <v>1992</v>
          </cell>
          <cell r="E1177" t="str">
            <v>NJ</v>
          </cell>
          <cell r="H1177">
            <v>937</v>
          </cell>
          <cell r="I1177">
            <v>3105723</v>
          </cell>
        </row>
        <row r="1178">
          <cell r="B1178">
            <v>1992</v>
          </cell>
          <cell r="E1178" t="str">
            <v>NM</v>
          </cell>
          <cell r="H1178">
            <v>376</v>
          </cell>
          <cell r="I1178">
            <v>702306</v>
          </cell>
        </row>
        <row r="1179">
          <cell r="B1179">
            <v>1992</v>
          </cell>
          <cell r="E1179" t="str">
            <v>NY</v>
          </cell>
          <cell r="H1179">
            <v>65473</v>
          </cell>
          <cell r="I1179">
            <v>228412865</v>
          </cell>
        </row>
        <row r="1180">
          <cell r="B1180">
            <v>1992</v>
          </cell>
          <cell r="E1180" t="str">
            <v>NC</v>
          </cell>
          <cell r="H1180">
            <v>533</v>
          </cell>
          <cell r="I1180">
            <v>877090</v>
          </cell>
        </row>
        <row r="1181">
          <cell r="B1181">
            <v>1992</v>
          </cell>
          <cell r="E1181" t="str">
            <v>ND</v>
          </cell>
          <cell r="H1181">
            <v>39</v>
          </cell>
          <cell r="I1181">
            <v>71499</v>
          </cell>
        </row>
        <row r="1182">
          <cell r="B1182">
            <v>1992</v>
          </cell>
          <cell r="E1182" t="str">
            <v>OH</v>
          </cell>
          <cell r="H1182">
            <v>6041</v>
          </cell>
          <cell r="I1182">
            <v>14949790</v>
          </cell>
        </row>
        <row r="1183">
          <cell r="B1183">
            <v>1992</v>
          </cell>
          <cell r="E1183" t="str">
            <v>OK</v>
          </cell>
          <cell r="H1183">
            <v>199</v>
          </cell>
          <cell r="I1183">
            <v>412432</v>
          </cell>
        </row>
        <row r="1184">
          <cell r="B1184">
            <v>1992</v>
          </cell>
          <cell r="E1184" t="str">
            <v>OR</v>
          </cell>
          <cell r="H1184">
            <v>2200</v>
          </cell>
          <cell r="I1184">
            <v>6141794</v>
          </cell>
        </row>
        <row r="1185">
          <cell r="B1185">
            <v>1992</v>
          </cell>
          <cell r="E1185" t="str">
            <v>PA</v>
          </cell>
          <cell r="H1185">
            <v>13391</v>
          </cell>
          <cell r="I1185">
            <v>33765643</v>
          </cell>
        </row>
        <row r="1186">
          <cell r="B1186">
            <v>1992</v>
          </cell>
          <cell r="E1186" t="str">
            <v>RI</v>
          </cell>
          <cell r="H1186">
            <v>498</v>
          </cell>
          <cell r="I1186">
            <v>1352904</v>
          </cell>
        </row>
        <row r="1187">
          <cell r="B1187">
            <v>1992</v>
          </cell>
          <cell r="E1187" t="str">
            <v>SC</v>
          </cell>
          <cell r="H1187">
            <v>423</v>
          </cell>
          <cell r="I1187">
            <v>545118</v>
          </cell>
        </row>
        <row r="1188">
          <cell r="B1188">
            <v>1992</v>
          </cell>
          <cell r="E1188" t="str">
            <v>SD</v>
          </cell>
          <cell r="H1188">
            <v>0</v>
          </cell>
          <cell r="I1188">
            <v>0</v>
          </cell>
        </row>
        <row r="1189">
          <cell r="B1189">
            <v>1992</v>
          </cell>
          <cell r="E1189" t="str">
            <v>TN</v>
          </cell>
          <cell r="H1189">
            <v>243</v>
          </cell>
          <cell r="I1189">
            <v>445805</v>
          </cell>
        </row>
        <row r="1190">
          <cell r="B1190">
            <v>1992</v>
          </cell>
          <cell r="E1190" t="str">
            <v>TX</v>
          </cell>
          <cell r="H1190">
            <v>9076</v>
          </cell>
          <cell r="I1190">
            <v>25474530</v>
          </cell>
        </row>
        <row r="1191">
          <cell r="B1191">
            <v>1992</v>
          </cell>
          <cell r="E1191" t="str">
            <v>UT</v>
          </cell>
          <cell r="H1191">
            <v>1064</v>
          </cell>
          <cell r="I1191">
            <v>2134339</v>
          </cell>
        </row>
        <row r="1192">
          <cell r="B1192">
            <v>1992</v>
          </cell>
          <cell r="E1192" t="str">
            <v>VT</v>
          </cell>
          <cell r="H1192">
            <v>78</v>
          </cell>
          <cell r="I1192">
            <v>149863</v>
          </cell>
        </row>
        <row r="1193">
          <cell r="B1193">
            <v>1992</v>
          </cell>
          <cell r="E1193" t="str">
            <v>VA</v>
          </cell>
          <cell r="H1193">
            <v>1293</v>
          </cell>
          <cell r="I1193">
            <v>2140998</v>
          </cell>
        </row>
        <row r="1194">
          <cell r="B1194">
            <v>1992</v>
          </cell>
          <cell r="E1194" t="str">
            <v>WA</v>
          </cell>
          <cell r="H1194">
            <v>6553</v>
          </cell>
          <cell r="I1194">
            <v>16890855</v>
          </cell>
        </row>
        <row r="1195">
          <cell r="B1195">
            <v>1992</v>
          </cell>
          <cell r="E1195" t="str">
            <v>WV</v>
          </cell>
          <cell r="H1195">
            <v>384</v>
          </cell>
          <cell r="I1195">
            <v>683184</v>
          </cell>
        </row>
        <row r="1196">
          <cell r="B1196">
            <v>1992</v>
          </cell>
          <cell r="E1196" t="str">
            <v>WI</v>
          </cell>
          <cell r="H1196">
            <v>2249</v>
          </cell>
          <cell r="I1196">
            <v>6606677</v>
          </cell>
        </row>
        <row r="1197">
          <cell r="B1197">
            <v>1992</v>
          </cell>
          <cell r="E1197" t="str">
            <v>WY</v>
          </cell>
          <cell r="H1197">
            <v>5</v>
          </cell>
          <cell r="I1197">
            <v>9635</v>
          </cell>
        </row>
        <row r="1198">
          <cell r="B1198">
            <v>1993</v>
          </cell>
          <cell r="E1198" t="str">
            <v>US</v>
          </cell>
          <cell r="H1198">
            <v>192847</v>
          </cell>
          <cell r="I1198">
            <v>607957887</v>
          </cell>
        </row>
        <row r="1199">
          <cell r="B1199">
            <v>1993</v>
          </cell>
          <cell r="E1199" t="str">
            <v>AL</v>
          </cell>
          <cell r="H1199">
            <v>434</v>
          </cell>
          <cell r="I1199">
            <v>771491</v>
          </cell>
        </row>
        <row r="1200">
          <cell r="B1200">
            <v>1993</v>
          </cell>
          <cell r="E1200" t="str">
            <v>AK</v>
          </cell>
          <cell r="H1200">
            <v>871</v>
          </cell>
          <cell r="I1200">
            <v>3137813</v>
          </cell>
        </row>
        <row r="1201">
          <cell r="B1201">
            <v>1993</v>
          </cell>
          <cell r="E1201" t="str">
            <v>AZ</v>
          </cell>
          <cell r="H1201">
            <v>90</v>
          </cell>
          <cell r="I1201">
            <v>232036</v>
          </cell>
        </row>
        <row r="1202">
          <cell r="B1202">
            <v>1993</v>
          </cell>
          <cell r="E1202" t="str">
            <v>AR</v>
          </cell>
          <cell r="H1202">
            <v>143</v>
          </cell>
          <cell r="I1202">
            <v>269811</v>
          </cell>
        </row>
        <row r="1203">
          <cell r="B1203">
            <v>1993</v>
          </cell>
          <cell r="E1203" t="str">
            <v>CA</v>
          </cell>
          <cell r="H1203">
            <v>28807</v>
          </cell>
          <cell r="I1203">
            <v>101703776</v>
          </cell>
        </row>
        <row r="1204">
          <cell r="B1204">
            <v>1993</v>
          </cell>
          <cell r="E1204" t="str">
            <v>CO</v>
          </cell>
          <cell r="H1204">
            <v>2244</v>
          </cell>
          <cell r="I1204">
            <v>5577990</v>
          </cell>
        </row>
        <row r="1205">
          <cell r="B1205">
            <v>1993</v>
          </cell>
          <cell r="E1205" t="str">
            <v>CT</v>
          </cell>
          <cell r="H1205">
            <v>385</v>
          </cell>
          <cell r="I1205">
            <v>1017631</v>
          </cell>
        </row>
        <row r="1206">
          <cell r="B1206">
            <v>1993</v>
          </cell>
          <cell r="E1206" t="str">
            <v>DE</v>
          </cell>
          <cell r="H1206">
            <v>422</v>
          </cell>
          <cell r="I1206">
            <v>935454</v>
          </cell>
        </row>
        <row r="1207">
          <cell r="B1207">
            <v>1993</v>
          </cell>
          <cell r="E1207" t="str">
            <v>DC</v>
          </cell>
          <cell r="H1207">
            <v>8313</v>
          </cell>
          <cell r="I1207">
            <v>35098695</v>
          </cell>
        </row>
        <row r="1208">
          <cell r="B1208">
            <v>1993</v>
          </cell>
          <cell r="E1208" t="str">
            <v>FL</v>
          </cell>
          <cell r="H1208">
            <v>5296</v>
          </cell>
          <cell r="I1208">
            <v>14556821</v>
          </cell>
        </row>
        <row r="1209">
          <cell r="B1209">
            <v>1993</v>
          </cell>
          <cell r="E1209" t="str">
            <v>GA</v>
          </cell>
          <cell r="H1209">
            <v>3873</v>
          </cell>
          <cell r="I1209">
            <v>10426603</v>
          </cell>
        </row>
        <row r="1210">
          <cell r="B1210">
            <v>1993</v>
          </cell>
          <cell r="E1210" t="str">
            <v>HI</v>
          </cell>
          <cell r="H1210">
            <v>92</v>
          </cell>
          <cell r="I1210">
            <v>261526</v>
          </cell>
        </row>
        <row r="1211">
          <cell r="B1211">
            <v>1993</v>
          </cell>
          <cell r="E1211" t="str">
            <v>ID</v>
          </cell>
          <cell r="H1211">
            <v>25</v>
          </cell>
          <cell r="I1211">
            <v>39987</v>
          </cell>
        </row>
        <row r="1212">
          <cell r="B1212">
            <v>1993</v>
          </cell>
          <cell r="E1212" t="str">
            <v>IL</v>
          </cell>
          <cell r="H1212">
            <v>17241</v>
          </cell>
          <cell r="I1212">
            <v>55399432</v>
          </cell>
        </row>
        <row r="1213">
          <cell r="B1213">
            <v>1993</v>
          </cell>
          <cell r="E1213" t="str">
            <v>IN</v>
          </cell>
          <cell r="H1213">
            <v>1309</v>
          </cell>
          <cell r="I1213">
            <v>3103621</v>
          </cell>
        </row>
        <row r="1214">
          <cell r="B1214">
            <v>1993</v>
          </cell>
          <cell r="E1214" t="str">
            <v>IA</v>
          </cell>
          <cell r="H1214">
            <v>647</v>
          </cell>
          <cell r="I1214">
            <v>1260235</v>
          </cell>
        </row>
        <row r="1215">
          <cell r="B1215">
            <v>1993</v>
          </cell>
          <cell r="E1215" t="str">
            <v>KS</v>
          </cell>
          <cell r="H1215">
            <v>206</v>
          </cell>
          <cell r="I1215">
            <v>379799</v>
          </cell>
        </row>
        <row r="1216">
          <cell r="B1216">
            <v>1993</v>
          </cell>
          <cell r="E1216" t="str">
            <v>KY</v>
          </cell>
          <cell r="H1216">
            <v>925</v>
          </cell>
          <cell r="I1216">
            <v>2172959</v>
          </cell>
        </row>
        <row r="1217">
          <cell r="B1217">
            <v>1993</v>
          </cell>
          <cell r="E1217" t="str">
            <v>LA</v>
          </cell>
          <cell r="H1217">
            <v>352</v>
          </cell>
          <cell r="I1217">
            <v>644963</v>
          </cell>
        </row>
        <row r="1218">
          <cell r="B1218">
            <v>1993</v>
          </cell>
          <cell r="E1218" t="str">
            <v>ME</v>
          </cell>
          <cell r="H1218">
            <v>82</v>
          </cell>
          <cell r="I1218">
            <v>151667</v>
          </cell>
        </row>
        <row r="1219">
          <cell r="B1219">
            <v>1993</v>
          </cell>
          <cell r="E1219" t="str">
            <v>MD</v>
          </cell>
          <cell r="H1219">
            <v>3575</v>
          </cell>
          <cell r="I1219">
            <v>11981749</v>
          </cell>
        </row>
        <row r="1220">
          <cell r="B1220">
            <v>1993</v>
          </cell>
          <cell r="E1220" t="str">
            <v>MA</v>
          </cell>
          <cell r="H1220">
            <v>7058</v>
          </cell>
          <cell r="I1220">
            <v>26282726</v>
          </cell>
        </row>
        <row r="1221">
          <cell r="B1221">
            <v>1993</v>
          </cell>
          <cell r="E1221" t="str">
            <v>MI</v>
          </cell>
          <cell r="H1221">
            <v>4318</v>
          </cell>
          <cell r="I1221">
            <v>9471516</v>
          </cell>
        </row>
        <row r="1222">
          <cell r="B1222">
            <v>1993</v>
          </cell>
          <cell r="E1222" t="str">
            <v>MN</v>
          </cell>
          <cell r="H1222">
            <v>296</v>
          </cell>
          <cell r="I1222">
            <v>675282</v>
          </cell>
        </row>
        <row r="1223">
          <cell r="B1223">
            <v>1993</v>
          </cell>
          <cell r="E1223" t="str">
            <v>MS</v>
          </cell>
          <cell r="H1223">
            <v>117</v>
          </cell>
          <cell r="I1223">
            <v>149862</v>
          </cell>
        </row>
        <row r="1224">
          <cell r="B1224">
            <v>1993</v>
          </cell>
          <cell r="E1224" t="str">
            <v>MO</v>
          </cell>
          <cell r="H1224">
            <v>2776</v>
          </cell>
          <cell r="I1224">
            <v>7560061</v>
          </cell>
        </row>
        <row r="1225">
          <cell r="B1225">
            <v>1993</v>
          </cell>
          <cell r="E1225" t="str">
            <v>MT</v>
          </cell>
          <cell r="H1225">
            <v>101</v>
          </cell>
          <cell r="I1225">
            <v>201422</v>
          </cell>
        </row>
        <row r="1226">
          <cell r="B1226">
            <v>1993</v>
          </cell>
          <cell r="E1226" t="str">
            <v>NE</v>
          </cell>
          <cell r="H1226">
            <v>396</v>
          </cell>
          <cell r="I1226">
            <v>888067</v>
          </cell>
        </row>
        <row r="1227">
          <cell r="B1227">
            <v>1993</v>
          </cell>
          <cell r="E1227" t="str">
            <v>NV</v>
          </cell>
          <cell r="H1227">
            <v>48</v>
          </cell>
          <cell r="I1227">
            <v>140004</v>
          </cell>
        </row>
        <row r="1228">
          <cell r="B1228">
            <v>1993</v>
          </cell>
          <cell r="E1228" t="str">
            <v>NH</v>
          </cell>
          <cell r="H1228">
            <v>97</v>
          </cell>
          <cell r="I1228">
            <v>193918</v>
          </cell>
        </row>
        <row r="1229">
          <cell r="B1229">
            <v>1993</v>
          </cell>
          <cell r="E1229" t="str">
            <v>NJ</v>
          </cell>
          <cell r="H1229">
            <v>947</v>
          </cell>
          <cell r="I1229">
            <v>3180553</v>
          </cell>
        </row>
        <row r="1230">
          <cell r="B1230">
            <v>1993</v>
          </cell>
          <cell r="E1230" t="str">
            <v>NM</v>
          </cell>
          <cell r="H1230">
            <v>437</v>
          </cell>
          <cell r="I1230">
            <v>738741</v>
          </cell>
        </row>
        <row r="1231">
          <cell r="B1231">
            <v>1993</v>
          </cell>
          <cell r="E1231" t="str">
            <v>NY</v>
          </cell>
          <cell r="H1231">
            <v>59459</v>
          </cell>
          <cell r="I1231">
            <v>200018315</v>
          </cell>
        </row>
        <row r="1232">
          <cell r="B1232">
            <v>1993</v>
          </cell>
          <cell r="E1232" t="str">
            <v>NC</v>
          </cell>
          <cell r="H1232">
            <v>608</v>
          </cell>
          <cell r="I1232">
            <v>896494</v>
          </cell>
        </row>
        <row r="1233">
          <cell r="B1233">
            <v>1993</v>
          </cell>
          <cell r="E1233" t="str">
            <v>ND</v>
          </cell>
          <cell r="H1233">
            <v>40</v>
          </cell>
          <cell r="I1233">
            <v>75671</v>
          </cell>
        </row>
        <row r="1234">
          <cell r="B1234">
            <v>1993</v>
          </cell>
          <cell r="E1234" t="str">
            <v>OH</v>
          </cell>
          <cell r="H1234">
            <v>5799</v>
          </cell>
          <cell r="I1234">
            <v>16137105</v>
          </cell>
        </row>
        <row r="1235">
          <cell r="B1235">
            <v>1993</v>
          </cell>
          <cell r="E1235" t="str">
            <v>OK</v>
          </cell>
          <cell r="H1235">
            <v>430</v>
          </cell>
          <cell r="I1235">
            <v>853148</v>
          </cell>
        </row>
        <row r="1236">
          <cell r="B1236">
            <v>1993</v>
          </cell>
          <cell r="E1236" t="str">
            <v>OR</v>
          </cell>
          <cell r="H1236">
            <v>2400</v>
          </cell>
          <cell r="I1236">
            <v>6769691</v>
          </cell>
        </row>
        <row r="1237">
          <cell r="B1237">
            <v>1993</v>
          </cell>
          <cell r="E1237" t="str">
            <v>PA</v>
          </cell>
          <cell r="H1237">
            <v>10411</v>
          </cell>
          <cell r="I1237">
            <v>27769915</v>
          </cell>
        </row>
        <row r="1238">
          <cell r="B1238">
            <v>1993</v>
          </cell>
          <cell r="E1238" t="str">
            <v>RI</v>
          </cell>
          <cell r="H1238">
            <v>505</v>
          </cell>
          <cell r="I1238">
            <v>1314863</v>
          </cell>
        </row>
        <row r="1239">
          <cell r="B1239">
            <v>1993</v>
          </cell>
          <cell r="E1239" t="str">
            <v>SC</v>
          </cell>
          <cell r="H1239">
            <v>417</v>
          </cell>
          <cell r="I1239">
            <v>768073</v>
          </cell>
        </row>
        <row r="1240">
          <cell r="B1240">
            <v>1993</v>
          </cell>
          <cell r="E1240" t="str">
            <v>SD</v>
          </cell>
          <cell r="H1240">
            <v>6</v>
          </cell>
          <cell r="I1240">
            <v>8250</v>
          </cell>
        </row>
        <row r="1241">
          <cell r="B1241">
            <v>1993</v>
          </cell>
          <cell r="E1241" t="str">
            <v>TN</v>
          </cell>
          <cell r="H1241">
            <v>264</v>
          </cell>
          <cell r="I1241">
            <v>508613</v>
          </cell>
        </row>
        <row r="1242">
          <cell r="B1242">
            <v>1993</v>
          </cell>
          <cell r="E1242" t="str">
            <v>TX</v>
          </cell>
          <cell r="H1242">
            <v>9146</v>
          </cell>
          <cell r="I1242">
            <v>23524581</v>
          </cell>
        </row>
        <row r="1243">
          <cell r="B1243">
            <v>1993</v>
          </cell>
          <cell r="E1243" t="str">
            <v>UT</v>
          </cell>
          <cell r="H1243">
            <v>1105</v>
          </cell>
          <cell r="I1243">
            <v>2266379</v>
          </cell>
        </row>
        <row r="1244">
          <cell r="B1244">
            <v>1993</v>
          </cell>
          <cell r="E1244" t="str">
            <v>VT</v>
          </cell>
          <cell r="H1244">
            <v>81</v>
          </cell>
          <cell r="I1244">
            <v>164936</v>
          </cell>
        </row>
        <row r="1245">
          <cell r="B1245">
            <v>1993</v>
          </cell>
          <cell r="E1245" t="str">
            <v>VA</v>
          </cell>
          <cell r="H1245">
            <v>1283</v>
          </cell>
          <cell r="I1245">
            <v>2243700</v>
          </cell>
        </row>
        <row r="1246">
          <cell r="B1246">
            <v>1993</v>
          </cell>
          <cell r="E1246" t="str">
            <v>WA</v>
          </cell>
          <cell r="H1246">
            <v>6172</v>
          </cell>
          <cell r="I1246">
            <v>18443787</v>
          </cell>
        </row>
        <row r="1247">
          <cell r="B1247">
            <v>1993</v>
          </cell>
          <cell r="E1247" t="str">
            <v>WV</v>
          </cell>
          <cell r="H1247">
            <v>464</v>
          </cell>
          <cell r="I1247">
            <v>795639</v>
          </cell>
        </row>
        <row r="1248">
          <cell r="B1248">
            <v>1993</v>
          </cell>
          <cell r="E1248" t="str">
            <v>WI</v>
          </cell>
          <cell r="H1248">
            <v>2292</v>
          </cell>
          <cell r="I1248">
            <v>6723251</v>
          </cell>
        </row>
        <row r="1249">
          <cell r="B1249">
            <v>1993</v>
          </cell>
          <cell r="E1249" t="str">
            <v>WY</v>
          </cell>
          <cell r="H1249">
            <v>42</v>
          </cell>
          <cell r="I1249">
            <v>69266</v>
          </cell>
        </row>
        <row r="1250">
          <cell r="B1250">
            <v>1994</v>
          </cell>
          <cell r="E1250" t="str">
            <v>US</v>
          </cell>
          <cell r="H1250">
            <v>205994</v>
          </cell>
          <cell r="I1250">
            <v>647113411</v>
          </cell>
        </row>
        <row r="1251">
          <cell r="B1251">
            <v>1994</v>
          </cell>
          <cell r="E1251" t="str">
            <v>AL</v>
          </cell>
          <cell r="H1251">
            <v>450</v>
          </cell>
          <cell r="I1251">
            <v>789208</v>
          </cell>
        </row>
        <row r="1252">
          <cell r="B1252">
            <v>1994</v>
          </cell>
          <cell r="E1252" t="str">
            <v>AK</v>
          </cell>
          <cell r="H1252">
            <v>824</v>
          </cell>
          <cell r="I1252">
            <v>3148359</v>
          </cell>
        </row>
        <row r="1253">
          <cell r="B1253">
            <v>1994</v>
          </cell>
          <cell r="E1253" t="str">
            <v>AZ</v>
          </cell>
          <cell r="H1253">
            <v>99</v>
          </cell>
          <cell r="I1253">
            <v>240147</v>
          </cell>
        </row>
        <row r="1254">
          <cell r="B1254">
            <v>1994</v>
          </cell>
          <cell r="E1254" t="str">
            <v>AR</v>
          </cell>
          <cell r="H1254">
            <v>173</v>
          </cell>
          <cell r="I1254">
            <v>315634</v>
          </cell>
        </row>
        <row r="1255">
          <cell r="B1255">
            <v>1994</v>
          </cell>
          <cell r="E1255" t="str">
            <v>CA</v>
          </cell>
          <cell r="H1255">
            <v>28875</v>
          </cell>
          <cell r="I1255">
            <v>102196590</v>
          </cell>
        </row>
        <row r="1256">
          <cell r="B1256">
            <v>1994</v>
          </cell>
          <cell r="E1256" t="str">
            <v>CO</v>
          </cell>
          <cell r="H1256">
            <v>2376</v>
          </cell>
          <cell r="I1256">
            <v>5822987</v>
          </cell>
        </row>
        <row r="1257">
          <cell r="B1257">
            <v>1994</v>
          </cell>
          <cell r="E1257" t="str">
            <v>CT</v>
          </cell>
          <cell r="H1257">
            <v>428</v>
          </cell>
          <cell r="I1257">
            <v>1185346</v>
          </cell>
        </row>
        <row r="1258">
          <cell r="B1258">
            <v>1994</v>
          </cell>
          <cell r="E1258" t="str">
            <v>DE</v>
          </cell>
          <cell r="H1258">
            <v>454</v>
          </cell>
          <cell r="I1258">
            <v>1143321</v>
          </cell>
        </row>
        <row r="1259">
          <cell r="B1259">
            <v>1994</v>
          </cell>
          <cell r="E1259" t="str">
            <v>DC</v>
          </cell>
          <cell r="H1259">
            <v>8313</v>
          </cell>
          <cell r="I1259">
            <v>34109519</v>
          </cell>
        </row>
        <row r="1260">
          <cell r="B1260">
            <v>1994</v>
          </cell>
          <cell r="E1260" t="str">
            <v>FL</v>
          </cell>
          <cell r="H1260">
            <v>5758</v>
          </cell>
          <cell r="I1260">
            <v>16243917</v>
          </cell>
        </row>
        <row r="1261">
          <cell r="B1261">
            <v>1994</v>
          </cell>
          <cell r="E1261" t="str">
            <v>GA</v>
          </cell>
          <cell r="H1261">
            <v>3984</v>
          </cell>
          <cell r="I1261">
            <v>11539161</v>
          </cell>
        </row>
        <row r="1262">
          <cell r="B1262">
            <v>1994</v>
          </cell>
          <cell r="E1262" t="str">
            <v>HI</v>
          </cell>
          <cell r="H1262">
            <v>94</v>
          </cell>
          <cell r="I1262">
            <v>263806</v>
          </cell>
        </row>
        <row r="1263">
          <cell r="B1263">
            <v>1994</v>
          </cell>
          <cell r="E1263" t="str">
            <v>ID</v>
          </cell>
          <cell r="H1263">
            <v>33</v>
          </cell>
          <cell r="I1263">
            <v>56104</v>
          </cell>
        </row>
        <row r="1264">
          <cell r="B1264">
            <v>1994</v>
          </cell>
          <cell r="E1264" t="str">
            <v>IL</v>
          </cell>
          <cell r="H1264">
            <v>16720</v>
          </cell>
          <cell r="I1264">
            <v>52358322</v>
          </cell>
        </row>
        <row r="1265">
          <cell r="B1265">
            <v>1994</v>
          </cell>
          <cell r="E1265" t="str">
            <v>IN</v>
          </cell>
          <cell r="H1265">
            <v>1371</v>
          </cell>
          <cell r="I1265">
            <v>3345847</v>
          </cell>
        </row>
        <row r="1266">
          <cell r="B1266">
            <v>1994</v>
          </cell>
          <cell r="E1266" t="str">
            <v>IA</v>
          </cell>
          <cell r="H1266">
            <v>693</v>
          </cell>
          <cell r="I1266">
            <v>1411368</v>
          </cell>
        </row>
        <row r="1267">
          <cell r="B1267">
            <v>1994</v>
          </cell>
          <cell r="E1267" t="str">
            <v>KS</v>
          </cell>
          <cell r="H1267">
            <v>203</v>
          </cell>
          <cell r="I1267">
            <v>410060</v>
          </cell>
        </row>
        <row r="1268">
          <cell r="B1268">
            <v>1994</v>
          </cell>
          <cell r="E1268" t="str">
            <v>KY</v>
          </cell>
          <cell r="H1268">
            <v>839</v>
          </cell>
          <cell r="I1268">
            <v>2052175</v>
          </cell>
        </row>
        <row r="1269">
          <cell r="B1269">
            <v>1994</v>
          </cell>
          <cell r="E1269" t="str">
            <v>LA</v>
          </cell>
          <cell r="H1269">
            <v>365</v>
          </cell>
          <cell r="I1269">
            <v>763083</v>
          </cell>
        </row>
        <row r="1270">
          <cell r="B1270">
            <v>1994</v>
          </cell>
          <cell r="E1270" t="str">
            <v>ME</v>
          </cell>
          <cell r="H1270">
            <v>96</v>
          </cell>
          <cell r="I1270">
            <v>182357</v>
          </cell>
        </row>
        <row r="1271">
          <cell r="B1271">
            <v>1994</v>
          </cell>
          <cell r="E1271" t="str">
            <v>MD</v>
          </cell>
          <cell r="H1271">
            <v>3328</v>
          </cell>
          <cell r="I1271">
            <v>11683693</v>
          </cell>
        </row>
        <row r="1272">
          <cell r="B1272">
            <v>1994</v>
          </cell>
          <cell r="E1272" t="str">
            <v>MA</v>
          </cell>
          <cell r="H1272">
            <v>6550</v>
          </cell>
          <cell r="I1272">
            <v>24343622</v>
          </cell>
        </row>
        <row r="1273">
          <cell r="B1273">
            <v>1994</v>
          </cell>
          <cell r="E1273" t="str">
            <v>MI</v>
          </cell>
          <cell r="H1273">
            <v>3929</v>
          </cell>
          <cell r="I1273">
            <v>9685161</v>
          </cell>
        </row>
        <row r="1274">
          <cell r="B1274">
            <v>1994</v>
          </cell>
          <cell r="E1274" t="str">
            <v>MN</v>
          </cell>
          <cell r="H1274">
            <v>2375</v>
          </cell>
          <cell r="I1274">
            <v>6734122</v>
          </cell>
        </row>
        <row r="1275">
          <cell r="B1275">
            <v>1994</v>
          </cell>
          <cell r="E1275" t="str">
            <v>MS</v>
          </cell>
          <cell r="H1275">
            <v>127</v>
          </cell>
          <cell r="I1275">
            <v>139057</v>
          </cell>
        </row>
        <row r="1276">
          <cell r="B1276">
            <v>1994</v>
          </cell>
          <cell r="E1276" t="str">
            <v>MO</v>
          </cell>
          <cell r="H1276">
            <v>2774</v>
          </cell>
          <cell r="I1276">
            <v>7240641</v>
          </cell>
        </row>
        <row r="1277">
          <cell r="B1277">
            <v>1994</v>
          </cell>
          <cell r="E1277" t="str">
            <v>MT</v>
          </cell>
          <cell r="H1277">
            <v>122</v>
          </cell>
          <cell r="I1277">
            <v>240212</v>
          </cell>
        </row>
        <row r="1278">
          <cell r="B1278">
            <v>1994</v>
          </cell>
          <cell r="E1278" t="str">
            <v>NE</v>
          </cell>
          <cell r="H1278">
            <v>398</v>
          </cell>
          <cell r="I1278">
            <v>902934</v>
          </cell>
        </row>
        <row r="1279">
          <cell r="B1279">
            <v>1994</v>
          </cell>
          <cell r="E1279" t="str">
            <v>NV</v>
          </cell>
          <cell r="H1279">
            <v>100</v>
          </cell>
          <cell r="I1279">
            <v>260923</v>
          </cell>
        </row>
        <row r="1280">
          <cell r="B1280">
            <v>1994</v>
          </cell>
          <cell r="E1280" t="str">
            <v>NH</v>
          </cell>
          <cell r="H1280">
            <v>89</v>
          </cell>
          <cell r="I1280">
            <v>180750</v>
          </cell>
        </row>
        <row r="1281">
          <cell r="B1281">
            <v>1994</v>
          </cell>
          <cell r="E1281" t="str">
            <v>NJ</v>
          </cell>
          <cell r="H1281">
            <v>924</v>
          </cell>
          <cell r="I1281">
            <v>3130522</v>
          </cell>
        </row>
        <row r="1282">
          <cell r="B1282">
            <v>1994</v>
          </cell>
          <cell r="E1282" t="str">
            <v>NM</v>
          </cell>
          <cell r="H1282">
            <v>496</v>
          </cell>
          <cell r="I1282">
            <v>939367</v>
          </cell>
        </row>
        <row r="1283">
          <cell r="B1283">
            <v>1994</v>
          </cell>
          <cell r="E1283" t="str">
            <v>NY</v>
          </cell>
          <cell r="H1283">
            <v>60705</v>
          </cell>
          <cell r="I1283">
            <v>207123538</v>
          </cell>
        </row>
        <row r="1284">
          <cell r="B1284">
            <v>1994</v>
          </cell>
          <cell r="E1284" t="str">
            <v>NC</v>
          </cell>
          <cell r="H1284">
            <v>695</v>
          </cell>
          <cell r="I1284">
            <v>1082040</v>
          </cell>
        </row>
        <row r="1285">
          <cell r="B1285">
            <v>1994</v>
          </cell>
          <cell r="E1285" t="str">
            <v>ND</v>
          </cell>
          <cell r="H1285">
            <v>46</v>
          </cell>
          <cell r="I1285">
            <v>80056</v>
          </cell>
        </row>
        <row r="1286">
          <cell r="B1286">
            <v>1994</v>
          </cell>
          <cell r="E1286" t="str">
            <v>OH</v>
          </cell>
          <cell r="H1286">
            <v>5929</v>
          </cell>
          <cell r="I1286">
            <v>17754224</v>
          </cell>
        </row>
        <row r="1287">
          <cell r="B1287">
            <v>1994</v>
          </cell>
          <cell r="E1287" t="str">
            <v>OK</v>
          </cell>
          <cell r="H1287">
            <v>467</v>
          </cell>
          <cell r="I1287">
            <v>1026801</v>
          </cell>
        </row>
        <row r="1288">
          <cell r="B1288">
            <v>1994</v>
          </cell>
          <cell r="E1288" t="str">
            <v>OR</v>
          </cell>
          <cell r="H1288">
            <v>2508</v>
          </cell>
          <cell r="I1288">
            <v>7324540</v>
          </cell>
        </row>
        <row r="1289">
          <cell r="B1289">
            <v>1994</v>
          </cell>
          <cell r="E1289" t="str">
            <v>PA</v>
          </cell>
          <cell r="H1289">
            <v>13473</v>
          </cell>
          <cell r="I1289">
            <v>36215024</v>
          </cell>
        </row>
        <row r="1290">
          <cell r="B1290">
            <v>1994</v>
          </cell>
          <cell r="E1290" t="str">
            <v>RI</v>
          </cell>
          <cell r="H1290">
            <v>555</v>
          </cell>
          <cell r="I1290">
            <v>1535379</v>
          </cell>
        </row>
        <row r="1291">
          <cell r="B1291">
            <v>1994</v>
          </cell>
          <cell r="E1291" t="str">
            <v>SC</v>
          </cell>
          <cell r="H1291">
            <v>396</v>
          </cell>
          <cell r="I1291">
            <v>731314</v>
          </cell>
        </row>
        <row r="1292">
          <cell r="B1292">
            <v>1994</v>
          </cell>
          <cell r="E1292" t="str">
            <v>SD</v>
          </cell>
          <cell r="H1292">
            <v>24</v>
          </cell>
          <cell r="I1292">
            <v>40960</v>
          </cell>
        </row>
        <row r="1293">
          <cell r="B1293">
            <v>1994</v>
          </cell>
          <cell r="E1293" t="str">
            <v>TN</v>
          </cell>
          <cell r="H1293">
            <v>326</v>
          </cell>
          <cell r="I1293">
            <v>637719</v>
          </cell>
        </row>
        <row r="1294">
          <cell r="B1294">
            <v>1994</v>
          </cell>
          <cell r="E1294" t="str">
            <v>TX</v>
          </cell>
          <cell r="H1294">
            <v>9573</v>
          </cell>
          <cell r="I1294">
            <v>21386731</v>
          </cell>
        </row>
        <row r="1295">
          <cell r="B1295">
            <v>1994</v>
          </cell>
          <cell r="E1295" t="str">
            <v>UT</v>
          </cell>
          <cell r="H1295">
            <v>1128</v>
          </cell>
          <cell r="I1295">
            <v>2277953</v>
          </cell>
        </row>
        <row r="1296">
          <cell r="B1296">
            <v>1994</v>
          </cell>
          <cell r="E1296" t="str">
            <v>VT</v>
          </cell>
          <cell r="H1296">
            <v>93</v>
          </cell>
          <cell r="I1296">
            <v>179097</v>
          </cell>
        </row>
        <row r="1297">
          <cell r="B1297">
            <v>1994</v>
          </cell>
          <cell r="E1297" t="str">
            <v>VA</v>
          </cell>
          <cell r="H1297">
            <v>1181</v>
          </cell>
          <cell r="I1297">
            <v>2194088</v>
          </cell>
        </row>
        <row r="1298">
          <cell r="B1298">
            <v>1994</v>
          </cell>
          <cell r="E1298" t="str">
            <v>WA</v>
          </cell>
          <cell r="H1298">
            <v>12709</v>
          </cell>
          <cell r="I1298">
            <v>36305891</v>
          </cell>
        </row>
        <row r="1299">
          <cell r="B1299">
            <v>1994</v>
          </cell>
          <cell r="E1299" t="str">
            <v>WV</v>
          </cell>
          <cell r="H1299">
            <v>400</v>
          </cell>
          <cell r="I1299">
            <v>735647</v>
          </cell>
        </row>
        <row r="1300">
          <cell r="B1300">
            <v>1994</v>
          </cell>
          <cell r="E1300" t="str">
            <v>WI</v>
          </cell>
          <cell r="H1300">
            <v>2390</v>
          </cell>
          <cell r="I1300">
            <v>7372851</v>
          </cell>
        </row>
        <row r="1301">
          <cell r="B1301">
            <v>1994</v>
          </cell>
          <cell r="E1301" t="str">
            <v>WY</v>
          </cell>
          <cell r="H1301">
            <v>36</v>
          </cell>
          <cell r="I1301">
            <v>51243</v>
          </cell>
        </row>
        <row r="1302">
          <cell r="B1302">
            <v>1995</v>
          </cell>
          <cell r="E1302" t="str">
            <v>US</v>
          </cell>
          <cell r="H1302">
            <v>207420</v>
          </cell>
          <cell r="I1302">
            <v>675609002</v>
          </cell>
        </row>
        <row r="1303">
          <cell r="B1303">
            <v>1995</v>
          </cell>
          <cell r="E1303" t="str">
            <v>AL</v>
          </cell>
          <cell r="H1303">
            <v>379</v>
          </cell>
          <cell r="I1303">
            <v>660162</v>
          </cell>
        </row>
        <row r="1304">
          <cell r="B1304">
            <v>1995</v>
          </cell>
          <cell r="E1304" t="str">
            <v>AK</v>
          </cell>
          <cell r="H1304">
            <v>819</v>
          </cell>
          <cell r="I1304">
            <v>3298656</v>
          </cell>
        </row>
        <row r="1305">
          <cell r="B1305">
            <v>1995</v>
          </cell>
          <cell r="E1305" t="str">
            <v>AZ</v>
          </cell>
          <cell r="H1305">
            <v>110</v>
          </cell>
          <cell r="I1305">
            <v>301305</v>
          </cell>
        </row>
        <row r="1306">
          <cell r="B1306">
            <v>1995</v>
          </cell>
          <cell r="E1306" t="str">
            <v>AR</v>
          </cell>
          <cell r="H1306">
            <v>195</v>
          </cell>
          <cell r="I1306">
            <v>415566</v>
          </cell>
        </row>
        <row r="1307">
          <cell r="B1307">
            <v>1995</v>
          </cell>
          <cell r="E1307" t="str">
            <v>CA</v>
          </cell>
          <cell r="H1307">
            <v>29453</v>
          </cell>
          <cell r="I1307">
            <v>107467710</v>
          </cell>
        </row>
        <row r="1308">
          <cell r="B1308">
            <v>1995</v>
          </cell>
          <cell r="E1308" t="str">
            <v>CO</v>
          </cell>
          <cell r="H1308">
            <v>2443</v>
          </cell>
          <cell r="I1308">
            <v>6200858</v>
          </cell>
        </row>
        <row r="1309">
          <cell r="B1309">
            <v>1995</v>
          </cell>
          <cell r="E1309" t="str">
            <v>CT</v>
          </cell>
          <cell r="H1309">
            <v>448</v>
          </cell>
          <cell r="I1309">
            <v>1231029</v>
          </cell>
        </row>
        <row r="1310">
          <cell r="B1310">
            <v>1995</v>
          </cell>
          <cell r="E1310" t="str">
            <v>DE</v>
          </cell>
          <cell r="H1310">
            <v>467</v>
          </cell>
          <cell r="I1310">
            <v>1125192</v>
          </cell>
        </row>
        <row r="1311">
          <cell r="B1311">
            <v>1995</v>
          </cell>
          <cell r="E1311" t="str">
            <v>DC</v>
          </cell>
          <cell r="H1311">
            <v>8313</v>
          </cell>
          <cell r="I1311">
            <v>34109519</v>
          </cell>
        </row>
        <row r="1312">
          <cell r="B1312">
            <v>1995</v>
          </cell>
          <cell r="E1312" t="str">
            <v>FL</v>
          </cell>
          <cell r="H1312">
            <v>5927</v>
          </cell>
          <cell r="I1312">
            <v>17110124</v>
          </cell>
        </row>
        <row r="1313">
          <cell r="B1313">
            <v>1995</v>
          </cell>
          <cell r="E1313" t="str">
            <v>GA</v>
          </cell>
          <cell r="H1313">
            <v>4407</v>
          </cell>
          <cell r="I1313">
            <v>13041012</v>
          </cell>
        </row>
        <row r="1314">
          <cell r="B1314">
            <v>1995</v>
          </cell>
          <cell r="E1314" t="str">
            <v>HI</v>
          </cell>
          <cell r="H1314">
            <v>91</v>
          </cell>
          <cell r="I1314">
            <v>248446</v>
          </cell>
        </row>
        <row r="1315">
          <cell r="B1315">
            <v>1995</v>
          </cell>
          <cell r="E1315" t="str">
            <v>ID</v>
          </cell>
          <cell r="H1315">
            <v>23</v>
          </cell>
          <cell r="I1315">
            <v>34339</v>
          </cell>
        </row>
        <row r="1316">
          <cell r="B1316">
            <v>1995</v>
          </cell>
          <cell r="E1316" t="str">
            <v>IL</v>
          </cell>
          <cell r="H1316">
            <v>16726</v>
          </cell>
          <cell r="I1316">
            <v>52349545</v>
          </cell>
        </row>
        <row r="1317">
          <cell r="B1317">
            <v>1995</v>
          </cell>
          <cell r="E1317" t="str">
            <v>IN</v>
          </cell>
          <cell r="H1317">
            <v>1372</v>
          </cell>
          <cell r="I1317">
            <v>3339590</v>
          </cell>
        </row>
        <row r="1318">
          <cell r="B1318">
            <v>1995</v>
          </cell>
          <cell r="E1318" t="str">
            <v>IA</v>
          </cell>
          <cell r="H1318">
            <v>665</v>
          </cell>
          <cell r="I1318">
            <v>1424872</v>
          </cell>
        </row>
        <row r="1319">
          <cell r="B1319">
            <v>1995</v>
          </cell>
          <cell r="E1319" t="str">
            <v>KS</v>
          </cell>
          <cell r="H1319">
            <v>208</v>
          </cell>
          <cell r="I1319">
            <v>424528</v>
          </cell>
        </row>
        <row r="1320">
          <cell r="B1320">
            <v>1995</v>
          </cell>
          <cell r="E1320" t="str">
            <v>KY</v>
          </cell>
          <cell r="H1320">
            <v>852</v>
          </cell>
          <cell r="I1320">
            <v>2168559</v>
          </cell>
        </row>
        <row r="1321">
          <cell r="B1321">
            <v>1995</v>
          </cell>
          <cell r="E1321" t="str">
            <v>LA</v>
          </cell>
          <cell r="H1321">
            <v>330</v>
          </cell>
          <cell r="I1321">
            <v>703495</v>
          </cell>
        </row>
        <row r="1322">
          <cell r="B1322">
            <v>1995</v>
          </cell>
          <cell r="E1322" t="str">
            <v>ME</v>
          </cell>
          <cell r="H1322">
            <v>92</v>
          </cell>
          <cell r="I1322">
            <v>258425</v>
          </cell>
        </row>
        <row r="1323">
          <cell r="B1323">
            <v>1995</v>
          </cell>
          <cell r="E1323" t="str">
            <v>MD</v>
          </cell>
          <cell r="H1323">
            <v>2979</v>
          </cell>
          <cell r="I1323">
            <v>9664934</v>
          </cell>
        </row>
        <row r="1324">
          <cell r="B1324">
            <v>1995</v>
          </cell>
          <cell r="E1324" t="str">
            <v>MA</v>
          </cell>
          <cell r="H1324">
            <v>6412</v>
          </cell>
          <cell r="I1324">
            <v>26607249</v>
          </cell>
        </row>
        <row r="1325">
          <cell r="B1325">
            <v>1995</v>
          </cell>
          <cell r="E1325" t="str">
            <v>MI</v>
          </cell>
          <cell r="H1325">
            <v>4139</v>
          </cell>
          <cell r="I1325">
            <v>10277920</v>
          </cell>
        </row>
        <row r="1326">
          <cell r="B1326">
            <v>1995</v>
          </cell>
          <cell r="E1326" t="str">
            <v>MN</v>
          </cell>
          <cell r="H1326">
            <v>2377</v>
          </cell>
          <cell r="I1326">
            <v>6800116</v>
          </cell>
        </row>
        <row r="1327">
          <cell r="B1327">
            <v>1995</v>
          </cell>
          <cell r="E1327" t="str">
            <v>MS</v>
          </cell>
          <cell r="H1327">
            <v>131</v>
          </cell>
          <cell r="I1327">
            <v>157328</v>
          </cell>
        </row>
        <row r="1328">
          <cell r="B1328">
            <v>1995</v>
          </cell>
          <cell r="E1328" t="str">
            <v>MO</v>
          </cell>
          <cell r="H1328">
            <v>2788</v>
          </cell>
          <cell r="I1328">
            <v>7679753</v>
          </cell>
        </row>
        <row r="1329">
          <cell r="B1329">
            <v>1995</v>
          </cell>
          <cell r="E1329" t="str">
            <v>MT</v>
          </cell>
          <cell r="H1329">
            <v>132</v>
          </cell>
          <cell r="I1329">
            <v>251551</v>
          </cell>
        </row>
        <row r="1330">
          <cell r="B1330">
            <v>1995</v>
          </cell>
          <cell r="E1330" t="str">
            <v>NE</v>
          </cell>
          <cell r="H1330">
            <v>402</v>
          </cell>
          <cell r="I1330">
            <v>961410</v>
          </cell>
        </row>
        <row r="1331">
          <cell r="B1331">
            <v>1995</v>
          </cell>
          <cell r="E1331" t="str">
            <v>NV</v>
          </cell>
          <cell r="H1331">
            <v>92</v>
          </cell>
          <cell r="I1331">
            <v>263470</v>
          </cell>
        </row>
        <row r="1332">
          <cell r="B1332">
            <v>1995</v>
          </cell>
          <cell r="E1332" t="str">
            <v>NH</v>
          </cell>
          <cell r="H1332">
            <v>104</v>
          </cell>
          <cell r="I1332">
            <v>197138</v>
          </cell>
        </row>
        <row r="1333">
          <cell r="B1333">
            <v>1995</v>
          </cell>
          <cell r="E1333" t="str">
            <v>NJ</v>
          </cell>
          <cell r="H1333">
            <v>924</v>
          </cell>
          <cell r="I1333">
            <v>3119313</v>
          </cell>
        </row>
        <row r="1334">
          <cell r="B1334">
            <v>1995</v>
          </cell>
          <cell r="E1334" t="str">
            <v>NM</v>
          </cell>
          <cell r="H1334">
            <v>535</v>
          </cell>
          <cell r="I1334">
            <v>1071032</v>
          </cell>
        </row>
        <row r="1335">
          <cell r="B1335">
            <v>1995</v>
          </cell>
          <cell r="E1335" t="str">
            <v>NY</v>
          </cell>
          <cell r="H1335">
            <v>60354</v>
          </cell>
          <cell r="I1335">
            <v>209339081</v>
          </cell>
        </row>
        <row r="1336">
          <cell r="B1336">
            <v>1995</v>
          </cell>
          <cell r="E1336" t="str">
            <v>NC</v>
          </cell>
          <cell r="H1336">
            <v>651</v>
          </cell>
          <cell r="I1336">
            <v>1032102</v>
          </cell>
        </row>
        <row r="1337">
          <cell r="B1337">
            <v>1995</v>
          </cell>
          <cell r="E1337" t="str">
            <v>ND</v>
          </cell>
          <cell r="H1337">
            <v>41</v>
          </cell>
          <cell r="I1337">
            <v>74323</v>
          </cell>
        </row>
        <row r="1338">
          <cell r="B1338">
            <v>1995</v>
          </cell>
          <cell r="E1338" t="str">
            <v>OH</v>
          </cell>
          <cell r="H1338">
            <v>6175</v>
          </cell>
          <cell r="I1338">
            <v>18807710</v>
          </cell>
        </row>
        <row r="1339">
          <cell r="B1339">
            <v>1995</v>
          </cell>
          <cell r="E1339" t="str">
            <v>OK</v>
          </cell>
          <cell r="H1339">
            <v>470</v>
          </cell>
          <cell r="I1339">
            <v>1158297</v>
          </cell>
        </row>
        <row r="1340">
          <cell r="B1340">
            <v>1995</v>
          </cell>
          <cell r="E1340" t="str">
            <v>OR</v>
          </cell>
          <cell r="H1340">
            <v>2567</v>
          </cell>
          <cell r="I1340">
            <v>7809847</v>
          </cell>
        </row>
        <row r="1341">
          <cell r="B1341">
            <v>1995</v>
          </cell>
          <cell r="E1341" t="str">
            <v>PA</v>
          </cell>
          <cell r="H1341">
            <v>12873</v>
          </cell>
          <cell r="I1341">
            <v>42702197</v>
          </cell>
        </row>
        <row r="1342">
          <cell r="B1342">
            <v>1995</v>
          </cell>
          <cell r="E1342" t="str">
            <v>RI</v>
          </cell>
          <cell r="H1342">
            <v>538</v>
          </cell>
          <cell r="I1342">
            <v>1623343</v>
          </cell>
        </row>
        <row r="1343">
          <cell r="B1343">
            <v>1995</v>
          </cell>
          <cell r="E1343" t="str">
            <v>SC</v>
          </cell>
          <cell r="H1343">
            <v>407</v>
          </cell>
          <cell r="I1343">
            <v>594929</v>
          </cell>
        </row>
        <row r="1344">
          <cell r="B1344">
            <v>1995</v>
          </cell>
          <cell r="E1344" t="str">
            <v>SD</v>
          </cell>
          <cell r="H1344">
            <v>25</v>
          </cell>
          <cell r="I1344">
            <v>44545</v>
          </cell>
        </row>
        <row r="1345">
          <cell r="B1345">
            <v>1995</v>
          </cell>
          <cell r="E1345" t="str">
            <v>TN</v>
          </cell>
          <cell r="H1345">
            <v>331</v>
          </cell>
          <cell r="I1345">
            <v>675851</v>
          </cell>
        </row>
        <row r="1346">
          <cell r="B1346">
            <v>1995</v>
          </cell>
          <cell r="E1346" t="str">
            <v>TX</v>
          </cell>
          <cell r="H1346">
            <v>9379</v>
          </cell>
          <cell r="I1346">
            <v>27330179</v>
          </cell>
        </row>
        <row r="1347">
          <cell r="B1347">
            <v>1995</v>
          </cell>
          <cell r="E1347" t="str">
            <v>UT</v>
          </cell>
          <cell r="H1347">
            <v>1160</v>
          </cell>
          <cell r="I1347">
            <v>2607304</v>
          </cell>
        </row>
        <row r="1348">
          <cell r="B1348">
            <v>1995</v>
          </cell>
          <cell r="E1348" t="str">
            <v>VT</v>
          </cell>
          <cell r="H1348">
            <v>94</v>
          </cell>
          <cell r="I1348">
            <v>187073</v>
          </cell>
        </row>
        <row r="1349">
          <cell r="B1349">
            <v>1995</v>
          </cell>
          <cell r="E1349" t="str">
            <v>VA</v>
          </cell>
          <cell r="H1349">
            <v>1362</v>
          </cell>
          <cell r="I1349">
            <v>2165680</v>
          </cell>
        </row>
        <row r="1350">
          <cell r="B1350">
            <v>1995</v>
          </cell>
          <cell r="E1350" t="str">
            <v>WA</v>
          </cell>
          <cell r="H1350">
            <v>13757</v>
          </cell>
          <cell r="I1350">
            <v>38226231</v>
          </cell>
        </row>
        <row r="1351">
          <cell r="B1351">
            <v>1995</v>
          </cell>
          <cell r="E1351" t="str">
            <v>WV</v>
          </cell>
          <cell r="H1351">
            <v>389</v>
          </cell>
          <cell r="I1351">
            <v>733233</v>
          </cell>
        </row>
        <row r="1352">
          <cell r="B1352">
            <v>1995</v>
          </cell>
          <cell r="E1352" t="str">
            <v>WI</v>
          </cell>
          <cell r="H1352">
            <v>2478</v>
          </cell>
          <cell r="I1352">
            <v>7481890</v>
          </cell>
        </row>
        <row r="1353">
          <cell r="B1353">
            <v>1995</v>
          </cell>
          <cell r="E1353" t="str">
            <v>WY</v>
          </cell>
          <cell r="H1353">
            <v>34</v>
          </cell>
          <cell r="I1353">
            <v>51042</v>
          </cell>
        </row>
        <row r="1354">
          <cell r="B1354">
            <v>1997</v>
          </cell>
          <cell r="E1354" t="str">
            <v>US</v>
          </cell>
          <cell r="H1354">
            <v>190721</v>
          </cell>
          <cell r="I1354">
            <v>676280379</v>
          </cell>
        </row>
        <row r="1355">
          <cell r="B1355">
            <v>1997</v>
          </cell>
          <cell r="E1355" t="str">
            <v>AL</v>
          </cell>
          <cell r="H1355">
            <v>134</v>
          </cell>
          <cell r="I1355">
            <v>225454</v>
          </cell>
        </row>
        <row r="1356">
          <cell r="B1356">
            <v>1997</v>
          </cell>
          <cell r="E1356" t="str">
            <v>AK</v>
          </cell>
          <cell r="H1356">
            <v>241</v>
          </cell>
          <cell r="I1356">
            <v>819257</v>
          </cell>
        </row>
        <row r="1357">
          <cell r="B1357">
            <v>1997</v>
          </cell>
          <cell r="E1357" t="str">
            <v>AZ</v>
          </cell>
          <cell r="H1357">
            <v>106</v>
          </cell>
          <cell r="I1357">
            <v>298536</v>
          </cell>
        </row>
        <row r="1358">
          <cell r="B1358">
            <v>1997</v>
          </cell>
          <cell r="E1358" t="str">
            <v>AR</v>
          </cell>
          <cell r="H1358">
            <v>176</v>
          </cell>
          <cell r="I1358">
            <v>405888</v>
          </cell>
        </row>
        <row r="1359">
          <cell r="B1359">
            <v>1997</v>
          </cell>
          <cell r="E1359" t="str">
            <v>CA</v>
          </cell>
          <cell r="H1359">
            <v>28868</v>
          </cell>
          <cell r="I1359">
            <v>109159926</v>
          </cell>
        </row>
        <row r="1360">
          <cell r="B1360">
            <v>1997</v>
          </cell>
          <cell r="E1360" t="str">
            <v>CO</v>
          </cell>
          <cell r="H1360">
            <v>2520</v>
          </cell>
          <cell r="I1360">
            <v>6678841</v>
          </cell>
        </row>
        <row r="1361">
          <cell r="B1361">
            <v>1997</v>
          </cell>
          <cell r="E1361" t="str">
            <v>CT</v>
          </cell>
          <cell r="H1361">
            <v>455</v>
          </cell>
          <cell r="I1361">
            <v>1332621</v>
          </cell>
        </row>
        <row r="1362">
          <cell r="B1362">
            <v>1997</v>
          </cell>
          <cell r="E1362" t="str">
            <v>DE</v>
          </cell>
          <cell r="H1362">
            <v>472</v>
          </cell>
          <cell r="I1362">
            <v>1321016</v>
          </cell>
        </row>
        <row r="1363">
          <cell r="B1363">
            <v>1997</v>
          </cell>
          <cell r="E1363" t="str">
            <v>DC</v>
          </cell>
          <cell r="H1363">
            <v>7787</v>
          </cell>
          <cell r="I1363">
            <v>44444130</v>
          </cell>
        </row>
        <row r="1364">
          <cell r="B1364">
            <v>1997</v>
          </cell>
          <cell r="E1364" t="str">
            <v>FL</v>
          </cell>
          <cell r="H1364">
            <v>5805</v>
          </cell>
          <cell r="I1364">
            <v>17243371</v>
          </cell>
        </row>
        <row r="1365">
          <cell r="B1365">
            <v>1997</v>
          </cell>
          <cell r="E1365" t="str">
            <v>GA</v>
          </cell>
          <cell r="H1365">
            <v>4538</v>
          </cell>
          <cell r="I1365">
            <v>12475969</v>
          </cell>
        </row>
        <row r="1366">
          <cell r="B1366">
            <v>1997</v>
          </cell>
          <cell r="E1366" t="str">
            <v>HI</v>
          </cell>
          <cell r="H1366">
            <v>69</v>
          </cell>
          <cell r="I1366">
            <v>176754</v>
          </cell>
        </row>
        <row r="1367">
          <cell r="B1367">
            <v>1997</v>
          </cell>
          <cell r="E1367" t="str">
            <v>ID</v>
          </cell>
          <cell r="H1367">
            <v>26</v>
          </cell>
          <cell r="I1367">
            <v>39192</v>
          </cell>
        </row>
        <row r="1368">
          <cell r="B1368">
            <v>1997</v>
          </cell>
          <cell r="E1368" t="str">
            <v>IL</v>
          </cell>
          <cell r="H1368">
            <v>16627</v>
          </cell>
          <cell r="I1368">
            <v>54194503</v>
          </cell>
        </row>
        <row r="1369">
          <cell r="B1369">
            <v>1997</v>
          </cell>
          <cell r="E1369" t="str">
            <v>IN</v>
          </cell>
          <cell r="H1369">
            <v>1259</v>
          </cell>
          <cell r="I1369">
            <v>2684756</v>
          </cell>
        </row>
        <row r="1370">
          <cell r="B1370">
            <v>1997</v>
          </cell>
          <cell r="E1370" t="str">
            <v>IA</v>
          </cell>
          <cell r="H1370">
            <v>755</v>
          </cell>
          <cell r="I1370">
            <v>1587145</v>
          </cell>
        </row>
        <row r="1371">
          <cell r="B1371">
            <v>1997</v>
          </cell>
          <cell r="E1371" t="str">
            <v>KS</v>
          </cell>
          <cell r="H1371">
            <v>215</v>
          </cell>
          <cell r="I1371">
            <v>426992</v>
          </cell>
        </row>
        <row r="1372">
          <cell r="B1372">
            <v>1997</v>
          </cell>
          <cell r="E1372" t="str">
            <v>KY</v>
          </cell>
          <cell r="H1372">
            <v>869</v>
          </cell>
          <cell r="I1372">
            <v>2325849</v>
          </cell>
        </row>
        <row r="1373">
          <cell r="B1373">
            <v>1997</v>
          </cell>
          <cell r="E1373" t="str">
            <v>LA</v>
          </cell>
          <cell r="H1373">
            <v>341</v>
          </cell>
          <cell r="I1373">
            <v>863054</v>
          </cell>
        </row>
        <row r="1374">
          <cell r="B1374">
            <v>1997</v>
          </cell>
          <cell r="E1374" t="str">
            <v>ME</v>
          </cell>
          <cell r="H1374">
            <v>101</v>
          </cell>
          <cell r="I1374">
            <v>299346</v>
          </cell>
        </row>
        <row r="1375">
          <cell r="B1375">
            <v>1997</v>
          </cell>
          <cell r="E1375" t="str">
            <v>MD</v>
          </cell>
          <cell r="H1375">
            <v>3004</v>
          </cell>
          <cell r="I1375">
            <v>9711947</v>
          </cell>
        </row>
        <row r="1376">
          <cell r="B1376">
            <v>1997</v>
          </cell>
          <cell r="E1376" t="str">
            <v>MA</v>
          </cell>
          <cell r="H1376">
            <v>6003</v>
          </cell>
          <cell r="I1376">
            <v>22429850</v>
          </cell>
        </row>
        <row r="1377">
          <cell r="B1377">
            <v>1997</v>
          </cell>
          <cell r="E1377" t="str">
            <v>MI</v>
          </cell>
          <cell r="H1377">
            <v>4668</v>
          </cell>
          <cell r="I1377">
            <v>11248483</v>
          </cell>
        </row>
        <row r="1378">
          <cell r="B1378">
            <v>1997</v>
          </cell>
          <cell r="E1378" t="str">
            <v>MN</v>
          </cell>
          <cell r="H1378">
            <v>2384</v>
          </cell>
          <cell r="I1378">
            <v>7668485</v>
          </cell>
        </row>
        <row r="1379">
          <cell r="B1379">
            <v>1997</v>
          </cell>
          <cell r="E1379" t="str">
            <v>MS</v>
          </cell>
          <cell r="H1379">
            <v>127</v>
          </cell>
          <cell r="I1379">
            <v>187856</v>
          </cell>
        </row>
        <row r="1380">
          <cell r="B1380">
            <v>1997</v>
          </cell>
          <cell r="E1380" t="str">
            <v>MO</v>
          </cell>
          <cell r="H1380">
            <v>2780</v>
          </cell>
          <cell r="I1380">
            <v>7105736</v>
          </cell>
        </row>
        <row r="1381">
          <cell r="B1381">
            <v>1997</v>
          </cell>
          <cell r="E1381" t="str">
            <v>MT</v>
          </cell>
          <cell r="H1381">
            <v>147</v>
          </cell>
          <cell r="I1381">
            <v>279961</v>
          </cell>
        </row>
        <row r="1382">
          <cell r="B1382">
            <v>1997</v>
          </cell>
          <cell r="E1382" t="str">
            <v>NE</v>
          </cell>
          <cell r="H1382">
            <v>389</v>
          </cell>
          <cell r="I1382">
            <v>986916</v>
          </cell>
        </row>
        <row r="1383">
          <cell r="B1383">
            <v>1997</v>
          </cell>
          <cell r="E1383" t="str">
            <v>NV</v>
          </cell>
          <cell r="H1383">
            <v>123</v>
          </cell>
          <cell r="I1383">
            <v>409758</v>
          </cell>
        </row>
        <row r="1384">
          <cell r="B1384">
            <v>1997</v>
          </cell>
          <cell r="E1384" t="str">
            <v>NH</v>
          </cell>
          <cell r="H1384">
            <v>100</v>
          </cell>
          <cell r="I1384">
            <v>197634</v>
          </cell>
        </row>
        <row r="1385">
          <cell r="B1385">
            <v>1997</v>
          </cell>
          <cell r="E1385" t="str">
            <v>NJ</v>
          </cell>
          <cell r="H1385">
            <v>915</v>
          </cell>
          <cell r="I1385">
            <v>3113726</v>
          </cell>
        </row>
        <row r="1386">
          <cell r="B1386">
            <v>1997</v>
          </cell>
          <cell r="E1386" t="str">
            <v>NM</v>
          </cell>
          <cell r="H1386">
            <v>566</v>
          </cell>
          <cell r="I1386">
            <v>1234245</v>
          </cell>
        </row>
        <row r="1387">
          <cell r="B1387">
            <v>1997</v>
          </cell>
          <cell r="E1387" t="str">
            <v>NY</v>
          </cell>
          <cell r="H1387">
            <v>52340</v>
          </cell>
          <cell r="I1387">
            <v>211946594</v>
          </cell>
        </row>
        <row r="1388">
          <cell r="B1388">
            <v>1997</v>
          </cell>
          <cell r="E1388" t="str">
            <v>NC</v>
          </cell>
          <cell r="H1388">
            <v>528</v>
          </cell>
          <cell r="I1388">
            <v>952172</v>
          </cell>
        </row>
        <row r="1389">
          <cell r="B1389">
            <v>1997</v>
          </cell>
          <cell r="E1389" t="str">
            <v>ND</v>
          </cell>
          <cell r="H1389">
            <v>44</v>
          </cell>
          <cell r="I1389">
            <v>97162</v>
          </cell>
        </row>
        <row r="1390">
          <cell r="B1390">
            <v>1997</v>
          </cell>
          <cell r="E1390" t="str">
            <v>OH</v>
          </cell>
          <cell r="H1390">
            <v>6106</v>
          </cell>
          <cell r="I1390">
            <v>18607457</v>
          </cell>
        </row>
        <row r="1391">
          <cell r="B1391">
            <v>1997</v>
          </cell>
          <cell r="E1391" t="str">
            <v>OK</v>
          </cell>
          <cell r="H1391">
            <v>215</v>
          </cell>
          <cell r="I1391">
            <v>545612</v>
          </cell>
        </row>
        <row r="1392">
          <cell r="B1392">
            <v>1997</v>
          </cell>
          <cell r="E1392" t="str">
            <v>OR</v>
          </cell>
          <cell r="H1392">
            <v>2603</v>
          </cell>
          <cell r="I1392">
            <v>7941320</v>
          </cell>
        </row>
        <row r="1393">
          <cell r="B1393">
            <v>1997</v>
          </cell>
          <cell r="E1393" t="str">
            <v>PA</v>
          </cell>
          <cell r="H1393">
            <v>13336</v>
          </cell>
          <cell r="I1393">
            <v>46479226</v>
          </cell>
        </row>
        <row r="1394">
          <cell r="B1394">
            <v>1997</v>
          </cell>
          <cell r="E1394" t="str">
            <v>RI</v>
          </cell>
          <cell r="H1394">
            <v>509</v>
          </cell>
          <cell r="I1394">
            <v>1567366</v>
          </cell>
        </row>
        <row r="1395">
          <cell r="B1395">
            <v>1997</v>
          </cell>
          <cell r="E1395" t="str">
            <v>SC</v>
          </cell>
          <cell r="H1395">
            <v>432</v>
          </cell>
          <cell r="I1395">
            <v>649607</v>
          </cell>
        </row>
        <row r="1396">
          <cell r="B1396">
            <v>1997</v>
          </cell>
          <cell r="E1396" t="str">
            <v>SD</v>
          </cell>
          <cell r="H1396">
            <v>0</v>
          </cell>
          <cell r="I1396">
            <v>0</v>
          </cell>
        </row>
        <row r="1397">
          <cell r="B1397">
            <v>1997</v>
          </cell>
          <cell r="E1397" t="str">
            <v>TN</v>
          </cell>
          <cell r="H1397">
            <v>313</v>
          </cell>
          <cell r="I1397">
            <v>671813</v>
          </cell>
        </row>
        <row r="1398">
          <cell r="B1398">
            <v>1997</v>
          </cell>
          <cell r="E1398" t="str">
            <v>TX</v>
          </cell>
          <cell r="H1398">
            <v>10006</v>
          </cell>
          <cell r="I1398">
            <v>31635448</v>
          </cell>
        </row>
        <row r="1399">
          <cell r="B1399">
            <v>1997</v>
          </cell>
          <cell r="E1399" t="str">
            <v>UT</v>
          </cell>
          <cell r="H1399">
            <v>1226</v>
          </cell>
          <cell r="I1399">
            <v>3101486</v>
          </cell>
        </row>
        <row r="1400">
          <cell r="B1400">
            <v>1997</v>
          </cell>
          <cell r="E1400" t="str">
            <v>VT</v>
          </cell>
          <cell r="H1400">
            <v>117</v>
          </cell>
          <cell r="I1400">
            <v>234462</v>
          </cell>
        </row>
        <row r="1401">
          <cell r="B1401">
            <v>1997</v>
          </cell>
          <cell r="E1401" t="str">
            <v>VA</v>
          </cell>
          <cell r="H1401">
            <v>1362</v>
          </cell>
          <cell r="I1401">
            <v>2121960</v>
          </cell>
        </row>
        <row r="1402">
          <cell r="B1402">
            <v>1997</v>
          </cell>
          <cell r="E1402" t="str">
            <v>WA</v>
          </cell>
          <cell r="H1402">
            <v>6346</v>
          </cell>
          <cell r="I1402">
            <v>20239387</v>
          </cell>
        </row>
        <row r="1403">
          <cell r="B1403">
            <v>1997</v>
          </cell>
          <cell r="E1403" t="str">
            <v>WV</v>
          </cell>
          <cell r="H1403">
            <v>406</v>
          </cell>
          <cell r="I1403">
            <v>868564</v>
          </cell>
        </row>
        <row r="1404">
          <cell r="B1404">
            <v>1997</v>
          </cell>
          <cell r="E1404" t="str">
            <v>WI</v>
          </cell>
          <cell r="H1404">
            <v>2211</v>
          </cell>
          <cell r="I1404">
            <v>6973358</v>
          </cell>
        </row>
        <row r="1405">
          <cell r="B1405">
            <v>1997</v>
          </cell>
          <cell r="E1405" t="str">
            <v>WY</v>
          </cell>
          <cell r="H1405">
            <v>51</v>
          </cell>
          <cell r="I1405">
            <v>70188</v>
          </cell>
        </row>
        <row r="1406">
          <cell r="B1406">
            <v>1998</v>
          </cell>
          <cell r="E1406" t="str">
            <v>US</v>
          </cell>
          <cell r="H1406">
            <v>191887</v>
          </cell>
          <cell r="I1406">
            <v>677380379</v>
          </cell>
        </row>
        <row r="1407">
          <cell r="B1407">
            <v>1998</v>
          </cell>
          <cell r="E1407" t="str">
            <v>AL</v>
          </cell>
          <cell r="H1407">
            <v>187</v>
          </cell>
          <cell r="I1407">
            <v>333955</v>
          </cell>
        </row>
        <row r="1408">
          <cell r="B1408">
            <v>1998</v>
          </cell>
          <cell r="E1408" t="str">
            <v>AK</v>
          </cell>
          <cell r="H1408">
            <v>242</v>
          </cell>
          <cell r="I1408">
            <v>832035</v>
          </cell>
        </row>
        <row r="1409">
          <cell r="B1409">
            <v>1998</v>
          </cell>
          <cell r="E1409" t="str">
            <v>AZ</v>
          </cell>
          <cell r="H1409">
            <v>122</v>
          </cell>
          <cell r="I1409">
            <v>366853</v>
          </cell>
        </row>
        <row r="1410">
          <cell r="B1410">
            <v>1998</v>
          </cell>
          <cell r="E1410" t="str">
            <v>AR</v>
          </cell>
          <cell r="H1410">
            <v>197</v>
          </cell>
          <cell r="I1410">
            <v>456796</v>
          </cell>
        </row>
        <row r="1411">
          <cell r="B1411">
            <v>1998</v>
          </cell>
          <cell r="E1411" t="str">
            <v>CA</v>
          </cell>
          <cell r="H1411">
            <v>28673</v>
          </cell>
          <cell r="I1411">
            <v>111794942</v>
          </cell>
        </row>
        <row r="1412">
          <cell r="B1412">
            <v>1998</v>
          </cell>
          <cell r="E1412" t="str">
            <v>CO</v>
          </cell>
          <cell r="H1412">
            <v>2689</v>
          </cell>
          <cell r="I1412">
            <v>7719383</v>
          </cell>
        </row>
        <row r="1413">
          <cell r="B1413">
            <v>1998</v>
          </cell>
          <cell r="E1413" t="str">
            <v>CT</v>
          </cell>
          <cell r="H1413">
            <v>462</v>
          </cell>
          <cell r="I1413">
            <v>1316300</v>
          </cell>
        </row>
        <row r="1414">
          <cell r="B1414">
            <v>1998</v>
          </cell>
          <cell r="E1414" t="str">
            <v>DE</v>
          </cell>
          <cell r="H1414">
            <v>499</v>
          </cell>
          <cell r="I1414">
            <v>1411438</v>
          </cell>
        </row>
        <row r="1415">
          <cell r="B1415">
            <v>1998</v>
          </cell>
          <cell r="E1415" t="str">
            <v>DC</v>
          </cell>
          <cell r="H1415">
            <v>8228</v>
          </cell>
          <cell r="I1415">
            <v>35716864</v>
          </cell>
        </row>
        <row r="1416">
          <cell r="B1416">
            <v>1998</v>
          </cell>
          <cell r="E1416" t="str">
            <v>FL</v>
          </cell>
          <cell r="H1416">
            <v>5899</v>
          </cell>
          <cell r="I1416">
            <v>17741223</v>
          </cell>
        </row>
        <row r="1417">
          <cell r="B1417">
            <v>1998</v>
          </cell>
          <cell r="E1417" t="str">
            <v>GA</v>
          </cell>
          <cell r="H1417">
            <v>4483</v>
          </cell>
          <cell r="I1417">
            <v>12297683</v>
          </cell>
        </row>
        <row r="1418">
          <cell r="B1418">
            <v>1998</v>
          </cell>
          <cell r="E1418" t="str">
            <v>HI</v>
          </cell>
          <cell r="H1418">
            <v>44</v>
          </cell>
          <cell r="I1418">
            <v>92444</v>
          </cell>
        </row>
        <row r="1419">
          <cell r="B1419">
            <v>1998</v>
          </cell>
          <cell r="E1419" t="str">
            <v>ID</v>
          </cell>
          <cell r="H1419">
            <v>26</v>
          </cell>
          <cell r="I1419">
            <v>50891</v>
          </cell>
        </row>
        <row r="1420">
          <cell r="B1420">
            <v>1998</v>
          </cell>
          <cell r="E1420" t="str">
            <v>IL</v>
          </cell>
          <cell r="H1420">
            <v>15372</v>
          </cell>
          <cell r="I1420">
            <v>53016074</v>
          </cell>
        </row>
        <row r="1421">
          <cell r="B1421">
            <v>1998</v>
          </cell>
          <cell r="E1421" t="str">
            <v>IN</v>
          </cell>
          <cell r="H1421">
            <v>1233</v>
          </cell>
          <cell r="I1421">
            <v>2806774</v>
          </cell>
        </row>
        <row r="1422">
          <cell r="B1422">
            <v>1998</v>
          </cell>
          <cell r="E1422" t="str">
            <v>IA</v>
          </cell>
          <cell r="H1422">
            <v>784</v>
          </cell>
          <cell r="I1422">
            <v>1647485</v>
          </cell>
        </row>
        <row r="1423">
          <cell r="B1423">
            <v>1998</v>
          </cell>
          <cell r="E1423" t="str">
            <v>KS</v>
          </cell>
          <cell r="H1423">
            <v>211</v>
          </cell>
          <cell r="I1423">
            <v>458251</v>
          </cell>
        </row>
        <row r="1424">
          <cell r="B1424">
            <v>1998</v>
          </cell>
          <cell r="E1424" t="str">
            <v>KY</v>
          </cell>
          <cell r="H1424">
            <v>913</v>
          </cell>
          <cell r="I1424">
            <v>2471171</v>
          </cell>
        </row>
        <row r="1425">
          <cell r="B1425">
            <v>1998</v>
          </cell>
          <cell r="E1425" t="str">
            <v>LA</v>
          </cell>
          <cell r="H1425">
            <v>1555</v>
          </cell>
          <cell r="I1425">
            <v>2293731</v>
          </cell>
        </row>
        <row r="1426">
          <cell r="B1426">
            <v>1998</v>
          </cell>
          <cell r="E1426" t="str">
            <v>ME</v>
          </cell>
          <cell r="H1426">
            <v>91</v>
          </cell>
          <cell r="I1426">
            <v>257789</v>
          </cell>
        </row>
        <row r="1427">
          <cell r="B1427">
            <v>1998</v>
          </cell>
          <cell r="E1427" t="str">
            <v>MD</v>
          </cell>
          <cell r="H1427">
            <v>3056</v>
          </cell>
          <cell r="I1427">
            <v>10102899</v>
          </cell>
        </row>
        <row r="1428">
          <cell r="B1428">
            <v>1998</v>
          </cell>
          <cell r="E1428" t="str">
            <v>MA</v>
          </cell>
          <cell r="H1428">
            <v>6137</v>
          </cell>
          <cell r="I1428">
            <v>27389820</v>
          </cell>
        </row>
        <row r="1429">
          <cell r="B1429">
            <v>1998</v>
          </cell>
          <cell r="E1429" t="str">
            <v>MI</v>
          </cell>
          <cell r="H1429">
            <v>4474</v>
          </cell>
          <cell r="I1429">
            <v>12458473</v>
          </cell>
        </row>
        <row r="1430">
          <cell r="B1430">
            <v>1998</v>
          </cell>
          <cell r="E1430" t="str">
            <v>MN</v>
          </cell>
          <cell r="H1430">
            <v>2536</v>
          </cell>
          <cell r="I1430">
            <v>8195662</v>
          </cell>
        </row>
        <row r="1431">
          <cell r="B1431">
            <v>1998</v>
          </cell>
          <cell r="E1431" t="str">
            <v>MS</v>
          </cell>
          <cell r="H1431">
            <v>125</v>
          </cell>
          <cell r="I1431">
            <v>212781</v>
          </cell>
        </row>
        <row r="1432">
          <cell r="B1432">
            <v>1998</v>
          </cell>
          <cell r="E1432" t="str">
            <v>MO</v>
          </cell>
          <cell r="H1432">
            <v>2688</v>
          </cell>
          <cell r="I1432">
            <v>6711867</v>
          </cell>
        </row>
        <row r="1433">
          <cell r="B1433">
            <v>1998</v>
          </cell>
          <cell r="E1433" t="str">
            <v>MT</v>
          </cell>
          <cell r="H1433">
            <v>147</v>
          </cell>
          <cell r="I1433">
            <v>279697</v>
          </cell>
        </row>
        <row r="1434">
          <cell r="B1434">
            <v>1998</v>
          </cell>
          <cell r="E1434" t="str">
            <v>NE</v>
          </cell>
          <cell r="H1434">
            <v>392</v>
          </cell>
          <cell r="I1434">
            <v>1001896</v>
          </cell>
        </row>
        <row r="1435">
          <cell r="B1435">
            <v>1998</v>
          </cell>
          <cell r="E1435" t="str">
            <v>NV</v>
          </cell>
          <cell r="H1435">
            <v>167</v>
          </cell>
          <cell r="I1435">
            <v>578564</v>
          </cell>
        </row>
        <row r="1436">
          <cell r="B1436">
            <v>1998</v>
          </cell>
          <cell r="E1436" t="str">
            <v>NH</v>
          </cell>
          <cell r="H1436">
            <v>95</v>
          </cell>
          <cell r="I1436">
            <v>188890</v>
          </cell>
        </row>
        <row r="1437">
          <cell r="B1437">
            <v>1998</v>
          </cell>
          <cell r="E1437" t="str">
            <v>NJ</v>
          </cell>
          <cell r="H1437">
            <v>922</v>
          </cell>
          <cell r="I1437">
            <v>3151019</v>
          </cell>
        </row>
        <row r="1438">
          <cell r="B1438">
            <v>1998</v>
          </cell>
          <cell r="E1438" t="str">
            <v>NM</v>
          </cell>
          <cell r="H1438">
            <v>619</v>
          </cell>
          <cell r="I1438">
            <v>1354473</v>
          </cell>
        </row>
        <row r="1439">
          <cell r="B1439">
            <v>1998</v>
          </cell>
          <cell r="E1439" t="str">
            <v>NY</v>
          </cell>
          <cell r="H1439">
            <v>52348</v>
          </cell>
          <cell r="I1439">
            <v>216939256</v>
          </cell>
        </row>
        <row r="1440">
          <cell r="B1440">
            <v>1998</v>
          </cell>
          <cell r="E1440" t="str">
            <v>NC</v>
          </cell>
          <cell r="H1440">
            <v>500</v>
          </cell>
          <cell r="I1440">
            <v>910767</v>
          </cell>
        </row>
        <row r="1441">
          <cell r="B1441">
            <v>1998</v>
          </cell>
          <cell r="E1441" t="str">
            <v>ND</v>
          </cell>
          <cell r="H1441">
            <v>43</v>
          </cell>
          <cell r="I1441">
            <v>103813</v>
          </cell>
        </row>
        <row r="1442">
          <cell r="B1442">
            <v>1998</v>
          </cell>
          <cell r="E1442" t="str">
            <v>OH</v>
          </cell>
          <cell r="H1442">
            <v>6277</v>
          </cell>
          <cell r="I1442">
            <v>18997811</v>
          </cell>
        </row>
        <row r="1443">
          <cell r="B1443">
            <v>1998</v>
          </cell>
          <cell r="E1443" t="str">
            <v>OK</v>
          </cell>
          <cell r="H1443">
            <v>201</v>
          </cell>
          <cell r="I1443">
            <v>345425</v>
          </cell>
        </row>
        <row r="1444">
          <cell r="B1444">
            <v>1998</v>
          </cell>
          <cell r="E1444" t="str">
            <v>OR</v>
          </cell>
          <cell r="H1444">
            <v>2803</v>
          </cell>
          <cell r="I1444">
            <v>9170203</v>
          </cell>
        </row>
        <row r="1445">
          <cell r="B1445">
            <v>1998</v>
          </cell>
          <cell r="E1445" t="str">
            <v>PA</v>
          </cell>
          <cell r="H1445">
            <v>13304</v>
          </cell>
          <cell r="I1445">
            <v>42687750</v>
          </cell>
        </row>
        <row r="1446">
          <cell r="B1446">
            <v>1998</v>
          </cell>
          <cell r="E1446" t="str">
            <v>RI</v>
          </cell>
          <cell r="H1446">
            <v>539</v>
          </cell>
          <cell r="I1446">
            <v>1719289</v>
          </cell>
        </row>
        <row r="1447">
          <cell r="B1447">
            <v>1998</v>
          </cell>
          <cell r="E1447" t="str">
            <v>SC</v>
          </cell>
          <cell r="H1447">
            <v>427</v>
          </cell>
          <cell r="I1447">
            <v>685427</v>
          </cell>
        </row>
        <row r="1448">
          <cell r="B1448">
            <v>1998</v>
          </cell>
          <cell r="E1448" t="str">
            <v>SD</v>
          </cell>
          <cell r="H1448">
            <v>5</v>
          </cell>
          <cell r="I1448">
            <v>8678</v>
          </cell>
        </row>
        <row r="1449">
          <cell r="B1449">
            <v>1998</v>
          </cell>
          <cell r="E1449" t="str">
            <v>TN</v>
          </cell>
          <cell r="H1449">
            <v>793</v>
          </cell>
          <cell r="I1449">
            <v>1902788</v>
          </cell>
        </row>
        <row r="1450">
          <cell r="B1450">
            <v>1998</v>
          </cell>
          <cell r="E1450" t="str">
            <v>TX</v>
          </cell>
          <cell r="H1450">
            <v>9721</v>
          </cell>
          <cell r="I1450">
            <v>24753159</v>
          </cell>
        </row>
        <row r="1451">
          <cell r="B1451">
            <v>1998</v>
          </cell>
          <cell r="E1451" t="str">
            <v>UT</v>
          </cell>
          <cell r="H1451">
            <v>1304</v>
          </cell>
          <cell r="I1451">
            <v>3452268</v>
          </cell>
        </row>
        <row r="1452">
          <cell r="B1452">
            <v>1998</v>
          </cell>
          <cell r="E1452" t="str">
            <v>VT</v>
          </cell>
          <cell r="H1452">
            <v>124</v>
          </cell>
          <cell r="I1452">
            <v>239906</v>
          </cell>
        </row>
        <row r="1453">
          <cell r="B1453">
            <v>1998</v>
          </cell>
          <cell r="E1453" t="str">
            <v>VA</v>
          </cell>
          <cell r="H1453">
            <v>1422</v>
          </cell>
          <cell r="I1453">
            <v>2357497</v>
          </cell>
        </row>
        <row r="1454">
          <cell r="B1454">
            <v>1998</v>
          </cell>
          <cell r="E1454" t="str">
            <v>WA</v>
          </cell>
          <cell r="H1454">
            <v>6084</v>
          </cell>
          <cell r="I1454">
            <v>20207067</v>
          </cell>
        </row>
        <row r="1455">
          <cell r="B1455">
            <v>1998</v>
          </cell>
          <cell r="E1455" t="str">
            <v>WV</v>
          </cell>
          <cell r="H1455">
            <v>363</v>
          </cell>
          <cell r="I1455">
            <v>693778</v>
          </cell>
        </row>
        <row r="1456">
          <cell r="B1456">
            <v>1998</v>
          </cell>
          <cell r="E1456" t="str">
            <v>WI</v>
          </cell>
          <cell r="H1456">
            <v>2318</v>
          </cell>
          <cell r="I1456">
            <v>7434060</v>
          </cell>
        </row>
        <row r="1457">
          <cell r="B1457">
            <v>1998</v>
          </cell>
          <cell r="E1457" t="str">
            <v>WY</v>
          </cell>
          <cell r="H1457">
            <v>43</v>
          </cell>
          <cell r="I1457">
            <v>63315</v>
          </cell>
        </row>
        <row r="1458">
          <cell r="B1458">
            <v>1999</v>
          </cell>
          <cell r="E1458" t="str">
            <v>US</v>
          </cell>
          <cell r="H1458">
            <v>203083</v>
          </cell>
          <cell r="I1458">
            <v>752402204</v>
          </cell>
        </row>
        <row r="1459">
          <cell r="B1459">
            <v>1999</v>
          </cell>
          <cell r="E1459" t="str">
            <v>AL</v>
          </cell>
          <cell r="H1459">
            <v>200</v>
          </cell>
          <cell r="I1459">
            <v>316682</v>
          </cell>
        </row>
        <row r="1460">
          <cell r="B1460">
            <v>1999</v>
          </cell>
          <cell r="E1460" t="str">
            <v>AK</v>
          </cell>
          <cell r="H1460">
            <v>164</v>
          </cell>
          <cell r="I1460">
            <v>585118</v>
          </cell>
        </row>
        <row r="1461">
          <cell r="B1461">
            <v>1999</v>
          </cell>
          <cell r="E1461" t="str">
            <v>AZ</v>
          </cell>
          <cell r="H1461">
            <v>120</v>
          </cell>
          <cell r="I1461">
            <v>377888</v>
          </cell>
        </row>
        <row r="1462">
          <cell r="B1462">
            <v>1999</v>
          </cell>
          <cell r="E1462" t="str">
            <v>AR</v>
          </cell>
          <cell r="H1462">
            <v>231</v>
          </cell>
          <cell r="I1462">
            <v>532885</v>
          </cell>
        </row>
        <row r="1463">
          <cell r="B1463">
            <v>1999</v>
          </cell>
          <cell r="E1463" t="str">
            <v>CA</v>
          </cell>
          <cell r="H1463">
            <v>28076</v>
          </cell>
          <cell r="I1463">
            <v>112565631</v>
          </cell>
        </row>
        <row r="1464">
          <cell r="B1464">
            <v>1999</v>
          </cell>
          <cell r="E1464" t="str">
            <v>CO</v>
          </cell>
          <cell r="H1464">
            <v>2696</v>
          </cell>
          <cell r="I1464">
            <v>7850769</v>
          </cell>
        </row>
        <row r="1465">
          <cell r="B1465">
            <v>1999</v>
          </cell>
          <cell r="E1465" t="str">
            <v>CT</v>
          </cell>
          <cell r="H1465">
            <v>478</v>
          </cell>
          <cell r="I1465">
            <v>1358308</v>
          </cell>
        </row>
        <row r="1466">
          <cell r="B1466">
            <v>1999</v>
          </cell>
          <cell r="E1466" t="str">
            <v>DE</v>
          </cell>
          <cell r="H1466">
            <v>493</v>
          </cell>
          <cell r="I1466">
            <v>1418072</v>
          </cell>
        </row>
        <row r="1467">
          <cell r="B1467">
            <v>1999</v>
          </cell>
          <cell r="E1467" t="str">
            <v>DC</v>
          </cell>
          <cell r="H1467">
            <v>8323</v>
          </cell>
          <cell r="I1467">
            <v>35942185</v>
          </cell>
        </row>
        <row r="1468">
          <cell r="B1468">
            <v>1999</v>
          </cell>
          <cell r="E1468" t="str">
            <v>FL</v>
          </cell>
          <cell r="H1468">
            <v>6083</v>
          </cell>
          <cell r="I1468">
            <v>19060625</v>
          </cell>
        </row>
        <row r="1469">
          <cell r="B1469">
            <v>1999</v>
          </cell>
          <cell r="E1469" t="str">
            <v>GA</v>
          </cell>
          <cell r="H1469">
            <v>5106</v>
          </cell>
          <cell r="I1469">
            <v>16604503</v>
          </cell>
        </row>
        <row r="1470">
          <cell r="B1470">
            <v>1999</v>
          </cell>
          <cell r="E1470" t="str">
            <v>HI</v>
          </cell>
          <cell r="H1470">
            <v>45</v>
          </cell>
          <cell r="I1470">
            <v>92168</v>
          </cell>
        </row>
        <row r="1471">
          <cell r="B1471">
            <v>1999</v>
          </cell>
          <cell r="E1471" t="str">
            <v>ID</v>
          </cell>
          <cell r="H1471">
            <v>28</v>
          </cell>
          <cell r="I1471">
            <v>71768</v>
          </cell>
        </row>
        <row r="1472">
          <cell r="B1472">
            <v>1999</v>
          </cell>
          <cell r="E1472" t="str">
            <v>IL</v>
          </cell>
          <cell r="H1472">
            <v>15332</v>
          </cell>
          <cell r="I1472">
            <v>55285699</v>
          </cell>
        </row>
        <row r="1473">
          <cell r="B1473">
            <v>1999</v>
          </cell>
          <cell r="E1473" t="str">
            <v>IN</v>
          </cell>
          <cell r="H1473">
            <v>1447</v>
          </cell>
          <cell r="I1473">
            <v>3749028</v>
          </cell>
        </row>
        <row r="1474">
          <cell r="B1474">
            <v>1999</v>
          </cell>
          <cell r="E1474" t="str">
            <v>IA</v>
          </cell>
          <cell r="H1474">
            <v>744</v>
          </cell>
          <cell r="I1474">
            <v>1708523</v>
          </cell>
        </row>
        <row r="1475">
          <cell r="B1475">
            <v>1999</v>
          </cell>
          <cell r="E1475" t="str">
            <v>KS</v>
          </cell>
          <cell r="H1475">
            <v>211</v>
          </cell>
          <cell r="I1475">
            <v>476837</v>
          </cell>
        </row>
        <row r="1476">
          <cell r="B1476">
            <v>1999</v>
          </cell>
          <cell r="E1476" t="str">
            <v>KY</v>
          </cell>
          <cell r="H1476">
            <v>925</v>
          </cell>
          <cell r="I1476">
            <v>2613493</v>
          </cell>
        </row>
        <row r="1477">
          <cell r="B1477">
            <v>1999</v>
          </cell>
          <cell r="E1477" t="str">
            <v>LA</v>
          </cell>
          <cell r="H1477">
            <v>1566</v>
          </cell>
          <cell r="I1477">
            <v>2344560</v>
          </cell>
        </row>
        <row r="1478">
          <cell r="B1478">
            <v>1999</v>
          </cell>
          <cell r="E1478" t="str">
            <v>ME</v>
          </cell>
          <cell r="H1478">
            <v>97</v>
          </cell>
          <cell r="I1478">
            <v>315989</v>
          </cell>
        </row>
        <row r="1479">
          <cell r="B1479">
            <v>1999</v>
          </cell>
          <cell r="E1479" t="str">
            <v>MD</v>
          </cell>
          <cell r="H1479">
            <v>2984</v>
          </cell>
          <cell r="I1479">
            <v>10518203</v>
          </cell>
        </row>
        <row r="1480">
          <cell r="B1480">
            <v>1999</v>
          </cell>
          <cell r="E1480" t="str">
            <v>MA</v>
          </cell>
          <cell r="H1480">
            <v>5949</v>
          </cell>
          <cell r="I1480">
            <v>29703309</v>
          </cell>
        </row>
        <row r="1481">
          <cell r="B1481">
            <v>1999</v>
          </cell>
          <cell r="E1481" t="str">
            <v>MI</v>
          </cell>
          <cell r="H1481">
            <v>4874</v>
          </cell>
          <cell r="I1481">
            <v>12935019</v>
          </cell>
        </row>
        <row r="1482">
          <cell r="B1482">
            <v>1999</v>
          </cell>
          <cell r="E1482" t="str">
            <v>MN</v>
          </cell>
          <cell r="H1482">
            <v>2579</v>
          </cell>
          <cell r="I1482">
            <v>8302716</v>
          </cell>
        </row>
        <row r="1483">
          <cell r="B1483">
            <v>1999</v>
          </cell>
          <cell r="E1483" t="str">
            <v>MS</v>
          </cell>
          <cell r="H1483">
            <v>126</v>
          </cell>
          <cell r="I1483">
            <v>219441</v>
          </cell>
        </row>
        <row r="1484">
          <cell r="B1484">
            <v>1999</v>
          </cell>
          <cell r="E1484" t="str">
            <v>MO</v>
          </cell>
          <cell r="H1484">
            <v>2690</v>
          </cell>
          <cell r="I1484">
            <v>8051559</v>
          </cell>
        </row>
        <row r="1485">
          <cell r="B1485">
            <v>1999</v>
          </cell>
          <cell r="E1485" t="str">
            <v>MT</v>
          </cell>
          <cell r="H1485">
            <v>149</v>
          </cell>
          <cell r="I1485">
            <v>292174</v>
          </cell>
        </row>
        <row r="1486">
          <cell r="B1486">
            <v>1999</v>
          </cell>
          <cell r="E1486" t="str">
            <v>NE</v>
          </cell>
          <cell r="H1486">
            <v>402</v>
          </cell>
          <cell r="I1486">
            <v>1082290</v>
          </cell>
        </row>
        <row r="1487">
          <cell r="B1487">
            <v>1999</v>
          </cell>
          <cell r="E1487" t="str">
            <v>NV</v>
          </cell>
          <cell r="H1487">
            <v>212</v>
          </cell>
          <cell r="I1487">
            <v>753497</v>
          </cell>
        </row>
        <row r="1488">
          <cell r="B1488">
            <v>1999</v>
          </cell>
          <cell r="E1488" t="str">
            <v>NH</v>
          </cell>
          <cell r="H1488">
            <v>84</v>
          </cell>
          <cell r="I1488">
            <v>207092</v>
          </cell>
        </row>
        <row r="1489">
          <cell r="B1489">
            <v>1999</v>
          </cell>
          <cell r="E1489" t="str">
            <v>NJ</v>
          </cell>
          <cell r="H1489">
            <v>9924</v>
          </cell>
          <cell r="I1489">
            <v>38189076</v>
          </cell>
        </row>
        <row r="1490">
          <cell r="B1490">
            <v>1999</v>
          </cell>
          <cell r="E1490" t="str">
            <v>NM</v>
          </cell>
          <cell r="H1490">
            <v>583</v>
          </cell>
          <cell r="I1490">
            <v>1159440</v>
          </cell>
        </row>
        <row r="1491">
          <cell r="B1491">
            <v>1999</v>
          </cell>
          <cell r="E1491" t="str">
            <v>NY</v>
          </cell>
          <cell r="H1491">
            <v>53509</v>
          </cell>
          <cell r="I1491">
            <v>232239447</v>
          </cell>
        </row>
        <row r="1492">
          <cell r="B1492">
            <v>1999</v>
          </cell>
          <cell r="E1492" t="str">
            <v>NC</v>
          </cell>
          <cell r="H1492">
            <v>587</v>
          </cell>
          <cell r="I1492">
            <v>1127095</v>
          </cell>
        </row>
        <row r="1493">
          <cell r="B1493">
            <v>1999</v>
          </cell>
          <cell r="E1493" t="str">
            <v>ND</v>
          </cell>
          <cell r="H1493">
            <v>47</v>
          </cell>
          <cell r="I1493">
            <v>109501</v>
          </cell>
        </row>
        <row r="1494">
          <cell r="B1494">
            <v>1999</v>
          </cell>
          <cell r="E1494" t="str">
            <v>OH</v>
          </cell>
          <cell r="H1494">
            <v>6307</v>
          </cell>
          <cell r="I1494">
            <v>20422144</v>
          </cell>
        </row>
        <row r="1495">
          <cell r="B1495">
            <v>1999</v>
          </cell>
          <cell r="E1495" t="str">
            <v>OK</v>
          </cell>
          <cell r="H1495">
            <v>225</v>
          </cell>
          <cell r="I1495">
            <v>527252</v>
          </cell>
        </row>
        <row r="1496">
          <cell r="B1496">
            <v>1999</v>
          </cell>
          <cell r="E1496" t="str">
            <v>OR</v>
          </cell>
          <cell r="H1496">
            <v>2826</v>
          </cell>
          <cell r="I1496">
            <v>9669914</v>
          </cell>
        </row>
        <row r="1497">
          <cell r="B1497">
            <v>1999</v>
          </cell>
          <cell r="E1497" t="str">
            <v>PA</v>
          </cell>
          <cell r="H1497">
            <v>12385</v>
          </cell>
          <cell r="I1497">
            <v>43987798</v>
          </cell>
        </row>
        <row r="1498">
          <cell r="B1498">
            <v>1999</v>
          </cell>
          <cell r="E1498" t="str">
            <v>RI</v>
          </cell>
          <cell r="H1498">
            <v>580</v>
          </cell>
          <cell r="I1498">
            <v>1917841</v>
          </cell>
        </row>
        <row r="1499">
          <cell r="B1499">
            <v>1999</v>
          </cell>
          <cell r="E1499" t="str">
            <v>SC</v>
          </cell>
          <cell r="H1499">
            <v>399</v>
          </cell>
          <cell r="I1499">
            <v>797871</v>
          </cell>
        </row>
        <row r="1500">
          <cell r="B1500">
            <v>1999</v>
          </cell>
          <cell r="E1500" t="str">
            <v>SD</v>
          </cell>
          <cell r="H1500">
            <v>5</v>
          </cell>
          <cell r="I1500">
            <v>7537</v>
          </cell>
        </row>
        <row r="1501">
          <cell r="B1501">
            <v>1999</v>
          </cell>
          <cell r="E1501" t="str">
            <v>TN</v>
          </cell>
          <cell r="H1501">
            <v>854</v>
          </cell>
          <cell r="I1501">
            <v>2053874</v>
          </cell>
        </row>
        <row r="1502">
          <cell r="B1502">
            <v>1999</v>
          </cell>
          <cell r="E1502" t="str">
            <v>TX</v>
          </cell>
          <cell r="H1502">
            <v>10074</v>
          </cell>
          <cell r="I1502">
            <v>27187552</v>
          </cell>
        </row>
        <row r="1503">
          <cell r="B1503">
            <v>1999</v>
          </cell>
          <cell r="E1503" t="str">
            <v>UT</v>
          </cell>
          <cell r="H1503">
            <v>1328</v>
          </cell>
          <cell r="I1503">
            <v>3895632</v>
          </cell>
        </row>
        <row r="1504">
          <cell r="B1504">
            <v>1999</v>
          </cell>
          <cell r="E1504" t="str">
            <v>VT</v>
          </cell>
          <cell r="H1504">
            <v>124</v>
          </cell>
          <cell r="I1504">
            <v>274023</v>
          </cell>
        </row>
        <row r="1505">
          <cell r="B1505">
            <v>1999</v>
          </cell>
          <cell r="E1505" t="str">
            <v>VA</v>
          </cell>
          <cell r="H1505">
            <v>1322</v>
          </cell>
          <cell r="I1505">
            <v>2124077</v>
          </cell>
        </row>
        <row r="1506">
          <cell r="B1506">
            <v>1999</v>
          </cell>
          <cell r="E1506" t="str">
            <v>WA</v>
          </cell>
          <cell r="H1506">
            <v>6886</v>
          </cell>
          <cell r="I1506">
            <v>22462081</v>
          </cell>
        </row>
        <row r="1507">
          <cell r="B1507">
            <v>1999</v>
          </cell>
          <cell r="E1507" t="str">
            <v>WV</v>
          </cell>
          <cell r="H1507">
            <v>364</v>
          </cell>
          <cell r="I1507">
            <v>706389</v>
          </cell>
        </row>
        <row r="1508">
          <cell r="B1508">
            <v>1999</v>
          </cell>
          <cell r="E1508" t="str">
            <v>WI</v>
          </cell>
          <cell r="H1508">
            <v>2298</v>
          </cell>
          <cell r="I1508">
            <v>8133436</v>
          </cell>
        </row>
        <row r="1509">
          <cell r="B1509">
            <v>1999</v>
          </cell>
          <cell r="E1509" t="str">
            <v>WY</v>
          </cell>
          <cell r="H1509">
            <v>42</v>
          </cell>
          <cell r="I1509">
            <v>74193</v>
          </cell>
        </row>
        <row r="1510">
          <cell r="B1510">
            <v>2000</v>
          </cell>
          <cell r="E1510" t="str">
            <v>US</v>
          </cell>
          <cell r="H1510">
            <v>210444</v>
          </cell>
          <cell r="I1510">
            <v>799013404</v>
          </cell>
        </row>
        <row r="1511">
          <cell r="B1511">
            <v>2000</v>
          </cell>
          <cell r="E1511" t="str">
            <v>AL</v>
          </cell>
          <cell r="H1511">
            <v>209</v>
          </cell>
          <cell r="I1511">
            <v>331860</v>
          </cell>
        </row>
        <row r="1512">
          <cell r="B1512">
            <v>2000</v>
          </cell>
          <cell r="E1512" t="str">
            <v>AK</v>
          </cell>
          <cell r="H1512">
            <v>229</v>
          </cell>
          <cell r="I1512">
            <v>801928</v>
          </cell>
        </row>
        <row r="1513">
          <cell r="B1513">
            <v>2000</v>
          </cell>
          <cell r="E1513" t="str">
            <v>AZ</v>
          </cell>
          <cell r="H1513">
            <v>128</v>
          </cell>
          <cell r="I1513">
            <v>408027</v>
          </cell>
        </row>
        <row r="1514">
          <cell r="B1514">
            <v>2000</v>
          </cell>
          <cell r="E1514" t="str">
            <v>AR</v>
          </cell>
          <cell r="H1514">
            <v>242</v>
          </cell>
          <cell r="I1514">
            <v>527319</v>
          </cell>
        </row>
        <row r="1515">
          <cell r="B1515">
            <v>2000</v>
          </cell>
          <cell r="E1515" t="str">
            <v>CA</v>
          </cell>
          <cell r="H1515">
            <v>29237</v>
          </cell>
          <cell r="I1515">
            <v>124035632</v>
          </cell>
        </row>
        <row r="1516">
          <cell r="B1516">
            <v>2000</v>
          </cell>
          <cell r="E1516" t="str">
            <v>CO</v>
          </cell>
          <cell r="H1516">
            <v>2850</v>
          </cell>
          <cell r="I1516">
            <v>8951422</v>
          </cell>
        </row>
        <row r="1517">
          <cell r="B1517">
            <v>2000</v>
          </cell>
          <cell r="E1517" t="str">
            <v>CT</v>
          </cell>
          <cell r="H1517">
            <v>450</v>
          </cell>
          <cell r="I1517">
            <v>1408005</v>
          </cell>
        </row>
        <row r="1518">
          <cell r="B1518">
            <v>2000</v>
          </cell>
          <cell r="E1518" t="str">
            <v>DE</v>
          </cell>
          <cell r="H1518">
            <v>554</v>
          </cell>
          <cell r="I1518">
            <v>1708039</v>
          </cell>
        </row>
        <row r="1519">
          <cell r="B1519">
            <v>2000</v>
          </cell>
          <cell r="E1519" t="str">
            <v>DC</v>
          </cell>
          <cell r="H1519">
            <v>8864</v>
          </cell>
          <cell r="I1519">
            <v>36358379</v>
          </cell>
        </row>
        <row r="1520">
          <cell r="B1520">
            <v>2000</v>
          </cell>
          <cell r="E1520" t="str">
            <v>FL</v>
          </cell>
          <cell r="H1520">
            <v>6452</v>
          </cell>
          <cell r="I1520">
            <v>20977474</v>
          </cell>
        </row>
        <row r="1521">
          <cell r="B1521">
            <v>2000</v>
          </cell>
          <cell r="E1521" t="str">
            <v>GA</v>
          </cell>
          <cell r="H1521">
            <v>5226</v>
          </cell>
          <cell r="I1521">
            <v>17074633</v>
          </cell>
        </row>
        <row r="1522">
          <cell r="B1522">
            <v>2000</v>
          </cell>
          <cell r="E1522" t="str">
            <v>HI</v>
          </cell>
          <cell r="H1522">
            <v>43</v>
          </cell>
          <cell r="I1522">
            <v>101880</v>
          </cell>
        </row>
        <row r="1523">
          <cell r="B1523">
            <v>2000</v>
          </cell>
          <cell r="E1523" t="str">
            <v>ID</v>
          </cell>
          <cell r="H1523">
            <v>33</v>
          </cell>
          <cell r="I1523">
            <v>56621</v>
          </cell>
        </row>
        <row r="1524">
          <cell r="B1524">
            <v>2000</v>
          </cell>
          <cell r="E1524" t="str">
            <v>IL</v>
          </cell>
          <cell r="H1524">
            <v>15860</v>
          </cell>
          <cell r="I1524">
            <v>59406104</v>
          </cell>
        </row>
        <row r="1525">
          <cell r="B1525">
            <v>2000</v>
          </cell>
          <cell r="E1525" t="str">
            <v>IN</v>
          </cell>
          <cell r="H1525">
            <v>1526</v>
          </cell>
          <cell r="I1525">
            <v>4256310</v>
          </cell>
        </row>
        <row r="1526">
          <cell r="B1526">
            <v>2000</v>
          </cell>
          <cell r="E1526" t="str">
            <v>IA</v>
          </cell>
          <cell r="H1526">
            <v>804</v>
          </cell>
          <cell r="I1526">
            <v>1885945</v>
          </cell>
        </row>
        <row r="1527">
          <cell r="B1527">
            <v>2000</v>
          </cell>
          <cell r="E1527" t="str">
            <v>KS</v>
          </cell>
          <cell r="H1527">
            <v>234</v>
          </cell>
          <cell r="I1527">
            <v>531194</v>
          </cell>
        </row>
        <row r="1528">
          <cell r="B1528">
            <v>2000</v>
          </cell>
          <cell r="E1528" t="str">
            <v>KY</v>
          </cell>
          <cell r="H1528">
            <v>959</v>
          </cell>
          <cell r="I1528">
            <v>2730262</v>
          </cell>
        </row>
        <row r="1529">
          <cell r="B1529">
            <v>2000</v>
          </cell>
          <cell r="E1529" t="str">
            <v>LA</v>
          </cell>
          <cell r="H1529">
            <v>1389</v>
          </cell>
          <cell r="I1529">
            <v>3951215</v>
          </cell>
        </row>
        <row r="1530">
          <cell r="B1530">
            <v>2000</v>
          </cell>
          <cell r="E1530" t="str">
            <v>ME</v>
          </cell>
          <cell r="H1530">
            <v>101</v>
          </cell>
          <cell r="I1530">
            <v>324759</v>
          </cell>
        </row>
        <row r="1531">
          <cell r="B1531">
            <v>2000</v>
          </cell>
          <cell r="E1531" t="str">
            <v>MD</v>
          </cell>
          <cell r="H1531">
            <v>2706</v>
          </cell>
          <cell r="I1531">
            <v>10215936</v>
          </cell>
        </row>
        <row r="1532">
          <cell r="B1532">
            <v>2000</v>
          </cell>
          <cell r="E1532" t="str">
            <v>MA</v>
          </cell>
          <cell r="H1532">
            <v>6053</v>
          </cell>
          <cell r="I1532">
            <v>26694267</v>
          </cell>
        </row>
        <row r="1533">
          <cell r="B1533">
            <v>2000</v>
          </cell>
          <cell r="E1533" t="str">
            <v>MI</v>
          </cell>
          <cell r="H1533">
            <v>4690</v>
          </cell>
          <cell r="I1533">
            <v>12577650</v>
          </cell>
        </row>
        <row r="1534">
          <cell r="B1534">
            <v>2000</v>
          </cell>
          <cell r="E1534" t="str">
            <v>MN</v>
          </cell>
          <cell r="H1534">
            <v>2578</v>
          </cell>
          <cell r="I1534">
            <v>8505452</v>
          </cell>
        </row>
        <row r="1535">
          <cell r="B1535">
            <v>2000</v>
          </cell>
          <cell r="E1535" t="str">
            <v>MS</v>
          </cell>
          <cell r="H1535">
            <v>139</v>
          </cell>
          <cell r="I1535">
            <v>239112</v>
          </cell>
        </row>
        <row r="1536">
          <cell r="B1536">
            <v>2000</v>
          </cell>
          <cell r="E1536" t="str">
            <v>MO</v>
          </cell>
          <cell r="H1536">
            <v>2943</v>
          </cell>
          <cell r="I1536">
            <v>9008368</v>
          </cell>
        </row>
        <row r="1537">
          <cell r="B1537">
            <v>2000</v>
          </cell>
          <cell r="E1537" t="str">
            <v>MT</v>
          </cell>
          <cell r="H1537">
            <v>167</v>
          </cell>
          <cell r="I1537">
            <v>349099</v>
          </cell>
        </row>
        <row r="1538">
          <cell r="B1538">
            <v>2000</v>
          </cell>
          <cell r="E1538" t="str">
            <v>NE</v>
          </cell>
          <cell r="H1538">
            <v>407</v>
          </cell>
          <cell r="I1538">
            <v>1136973</v>
          </cell>
        </row>
        <row r="1539">
          <cell r="B1539">
            <v>2000</v>
          </cell>
          <cell r="E1539" t="str">
            <v>NV</v>
          </cell>
          <cell r="H1539">
            <v>246</v>
          </cell>
          <cell r="I1539">
            <v>944752</v>
          </cell>
        </row>
        <row r="1540">
          <cell r="B1540">
            <v>2000</v>
          </cell>
          <cell r="E1540" t="str">
            <v>NH</v>
          </cell>
          <cell r="H1540">
            <v>90</v>
          </cell>
          <cell r="I1540">
            <v>199221</v>
          </cell>
        </row>
        <row r="1541">
          <cell r="B1541">
            <v>2000</v>
          </cell>
          <cell r="E1541" t="str">
            <v>NJ</v>
          </cell>
          <cell r="H1541">
            <v>10420</v>
          </cell>
          <cell r="I1541">
            <v>40634669</v>
          </cell>
        </row>
        <row r="1542">
          <cell r="B1542">
            <v>2000</v>
          </cell>
          <cell r="E1542" t="str">
            <v>NM</v>
          </cell>
          <cell r="H1542">
            <v>681</v>
          </cell>
          <cell r="I1542">
            <v>1543405</v>
          </cell>
        </row>
        <row r="1543">
          <cell r="B1543">
            <v>2000</v>
          </cell>
          <cell r="E1543" t="str">
            <v>NY</v>
          </cell>
          <cell r="H1543">
            <v>56003</v>
          </cell>
          <cell r="I1543">
            <v>256921235</v>
          </cell>
        </row>
        <row r="1544">
          <cell r="B1544">
            <v>2000</v>
          </cell>
          <cell r="E1544" t="str">
            <v>NC</v>
          </cell>
          <cell r="H1544">
            <v>586</v>
          </cell>
          <cell r="I1544">
            <v>1175453</v>
          </cell>
        </row>
        <row r="1545">
          <cell r="B1545">
            <v>2000</v>
          </cell>
          <cell r="E1545" t="str">
            <v>ND</v>
          </cell>
          <cell r="H1545">
            <v>38</v>
          </cell>
          <cell r="I1545">
            <v>88847</v>
          </cell>
        </row>
        <row r="1546">
          <cell r="B1546">
            <v>2000</v>
          </cell>
          <cell r="E1546" t="str">
            <v>OH</v>
          </cell>
          <cell r="H1546">
            <v>6453</v>
          </cell>
          <cell r="I1546">
            <v>21524457</v>
          </cell>
        </row>
        <row r="1547">
          <cell r="B1547">
            <v>2000</v>
          </cell>
          <cell r="E1547" t="str">
            <v>OK</v>
          </cell>
          <cell r="H1547">
            <v>239</v>
          </cell>
          <cell r="I1547">
            <v>537181</v>
          </cell>
        </row>
        <row r="1548">
          <cell r="B1548">
            <v>2000</v>
          </cell>
          <cell r="E1548" t="str">
            <v>OR</v>
          </cell>
          <cell r="H1548">
            <v>3035</v>
          </cell>
          <cell r="I1548">
            <v>10634132</v>
          </cell>
        </row>
        <row r="1549">
          <cell r="B1549">
            <v>2000</v>
          </cell>
          <cell r="E1549" t="str">
            <v>PA</v>
          </cell>
          <cell r="H1549">
            <v>13115</v>
          </cell>
          <cell r="I1549">
            <v>40130013</v>
          </cell>
        </row>
        <row r="1550">
          <cell r="B1550">
            <v>2000</v>
          </cell>
          <cell r="E1550" t="str">
            <v>RI</v>
          </cell>
          <cell r="H1550">
            <v>634</v>
          </cell>
          <cell r="I1550">
            <v>2287163</v>
          </cell>
        </row>
        <row r="1551">
          <cell r="B1551">
            <v>2000</v>
          </cell>
          <cell r="E1551" t="str">
            <v>SC</v>
          </cell>
          <cell r="H1551">
            <v>406</v>
          </cell>
          <cell r="I1551">
            <v>911922</v>
          </cell>
        </row>
        <row r="1552">
          <cell r="B1552">
            <v>2000</v>
          </cell>
          <cell r="E1552" t="str">
            <v>SD</v>
          </cell>
          <cell r="H1552">
            <v>16</v>
          </cell>
          <cell r="I1552">
            <v>25961</v>
          </cell>
        </row>
        <row r="1553">
          <cell r="B1553">
            <v>2000</v>
          </cell>
          <cell r="E1553" t="str">
            <v>TN</v>
          </cell>
          <cell r="H1553">
            <v>891</v>
          </cell>
          <cell r="I1553">
            <v>2155301</v>
          </cell>
        </row>
        <row r="1554">
          <cell r="B1554">
            <v>2000</v>
          </cell>
          <cell r="E1554" t="str">
            <v>TX</v>
          </cell>
          <cell r="H1554">
            <v>10254</v>
          </cell>
          <cell r="I1554">
            <v>27808270</v>
          </cell>
        </row>
        <row r="1555">
          <cell r="B1555">
            <v>2000</v>
          </cell>
          <cell r="E1555" t="str">
            <v>UT</v>
          </cell>
          <cell r="H1555">
            <v>1553</v>
          </cell>
          <cell r="I1555">
            <v>4563905</v>
          </cell>
        </row>
        <row r="1556">
          <cell r="B1556">
            <v>2000</v>
          </cell>
          <cell r="E1556" t="str">
            <v>VT</v>
          </cell>
          <cell r="H1556">
            <v>126</v>
          </cell>
          <cell r="I1556">
            <v>278718</v>
          </cell>
        </row>
        <row r="1557">
          <cell r="B1557">
            <v>2000</v>
          </cell>
          <cell r="E1557" t="str">
            <v>VA</v>
          </cell>
          <cell r="H1557">
            <v>1299</v>
          </cell>
          <cell r="I1557">
            <v>2186238</v>
          </cell>
        </row>
        <row r="1558">
          <cell r="B1558">
            <v>2000</v>
          </cell>
          <cell r="E1558" t="str">
            <v>WA</v>
          </cell>
          <cell r="H1558">
            <v>6513</v>
          </cell>
          <cell r="I1558">
            <v>20993581</v>
          </cell>
        </row>
        <row r="1559">
          <cell r="B1559">
            <v>2000</v>
          </cell>
          <cell r="E1559" t="str">
            <v>WV</v>
          </cell>
          <cell r="H1559">
            <v>393</v>
          </cell>
          <cell r="I1559">
            <v>793767</v>
          </cell>
        </row>
        <row r="1560">
          <cell r="B1560">
            <v>2000</v>
          </cell>
          <cell r="E1560" t="str">
            <v>WI</v>
          </cell>
          <cell r="H1560">
            <v>2331</v>
          </cell>
          <cell r="I1560">
            <v>8027659</v>
          </cell>
        </row>
        <row r="1561">
          <cell r="B1561">
            <v>2000</v>
          </cell>
          <cell r="E1561" t="str">
            <v>WY</v>
          </cell>
          <cell r="H1561">
            <v>49</v>
          </cell>
          <cell r="I1561">
            <v>93689</v>
          </cell>
        </row>
        <row r="1562">
          <cell r="B1562">
            <v>2001</v>
          </cell>
          <cell r="E1562" t="str">
            <v>US</v>
          </cell>
          <cell r="H1562">
            <v>217685</v>
          </cell>
          <cell r="I1562">
            <v>837024183</v>
          </cell>
        </row>
        <row r="1563">
          <cell r="B1563">
            <v>2001</v>
          </cell>
          <cell r="E1563" t="str">
            <v>AL</v>
          </cell>
          <cell r="H1563">
            <v>221</v>
          </cell>
          <cell r="I1563">
            <v>436306</v>
          </cell>
        </row>
        <row r="1564">
          <cell r="B1564">
            <v>2001</v>
          </cell>
          <cell r="E1564" t="str">
            <v>AK</v>
          </cell>
          <cell r="H1564">
            <v>215</v>
          </cell>
          <cell r="I1564">
            <v>793786</v>
          </cell>
        </row>
        <row r="1565">
          <cell r="B1565">
            <v>2001</v>
          </cell>
          <cell r="E1565" t="str">
            <v>AZ</v>
          </cell>
          <cell r="H1565">
            <v>169</v>
          </cell>
          <cell r="I1565">
            <v>600862</v>
          </cell>
        </row>
        <row r="1566">
          <cell r="B1566">
            <v>2001</v>
          </cell>
          <cell r="E1566" t="str">
            <v>AR</v>
          </cell>
          <cell r="H1566">
            <v>238</v>
          </cell>
          <cell r="I1566">
            <v>564866</v>
          </cell>
        </row>
        <row r="1567">
          <cell r="B1567">
            <v>2001</v>
          </cell>
          <cell r="E1567" t="str">
            <v>CA</v>
          </cell>
          <cell r="H1567">
            <v>32802</v>
          </cell>
          <cell r="I1567">
            <v>125321163</v>
          </cell>
        </row>
        <row r="1568">
          <cell r="B1568">
            <v>2001</v>
          </cell>
          <cell r="E1568" t="str">
            <v>CO</v>
          </cell>
          <cell r="H1568">
            <v>2976</v>
          </cell>
          <cell r="I1568">
            <v>9711853</v>
          </cell>
        </row>
        <row r="1569">
          <cell r="B1569">
            <v>2001</v>
          </cell>
          <cell r="E1569" t="str">
            <v>CT</v>
          </cell>
          <cell r="H1569">
            <v>480</v>
          </cell>
          <cell r="I1569">
            <v>1573834</v>
          </cell>
        </row>
        <row r="1570">
          <cell r="B1570">
            <v>2001</v>
          </cell>
          <cell r="E1570" t="str">
            <v>DE</v>
          </cell>
          <cell r="H1570">
            <v>575</v>
          </cell>
          <cell r="I1570">
            <v>2032070</v>
          </cell>
        </row>
        <row r="1571">
          <cell r="B1571">
            <v>2001</v>
          </cell>
          <cell r="E1571" t="str">
            <v>DC</v>
          </cell>
          <cell r="H1571">
            <v>8680</v>
          </cell>
          <cell r="I1571">
            <v>38862424</v>
          </cell>
        </row>
        <row r="1572">
          <cell r="B1572">
            <v>2001</v>
          </cell>
          <cell r="E1572" t="str">
            <v>FL</v>
          </cell>
          <cell r="H1572">
            <v>6800</v>
          </cell>
          <cell r="I1572">
            <v>22443794</v>
          </cell>
        </row>
        <row r="1573">
          <cell r="B1573">
            <v>2001</v>
          </cell>
          <cell r="E1573" t="str">
            <v>GA</v>
          </cell>
          <cell r="H1573">
            <v>5615</v>
          </cell>
          <cell r="I1573">
            <v>18127037</v>
          </cell>
        </row>
        <row r="1574">
          <cell r="B1574">
            <v>2001</v>
          </cell>
          <cell r="E1574" t="str">
            <v>HI</v>
          </cell>
          <cell r="H1574">
            <v>44</v>
          </cell>
          <cell r="I1574">
            <v>96294</v>
          </cell>
        </row>
        <row r="1575">
          <cell r="B1575">
            <v>2001</v>
          </cell>
          <cell r="E1575" t="str">
            <v>ID</v>
          </cell>
          <cell r="H1575">
            <v>31</v>
          </cell>
          <cell r="I1575">
            <v>54177</v>
          </cell>
        </row>
        <row r="1576">
          <cell r="B1576">
            <v>2001</v>
          </cell>
          <cell r="E1576" t="str">
            <v>IL</v>
          </cell>
          <cell r="H1576">
            <v>15988</v>
          </cell>
          <cell r="I1576">
            <v>59689286</v>
          </cell>
        </row>
        <row r="1577">
          <cell r="B1577">
            <v>2001</v>
          </cell>
          <cell r="E1577" t="str">
            <v>IN</v>
          </cell>
          <cell r="H1577">
            <v>1561</v>
          </cell>
          <cell r="I1577">
            <v>4386274</v>
          </cell>
        </row>
        <row r="1578">
          <cell r="B1578">
            <v>2001</v>
          </cell>
          <cell r="E1578" t="str">
            <v>IA</v>
          </cell>
          <cell r="H1578">
            <v>822</v>
          </cell>
          <cell r="I1578">
            <v>2005178</v>
          </cell>
        </row>
        <row r="1579">
          <cell r="B1579">
            <v>2001</v>
          </cell>
          <cell r="E1579" t="str">
            <v>KS</v>
          </cell>
          <cell r="H1579">
            <v>329</v>
          </cell>
          <cell r="I1579">
            <v>768879</v>
          </cell>
        </row>
        <row r="1580">
          <cell r="B1580">
            <v>2001</v>
          </cell>
          <cell r="E1580" t="str">
            <v>KY</v>
          </cell>
          <cell r="H1580">
            <v>955</v>
          </cell>
          <cell r="I1580">
            <v>2933791</v>
          </cell>
        </row>
        <row r="1581">
          <cell r="B1581">
            <v>2001</v>
          </cell>
          <cell r="E1581" t="str">
            <v>LA</v>
          </cell>
          <cell r="H1581">
            <v>1389</v>
          </cell>
          <cell r="I1581">
            <v>4017875</v>
          </cell>
        </row>
        <row r="1582">
          <cell r="B1582">
            <v>2001</v>
          </cell>
          <cell r="E1582" t="str">
            <v>ME</v>
          </cell>
          <cell r="H1582">
            <v>96</v>
          </cell>
          <cell r="I1582">
            <v>305505</v>
          </cell>
        </row>
        <row r="1583">
          <cell r="B1583">
            <v>2001</v>
          </cell>
          <cell r="E1583" t="str">
            <v>MD</v>
          </cell>
          <cell r="H1583">
            <v>3111</v>
          </cell>
          <cell r="I1583">
            <v>11478471</v>
          </cell>
        </row>
        <row r="1584">
          <cell r="B1584">
            <v>2001</v>
          </cell>
          <cell r="E1584" t="str">
            <v>MA</v>
          </cell>
          <cell r="H1584">
            <v>6027</v>
          </cell>
          <cell r="I1584">
            <v>27823481</v>
          </cell>
        </row>
        <row r="1585">
          <cell r="B1585">
            <v>2001</v>
          </cell>
          <cell r="E1585" t="str">
            <v>MI</v>
          </cell>
          <cell r="H1585">
            <v>4864</v>
          </cell>
          <cell r="I1585">
            <v>14689695</v>
          </cell>
        </row>
        <row r="1586">
          <cell r="B1586">
            <v>2001</v>
          </cell>
          <cell r="E1586" t="str">
            <v>MN</v>
          </cell>
          <cell r="H1586">
            <v>2848</v>
          </cell>
          <cell r="I1586">
            <v>10427743</v>
          </cell>
        </row>
        <row r="1587">
          <cell r="B1587">
            <v>2001</v>
          </cell>
          <cell r="E1587" t="str">
            <v>MS</v>
          </cell>
          <cell r="H1587">
            <v>150</v>
          </cell>
          <cell r="I1587">
            <v>280572</v>
          </cell>
        </row>
        <row r="1588">
          <cell r="B1588">
            <v>2001</v>
          </cell>
          <cell r="E1588" t="str">
            <v>MO</v>
          </cell>
          <cell r="H1588">
            <v>2991</v>
          </cell>
          <cell r="I1588">
            <v>9433809</v>
          </cell>
        </row>
        <row r="1589">
          <cell r="B1589">
            <v>2001</v>
          </cell>
          <cell r="E1589" t="str">
            <v>MT</v>
          </cell>
          <cell r="H1589">
            <v>172</v>
          </cell>
          <cell r="I1589">
            <v>383704</v>
          </cell>
        </row>
        <row r="1590">
          <cell r="B1590">
            <v>2001</v>
          </cell>
          <cell r="E1590" t="str">
            <v>NE</v>
          </cell>
          <cell r="H1590">
            <v>407</v>
          </cell>
          <cell r="I1590">
            <v>1180849</v>
          </cell>
        </row>
        <row r="1591">
          <cell r="B1591">
            <v>2001</v>
          </cell>
          <cell r="E1591" t="str">
            <v>NV</v>
          </cell>
          <cell r="H1591">
            <v>238</v>
          </cell>
          <cell r="I1591">
            <v>981203</v>
          </cell>
        </row>
        <row r="1592">
          <cell r="B1592">
            <v>2001</v>
          </cell>
          <cell r="E1592" t="str">
            <v>NH</v>
          </cell>
          <cell r="H1592">
            <v>87</v>
          </cell>
          <cell r="I1592">
            <v>211549</v>
          </cell>
        </row>
        <row r="1593">
          <cell r="B1593">
            <v>2001</v>
          </cell>
          <cell r="E1593" t="str">
            <v>NJ</v>
          </cell>
          <cell r="H1593">
            <v>10456</v>
          </cell>
          <cell r="I1593">
            <v>41480629</v>
          </cell>
        </row>
        <row r="1594">
          <cell r="B1594">
            <v>2001</v>
          </cell>
          <cell r="E1594" t="str">
            <v>NM</v>
          </cell>
          <cell r="H1594">
            <v>742</v>
          </cell>
          <cell r="I1594">
            <v>1968779</v>
          </cell>
        </row>
        <row r="1595">
          <cell r="B1595">
            <v>2001</v>
          </cell>
          <cell r="E1595" t="str">
            <v>NY</v>
          </cell>
          <cell r="H1595">
            <v>56277</v>
          </cell>
          <cell r="I1595">
            <v>268069158</v>
          </cell>
        </row>
        <row r="1596">
          <cell r="B1596">
            <v>2001</v>
          </cell>
          <cell r="E1596" t="str">
            <v>NC</v>
          </cell>
          <cell r="H1596">
            <v>715</v>
          </cell>
          <cell r="I1596">
            <v>1560212</v>
          </cell>
        </row>
        <row r="1597">
          <cell r="B1597">
            <v>2001</v>
          </cell>
          <cell r="E1597" t="str">
            <v>ND</v>
          </cell>
          <cell r="H1597">
            <v>40</v>
          </cell>
          <cell r="I1597">
            <v>93422</v>
          </cell>
        </row>
        <row r="1598">
          <cell r="B1598">
            <v>2001</v>
          </cell>
          <cell r="E1598" t="str">
            <v>OH</v>
          </cell>
          <cell r="H1598">
            <v>6527</v>
          </cell>
          <cell r="I1598">
            <v>23247925</v>
          </cell>
        </row>
        <row r="1599">
          <cell r="B1599">
            <v>2001</v>
          </cell>
          <cell r="E1599" t="str">
            <v>OK</v>
          </cell>
          <cell r="H1599">
            <v>240</v>
          </cell>
          <cell r="I1599">
            <v>624078</v>
          </cell>
        </row>
        <row r="1600">
          <cell r="B1600">
            <v>2001</v>
          </cell>
          <cell r="E1600" t="str">
            <v>OR</v>
          </cell>
          <cell r="H1600">
            <v>3087</v>
          </cell>
          <cell r="I1600">
            <v>11056024</v>
          </cell>
        </row>
        <row r="1601">
          <cell r="B1601">
            <v>2001</v>
          </cell>
          <cell r="E1601" t="str">
            <v>PA</v>
          </cell>
          <cell r="H1601">
            <v>13483</v>
          </cell>
          <cell r="I1601">
            <v>41665132</v>
          </cell>
        </row>
        <row r="1602">
          <cell r="B1602">
            <v>2001</v>
          </cell>
          <cell r="E1602" t="str">
            <v>RI</v>
          </cell>
          <cell r="H1602">
            <v>701</v>
          </cell>
          <cell r="I1602">
            <v>2184879</v>
          </cell>
        </row>
        <row r="1603">
          <cell r="B1603">
            <v>2001</v>
          </cell>
          <cell r="E1603" t="str">
            <v>SC</v>
          </cell>
          <cell r="H1603">
            <v>356</v>
          </cell>
          <cell r="I1603">
            <v>904314</v>
          </cell>
        </row>
        <row r="1604">
          <cell r="B1604">
            <v>2001</v>
          </cell>
          <cell r="E1604" t="str">
            <v>SD</v>
          </cell>
          <cell r="H1604">
            <v>18</v>
          </cell>
          <cell r="I1604">
            <v>34244</v>
          </cell>
        </row>
        <row r="1605">
          <cell r="B1605">
            <v>2001</v>
          </cell>
          <cell r="E1605" t="str">
            <v>TN</v>
          </cell>
          <cell r="H1605">
            <v>899</v>
          </cell>
          <cell r="I1605">
            <v>2255569</v>
          </cell>
        </row>
        <row r="1606">
          <cell r="B1606">
            <v>2001</v>
          </cell>
          <cell r="E1606" t="str">
            <v>TX</v>
          </cell>
          <cell r="H1606">
            <v>10709</v>
          </cell>
          <cell r="I1606">
            <v>29590349</v>
          </cell>
        </row>
        <row r="1607">
          <cell r="B1607">
            <v>2001</v>
          </cell>
          <cell r="E1607" t="str">
            <v>UT</v>
          </cell>
          <cell r="H1607">
            <v>1613</v>
          </cell>
          <cell r="I1607">
            <v>5333890</v>
          </cell>
        </row>
        <row r="1608">
          <cell r="B1608">
            <v>2001</v>
          </cell>
          <cell r="E1608" t="str">
            <v>VT</v>
          </cell>
          <cell r="H1608">
            <v>131</v>
          </cell>
          <cell r="I1608">
            <v>306896</v>
          </cell>
        </row>
        <row r="1609">
          <cell r="B1609">
            <v>2001</v>
          </cell>
          <cell r="E1609" t="str">
            <v>VA</v>
          </cell>
          <cell r="H1609">
            <v>1354</v>
          </cell>
          <cell r="I1609">
            <v>3007426</v>
          </cell>
        </row>
        <row r="1610">
          <cell r="B1610">
            <v>2001</v>
          </cell>
          <cell r="E1610" t="str">
            <v>WA</v>
          </cell>
          <cell r="H1610">
            <v>6660</v>
          </cell>
          <cell r="I1610">
            <v>22776699</v>
          </cell>
        </row>
        <row r="1611">
          <cell r="B1611">
            <v>2001</v>
          </cell>
          <cell r="E1611" t="str">
            <v>WV</v>
          </cell>
          <cell r="H1611">
            <v>399</v>
          </cell>
          <cell r="I1611">
            <v>833886</v>
          </cell>
        </row>
        <row r="1612">
          <cell r="B1612">
            <v>2001</v>
          </cell>
          <cell r="E1612" t="str">
            <v>WI</v>
          </cell>
          <cell r="H1612">
            <v>2342</v>
          </cell>
          <cell r="I1612">
            <v>8306566</v>
          </cell>
        </row>
        <row r="1613">
          <cell r="B1613">
            <v>2001</v>
          </cell>
          <cell r="E1613" t="str">
            <v>WY</v>
          </cell>
          <cell r="H1613">
            <v>55</v>
          </cell>
          <cell r="I1613">
            <v>107776</v>
          </cell>
        </row>
        <row r="1614">
          <cell r="B1614">
            <v>2002</v>
          </cell>
          <cell r="E1614" t="str">
            <v>US</v>
          </cell>
          <cell r="H1614">
            <v>231260</v>
          </cell>
          <cell r="I1614">
            <v>928426833</v>
          </cell>
        </row>
        <row r="1615">
          <cell r="B1615">
            <v>2002</v>
          </cell>
          <cell r="E1615" t="str">
            <v>AL</v>
          </cell>
          <cell r="H1615">
            <v>209</v>
          </cell>
          <cell r="I1615">
            <v>397621</v>
          </cell>
        </row>
        <row r="1616">
          <cell r="B1616">
            <v>2002</v>
          </cell>
          <cell r="E1616" t="str">
            <v>AK</v>
          </cell>
          <cell r="H1616">
            <v>240</v>
          </cell>
          <cell r="I1616">
            <v>863022</v>
          </cell>
        </row>
        <row r="1617">
          <cell r="B1617">
            <v>2002</v>
          </cell>
          <cell r="E1617" t="str">
            <v>AZ</v>
          </cell>
          <cell r="H1617">
            <v>228</v>
          </cell>
          <cell r="I1617">
            <v>854157</v>
          </cell>
        </row>
        <row r="1618">
          <cell r="B1618">
            <v>2002</v>
          </cell>
          <cell r="E1618" t="str">
            <v>AR</v>
          </cell>
          <cell r="H1618">
            <v>228</v>
          </cell>
          <cell r="I1618">
            <v>571468</v>
          </cell>
        </row>
        <row r="1619">
          <cell r="B1619">
            <v>2002</v>
          </cell>
          <cell r="E1619" t="str">
            <v>CA</v>
          </cell>
          <cell r="H1619">
            <v>34296</v>
          </cell>
          <cell r="I1619">
            <v>131750716</v>
          </cell>
        </row>
        <row r="1620">
          <cell r="B1620">
            <v>2002</v>
          </cell>
          <cell r="E1620" t="str">
            <v>CO</v>
          </cell>
          <cell r="H1620">
            <v>3272</v>
          </cell>
          <cell r="I1620">
            <v>11007131</v>
          </cell>
        </row>
        <row r="1621">
          <cell r="B1621">
            <v>2002</v>
          </cell>
          <cell r="E1621" t="str">
            <v>CT</v>
          </cell>
          <cell r="H1621">
            <v>545</v>
          </cell>
          <cell r="I1621">
            <v>1709809</v>
          </cell>
        </row>
        <row r="1622">
          <cell r="B1622">
            <v>2002</v>
          </cell>
          <cell r="E1622" t="str">
            <v>DE</v>
          </cell>
          <cell r="H1622">
            <v>599</v>
          </cell>
          <cell r="I1622">
            <v>2087893</v>
          </cell>
        </row>
        <row r="1623">
          <cell r="B1623">
            <v>2002</v>
          </cell>
          <cell r="E1623" t="str">
            <v>DC</v>
          </cell>
          <cell r="H1623">
            <v>8990</v>
          </cell>
          <cell r="I1623">
            <v>40545113</v>
          </cell>
        </row>
        <row r="1624">
          <cell r="B1624">
            <v>2002</v>
          </cell>
          <cell r="E1624" t="str">
            <v>FL</v>
          </cell>
          <cell r="H1624">
            <v>7069</v>
          </cell>
          <cell r="I1624">
            <v>24252036</v>
          </cell>
        </row>
        <row r="1625">
          <cell r="B1625">
            <v>2002</v>
          </cell>
          <cell r="E1625" t="str">
            <v>GA</v>
          </cell>
          <cell r="H1625">
            <v>5233</v>
          </cell>
          <cell r="I1625">
            <v>16813206</v>
          </cell>
        </row>
        <row r="1626">
          <cell r="B1626">
            <v>2002</v>
          </cell>
          <cell r="E1626" t="str">
            <v>HI</v>
          </cell>
          <cell r="H1626">
            <v>44</v>
          </cell>
          <cell r="I1626">
            <v>109218</v>
          </cell>
        </row>
        <row r="1627">
          <cell r="B1627">
            <v>2002</v>
          </cell>
          <cell r="E1627" t="str">
            <v>ID</v>
          </cell>
          <cell r="H1627">
            <v>35</v>
          </cell>
          <cell r="I1627">
            <v>62741</v>
          </cell>
        </row>
        <row r="1628">
          <cell r="B1628">
            <v>2002</v>
          </cell>
          <cell r="E1628" t="str">
            <v>IL</v>
          </cell>
          <cell r="H1628">
            <v>16547</v>
          </cell>
          <cell r="I1628">
            <v>63477227</v>
          </cell>
        </row>
        <row r="1629">
          <cell r="B1629">
            <v>2002</v>
          </cell>
          <cell r="E1629" t="str">
            <v>IN</v>
          </cell>
          <cell r="H1629">
            <v>1529</v>
          </cell>
          <cell r="I1629">
            <v>4569270</v>
          </cell>
        </row>
        <row r="1630">
          <cell r="B1630">
            <v>2002</v>
          </cell>
          <cell r="E1630" t="str">
            <v>IA</v>
          </cell>
          <cell r="H1630">
            <v>756</v>
          </cell>
          <cell r="I1630">
            <v>1910552</v>
          </cell>
        </row>
        <row r="1631">
          <cell r="B1631">
            <v>2002</v>
          </cell>
          <cell r="E1631" t="str">
            <v>KS</v>
          </cell>
          <cell r="H1631">
            <v>322</v>
          </cell>
          <cell r="I1631">
            <v>796234</v>
          </cell>
        </row>
        <row r="1632">
          <cell r="B1632">
            <v>2002</v>
          </cell>
          <cell r="E1632" t="str">
            <v>KY</v>
          </cell>
          <cell r="H1632">
            <v>989</v>
          </cell>
          <cell r="I1632">
            <v>2997060</v>
          </cell>
        </row>
        <row r="1633">
          <cell r="B1633">
            <v>2002</v>
          </cell>
          <cell r="E1633" t="str">
            <v>LA</v>
          </cell>
          <cell r="H1633">
            <v>1403</v>
          </cell>
          <cell r="I1633">
            <v>4074135</v>
          </cell>
        </row>
        <row r="1634">
          <cell r="B1634">
            <v>2002</v>
          </cell>
          <cell r="E1634" t="str">
            <v>ME</v>
          </cell>
          <cell r="H1634">
            <v>89</v>
          </cell>
          <cell r="I1634">
            <v>302745</v>
          </cell>
        </row>
        <row r="1635">
          <cell r="B1635">
            <v>2002</v>
          </cell>
          <cell r="E1635" t="str">
            <v>MD</v>
          </cell>
          <cell r="H1635">
            <v>3212</v>
          </cell>
          <cell r="I1635">
            <v>11875022</v>
          </cell>
        </row>
        <row r="1636">
          <cell r="B1636">
            <v>2002</v>
          </cell>
          <cell r="E1636" t="str">
            <v>MA</v>
          </cell>
          <cell r="H1636">
            <v>5430</v>
          </cell>
          <cell r="I1636">
            <v>25599009</v>
          </cell>
        </row>
        <row r="1637">
          <cell r="B1637">
            <v>2002</v>
          </cell>
          <cell r="E1637" t="str">
            <v>MI</v>
          </cell>
          <cell r="H1637">
            <v>5240</v>
          </cell>
          <cell r="I1637">
            <v>15006225</v>
          </cell>
        </row>
        <row r="1638">
          <cell r="B1638">
            <v>2002</v>
          </cell>
          <cell r="E1638" t="str">
            <v>MN</v>
          </cell>
          <cell r="H1638">
            <v>2851</v>
          </cell>
          <cell r="I1638">
            <v>10629077</v>
          </cell>
        </row>
        <row r="1639">
          <cell r="B1639">
            <v>2002</v>
          </cell>
          <cell r="E1639" t="str">
            <v>MS</v>
          </cell>
          <cell r="H1639">
            <v>136</v>
          </cell>
          <cell r="I1639">
            <v>263980</v>
          </cell>
        </row>
        <row r="1640">
          <cell r="B1640">
            <v>2002</v>
          </cell>
          <cell r="E1640" t="str">
            <v>MO</v>
          </cell>
          <cell r="H1640">
            <v>3209</v>
          </cell>
          <cell r="I1640">
            <v>11504020</v>
          </cell>
        </row>
        <row r="1641">
          <cell r="B1641">
            <v>2002</v>
          </cell>
          <cell r="E1641" t="str">
            <v>MT</v>
          </cell>
          <cell r="H1641">
            <v>173</v>
          </cell>
          <cell r="I1641">
            <v>392399</v>
          </cell>
        </row>
        <row r="1642">
          <cell r="B1642">
            <v>2002</v>
          </cell>
          <cell r="E1642" t="str">
            <v>NE</v>
          </cell>
          <cell r="H1642">
            <v>413</v>
          </cell>
          <cell r="I1642">
            <v>1225883</v>
          </cell>
        </row>
        <row r="1643">
          <cell r="B1643">
            <v>2002</v>
          </cell>
          <cell r="E1643" t="str">
            <v>NV</v>
          </cell>
          <cell r="H1643">
            <v>238</v>
          </cell>
          <cell r="I1643">
            <v>1099493</v>
          </cell>
        </row>
        <row r="1644">
          <cell r="B1644">
            <v>2002</v>
          </cell>
          <cell r="E1644" t="str">
            <v>NH</v>
          </cell>
          <cell r="H1644">
            <v>82</v>
          </cell>
          <cell r="I1644">
            <v>210029</v>
          </cell>
        </row>
        <row r="1645">
          <cell r="B1645">
            <v>2002</v>
          </cell>
          <cell r="E1645" t="str">
            <v>NJ</v>
          </cell>
          <cell r="H1645">
            <v>11017</v>
          </cell>
          <cell r="I1645">
            <v>46104656</v>
          </cell>
        </row>
        <row r="1646">
          <cell r="B1646">
            <v>2002</v>
          </cell>
          <cell r="E1646" t="str">
            <v>NM</v>
          </cell>
          <cell r="H1646">
            <v>683</v>
          </cell>
          <cell r="I1646">
            <v>1787168</v>
          </cell>
        </row>
        <row r="1647">
          <cell r="B1647">
            <v>2002</v>
          </cell>
          <cell r="E1647" t="str">
            <v>NY</v>
          </cell>
          <cell r="H1647">
            <v>64921</v>
          </cell>
          <cell r="I1647">
            <v>325018050</v>
          </cell>
        </row>
        <row r="1648">
          <cell r="B1648">
            <v>2002</v>
          </cell>
          <cell r="E1648" t="str">
            <v>NC</v>
          </cell>
          <cell r="H1648">
            <v>801</v>
          </cell>
          <cell r="I1648">
            <v>1850678</v>
          </cell>
        </row>
        <row r="1649">
          <cell r="B1649">
            <v>2002</v>
          </cell>
          <cell r="E1649" t="str">
            <v>ND</v>
          </cell>
          <cell r="H1649">
            <v>40</v>
          </cell>
          <cell r="I1649">
            <v>96588</v>
          </cell>
        </row>
        <row r="1650">
          <cell r="B1650">
            <v>2002</v>
          </cell>
          <cell r="E1650" t="str">
            <v>OH</v>
          </cell>
          <cell r="H1650">
            <v>6927</v>
          </cell>
          <cell r="I1650">
            <v>24192108</v>
          </cell>
        </row>
        <row r="1651">
          <cell r="B1651">
            <v>2002</v>
          </cell>
          <cell r="E1651" t="str">
            <v>OK</v>
          </cell>
          <cell r="H1651">
            <v>269</v>
          </cell>
          <cell r="I1651">
            <v>741731</v>
          </cell>
        </row>
        <row r="1652">
          <cell r="B1652">
            <v>2002</v>
          </cell>
          <cell r="E1652" t="str">
            <v>OR</v>
          </cell>
          <cell r="H1652">
            <v>3189</v>
          </cell>
          <cell r="I1652">
            <v>11654585</v>
          </cell>
        </row>
        <row r="1653">
          <cell r="B1653">
            <v>2002</v>
          </cell>
          <cell r="E1653" t="str">
            <v>PA</v>
          </cell>
          <cell r="H1653">
            <v>13758</v>
          </cell>
          <cell r="I1653">
            <v>49214220</v>
          </cell>
        </row>
        <row r="1654">
          <cell r="B1654">
            <v>2002</v>
          </cell>
          <cell r="E1654" t="str">
            <v>RI</v>
          </cell>
          <cell r="H1654">
            <v>702</v>
          </cell>
          <cell r="I1654">
            <v>2588777</v>
          </cell>
        </row>
        <row r="1655">
          <cell r="B1655">
            <v>2002</v>
          </cell>
          <cell r="E1655" t="str">
            <v>SC</v>
          </cell>
          <cell r="H1655">
            <v>451</v>
          </cell>
          <cell r="I1655">
            <v>867880</v>
          </cell>
        </row>
        <row r="1656">
          <cell r="B1656">
            <v>2002</v>
          </cell>
          <cell r="E1656" t="str">
            <v>SD</v>
          </cell>
          <cell r="H1656">
            <v>28</v>
          </cell>
          <cell r="I1656">
            <v>50513</v>
          </cell>
        </row>
        <row r="1657">
          <cell r="B1657">
            <v>2002</v>
          </cell>
          <cell r="E1657" t="str">
            <v>TN</v>
          </cell>
          <cell r="H1657">
            <v>992</v>
          </cell>
          <cell r="I1657">
            <v>2807447</v>
          </cell>
        </row>
        <row r="1658">
          <cell r="B1658">
            <v>2002</v>
          </cell>
          <cell r="E1658" t="str">
            <v>TX</v>
          </cell>
          <cell r="H1658">
            <v>10721</v>
          </cell>
          <cell r="I1658">
            <v>30112785</v>
          </cell>
        </row>
        <row r="1659">
          <cell r="B1659">
            <v>2002</v>
          </cell>
          <cell r="E1659" t="str">
            <v>UT</v>
          </cell>
          <cell r="H1659">
            <v>1854</v>
          </cell>
          <cell r="I1659">
            <v>5904301</v>
          </cell>
        </row>
        <row r="1660">
          <cell r="B1660">
            <v>2002</v>
          </cell>
          <cell r="E1660" t="str">
            <v>VT</v>
          </cell>
          <cell r="H1660">
            <v>125</v>
          </cell>
          <cell r="I1660">
            <v>321613</v>
          </cell>
        </row>
        <row r="1661">
          <cell r="B1661">
            <v>2002</v>
          </cell>
          <cell r="E1661" t="str">
            <v>VA</v>
          </cell>
          <cell r="H1661">
            <v>1455</v>
          </cell>
          <cell r="I1661">
            <v>3443965</v>
          </cell>
        </row>
        <row r="1662">
          <cell r="B1662">
            <v>2002</v>
          </cell>
          <cell r="E1662" t="str">
            <v>WA</v>
          </cell>
          <cell r="H1662">
            <v>6963</v>
          </cell>
          <cell r="I1662">
            <v>25398174</v>
          </cell>
        </row>
        <row r="1663">
          <cell r="B1663">
            <v>2002</v>
          </cell>
          <cell r="E1663" t="str">
            <v>WV</v>
          </cell>
          <cell r="H1663">
            <v>455</v>
          </cell>
          <cell r="I1663">
            <v>1020591</v>
          </cell>
        </row>
        <row r="1664">
          <cell r="B1664">
            <v>2002</v>
          </cell>
          <cell r="E1664" t="str">
            <v>WI</v>
          </cell>
          <cell r="H1664">
            <v>2238</v>
          </cell>
          <cell r="I1664">
            <v>8157526</v>
          </cell>
        </row>
        <row r="1665">
          <cell r="B1665">
            <v>2002</v>
          </cell>
          <cell r="E1665" t="str">
            <v>WY</v>
          </cell>
          <cell r="H1665">
            <v>64</v>
          </cell>
          <cell r="I1665">
            <v>136986</v>
          </cell>
        </row>
        <row r="1666">
          <cell r="B1666">
            <v>2003</v>
          </cell>
          <cell r="E1666" t="str">
            <v>US</v>
          </cell>
          <cell r="H1666">
            <v>233434</v>
          </cell>
          <cell r="I1666">
            <v>973823017</v>
          </cell>
        </row>
        <row r="1667">
          <cell r="B1667">
            <v>2003</v>
          </cell>
          <cell r="E1667" t="str">
            <v>AL</v>
          </cell>
          <cell r="H1667">
            <v>205</v>
          </cell>
          <cell r="I1667">
            <v>355015</v>
          </cell>
        </row>
        <row r="1668">
          <cell r="B1668">
            <v>2003</v>
          </cell>
          <cell r="E1668" t="str">
            <v>AK</v>
          </cell>
          <cell r="H1668">
            <v>245</v>
          </cell>
          <cell r="I1668">
            <v>978268</v>
          </cell>
        </row>
        <row r="1669">
          <cell r="B1669">
            <v>2003</v>
          </cell>
          <cell r="E1669" t="str">
            <v>AZ</v>
          </cell>
          <cell r="H1669">
            <v>232</v>
          </cell>
          <cell r="I1669">
            <v>919675</v>
          </cell>
        </row>
        <row r="1670">
          <cell r="B1670">
            <v>2003</v>
          </cell>
          <cell r="E1670" t="str">
            <v>AR</v>
          </cell>
          <cell r="H1670">
            <v>294</v>
          </cell>
          <cell r="I1670">
            <v>636065</v>
          </cell>
        </row>
        <row r="1671">
          <cell r="B1671">
            <v>2003</v>
          </cell>
          <cell r="E1671" t="str">
            <v>CA</v>
          </cell>
          <cell r="H1671">
            <v>34287</v>
          </cell>
          <cell r="I1671">
            <v>141123464</v>
          </cell>
        </row>
        <row r="1672">
          <cell r="B1672">
            <v>2003</v>
          </cell>
          <cell r="E1672" t="str">
            <v>CO</v>
          </cell>
          <cell r="H1672">
            <v>3244</v>
          </cell>
          <cell r="I1672">
            <v>11389793</v>
          </cell>
        </row>
        <row r="1673">
          <cell r="B1673">
            <v>2003</v>
          </cell>
          <cell r="E1673" t="str">
            <v>CT</v>
          </cell>
          <cell r="H1673">
            <v>546</v>
          </cell>
          <cell r="I1673">
            <v>1716982</v>
          </cell>
        </row>
        <row r="1674">
          <cell r="B1674">
            <v>2003</v>
          </cell>
          <cell r="E1674" t="str">
            <v>DE</v>
          </cell>
          <cell r="H1674">
            <v>612</v>
          </cell>
          <cell r="I1674">
            <v>2163591</v>
          </cell>
        </row>
        <row r="1675">
          <cell r="B1675">
            <v>2003</v>
          </cell>
          <cell r="E1675" t="str">
            <v>DC</v>
          </cell>
          <cell r="H1675">
            <v>9346</v>
          </cell>
          <cell r="I1675">
            <v>47344721</v>
          </cell>
        </row>
        <row r="1676">
          <cell r="B1676">
            <v>2003</v>
          </cell>
          <cell r="E1676" t="str">
            <v>FL</v>
          </cell>
          <cell r="H1676">
            <v>7462</v>
          </cell>
          <cell r="I1676">
            <v>26565451</v>
          </cell>
        </row>
        <row r="1677">
          <cell r="B1677">
            <v>2003</v>
          </cell>
          <cell r="E1677" t="str">
            <v>GA</v>
          </cell>
          <cell r="H1677">
            <v>5401</v>
          </cell>
          <cell r="I1677">
            <v>18251005</v>
          </cell>
        </row>
        <row r="1678">
          <cell r="B1678">
            <v>2003</v>
          </cell>
          <cell r="E1678" t="str">
            <v>HI</v>
          </cell>
          <cell r="H1678">
            <v>45</v>
          </cell>
          <cell r="I1678">
            <v>117654</v>
          </cell>
        </row>
        <row r="1679">
          <cell r="B1679">
            <v>2003</v>
          </cell>
          <cell r="E1679" t="str">
            <v>ID</v>
          </cell>
          <cell r="H1679">
            <v>38</v>
          </cell>
          <cell r="I1679">
            <v>68426</v>
          </cell>
        </row>
        <row r="1680">
          <cell r="B1680">
            <v>2003</v>
          </cell>
          <cell r="E1680" t="str">
            <v>IL</v>
          </cell>
          <cell r="H1680">
            <v>17027</v>
          </cell>
          <cell r="I1680">
            <v>61749072</v>
          </cell>
        </row>
        <row r="1681">
          <cell r="B1681">
            <v>2003</v>
          </cell>
          <cell r="E1681" t="str">
            <v>IN</v>
          </cell>
          <cell r="H1681">
            <v>1518</v>
          </cell>
          <cell r="I1681">
            <v>4346018</v>
          </cell>
        </row>
        <row r="1682">
          <cell r="B1682">
            <v>2003</v>
          </cell>
          <cell r="E1682" t="str">
            <v>IA</v>
          </cell>
          <cell r="H1682">
            <v>818</v>
          </cell>
          <cell r="I1682">
            <v>2065007</v>
          </cell>
        </row>
        <row r="1683">
          <cell r="B1683">
            <v>2003</v>
          </cell>
          <cell r="E1683" t="str">
            <v>KS</v>
          </cell>
          <cell r="H1683">
            <v>317</v>
          </cell>
          <cell r="I1683">
            <v>809943</v>
          </cell>
        </row>
        <row r="1684">
          <cell r="B1684">
            <v>2003</v>
          </cell>
          <cell r="E1684" t="str">
            <v>KY</v>
          </cell>
          <cell r="H1684">
            <v>976</v>
          </cell>
          <cell r="I1684">
            <v>2930000</v>
          </cell>
        </row>
        <row r="1685">
          <cell r="B1685">
            <v>2003</v>
          </cell>
          <cell r="E1685" t="str">
            <v>LA</v>
          </cell>
          <cell r="H1685">
            <v>1426</v>
          </cell>
          <cell r="I1685">
            <v>4178737</v>
          </cell>
        </row>
        <row r="1686">
          <cell r="B1686">
            <v>2003</v>
          </cell>
          <cell r="E1686" t="str">
            <v>ME</v>
          </cell>
          <cell r="H1686">
            <v>96</v>
          </cell>
          <cell r="I1686">
            <v>311354</v>
          </cell>
        </row>
        <row r="1687">
          <cell r="B1687">
            <v>2003</v>
          </cell>
          <cell r="E1687" t="str">
            <v>MD</v>
          </cell>
          <cell r="H1687">
            <v>3458</v>
          </cell>
          <cell r="I1687">
            <v>13034347</v>
          </cell>
        </row>
        <row r="1688">
          <cell r="B1688">
            <v>2003</v>
          </cell>
          <cell r="E1688" t="str">
            <v>MA</v>
          </cell>
          <cell r="H1688">
            <v>6003</v>
          </cell>
          <cell r="I1688">
            <v>33780099</v>
          </cell>
        </row>
        <row r="1689">
          <cell r="B1689">
            <v>2003</v>
          </cell>
          <cell r="E1689" t="str">
            <v>MI</v>
          </cell>
          <cell r="H1689">
            <v>5081</v>
          </cell>
          <cell r="I1689">
            <v>15462340</v>
          </cell>
        </row>
        <row r="1690">
          <cell r="B1690">
            <v>2003</v>
          </cell>
          <cell r="E1690" t="str">
            <v>MN</v>
          </cell>
          <cell r="H1690">
            <v>2790</v>
          </cell>
          <cell r="I1690">
            <v>10989180</v>
          </cell>
        </row>
        <row r="1691">
          <cell r="B1691">
            <v>2003</v>
          </cell>
          <cell r="E1691" t="str">
            <v>MS</v>
          </cell>
          <cell r="H1691">
            <v>128</v>
          </cell>
          <cell r="I1691">
            <v>254856</v>
          </cell>
        </row>
        <row r="1692">
          <cell r="B1692">
            <v>2003</v>
          </cell>
          <cell r="E1692" t="str">
            <v>MO</v>
          </cell>
          <cell r="H1692">
            <v>3230</v>
          </cell>
          <cell r="I1692">
            <v>11746667</v>
          </cell>
        </row>
        <row r="1693">
          <cell r="B1693">
            <v>2003</v>
          </cell>
          <cell r="E1693" t="str">
            <v>MT</v>
          </cell>
          <cell r="H1693">
            <v>167</v>
          </cell>
          <cell r="I1693">
            <v>410096</v>
          </cell>
        </row>
        <row r="1694">
          <cell r="B1694">
            <v>2003</v>
          </cell>
          <cell r="E1694" t="str">
            <v>NE</v>
          </cell>
          <cell r="H1694">
            <v>406</v>
          </cell>
          <cell r="I1694">
            <v>1237598</v>
          </cell>
        </row>
        <row r="1695">
          <cell r="B1695">
            <v>2003</v>
          </cell>
          <cell r="E1695" t="str">
            <v>NV</v>
          </cell>
          <cell r="H1695">
            <v>243</v>
          </cell>
          <cell r="I1695">
            <v>1166050</v>
          </cell>
        </row>
        <row r="1696">
          <cell r="B1696">
            <v>2003</v>
          </cell>
          <cell r="E1696" t="str">
            <v>NH</v>
          </cell>
          <cell r="H1696">
            <v>101</v>
          </cell>
          <cell r="I1696">
            <v>247694</v>
          </cell>
        </row>
        <row r="1697">
          <cell r="B1697">
            <v>2003</v>
          </cell>
          <cell r="E1697" t="str">
            <v>NJ</v>
          </cell>
          <cell r="H1697">
            <v>11070</v>
          </cell>
          <cell r="I1697">
            <v>47987729</v>
          </cell>
        </row>
        <row r="1698">
          <cell r="B1698">
            <v>2003</v>
          </cell>
          <cell r="E1698" t="str">
            <v>NM</v>
          </cell>
          <cell r="H1698">
            <v>679</v>
          </cell>
          <cell r="I1698">
            <v>1864910</v>
          </cell>
        </row>
        <row r="1699">
          <cell r="B1699">
            <v>2003</v>
          </cell>
          <cell r="E1699" t="str">
            <v>NY</v>
          </cell>
          <cell r="H1699">
            <v>64532</v>
          </cell>
          <cell r="I1699">
            <v>331327013</v>
          </cell>
        </row>
        <row r="1700">
          <cell r="B1700">
            <v>2003</v>
          </cell>
          <cell r="E1700" t="str">
            <v>NC</v>
          </cell>
          <cell r="H1700">
            <v>922</v>
          </cell>
          <cell r="I1700">
            <v>2289077</v>
          </cell>
        </row>
        <row r="1701">
          <cell r="B1701">
            <v>2003</v>
          </cell>
          <cell r="E1701" t="str">
            <v>ND</v>
          </cell>
          <cell r="H1701">
            <v>38</v>
          </cell>
          <cell r="I1701">
            <v>97544</v>
          </cell>
        </row>
        <row r="1702">
          <cell r="B1702">
            <v>2003</v>
          </cell>
          <cell r="E1702" t="str">
            <v>OH</v>
          </cell>
          <cell r="H1702">
            <v>6841</v>
          </cell>
          <cell r="I1702">
            <v>24822970</v>
          </cell>
        </row>
        <row r="1703">
          <cell r="B1703">
            <v>2003</v>
          </cell>
          <cell r="E1703" t="str">
            <v>OK</v>
          </cell>
          <cell r="H1703">
            <v>241</v>
          </cell>
          <cell r="I1703">
            <v>657018</v>
          </cell>
        </row>
        <row r="1704">
          <cell r="B1704">
            <v>2003</v>
          </cell>
          <cell r="E1704" t="str">
            <v>OR</v>
          </cell>
          <cell r="H1704">
            <v>3132</v>
          </cell>
          <cell r="I1704">
            <v>11907172</v>
          </cell>
        </row>
        <row r="1705">
          <cell r="B1705">
            <v>2003</v>
          </cell>
          <cell r="E1705" t="str">
            <v>PA</v>
          </cell>
          <cell r="H1705">
            <v>13955</v>
          </cell>
          <cell r="I1705">
            <v>50283426</v>
          </cell>
        </row>
        <row r="1706">
          <cell r="B1706">
            <v>2003</v>
          </cell>
          <cell r="E1706" t="str">
            <v>RI</v>
          </cell>
          <cell r="H1706">
            <v>775</v>
          </cell>
          <cell r="I1706">
            <v>2729969</v>
          </cell>
        </row>
        <row r="1707">
          <cell r="B1707">
            <v>2003</v>
          </cell>
          <cell r="E1707" t="str">
            <v>SC</v>
          </cell>
          <cell r="H1707">
            <v>461</v>
          </cell>
          <cell r="I1707">
            <v>689793</v>
          </cell>
        </row>
        <row r="1708">
          <cell r="B1708">
            <v>2003</v>
          </cell>
          <cell r="E1708" t="str">
            <v>SD</v>
          </cell>
          <cell r="H1708">
            <v>28</v>
          </cell>
          <cell r="I1708">
            <v>50393</v>
          </cell>
        </row>
        <row r="1709">
          <cell r="B1709">
            <v>2003</v>
          </cell>
          <cell r="E1709" t="str">
            <v>TN</v>
          </cell>
          <cell r="H1709">
            <v>1062</v>
          </cell>
          <cell r="I1709">
            <v>3099570</v>
          </cell>
        </row>
        <row r="1710">
          <cell r="B1710">
            <v>2003</v>
          </cell>
          <cell r="E1710" t="str">
            <v>TX</v>
          </cell>
          <cell r="H1710">
            <v>10539</v>
          </cell>
          <cell r="I1710">
            <v>31508684</v>
          </cell>
        </row>
        <row r="1711">
          <cell r="B1711">
            <v>2003</v>
          </cell>
          <cell r="E1711" t="str">
            <v>UT</v>
          </cell>
          <cell r="H1711">
            <v>1672</v>
          </cell>
          <cell r="I1711">
            <v>5336762</v>
          </cell>
        </row>
        <row r="1712">
          <cell r="B1712">
            <v>2003</v>
          </cell>
          <cell r="E1712" t="str">
            <v>VT</v>
          </cell>
          <cell r="H1712">
            <v>133</v>
          </cell>
          <cell r="I1712">
            <v>343364</v>
          </cell>
        </row>
        <row r="1713">
          <cell r="B1713">
            <v>2003</v>
          </cell>
          <cell r="E1713" t="str">
            <v>VA</v>
          </cell>
          <cell r="H1713">
            <v>1445</v>
          </cell>
          <cell r="I1713">
            <v>3557706</v>
          </cell>
        </row>
        <row r="1714">
          <cell r="B1714">
            <v>2003</v>
          </cell>
          <cell r="E1714" t="str">
            <v>WA</v>
          </cell>
          <cell r="H1714">
            <v>7434</v>
          </cell>
          <cell r="I1714">
            <v>29210233</v>
          </cell>
        </row>
        <row r="1715">
          <cell r="B1715">
            <v>2003</v>
          </cell>
          <cell r="E1715" t="str">
            <v>WV</v>
          </cell>
          <cell r="H1715">
            <v>448</v>
          </cell>
          <cell r="I1715">
            <v>978600</v>
          </cell>
        </row>
        <row r="1716">
          <cell r="B1716">
            <v>2003</v>
          </cell>
          <cell r="E1716" t="str">
            <v>WI</v>
          </cell>
          <cell r="H1716">
            <v>2231</v>
          </cell>
          <cell r="I1716">
            <v>8615315</v>
          </cell>
        </row>
        <row r="1717">
          <cell r="B1717">
            <v>2003</v>
          </cell>
          <cell r="E1717" t="str">
            <v>WY</v>
          </cell>
          <cell r="H1717">
            <v>54</v>
          </cell>
          <cell r="I1717">
            <v>116601</v>
          </cell>
        </row>
        <row r="1718">
          <cell r="B1718">
            <v>2004</v>
          </cell>
          <cell r="E1718" t="str">
            <v>US</v>
          </cell>
          <cell r="H1718">
            <v>231897</v>
          </cell>
          <cell r="I1718">
            <v>996643097</v>
          </cell>
        </row>
        <row r="1719">
          <cell r="B1719">
            <v>2004</v>
          </cell>
          <cell r="E1719" t="str">
            <v>AL</v>
          </cell>
          <cell r="H1719">
            <v>281</v>
          </cell>
          <cell r="I1719">
            <v>488246</v>
          </cell>
        </row>
        <row r="1720">
          <cell r="B1720">
            <v>2004</v>
          </cell>
          <cell r="E1720" t="str">
            <v>AK</v>
          </cell>
          <cell r="H1720">
            <v>241</v>
          </cell>
          <cell r="I1720">
            <v>1047418</v>
          </cell>
        </row>
        <row r="1721">
          <cell r="B1721">
            <v>2004</v>
          </cell>
          <cell r="E1721" t="str">
            <v>AZ</v>
          </cell>
          <cell r="H1721">
            <v>287</v>
          </cell>
          <cell r="I1721">
            <v>996781</v>
          </cell>
        </row>
        <row r="1722">
          <cell r="B1722">
            <v>2004</v>
          </cell>
          <cell r="E1722" t="str">
            <v>AR</v>
          </cell>
          <cell r="H1722">
            <v>231</v>
          </cell>
          <cell r="I1722">
            <v>631361</v>
          </cell>
        </row>
        <row r="1723">
          <cell r="B1723">
            <v>2004</v>
          </cell>
          <cell r="E1723" t="str">
            <v>CA</v>
          </cell>
          <cell r="H1723">
            <v>33582</v>
          </cell>
          <cell r="I1723">
            <v>141108912</v>
          </cell>
        </row>
        <row r="1724">
          <cell r="B1724">
            <v>2004</v>
          </cell>
          <cell r="E1724" t="str">
            <v>CO</v>
          </cell>
          <cell r="H1724">
            <v>3241</v>
          </cell>
          <cell r="I1724">
            <v>11132644</v>
          </cell>
        </row>
        <row r="1725">
          <cell r="B1725">
            <v>2004</v>
          </cell>
          <cell r="E1725" t="str">
            <v>CT</v>
          </cell>
          <cell r="H1725">
            <v>568</v>
          </cell>
          <cell r="I1725">
            <v>1827663</v>
          </cell>
        </row>
        <row r="1726">
          <cell r="B1726">
            <v>2004</v>
          </cell>
          <cell r="E1726" t="str">
            <v>DE</v>
          </cell>
          <cell r="H1726">
            <v>640</v>
          </cell>
          <cell r="I1726">
            <v>2211644</v>
          </cell>
        </row>
        <row r="1727">
          <cell r="B1727">
            <v>2004</v>
          </cell>
          <cell r="E1727" t="str">
            <v>DC</v>
          </cell>
          <cell r="H1727">
            <v>9836</v>
          </cell>
          <cell r="I1727">
            <v>45888227</v>
          </cell>
        </row>
        <row r="1728">
          <cell r="B1728">
            <v>2004</v>
          </cell>
          <cell r="E1728" t="str">
            <v>FL</v>
          </cell>
          <cell r="H1728">
            <v>7628</v>
          </cell>
          <cell r="I1728">
            <v>27780669</v>
          </cell>
        </row>
        <row r="1729">
          <cell r="B1729">
            <v>2004</v>
          </cell>
          <cell r="E1729" t="str">
            <v>GA</v>
          </cell>
          <cell r="H1729">
            <v>5101</v>
          </cell>
          <cell r="I1729">
            <v>16704594</v>
          </cell>
        </row>
        <row r="1730">
          <cell r="B1730">
            <v>2004</v>
          </cell>
          <cell r="E1730" t="str">
            <v>HI</v>
          </cell>
          <cell r="H1730">
            <v>48</v>
          </cell>
          <cell r="I1730">
            <v>117318</v>
          </cell>
        </row>
        <row r="1731">
          <cell r="B1731">
            <v>2004</v>
          </cell>
          <cell r="E1731" t="str">
            <v>ID</v>
          </cell>
          <cell r="H1731">
            <v>35</v>
          </cell>
          <cell r="I1731">
            <v>68955</v>
          </cell>
        </row>
        <row r="1732">
          <cell r="B1732">
            <v>2004</v>
          </cell>
          <cell r="E1732" t="str">
            <v>IL</v>
          </cell>
          <cell r="H1732">
            <v>17198</v>
          </cell>
          <cell r="I1732">
            <v>70755992</v>
          </cell>
        </row>
        <row r="1733">
          <cell r="B1733">
            <v>2004</v>
          </cell>
          <cell r="E1733" t="str">
            <v>IN</v>
          </cell>
          <cell r="H1733">
            <v>1649</v>
          </cell>
          <cell r="I1733">
            <v>5051759</v>
          </cell>
        </row>
        <row r="1734">
          <cell r="B1734">
            <v>2004</v>
          </cell>
          <cell r="E1734" t="str">
            <v>IA</v>
          </cell>
          <cell r="H1734">
            <v>779</v>
          </cell>
          <cell r="I1734">
            <v>1986461</v>
          </cell>
        </row>
        <row r="1735">
          <cell r="B1735">
            <v>2004</v>
          </cell>
          <cell r="E1735" t="str">
            <v>KS</v>
          </cell>
          <cell r="H1735">
            <v>318</v>
          </cell>
          <cell r="I1735">
            <v>848108</v>
          </cell>
        </row>
        <row r="1736">
          <cell r="B1736">
            <v>2004</v>
          </cell>
          <cell r="E1736" t="str">
            <v>KY</v>
          </cell>
          <cell r="H1736">
            <v>1045</v>
          </cell>
          <cell r="I1736">
            <v>3150220</v>
          </cell>
        </row>
        <row r="1737">
          <cell r="B1737">
            <v>2004</v>
          </cell>
          <cell r="E1737" t="str">
            <v>LA</v>
          </cell>
          <cell r="H1737">
            <v>1435</v>
          </cell>
          <cell r="I1737">
            <v>4305732</v>
          </cell>
        </row>
        <row r="1738">
          <cell r="B1738">
            <v>2004</v>
          </cell>
          <cell r="E1738" t="str">
            <v>ME</v>
          </cell>
          <cell r="H1738">
            <v>102</v>
          </cell>
          <cell r="I1738">
            <v>321143</v>
          </cell>
        </row>
        <row r="1739">
          <cell r="B1739">
            <v>2004</v>
          </cell>
          <cell r="E1739" t="str">
            <v>MD</v>
          </cell>
          <cell r="H1739">
            <v>3205</v>
          </cell>
          <cell r="I1739">
            <v>12677789</v>
          </cell>
        </row>
        <row r="1740">
          <cell r="B1740">
            <v>2004</v>
          </cell>
          <cell r="E1740" t="str">
            <v>MA</v>
          </cell>
          <cell r="H1740">
            <v>5843</v>
          </cell>
          <cell r="I1740">
            <v>34161102</v>
          </cell>
        </row>
        <row r="1741">
          <cell r="B1741">
            <v>2004</v>
          </cell>
          <cell r="E1741" t="str">
            <v>MI</v>
          </cell>
          <cell r="H1741">
            <v>4124</v>
          </cell>
          <cell r="I1741">
            <v>13535665</v>
          </cell>
        </row>
        <row r="1742">
          <cell r="B1742">
            <v>2004</v>
          </cell>
          <cell r="E1742" t="str">
            <v>MN</v>
          </cell>
          <cell r="H1742">
            <v>2928</v>
          </cell>
          <cell r="I1742">
            <v>11397368</v>
          </cell>
        </row>
        <row r="1743">
          <cell r="B1743">
            <v>2004</v>
          </cell>
          <cell r="E1743" t="str">
            <v>MS</v>
          </cell>
          <cell r="H1743">
            <v>131</v>
          </cell>
          <cell r="I1743">
            <v>249396</v>
          </cell>
        </row>
        <row r="1744">
          <cell r="B1744">
            <v>2004</v>
          </cell>
          <cell r="E1744" t="str">
            <v>MO</v>
          </cell>
          <cell r="H1744">
            <v>3335</v>
          </cell>
          <cell r="I1744">
            <v>10661633</v>
          </cell>
        </row>
        <row r="1745">
          <cell r="B1745">
            <v>2004</v>
          </cell>
          <cell r="E1745" t="str">
            <v>MT</v>
          </cell>
          <cell r="H1745">
            <v>170</v>
          </cell>
          <cell r="I1745">
            <v>424498</v>
          </cell>
        </row>
        <row r="1746">
          <cell r="B1746">
            <v>2004</v>
          </cell>
          <cell r="E1746" t="str">
            <v>NE</v>
          </cell>
          <cell r="H1746">
            <v>452</v>
          </cell>
          <cell r="I1746">
            <v>1321902</v>
          </cell>
        </row>
        <row r="1747">
          <cell r="B1747">
            <v>2004</v>
          </cell>
          <cell r="E1747" t="str">
            <v>NV</v>
          </cell>
          <cell r="H1747">
            <v>252</v>
          </cell>
          <cell r="I1747">
            <v>1244359</v>
          </cell>
        </row>
        <row r="1748">
          <cell r="B1748">
            <v>2004</v>
          </cell>
          <cell r="E1748" t="str">
            <v>NH</v>
          </cell>
          <cell r="H1748">
            <v>107</v>
          </cell>
          <cell r="I1748">
            <v>261267</v>
          </cell>
        </row>
        <row r="1749">
          <cell r="B1749">
            <v>2004</v>
          </cell>
          <cell r="E1749" t="str">
            <v>NJ</v>
          </cell>
          <cell r="H1749">
            <v>11188</v>
          </cell>
          <cell r="I1749">
            <v>49473514</v>
          </cell>
        </row>
        <row r="1750">
          <cell r="B1750">
            <v>2004</v>
          </cell>
          <cell r="E1750" t="str">
            <v>NM</v>
          </cell>
          <cell r="H1750">
            <v>646</v>
          </cell>
          <cell r="I1750">
            <v>1784169</v>
          </cell>
        </row>
        <row r="1751">
          <cell r="B1751">
            <v>2004</v>
          </cell>
          <cell r="E1751" t="str">
            <v>NY</v>
          </cell>
          <cell r="H1751">
            <v>64464</v>
          </cell>
          <cell r="I1751">
            <v>338301123</v>
          </cell>
        </row>
        <row r="1752">
          <cell r="B1752">
            <v>2004</v>
          </cell>
          <cell r="E1752" t="str">
            <v>NC</v>
          </cell>
          <cell r="H1752">
            <v>969</v>
          </cell>
          <cell r="I1752">
            <v>2511545</v>
          </cell>
        </row>
        <row r="1753">
          <cell r="B1753">
            <v>2004</v>
          </cell>
          <cell r="E1753" t="str">
            <v>ND</v>
          </cell>
          <cell r="H1753">
            <v>38</v>
          </cell>
          <cell r="I1753">
            <v>101391</v>
          </cell>
        </row>
        <row r="1754">
          <cell r="B1754">
            <v>2004</v>
          </cell>
          <cell r="E1754" t="str">
            <v>OH</v>
          </cell>
          <cell r="H1754">
            <v>6523</v>
          </cell>
          <cell r="I1754">
            <v>23911108</v>
          </cell>
        </row>
        <row r="1755">
          <cell r="B1755">
            <v>2004</v>
          </cell>
          <cell r="E1755" t="str">
            <v>OK</v>
          </cell>
          <cell r="H1755">
            <v>185</v>
          </cell>
          <cell r="I1755">
            <v>523229</v>
          </cell>
        </row>
        <row r="1756">
          <cell r="B1756">
            <v>2004</v>
          </cell>
          <cell r="E1756" t="str">
            <v>OR</v>
          </cell>
          <cell r="H1756">
            <v>3211</v>
          </cell>
          <cell r="I1756">
            <v>12956766</v>
          </cell>
        </row>
        <row r="1757">
          <cell r="B1757">
            <v>2004</v>
          </cell>
          <cell r="E1757" t="str">
            <v>PA</v>
          </cell>
          <cell r="H1757">
            <v>13312</v>
          </cell>
          <cell r="I1757">
            <v>55586950</v>
          </cell>
        </row>
        <row r="1758">
          <cell r="B1758">
            <v>2004</v>
          </cell>
          <cell r="E1758" t="str">
            <v>RI</v>
          </cell>
          <cell r="H1758">
            <v>888</v>
          </cell>
          <cell r="I1758">
            <v>2816804</v>
          </cell>
        </row>
        <row r="1759">
          <cell r="B1759">
            <v>2004</v>
          </cell>
          <cell r="E1759" t="str">
            <v>SC</v>
          </cell>
          <cell r="H1759">
            <v>447</v>
          </cell>
          <cell r="I1759">
            <v>919626</v>
          </cell>
        </row>
        <row r="1760">
          <cell r="B1760">
            <v>2004</v>
          </cell>
          <cell r="E1760" t="str">
            <v>SD</v>
          </cell>
          <cell r="H1760">
            <v>28</v>
          </cell>
          <cell r="I1760">
            <v>50763</v>
          </cell>
        </row>
        <row r="1761">
          <cell r="B1761">
            <v>2004</v>
          </cell>
          <cell r="E1761" t="str">
            <v>TN</v>
          </cell>
          <cell r="H1761">
            <v>1091</v>
          </cell>
          <cell r="I1761">
            <v>3152422</v>
          </cell>
        </row>
        <row r="1762">
          <cell r="B1762">
            <v>2004</v>
          </cell>
          <cell r="E1762" t="str">
            <v>TX</v>
          </cell>
          <cell r="H1762">
            <v>10574</v>
          </cell>
          <cell r="I1762">
            <v>32642474</v>
          </cell>
        </row>
        <row r="1763">
          <cell r="B1763">
            <v>2004</v>
          </cell>
          <cell r="E1763" t="str">
            <v>UT</v>
          </cell>
          <cell r="H1763">
            <v>1708</v>
          </cell>
          <cell r="I1763">
            <v>5694242</v>
          </cell>
        </row>
        <row r="1764">
          <cell r="B1764">
            <v>2004</v>
          </cell>
          <cell r="E1764" t="str">
            <v>VT</v>
          </cell>
          <cell r="H1764">
            <v>151</v>
          </cell>
          <cell r="I1764">
            <v>413504</v>
          </cell>
        </row>
        <row r="1765">
          <cell r="B1765">
            <v>2004</v>
          </cell>
          <cell r="E1765" t="str">
            <v>VA</v>
          </cell>
          <cell r="H1765">
            <v>1211</v>
          </cell>
          <cell r="I1765">
            <v>3121108</v>
          </cell>
        </row>
        <row r="1766">
          <cell r="B1766">
            <v>2004</v>
          </cell>
          <cell r="E1766" t="str">
            <v>WA</v>
          </cell>
          <cell r="H1766">
            <v>7563</v>
          </cell>
          <cell r="I1766">
            <v>29672056</v>
          </cell>
        </row>
        <row r="1767">
          <cell r="B1767">
            <v>2004</v>
          </cell>
          <cell r="E1767" t="str">
            <v>WV</v>
          </cell>
          <cell r="H1767">
            <v>476</v>
          </cell>
          <cell r="I1767">
            <v>1133773</v>
          </cell>
        </row>
        <row r="1768">
          <cell r="B1768">
            <v>2004</v>
          </cell>
          <cell r="E1768" t="str">
            <v>WI</v>
          </cell>
          <cell r="H1768">
            <v>2363</v>
          </cell>
          <cell r="I1768">
            <v>9380573</v>
          </cell>
        </row>
        <row r="1769">
          <cell r="B1769">
            <v>2004</v>
          </cell>
          <cell r="E1769" t="str">
            <v>WY</v>
          </cell>
          <cell r="H1769">
            <v>69</v>
          </cell>
          <cell r="I1769">
            <v>137131</v>
          </cell>
        </row>
        <row r="1770">
          <cell r="B1770">
            <v>2005</v>
          </cell>
          <cell r="E1770" t="str">
            <v>US</v>
          </cell>
          <cell r="H1770">
            <v>229208</v>
          </cell>
          <cell r="I1770">
            <v>1018944613</v>
          </cell>
        </row>
        <row r="1771">
          <cell r="B1771">
            <v>2005</v>
          </cell>
          <cell r="E1771" t="str">
            <v>AL</v>
          </cell>
          <cell r="H1771">
            <v>236</v>
          </cell>
          <cell r="I1771">
            <v>512627</v>
          </cell>
        </row>
        <row r="1772">
          <cell r="B1772">
            <v>2005</v>
          </cell>
          <cell r="E1772" t="str">
            <v>AK</v>
          </cell>
          <cell r="H1772">
            <v>239</v>
          </cell>
          <cell r="I1772">
            <v>1086599</v>
          </cell>
        </row>
        <row r="1773">
          <cell r="B1773">
            <v>2005</v>
          </cell>
          <cell r="E1773" t="str">
            <v>AZ</v>
          </cell>
          <cell r="H1773">
            <v>298</v>
          </cell>
          <cell r="I1773">
            <v>1093733</v>
          </cell>
        </row>
        <row r="1774">
          <cell r="B1774">
            <v>2005</v>
          </cell>
          <cell r="E1774" t="str">
            <v>AR</v>
          </cell>
          <cell r="H1774">
            <v>248</v>
          </cell>
          <cell r="I1774">
            <v>702630</v>
          </cell>
        </row>
        <row r="1775">
          <cell r="B1775">
            <v>2005</v>
          </cell>
          <cell r="E1775" t="str">
            <v>CA</v>
          </cell>
          <cell r="H1775">
            <v>33172</v>
          </cell>
          <cell r="I1775">
            <v>143143639</v>
          </cell>
        </row>
        <row r="1776">
          <cell r="B1776">
            <v>2005</v>
          </cell>
          <cell r="E1776" t="str">
            <v>CO</v>
          </cell>
          <cell r="H1776">
            <v>2912</v>
          </cell>
          <cell r="I1776">
            <v>10131004</v>
          </cell>
        </row>
        <row r="1777">
          <cell r="B1777">
            <v>2005</v>
          </cell>
          <cell r="E1777" t="str">
            <v>CT</v>
          </cell>
          <cell r="H1777">
            <v>563</v>
          </cell>
          <cell r="I1777">
            <v>1859184</v>
          </cell>
        </row>
        <row r="1778">
          <cell r="B1778">
            <v>2005</v>
          </cell>
          <cell r="E1778" t="str">
            <v>DE</v>
          </cell>
          <cell r="H1778">
            <v>632</v>
          </cell>
          <cell r="I1778">
            <v>2780047</v>
          </cell>
        </row>
        <row r="1779">
          <cell r="B1779">
            <v>2005</v>
          </cell>
          <cell r="E1779" t="str">
            <v>DC</v>
          </cell>
          <cell r="H1779">
            <v>9886</v>
          </cell>
          <cell r="I1779">
            <v>48832777</v>
          </cell>
        </row>
        <row r="1780">
          <cell r="B1780">
            <v>2005</v>
          </cell>
          <cell r="E1780" t="str">
            <v>FL</v>
          </cell>
          <cell r="H1780">
            <v>8061</v>
          </cell>
          <cell r="I1780">
            <v>30449412</v>
          </cell>
        </row>
        <row r="1781">
          <cell r="B1781">
            <v>2005</v>
          </cell>
          <cell r="E1781" t="str">
            <v>GA</v>
          </cell>
          <cell r="H1781">
            <v>4997</v>
          </cell>
          <cell r="I1781">
            <v>17034425</v>
          </cell>
        </row>
        <row r="1782">
          <cell r="B1782">
            <v>2005</v>
          </cell>
          <cell r="E1782" t="str">
            <v>HI</v>
          </cell>
          <cell r="H1782">
            <v>47</v>
          </cell>
          <cell r="I1782">
            <v>123382</v>
          </cell>
        </row>
        <row r="1783">
          <cell r="B1783">
            <v>2005</v>
          </cell>
          <cell r="E1783" t="str">
            <v>ID</v>
          </cell>
          <cell r="H1783">
            <v>36</v>
          </cell>
          <cell r="I1783">
            <v>76766</v>
          </cell>
        </row>
        <row r="1784">
          <cell r="B1784">
            <v>2005</v>
          </cell>
          <cell r="E1784" t="str">
            <v>IL</v>
          </cell>
          <cell r="H1784">
            <v>15946</v>
          </cell>
          <cell r="I1784">
            <v>68641457</v>
          </cell>
        </row>
        <row r="1785">
          <cell r="B1785">
            <v>2005</v>
          </cell>
          <cell r="E1785" t="str">
            <v>IN</v>
          </cell>
          <cell r="H1785">
            <v>1669</v>
          </cell>
          <cell r="I1785">
            <v>5415504</v>
          </cell>
        </row>
        <row r="1786">
          <cell r="B1786">
            <v>2005</v>
          </cell>
          <cell r="E1786" t="str">
            <v>IA</v>
          </cell>
          <cell r="H1786">
            <v>801</v>
          </cell>
          <cell r="I1786">
            <v>2250261</v>
          </cell>
        </row>
        <row r="1787">
          <cell r="B1787">
            <v>2005</v>
          </cell>
          <cell r="E1787" t="str">
            <v>KS</v>
          </cell>
          <cell r="H1787">
            <v>284</v>
          </cell>
          <cell r="I1787">
            <v>766887</v>
          </cell>
        </row>
        <row r="1788">
          <cell r="B1788">
            <v>2005</v>
          </cell>
          <cell r="E1788" t="str">
            <v>KY</v>
          </cell>
          <cell r="H1788">
            <v>1009</v>
          </cell>
          <cell r="I1788">
            <v>3189588</v>
          </cell>
        </row>
        <row r="1789">
          <cell r="B1789">
            <v>2005</v>
          </cell>
          <cell r="E1789" t="str">
            <v>LA</v>
          </cell>
          <cell r="H1789">
            <v>1656</v>
          </cell>
          <cell r="I1789">
            <v>4959836</v>
          </cell>
        </row>
        <row r="1790">
          <cell r="B1790">
            <v>2005</v>
          </cell>
          <cell r="E1790" t="str">
            <v>ME</v>
          </cell>
          <cell r="H1790">
            <v>103</v>
          </cell>
          <cell r="I1790">
            <v>368146</v>
          </cell>
        </row>
        <row r="1791">
          <cell r="B1791">
            <v>2005</v>
          </cell>
          <cell r="E1791" t="str">
            <v>MD</v>
          </cell>
          <cell r="H1791">
            <v>3200</v>
          </cell>
          <cell r="I1791">
            <v>13239621</v>
          </cell>
        </row>
        <row r="1792">
          <cell r="B1792">
            <v>2005</v>
          </cell>
          <cell r="E1792" t="str">
            <v>MA</v>
          </cell>
          <cell r="H1792">
            <v>5805</v>
          </cell>
          <cell r="I1792">
            <v>29152769</v>
          </cell>
        </row>
        <row r="1793">
          <cell r="B1793">
            <v>2005</v>
          </cell>
          <cell r="E1793" t="str">
            <v>MI</v>
          </cell>
          <cell r="H1793">
            <v>4002</v>
          </cell>
          <cell r="I1793">
            <v>13012656</v>
          </cell>
        </row>
        <row r="1794">
          <cell r="B1794">
            <v>2005</v>
          </cell>
          <cell r="E1794" t="str">
            <v>MN</v>
          </cell>
          <cell r="H1794">
            <v>2835</v>
          </cell>
          <cell r="I1794">
            <v>11534370</v>
          </cell>
        </row>
        <row r="1795">
          <cell r="B1795">
            <v>2005</v>
          </cell>
          <cell r="E1795" t="str">
            <v>MS</v>
          </cell>
          <cell r="H1795">
            <v>132</v>
          </cell>
          <cell r="I1795">
            <v>255935</v>
          </cell>
        </row>
        <row r="1796">
          <cell r="B1796">
            <v>2005</v>
          </cell>
          <cell r="E1796" t="str">
            <v>MO</v>
          </cell>
          <cell r="H1796">
            <v>3375</v>
          </cell>
          <cell r="I1796">
            <v>11285100</v>
          </cell>
        </row>
        <row r="1797">
          <cell r="B1797">
            <v>2005</v>
          </cell>
          <cell r="E1797" t="str">
            <v>MT</v>
          </cell>
          <cell r="H1797">
            <v>176</v>
          </cell>
          <cell r="I1797">
            <v>453516</v>
          </cell>
        </row>
        <row r="1798">
          <cell r="B1798">
            <v>2005</v>
          </cell>
          <cell r="E1798" t="str">
            <v>NE</v>
          </cell>
          <cell r="H1798">
            <v>427</v>
          </cell>
          <cell r="I1798">
            <v>1269056</v>
          </cell>
        </row>
        <row r="1799">
          <cell r="B1799">
            <v>2005</v>
          </cell>
          <cell r="E1799" t="str">
            <v>NV</v>
          </cell>
          <cell r="H1799">
            <v>254</v>
          </cell>
          <cell r="I1799">
            <v>1311412</v>
          </cell>
        </row>
        <row r="1800">
          <cell r="B1800">
            <v>2005</v>
          </cell>
          <cell r="E1800" t="str">
            <v>NH</v>
          </cell>
          <cell r="H1800">
            <v>112</v>
          </cell>
          <cell r="I1800">
            <v>292103</v>
          </cell>
        </row>
        <row r="1801">
          <cell r="B1801">
            <v>2005</v>
          </cell>
          <cell r="E1801" t="str">
            <v>NJ</v>
          </cell>
          <cell r="H1801">
            <v>11187</v>
          </cell>
          <cell r="I1801">
            <v>50667457</v>
          </cell>
        </row>
        <row r="1802">
          <cell r="B1802">
            <v>2005</v>
          </cell>
          <cell r="E1802" t="str">
            <v>NM</v>
          </cell>
          <cell r="H1802">
            <v>718</v>
          </cell>
          <cell r="I1802">
            <v>1865255</v>
          </cell>
        </row>
        <row r="1803">
          <cell r="B1803">
            <v>2005</v>
          </cell>
          <cell r="E1803" t="str">
            <v>NY</v>
          </cell>
          <cell r="H1803">
            <v>63517</v>
          </cell>
          <cell r="I1803">
            <v>351788200</v>
          </cell>
        </row>
        <row r="1804">
          <cell r="B1804">
            <v>2005</v>
          </cell>
          <cell r="E1804" t="str">
            <v>NC</v>
          </cell>
          <cell r="H1804">
            <v>1101</v>
          </cell>
          <cell r="I1804">
            <v>2899020</v>
          </cell>
        </row>
        <row r="1805">
          <cell r="B1805">
            <v>2005</v>
          </cell>
          <cell r="E1805" t="str">
            <v>ND</v>
          </cell>
          <cell r="H1805">
            <v>38</v>
          </cell>
          <cell r="I1805">
            <v>96998</v>
          </cell>
        </row>
        <row r="1806">
          <cell r="B1806">
            <v>2005</v>
          </cell>
          <cell r="E1806" t="str">
            <v>OH</v>
          </cell>
          <cell r="H1806">
            <v>6559</v>
          </cell>
          <cell r="I1806">
            <v>24509885</v>
          </cell>
        </row>
        <row r="1807">
          <cell r="B1807">
            <v>2005</v>
          </cell>
          <cell r="E1807" t="str">
            <v>OK</v>
          </cell>
          <cell r="H1807">
            <v>189</v>
          </cell>
          <cell r="I1807">
            <v>545470</v>
          </cell>
        </row>
        <row r="1808">
          <cell r="B1808">
            <v>2005</v>
          </cell>
          <cell r="E1808" t="str">
            <v>OR</v>
          </cell>
          <cell r="H1808">
            <v>3070</v>
          </cell>
          <cell r="I1808">
            <v>13432546</v>
          </cell>
        </row>
        <row r="1809">
          <cell r="B1809">
            <v>2005</v>
          </cell>
          <cell r="E1809" t="str">
            <v>PA</v>
          </cell>
          <cell r="H1809">
            <v>13089</v>
          </cell>
          <cell r="I1809">
            <v>56149117</v>
          </cell>
        </row>
        <row r="1810">
          <cell r="B1810">
            <v>2005</v>
          </cell>
          <cell r="E1810" t="str">
            <v>RI</v>
          </cell>
          <cell r="H1810">
            <v>826</v>
          </cell>
          <cell r="I1810">
            <v>2995598</v>
          </cell>
        </row>
        <row r="1811">
          <cell r="B1811">
            <v>2005</v>
          </cell>
          <cell r="E1811" t="str">
            <v>SC</v>
          </cell>
          <cell r="H1811">
            <v>455</v>
          </cell>
          <cell r="I1811">
            <v>958957</v>
          </cell>
        </row>
        <row r="1812">
          <cell r="B1812">
            <v>2005</v>
          </cell>
          <cell r="E1812" t="str">
            <v>SD</v>
          </cell>
          <cell r="H1812">
            <v>26</v>
          </cell>
          <cell r="I1812">
            <v>55737</v>
          </cell>
        </row>
        <row r="1813">
          <cell r="B1813">
            <v>2005</v>
          </cell>
          <cell r="E1813" t="str">
            <v>TN</v>
          </cell>
          <cell r="H1813">
            <v>1032</v>
          </cell>
          <cell r="I1813">
            <v>3107035</v>
          </cell>
        </row>
        <row r="1814">
          <cell r="B1814">
            <v>2005</v>
          </cell>
          <cell r="E1814" t="str">
            <v>TX</v>
          </cell>
          <cell r="H1814">
            <v>10762</v>
          </cell>
          <cell r="I1814">
            <v>34568369</v>
          </cell>
        </row>
        <row r="1815">
          <cell r="B1815">
            <v>2005</v>
          </cell>
          <cell r="E1815" t="str">
            <v>UT</v>
          </cell>
          <cell r="H1815">
            <v>1730</v>
          </cell>
          <cell r="I1815">
            <v>5905472</v>
          </cell>
        </row>
        <row r="1816">
          <cell r="B1816">
            <v>2005</v>
          </cell>
          <cell r="E1816" t="str">
            <v>VT</v>
          </cell>
          <cell r="H1816">
            <v>165</v>
          </cell>
          <cell r="I1816">
            <v>468203</v>
          </cell>
        </row>
        <row r="1817">
          <cell r="B1817">
            <v>2005</v>
          </cell>
          <cell r="E1817" t="str">
            <v>VA</v>
          </cell>
          <cell r="H1817">
            <v>1043</v>
          </cell>
          <cell r="I1817">
            <v>2815974</v>
          </cell>
        </row>
        <row r="1818">
          <cell r="B1818">
            <v>2005</v>
          </cell>
          <cell r="E1818" t="str">
            <v>WA</v>
          </cell>
          <cell r="H1818">
            <v>7642</v>
          </cell>
          <cell r="I1818">
            <v>29640494</v>
          </cell>
        </row>
        <row r="1819">
          <cell r="B1819">
            <v>2005</v>
          </cell>
          <cell r="E1819" t="str">
            <v>WV</v>
          </cell>
          <cell r="H1819">
            <v>485</v>
          </cell>
          <cell r="I1819">
            <v>1209915</v>
          </cell>
        </row>
        <row r="1820">
          <cell r="B1820">
            <v>2005</v>
          </cell>
          <cell r="E1820" t="str">
            <v>WI</v>
          </cell>
          <cell r="H1820">
            <v>2400</v>
          </cell>
          <cell r="I1820">
            <v>9911087</v>
          </cell>
        </row>
        <row r="1821">
          <cell r="B1821">
            <v>2005</v>
          </cell>
          <cell r="E1821" t="str">
            <v>WY</v>
          </cell>
          <cell r="H1821">
            <v>61</v>
          </cell>
          <cell r="I1821">
            <v>129382</v>
          </cell>
        </row>
        <row r="1822">
          <cell r="B1822">
            <v>2006</v>
          </cell>
          <cell r="E1822" t="str">
            <v>US</v>
          </cell>
          <cell r="H1822">
            <v>228013</v>
          </cell>
          <cell r="I1822">
            <v>1035244400</v>
          </cell>
        </row>
        <row r="1823">
          <cell r="B1823">
            <v>2006</v>
          </cell>
          <cell r="E1823" t="str">
            <v>AL</v>
          </cell>
          <cell r="H1823">
            <v>225</v>
          </cell>
          <cell r="I1823">
            <v>486874</v>
          </cell>
        </row>
        <row r="1824">
          <cell r="B1824">
            <v>2006</v>
          </cell>
          <cell r="E1824" t="str">
            <v>AK</v>
          </cell>
          <cell r="H1824">
            <v>233</v>
          </cell>
          <cell r="I1824">
            <v>1094883</v>
          </cell>
        </row>
        <row r="1825">
          <cell r="B1825">
            <v>2006</v>
          </cell>
          <cell r="E1825" t="str">
            <v>AZ</v>
          </cell>
          <cell r="H1825">
            <v>341</v>
          </cell>
          <cell r="I1825">
            <v>1537259</v>
          </cell>
        </row>
        <row r="1826">
          <cell r="B1826">
            <v>2006</v>
          </cell>
          <cell r="E1826" t="str">
            <v>AR</v>
          </cell>
          <cell r="H1826">
            <v>246</v>
          </cell>
          <cell r="I1826">
            <v>737495</v>
          </cell>
        </row>
        <row r="1827">
          <cell r="B1827">
            <v>2006</v>
          </cell>
          <cell r="E1827" t="str">
            <v>CA</v>
          </cell>
          <cell r="H1827">
            <v>33132</v>
          </cell>
          <cell r="I1827">
            <v>145192831</v>
          </cell>
        </row>
        <row r="1828">
          <cell r="B1828">
            <v>2006</v>
          </cell>
          <cell r="E1828" t="str">
            <v>CO</v>
          </cell>
          <cell r="H1828">
            <v>2918</v>
          </cell>
          <cell r="I1828">
            <v>10818533</v>
          </cell>
        </row>
        <row r="1829">
          <cell r="B1829">
            <v>2006</v>
          </cell>
          <cell r="E1829" t="str">
            <v>CT</v>
          </cell>
          <cell r="H1829">
            <v>568</v>
          </cell>
          <cell r="I1829">
            <v>1935910</v>
          </cell>
        </row>
        <row r="1830">
          <cell r="B1830">
            <v>2006</v>
          </cell>
          <cell r="E1830" t="str">
            <v>DE</v>
          </cell>
          <cell r="H1830">
            <v>632</v>
          </cell>
          <cell r="I1830">
            <v>2848714</v>
          </cell>
        </row>
        <row r="1831">
          <cell r="B1831">
            <v>2006</v>
          </cell>
          <cell r="E1831" t="str">
            <v>DC</v>
          </cell>
          <cell r="H1831">
            <v>10439</v>
          </cell>
          <cell r="I1831">
            <v>52502047</v>
          </cell>
        </row>
        <row r="1832">
          <cell r="B1832">
            <v>2006</v>
          </cell>
          <cell r="E1832" t="str">
            <v>FL</v>
          </cell>
          <cell r="H1832">
            <v>8175</v>
          </cell>
          <cell r="I1832">
            <v>32098157</v>
          </cell>
        </row>
        <row r="1833">
          <cell r="B1833">
            <v>2006</v>
          </cell>
          <cell r="E1833" t="str">
            <v>GA</v>
          </cell>
          <cell r="H1833">
            <v>4991</v>
          </cell>
          <cell r="I1833">
            <v>17614611</v>
          </cell>
        </row>
        <row r="1834">
          <cell r="B1834">
            <v>2006</v>
          </cell>
          <cell r="E1834" t="str">
            <v>HI</v>
          </cell>
          <cell r="H1834">
            <v>57</v>
          </cell>
          <cell r="I1834">
            <v>153980</v>
          </cell>
        </row>
        <row r="1835">
          <cell r="B1835">
            <v>2006</v>
          </cell>
          <cell r="E1835" t="str">
            <v>ID</v>
          </cell>
          <cell r="H1835">
            <v>40</v>
          </cell>
          <cell r="I1835">
            <v>84847</v>
          </cell>
        </row>
        <row r="1836">
          <cell r="B1836">
            <v>2006</v>
          </cell>
          <cell r="E1836" t="str">
            <v>IL</v>
          </cell>
          <cell r="H1836">
            <v>15159</v>
          </cell>
          <cell r="I1836">
            <v>68061472</v>
          </cell>
        </row>
        <row r="1837">
          <cell r="B1837">
            <v>2006</v>
          </cell>
          <cell r="E1837" t="str">
            <v>IN</v>
          </cell>
          <cell r="H1837">
            <v>1666</v>
          </cell>
          <cell r="I1837">
            <v>5573136</v>
          </cell>
        </row>
        <row r="1838">
          <cell r="B1838">
            <v>2006</v>
          </cell>
          <cell r="E1838" t="str">
            <v>IA</v>
          </cell>
          <cell r="H1838">
            <v>793</v>
          </cell>
          <cell r="I1838">
            <v>2363871</v>
          </cell>
        </row>
        <row r="1839">
          <cell r="B1839">
            <v>2006</v>
          </cell>
          <cell r="E1839" t="str">
            <v>KS</v>
          </cell>
          <cell r="H1839">
            <v>275</v>
          </cell>
          <cell r="I1839">
            <v>774765</v>
          </cell>
        </row>
        <row r="1840">
          <cell r="B1840">
            <v>2006</v>
          </cell>
          <cell r="E1840" t="str">
            <v>KY</v>
          </cell>
          <cell r="H1840">
            <v>1007</v>
          </cell>
          <cell r="I1840">
            <v>3258448</v>
          </cell>
        </row>
        <row r="1841">
          <cell r="B1841">
            <v>2006</v>
          </cell>
          <cell r="E1841" t="str">
            <v>LA</v>
          </cell>
          <cell r="H1841">
            <v>1637</v>
          </cell>
          <cell r="I1841">
            <v>5017773</v>
          </cell>
        </row>
        <row r="1842">
          <cell r="B1842">
            <v>2006</v>
          </cell>
          <cell r="E1842" t="str">
            <v>ME</v>
          </cell>
          <cell r="H1842">
            <v>102</v>
          </cell>
          <cell r="I1842">
            <v>349368</v>
          </cell>
        </row>
        <row r="1843">
          <cell r="B1843">
            <v>2006</v>
          </cell>
          <cell r="E1843" t="str">
            <v>MD</v>
          </cell>
          <cell r="H1843">
            <v>3193</v>
          </cell>
          <cell r="I1843">
            <v>13610146</v>
          </cell>
        </row>
        <row r="1844">
          <cell r="B1844">
            <v>2006</v>
          </cell>
          <cell r="E1844" t="str">
            <v>MA</v>
          </cell>
          <cell r="H1844">
            <v>6036</v>
          </cell>
          <cell r="I1844">
            <v>31074427</v>
          </cell>
        </row>
        <row r="1845">
          <cell r="B1845">
            <v>2006</v>
          </cell>
          <cell r="E1845" t="str">
            <v>MI</v>
          </cell>
          <cell r="H1845">
            <v>3919</v>
          </cell>
          <cell r="I1845">
            <v>13005730</v>
          </cell>
        </row>
        <row r="1846">
          <cell r="B1846">
            <v>2006</v>
          </cell>
          <cell r="E1846" t="str">
            <v>MN</v>
          </cell>
          <cell r="H1846">
            <v>2769</v>
          </cell>
          <cell r="I1846">
            <v>11553770</v>
          </cell>
        </row>
        <row r="1847">
          <cell r="B1847">
            <v>2006</v>
          </cell>
          <cell r="E1847" t="str">
            <v>MS</v>
          </cell>
          <cell r="H1847">
            <v>134</v>
          </cell>
          <cell r="I1847">
            <v>268037</v>
          </cell>
        </row>
        <row r="1848">
          <cell r="B1848">
            <v>2006</v>
          </cell>
          <cell r="E1848" t="str">
            <v>MO</v>
          </cell>
          <cell r="H1848">
            <v>3032</v>
          </cell>
          <cell r="I1848">
            <v>10608112</v>
          </cell>
        </row>
        <row r="1849">
          <cell r="B1849">
            <v>2006</v>
          </cell>
          <cell r="E1849" t="str">
            <v>MT</v>
          </cell>
          <cell r="H1849">
            <v>181</v>
          </cell>
          <cell r="I1849">
            <v>471895</v>
          </cell>
        </row>
        <row r="1850">
          <cell r="B1850">
            <v>2006</v>
          </cell>
          <cell r="E1850" t="str">
            <v>NE</v>
          </cell>
          <cell r="H1850">
            <v>429</v>
          </cell>
          <cell r="I1850">
            <v>1299170</v>
          </cell>
        </row>
        <row r="1851">
          <cell r="B1851">
            <v>2006</v>
          </cell>
          <cell r="E1851" t="str">
            <v>NV</v>
          </cell>
          <cell r="H1851">
            <v>259</v>
          </cell>
          <cell r="I1851">
            <v>1424347</v>
          </cell>
        </row>
        <row r="1852">
          <cell r="B1852">
            <v>2006</v>
          </cell>
          <cell r="E1852" t="str">
            <v>NH</v>
          </cell>
          <cell r="H1852">
            <v>122</v>
          </cell>
          <cell r="I1852">
            <v>326230</v>
          </cell>
        </row>
        <row r="1853">
          <cell r="B1853">
            <v>2006</v>
          </cell>
          <cell r="E1853" t="str">
            <v>NJ</v>
          </cell>
          <cell r="H1853">
            <v>11229</v>
          </cell>
          <cell r="I1853">
            <v>53776426</v>
          </cell>
        </row>
        <row r="1854">
          <cell r="B1854">
            <v>2006</v>
          </cell>
          <cell r="E1854" t="str">
            <v>NM</v>
          </cell>
          <cell r="H1854">
            <v>710</v>
          </cell>
          <cell r="I1854">
            <v>1876693</v>
          </cell>
        </row>
        <row r="1855">
          <cell r="B1855">
            <v>2006</v>
          </cell>
          <cell r="E1855" t="str">
            <v>NY</v>
          </cell>
          <cell r="H1855">
            <v>63731</v>
          </cell>
          <cell r="I1855">
            <v>352589718</v>
          </cell>
        </row>
        <row r="1856">
          <cell r="B1856">
            <v>2006</v>
          </cell>
          <cell r="E1856" t="str">
            <v>NC</v>
          </cell>
          <cell r="H1856">
            <v>1250</v>
          </cell>
          <cell r="I1856">
            <v>3290842</v>
          </cell>
        </row>
        <row r="1857">
          <cell r="B1857">
            <v>2006</v>
          </cell>
          <cell r="E1857" t="str">
            <v>ND</v>
          </cell>
          <cell r="H1857">
            <v>36</v>
          </cell>
          <cell r="I1857">
            <v>98950</v>
          </cell>
        </row>
        <row r="1858">
          <cell r="B1858">
            <v>2006</v>
          </cell>
          <cell r="E1858" t="str">
            <v>OH</v>
          </cell>
          <cell r="H1858">
            <v>6351</v>
          </cell>
          <cell r="I1858">
            <v>24444072</v>
          </cell>
        </row>
        <row r="1859">
          <cell r="B1859">
            <v>2006</v>
          </cell>
          <cell r="E1859" t="str">
            <v>OK</v>
          </cell>
          <cell r="H1859">
            <v>191</v>
          </cell>
          <cell r="I1859">
            <v>579335</v>
          </cell>
        </row>
        <row r="1860">
          <cell r="B1860">
            <v>2006</v>
          </cell>
          <cell r="E1860" t="str">
            <v>OR</v>
          </cell>
          <cell r="H1860">
            <v>3078</v>
          </cell>
          <cell r="I1860">
            <v>13645108</v>
          </cell>
        </row>
        <row r="1861">
          <cell r="B1861">
            <v>2006</v>
          </cell>
          <cell r="E1861" t="str">
            <v>PA</v>
          </cell>
          <cell r="H1861">
            <v>12590</v>
          </cell>
          <cell r="I1861">
            <v>54813427</v>
          </cell>
        </row>
        <row r="1862">
          <cell r="B1862">
            <v>2006</v>
          </cell>
          <cell r="E1862" t="str">
            <v>RI</v>
          </cell>
          <cell r="H1862">
            <v>753</v>
          </cell>
          <cell r="I1862">
            <v>3123831</v>
          </cell>
        </row>
        <row r="1863">
          <cell r="B1863">
            <v>2006</v>
          </cell>
          <cell r="E1863" t="str">
            <v>SC</v>
          </cell>
          <cell r="H1863">
            <v>439</v>
          </cell>
          <cell r="I1863">
            <v>949173</v>
          </cell>
        </row>
        <row r="1864">
          <cell r="B1864">
            <v>2006</v>
          </cell>
          <cell r="E1864" t="str">
            <v>SD</v>
          </cell>
          <cell r="H1864">
            <v>29</v>
          </cell>
          <cell r="I1864">
            <v>65585</v>
          </cell>
        </row>
        <row r="1865">
          <cell r="B1865">
            <v>2006</v>
          </cell>
          <cell r="E1865" t="str">
            <v>TN</v>
          </cell>
          <cell r="H1865">
            <v>1103</v>
          </cell>
          <cell r="I1865">
            <v>3394781</v>
          </cell>
        </row>
        <row r="1866">
          <cell r="B1866">
            <v>2006</v>
          </cell>
          <cell r="E1866" t="str">
            <v>TX</v>
          </cell>
          <cell r="H1866">
            <v>9750</v>
          </cell>
          <cell r="I1866">
            <v>32868327</v>
          </cell>
        </row>
        <row r="1867">
          <cell r="B1867">
            <v>2006</v>
          </cell>
          <cell r="E1867" t="str">
            <v>UT</v>
          </cell>
          <cell r="H1867">
            <v>1696</v>
          </cell>
          <cell r="I1867">
            <v>6110069</v>
          </cell>
        </row>
        <row r="1868">
          <cell r="B1868">
            <v>2006</v>
          </cell>
          <cell r="E1868" t="str">
            <v>VT</v>
          </cell>
          <cell r="H1868">
            <v>171</v>
          </cell>
          <cell r="I1868">
            <v>494839</v>
          </cell>
        </row>
        <row r="1869">
          <cell r="B1869">
            <v>2006</v>
          </cell>
          <cell r="E1869" t="str">
            <v>VA</v>
          </cell>
          <cell r="H1869">
            <v>1119</v>
          </cell>
          <cell r="I1869">
            <v>2882173</v>
          </cell>
        </row>
        <row r="1870">
          <cell r="B1870">
            <v>2006</v>
          </cell>
          <cell r="E1870" t="str">
            <v>WA</v>
          </cell>
          <cell r="H1870">
            <v>8453</v>
          </cell>
          <cell r="I1870">
            <v>34130984</v>
          </cell>
        </row>
        <row r="1871">
          <cell r="B1871">
            <v>2006</v>
          </cell>
          <cell r="E1871" t="str">
            <v>WV</v>
          </cell>
          <cell r="H1871">
            <v>483</v>
          </cell>
          <cell r="I1871">
            <v>1212381</v>
          </cell>
        </row>
        <row r="1872">
          <cell r="B1872">
            <v>2006</v>
          </cell>
          <cell r="E1872" t="str">
            <v>WI</v>
          </cell>
          <cell r="H1872">
            <v>2073</v>
          </cell>
          <cell r="I1872">
            <v>8601162</v>
          </cell>
        </row>
        <row r="1873">
          <cell r="B1873">
            <v>2006</v>
          </cell>
          <cell r="E1873" t="str">
            <v>WY</v>
          </cell>
          <cell r="H1873">
            <v>68</v>
          </cell>
          <cell r="I1873">
            <v>149686</v>
          </cell>
        </row>
        <row r="1874">
          <cell r="B1874">
            <v>2007</v>
          </cell>
          <cell r="E1874" t="str">
            <v>US</v>
          </cell>
          <cell r="H1874">
            <v>237359</v>
          </cell>
          <cell r="I1874">
            <v>1088322631</v>
          </cell>
        </row>
        <row r="1875">
          <cell r="B1875">
            <v>2007</v>
          </cell>
          <cell r="E1875" t="str">
            <v>AL</v>
          </cell>
          <cell r="H1875">
            <v>539</v>
          </cell>
          <cell r="I1875">
            <v>1343676</v>
          </cell>
        </row>
        <row r="1876">
          <cell r="B1876">
            <v>2007</v>
          </cell>
          <cell r="E1876" t="str">
            <v>AK</v>
          </cell>
          <cell r="H1876">
            <v>247</v>
          </cell>
          <cell r="I1876">
            <v>1212144</v>
          </cell>
        </row>
        <row r="1877">
          <cell r="B1877">
            <v>2007</v>
          </cell>
          <cell r="E1877" t="str">
            <v>AZ</v>
          </cell>
          <cell r="H1877">
            <v>451</v>
          </cell>
          <cell r="I1877">
            <v>2109859</v>
          </cell>
        </row>
        <row r="1878">
          <cell r="B1878">
            <v>2007</v>
          </cell>
          <cell r="E1878" t="str">
            <v>AR</v>
          </cell>
          <cell r="H1878">
            <v>319</v>
          </cell>
          <cell r="I1878">
            <v>819491</v>
          </cell>
        </row>
        <row r="1879">
          <cell r="B1879">
            <v>2007</v>
          </cell>
          <cell r="E1879" t="str">
            <v>CA</v>
          </cell>
          <cell r="H1879">
            <v>33969</v>
          </cell>
          <cell r="I1879">
            <v>154712036</v>
          </cell>
        </row>
        <row r="1880">
          <cell r="B1880">
            <v>2007</v>
          </cell>
          <cell r="E1880" t="str">
            <v>CO</v>
          </cell>
          <cell r="H1880">
            <v>2922</v>
          </cell>
          <cell r="I1880">
            <v>10808079</v>
          </cell>
        </row>
        <row r="1881">
          <cell r="B1881">
            <v>2007</v>
          </cell>
          <cell r="E1881" t="str">
            <v>CT</v>
          </cell>
          <cell r="H1881">
            <v>614</v>
          </cell>
          <cell r="I1881">
            <v>1986758</v>
          </cell>
        </row>
        <row r="1882">
          <cell r="B1882">
            <v>2007</v>
          </cell>
          <cell r="E1882" t="str">
            <v>DE</v>
          </cell>
          <cell r="H1882">
            <v>701</v>
          </cell>
          <cell r="I1882">
            <v>2853212</v>
          </cell>
        </row>
        <row r="1883">
          <cell r="B1883">
            <v>2007</v>
          </cell>
          <cell r="E1883" t="str">
            <v>DC</v>
          </cell>
          <cell r="H1883">
            <v>10859</v>
          </cell>
          <cell r="I1883">
            <v>56036570</v>
          </cell>
        </row>
        <row r="1884">
          <cell r="B1884">
            <v>2007</v>
          </cell>
          <cell r="E1884" t="str">
            <v>FL</v>
          </cell>
          <cell r="H1884">
            <v>8632</v>
          </cell>
          <cell r="I1884">
            <v>34213835</v>
          </cell>
        </row>
        <row r="1885">
          <cell r="B1885">
            <v>2007</v>
          </cell>
          <cell r="E1885" t="str">
            <v>GA</v>
          </cell>
          <cell r="H1885">
            <v>4963</v>
          </cell>
          <cell r="I1885">
            <v>18058935</v>
          </cell>
        </row>
        <row r="1886">
          <cell r="B1886">
            <v>2007</v>
          </cell>
          <cell r="E1886" t="str">
            <v>HI</v>
          </cell>
          <cell r="H1886">
            <v>63</v>
          </cell>
          <cell r="I1886">
            <v>190286</v>
          </cell>
        </row>
        <row r="1887">
          <cell r="B1887">
            <v>2007</v>
          </cell>
          <cell r="E1887" t="str">
            <v>ID</v>
          </cell>
          <cell r="H1887">
            <v>132</v>
          </cell>
          <cell r="I1887">
            <v>350822</v>
          </cell>
        </row>
        <row r="1888">
          <cell r="B1888">
            <v>2007</v>
          </cell>
          <cell r="E1888" t="str">
            <v>IL</v>
          </cell>
          <cell r="H1888">
            <v>16406</v>
          </cell>
          <cell r="I1888">
            <v>76642088</v>
          </cell>
        </row>
        <row r="1889">
          <cell r="B1889">
            <v>2007</v>
          </cell>
          <cell r="E1889" t="str">
            <v>IN</v>
          </cell>
          <cell r="H1889">
            <v>1652</v>
          </cell>
          <cell r="I1889">
            <v>5955669</v>
          </cell>
        </row>
        <row r="1890">
          <cell r="B1890">
            <v>2007</v>
          </cell>
          <cell r="E1890" t="str">
            <v>IA</v>
          </cell>
          <cell r="H1890">
            <v>820</v>
          </cell>
          <cell r="I1890">
            <v>2388288</v>
          </cell>
        </row>
        <row r="1891">
          <cell r="B1891">
            <v>2007</v>
          </cell>
          <cell r="E1891" t="str">
            <v>KS</v>
          </cell>
          <cell r="H1891">
            <v>417</v>
          </cell>
          <cell r="I1891">
            <v>1203041</v>
          </cell>
        </row>
        <row r="1892">
          <cell r="B1892">
            <v>2007</v>
          </cell>
          <cell r="E1892" t="str">
            <v>KY</v>
          </cell>
          <cell r="H1892">
            <v>1005</v>
          </cell>
          <cell r="I1892">
            <v>3323978</v>
          </cell>
        </row>
        <row r="1893">
          <cell r="B1893">
            <v>2007</v>
          </cell>
          <cell r="E1893" t="str">
            <v>LA</v>
          </cell>
          <cell r="H1893">
            <v>388</v>
          </cell>
          <cell r="I1893">
            <v>1113680</v>
          </cell>
        </row>
        <row r="1894">
          <cell r="B1894">
            <v>2007</v>
          </cell>
          <cell r="E1894" t="str">
            <v>ME</v>
          </cell>
          <cell r="H1894">
            <v>112</v>
          </cell>
          <cell r="I1894">
            <v>367510</v>
          </cell>
        </row>
        <row r="1895">
          <cell r="B1895">
            <v>2007</v>
          </cell>
          <cell r="E1895" t="str">
            <v>MD</v>
          </cell>
          <cell r="H1895">
            <v>3328</v>
          </cell>
          <cell r="I1895">
            <v>14641314</v>
          </cell>
        </row>
        <row r="1896">
          <cell r="B1896">
            <v>2007</v>
          </cell>
          <cell r="E1896" t="str">
            <v>MA</v>
          </cell>
          <cell r="H1896">
            <v>6626</v>
          </cell>
          <cell r="I1896">
            <v>35240494</v>
          </cell>
        </row>
        <row r="1897">
          <cell r="B1897">
            <v>2007</v>
          </cell>
          <cell r="E1897" t="str">
            <v>MI</v>
          </cell>
          <cell r="H1897">
            <v>5081</v>
          </cell>
          <cell r="I1897">
            <v>15754723</v>
          </cell>
        </row>
        <row r="1898">
          <cell r="B1898">
            <v>2007</v>
          </cell>
          <cell r="E1898" t="str">
            <v>MN</v>
          </cell>
          <cell r="H1898">
            <v>2864</v>
          </cell>
          <cell r="I1898">
            <v>11947782</v>
          </cell>
        </row>
        <row r="1899">
          <cell r="B1899">
            <v>2007</v>
          </cell>
          <cell r="E1899" t="str">
            <v>MS</v>
          </cell>
          <cell r="H1899">
            <v>109</v>
          </cell>
          <cell r="I1899">
            <v>229919</v>
          </cell>
        </row>
        <row r="1900">
          <cell r="B1900">
            <v>2007</v>
          </cell>
          <cell r="E1900" t="str">
            <v>MO</v>
          </cell>
          <cell r="H1900">
            <v>3166</v>
          </cell>
          <cell r="I1900">
            <v>10670816</v>
          </cell>
        </row>
        <row r="1901">
          <cell r="B1901">
            <v>2007</v>
          </cell>
          <cell r="E1901" t="str">
            <v>MT</v>
          </cell>
          <cell r="H1901">
            <v>251</v>
          </cell>
          <cell r="I1901">
            <v>638281</v>
          </cell>
        </row>
        <row r="1902">
          <cell r="B1902">
            <v>2007</v>
          </cell>
          <cell r="E1902" t="str">
            <v>NE</v>
          </cell>
          <cell r="H1902">
            <v>388</v>
          </cell>
          <cell r="I1902">
            <v>1334191</v>
          </cell>
        </row>
        <row r="1903">
          <cell r="B1903">
            <v>2007</v>
          </cell>
          <cell r="E1903" t="str">
            <v>NV</v>
          </cell>
          <cell r="H1903">
            <v>273</v>
          </cell>
          <cell r="I1903">
            <v>1526865</v>
          </cell>
        </row>
        <row r="1904">
          <cell r="B1904">
            <v>2007</v>
          </cell>
          <cell r="E1904" t="str">
            <v>NH</v>
          </cell>
          <cell r="H1904">
            <v>120</v>
          </cell>
          <cell r="I1904">
            <v>350092</v>
          </cell>
        </row>
        <row r="1905">
          <cell r="B1905">
            <v>2007</v>
          </cell>
          <cell r="E1905" t="str">
            <v>NJ</v>
          </cell>
          <cell r="H1905">
            <v>11233</v>
          </cell>
          <cell r="I1905">
            <v>55895513</v>
          </cell>
        </row>
        <row r="1906">
          <cell r="B1906">
            <v>2007</v>
          </cell>
          <cell r="E1906" t="str">
            <v>NM</v>
          </cell>
          <cell r="H1906">
            <v>842</v>
          </cell>
          <cell r="I1906">
            <v>1787542</v>
          </cell>
        </row>
        <row r="1907">
          <cell r="B1907">
            <v>2007</v>
          </cell>
          <cell r="E1907" t="str">
            <v>NY</v>
          </cell>
          <cell r="H1907">
            <v>65038</v>
          </cell>
          <cell r="I1907">
            <v>373074652</v>
          </cell>
        </row>
        <row r="1908">
          <cell r="B1908">
            <v>2007</v>
          </cell>
          <cell r="E1908" t="str">
            <v>NC</v>
          </cell>
          <cell r="H1908">
            <v>1243</v>
          </cell>
          <cell r="I1908">
            <v>3462767</v>
          </cell>
        </row>
        <row r="1909">
          <cell r="B1909">
            <v>2007</v>
          </cell>
          <cell r="E1909" t="str">
            <v>ND</v>
          </cell>
          <cell r="H1909">
            <v>37</v>
          </cell>
          <cell r="I1909">
            <v>102073</v>
          </cell>
        </row>
        <row r="1910">
          <cell r="B1910">
            <v>2007</v>
          </cell>
          <cell r="E1910" t="str">
            <v>OH</v>
          </cell>
          <cell r="H1910">
            <v>6572</v>
          </cell>
          <cell r="I1910">
            <v>23309815</v>
          </cell>
        </row>
        <row r="1911">
          <cell r="B1911">
            <v>2007</v>
          </cell>
          <cell r="E1911" t="str">
            <v>OK</v>
          </cell>
          <cell r="H1911">
            <v>224</v>
          </cell>
          <cell r="I1911">
            <v>695064</v>
          </cell>
        </row>
        <row r="1912">
          <cell r="B1912">
            <v>2007</v>
          </cell>
          <cell r="E1912" t="str">
            <v>OR</v>
          </cell>
          <cell r="H1912">
            <v>3121</v>
          </cell>
          <cell r="I1912">
            <v>12922733</v>
          </cell>
        </row>
        <row r="1913">
          <cell r="B1913">
            <v>2007</v>
          </cell>
          <cell r="E1913" t="str">
            <v>PA</v>
          </cell>
          <cell r="H1913">
            <v>13868</v>
          </cell>
          <cell r="I1913">
            <v>52381024</v>
          </cell>
        </row>
        <row r="1914">
          <cell r="B1914">
            <v>2007</v>
          </cell>
          <cell r="E1914" t="str">
            <v>RI</v>
          </cell>
          <cell r="H1914">
            <v>773</v>
          </cell>
          <cell r="I1914">
            <v>3433631</v>
          </cell>
        </row>
        <row r="1915">
          <cell r="B1915">
            <v>2007</v>
          </cell>
          <cell r="E1915" t="str">
            <v>SC</v>
          </cell>
          <cell r="H1915">
            <v>439</v>
          </cell>
          <cell r="I1915">
            <v>929990</v>
          </cell>
        </row>
        <row r="1916">
          <cell r="B1916">
            <v>2007</v>
          </cell>
          <cell r="E1916" t="str">
            <v>SD</v>
          </cell>
          <cell r="H1916">
            <v>40</v>
          </cell>
          <cell r="I1916">
            <v>87947</v>
          </cell>
        </row>
        <row r="1917">
          <cell r="B1917">
            <v>2007</v>
          </cell>
          <cell r="E1917" t="str">
            <v>TN</v>
          </cell>
          <cell r="H1917">
            <v>1057</v>
          </cell>
          <cell r="I1917">
            <v>3204406</v>
          </cell>
        </row>
        <row r="1918">
          <cell r="B1918">
            <v>2007</v>
          </cell>
          <cell r="E1918" t="str">
            <v>TX</v>
          </cell>
          <cell r="H1918">
            <v>10665</v>
          </cell>
          <cell r="I1918">
            <v>33759087</v>
          </cell>
        </row>
        <row r="1919">
          <cell r="B1919">
            <v>2007</v>
          </cell>
          <cell r="E1919" t="str">
            <v>UT</v>
          </cell>
          <cell r="H1919">
            <v>1700</v>
          </cell>
          <cell r="I1919">
            <v>5638779</v>
          </cell>
        </row>
        <row r="1920">
          <cell r="B1920">
            <v>2007</v>
          </cell>
          <cell r="E1920" t="str">
            <v>VT</v>
          </cell>
          <cell r="H1920">
            <v>177</v>
          </cell>
          <cell r="I1920">
            <v>572495</v>
          </cell>
        </row>
        <row r="1921">
          <cell r="B1921">
            <v>2007</v>
          </cell>
          <cell r="E1921" t="str">
            <v>VA</v>
          </cell>
          <cell r="H1921">
            <v>1141</v>
          </cell>
          <cell r="I1921">
            <v>3211027</v>
          </cell>
        </row>
        <row r="1922">
          <cell r="B1922">
            <v>2007</v>
          </cell>
          <cell r="E1922" t="str">
            <v>WA</v>
          </cell>
          <cell r="H1922">
            <v>9479</v>
          </cell>
          <cell r="I1922">
            <v>39461129</v>
          </cell>
        </row>
        <row r="1923">
          <cell r="B1923">
            <v>2007</v>
          </cell>
          <cell r="E1923" t="str">
            <v>WV</v>
          </cell>
          <cell r="H1923">
            <v>503</v>
          </cell>
          <cell r="I1923">
            <v>1179421</v>
          </cell>
        </row>
        <row r="1924">
          <cell r="B1924">
            <v>2007</v>
          </cell>
          <cell r="E1924" t="str">
            <v>WI</v>
          </cell>
          <cell r="H1924">
            <v>1715</v>
          </cell>
          <cell r="I1924">
            <v>5019227</v>
          </cell>
        </row>
        <row r="1925">
          <cell r="B1925">
            <v>2007</v>
          </cell>
          <cell r="E1925" t="str">
            <v>WY</v>
          </cell>
          <cell r="H1925">
            <v>75</v>
          </cell>
          <cell r="I1925">
            <v>169875</v>
          </cell>
        </row>
        <row r="1926">
          <cell r="B1926">
            <v>2008</v>
          </cell>
          <cell r="E1926" t="str">
            <v>US</v>
          </cell>
          <cell r="H1926">
            <v>238594</v>
          </cell>
          <cell r="I1926">
            <v>1164023672</v>
          </cell>
        </row>
        <row r="1927">
          <cell r="B1927">
            <v>2008</v>
          </cell>
          <cell r="E1927" t="str">
            <v>AL</v>
          </cell>
          <cell r="H1927">
            <v>588</v>
          </cell>
          <cell r="I1927">
            <v>1526240</v>
          </cell>
        </row>
        <row r="1928">
          <cell r="B1928">
            <v>2008</v>
          </cell>
          <cell r="E1928" t="str">
            <v>AK</v>
          </cell>
          <cell r="H1928">
            <v>252</v>
          </cell>
          <cell r="I1928">
            <v>1119824</v>
          </cell>
        </row>
        <row r="1929">
          <cell r="B1929">
            <v>2008</v>
          </cell>
          <cell r="E1929" t="str">
            <v>AZ</v>
          </cell>
          <cell r="H1929">
            <v>606</v>
          </cell>
          <cell r="I1929">
            <v>2671982</v>
          </cell>
        </row>
        <row r="1930">
          <cell r="B1930">
            <v>2008</v>
          </cell>
          <cell r="E1930" t="str">
            <v>AR</v>
          </cell>
          <cell r="H1930">
            <v>331</v>
          </cell>
          <cell r="I1930">
            <v>933838</v>
          </cell>
        </row>
        <row r="1931">
          <cell r="B1931">
            <v>2008</v>
          </cell>
          <cell r="E1931" t="str">
            <v>CA</v>
          </cell>
          <cell r="H1931">
            <v>34543</v>
          </cell>
          <cell r="I1931">
            <v>167674773</v>
          </cell>
        </row>
        <row r="1932">
          <cell r="B1932">
            <v>2008</v>
          </cell>
          <cell r="E1932" t="str">
            <v>CO</v>
          </cell>
          <cell r="H1932">
            <v>3048</v>
          </cell>
          <cell r="I1932">
            <v>11437212</v>
          </cell>
        </row>
        <row r="1933">
          <cell r="B1933">
            <v>2008</v>
          </cell>
          <cell r="E1933" t="str">
            <v>CT</v>
          </cell>
          <cell r="H1933">
            <v>622</v>
          </cell>
          <cell r="I1933">
            <v>2233618</v>
          </cell>
        </row>
        <row r="1934">
          <cell r="B1934">
            <v>2008</v>
          </cell>
          <cell r="E1934" t="str">
            <v>DE</v>
          </cell>
          <cell r="H1934">
            <v>742</v>
          </cell>
          <cell r="I1934">
            <v>3140942</v>
          </cell>
        </row>
        <row r="1935">
          <cell r="B1935">
            <v>2008</v>
          </cell>
          <cell r="E1935" t="str">
            <v>DC</v>
          </cell>
          <cell r="H1935">
            <v>9974</v>
          </cell>
          <cell r="I1935">
            <v>57103269</v>
          </cell>
        </row>
        <row r="1936">
          <cell r="B1936">
            <v>2008</v>
          </cell>
          <cell r="E1936" t="str">
            <v>FL</v>
          </cell>
          <cell r="H1936">
            <v>9340</v>
          </cell>
          <cell r="I1936">
            <v>38464394</v>
          </cell>
        </row>
        <row r="1937">
          <cell r="B1937">
            <v>2008</v>
          </cell>
          <cell r="E1937" t="str">
            <v>GA</v>
          </cell>
          <cell r="H1937">
            <v>5934</v>
          </cell>
          <cell r="I1937">
            <v>21665913</v>
          </cell>
        </row>
        <row r="1938">
          <cell r="B1938">
            <v>2008</v>
          </cell>
          <cell r="E1938" t="str">
            <v>HI</v>
          </cell>
          <cell r="H1938">
            <v>68</v>
          </cell>
          <cell r="I1938">
            <v>204367</v>
          </cell>
        </row>
        <row r="1939">
          <cell r="B1939">
            <v>2008</v>
          </cell>
          <cell r="E1939" t="str">
            <v>ID</v>
          </cell>
          <cell r="H1939">
            <v>169</v>
          </cell>
          <cell r="I1939">
            <v>432693</v>
          </cell>
        </row>
        <row r="1940">
          <cell r="B1940">
            <v>2008</v>
          </cell>
          <cell r="E1940" t="str">
            <v>IL</v>
          </cell>
          <cell r="H1940">
            <v>16046</v>
          </cell>
          <cell r="I1940">
            <v>81721921</v>
          </cell>
        </row>
        <row r="1941">
          <cell r="B1941">
            <v>2008</v>
          </cell>
          <cell r="E1941" t="str">
            <v>IN</v>
          </cell>
          <cell r="H1941">
            <v>1700</v>
          </cell>
          <cell r="I1941">
            <v>6224043</v>
          </cell>
        </row>
        <row r="1942">
          <cell r="B1942">
            <v>2008</v>
          </cell>
          <cell r="E1942" t="str">
            <v>IA</v>
          </cell>
          <cell r="H1942">
            <v>851</v>
          </cell>
          <cell r="I1942">
            <v>2538038</v>
          </cell>
        </row>
        <row r="1943">
          <cell r="B1943">
            <v>2008</v>
          </cell>
          <cell r="E1943" t="str">
            <v>KS</v>
          </cell>
          <cell r="H1943">
            <v>308</v>
          </cell>
          <cell r="I1943">
            <v>970320</v>
          </cell>
        </row>
        <row r="1944">
          <cell r="B1944">
            <v>2008</v>
          </cell>
          <cell r="E1944" t="str">
            <v>KY</v>
          </cell>
          <cell r="H1944">
            <v>1037</v>
          </cell>
          <cell r="I1944">
            <v>3540255</v>
          </cell>
        </row>
        <row r="1945">
          <cell r="B1945">
            <v>2008</v>
          </cell>
          <cell r="E1945" t="str">
            <v>LA</v>
          </cell>
          <cell r="H1945">
            <v>441</v>
          </cell>
          <cell r="I1945">
            <v>1131559</v>
          </cell>
        </row>
        <row r="1946">
          <cell r="B1946">
            <v>2008</v>
          </cell>
          <cell r="E1946" t="str">
            <v>ME</v>
          </cell>
          <cell r="H1946">
            <v>113</v>
          </cell>
          <cell r="I1946">
            <v>405650</v>
          </cell>
        </row>
        <row r="1947">
          <cell r="B1947">
            <v>2008</v>
          </cell>
          <cell r="E1947" t="str">
            <v>MD</v>
          </cell>
          <cell r="H1947">
            <v>1959</v>
          </cell>
          <cell r="I1947">
            <v>8929713</v>
          </cell>
        </row>
        <row r="1948">
          <cell r="B1948">
            <v>2008</v>
          </cell>
          <cell r="E1948" t="str">
            <v>MA</v>
          </cell>
          <cell r="H1948">
            <v>6254</v>
          </cell>
          <cell r="I1948">
            <v>32518524</v>
          </cell>
        </row>
        <row r="1949">
          <cell r="B1949">
            <v>2008</v>
          </cell>
          <cell r="E1949" t="str">
            <v>MI</v>
          </cell>
          <cell r="H1949">
            <v>4061</v>
          </cell>
          <cell r="I1949">
            <v>14716237</v>
          </cell>
        </row>
        <row r="1950">
          <cell r="B1950">
            <v>2008</v>
          </cell>
          <cell r="E1950" t="str">
            <v>MN</v>
          </cell>
          <cell r="H1950">
            <v>3053</v>
          </cell>
          <cell r="I1950">
            <v>12859668</v>
          </cell>
        </row>
        <row r="1951">
          <cell r="B1951">
            <v>2008</v>
          </cell>
          <cell r="E1951" t="str">
            <v>MS</v>
          </cell>
          <cell r="H1951">
            <v>117</v>
          </cell>
          <cell r="I1951">
            <v>276285</v>
          </cell>
        </row>
        <row r="1952">
          <cell r="B1952">
            <v>2008</v>
          </cell>
          <cell r="E1952" t="str">
            <v>MO</v>
          </cell>
          <cell r="H1952">
            <v>3148</v>
          </cell>
          <cell r="I1952">
            <v>11944411</v>
          </cell>
        </row>
        <row r="1953">
          <cell r="B1953">
            <v>2008</v>
          </cell>
          <cell r="E1953" t="str">
            <v>MT</v>
          </cell>
          <cell r="H1953">
            <v>194</v>
          </cell>
          <cell r="I1953">
            <v>540304</v>
          </cell>
        </row>
        <row r="1954">
          <cell r="B1954">
            <v>2008</v>
          </cell>
          <cell r="E1954" t="str">
            <v>NE</v>
          </cell>
          <cell r="H1954">
            <v>386</v>
          </cell>
          <cell r="I1954">
            <v>1399389</v>
          </cell>
        </row>
        <row r="1955">
          <cell r="B1955">
            <v>2008</v>
          </cell>
          <cell r="E1955" t="str">
            <v>NV</v>
          </cell>
          <cell r="H1955">
            <v>277</v>
          </cell>
          <cell r="I1955">
            <v>1665261</v>
          </cell>
        </row>
        <row r="1956">
          <cell r="B1956">
            <v>2008</v>
          </cell>
          <cell r="E1956" t="str">
            <v>NH</v>
          </cell>
          <cell r="H1956">
            <v>138</v>
          </cell>
          <cell r="I1956">
            <v>405562</v>
          </cell>
        </row>
        <row r="1957">
          <cell r="B1957">
            <v>2008</v>
          </cell>
          <cell r="E1957" t="str">
            <v>NJ</v>
          </cell>
          <cell r="H1957">
            <v>11130</v>
          </cell>
          <cell r="I1957">
            <v>57699606</v>
          </cell>
        </row>
        <row r="1958">
          <cell r="B1958">
            <v>2008</v>
          </cell>
          <cell r="E1958" t="str">
            <v>NM</v>
          </cell>
          <cell r="H1958">
            <v>874</v>
          </cell>
          <cell r="I1958">
            <v>2521552</v>
          </cell>
        </row>
        <row r="1959">
          <cell r="B1959">
            <v>2008</v>
          </cell>
          <cell r="E1959" t="str">
            <v>NY</v>
          </cell>
          <cell r="H1959">
            <v>66733</v>
          </cell>
          <cell r="I1959">
            <v>400899956</v>
          </cell>
        </row>
        <row r="1960">
          <cell r="B1960">
            <v>2008</v>
          </cell>
          <cell r="E1960" t="str">
            <v>NC</v>
          </cell>
          <cell r="H1960">
            <v>1491</v>
          </cell>
          <cell r="I1960">
            <v>4217681</v>
          </cell>
        </row>
        <row r="1961">
          <cell r="B1961">
            <v>2008</v>
          </cell>
          <cell r="E1961" t="str">
            <v>ND</v>
          </cell>
          <cell r="H1961">
            <v>39</v>
          </cell>
          <cell r="I1961">
            <v>112640</v>
          </cell>
        </row>
        <row r="1962">
          <cell r="B1962">
            <v>2008</v>
          </cell>
          <cell r="E1962" t="str">
            <v>OH</v>
          </cell>
          <cell r="H1962">
            <v>6219</v>
          </cell>
          <cell r="I1962">
            <v>23908095</v>
          </cell>
        </row>
        <row r="1963">
          <cell r="B1963">
            <v>2008</v>
          </cell>
          <cell r="E1963" t="str">
            <v>OK</v>
          </cell>
          <cell r="H1963">
            <v>246</v>
          </cell>
          <cell r="I1963">
            <v>731001</v>
          </cell>
        </row>
        <row r="1964">
          <cell r="B1964">
            <v>2008</v>
          </cell>
          <cell r="E1964" t="str">
            <v>OR</v>
          </cell>
          <cell r="H1964">
            <v>3250</v>
          </cell>
          <cell r="I1964">
            <v>15144821</v>
          </cell>
        </row>
        <row r="1965">
          <cell r="B1965">
            <v>2008</v>
          </cell>
          <cell r="E1965" t="str">
            <v>PA</v>
          </cell>
          <cell r="H1965">
            <v>13150</v>
          </cell>
          <cell r="I1965">
            <v>60470056</v>
          </cell>
        </row>
        <row r="1966">
          <cell r="B1966">
            <v>2008</v>
          </cell>
          <cell r="E1966" t="str">
            <v>RI</v>
          </cell>
          <cell r="H1966">
            <v>789</v>
          </cell>
          <cell r="I1966">
            <v>3589577</v>
          </cell>
        </row>
        <row r="1967">
          <cell r="B1967">
            <v>2008</v>
          </cell>
          <cell r="E1967" t="str">
            <v>SC</v>
          </cell>
          <cell r="H1967">
            <v>424</v>
          </cell>
          <cell r="I1967">
            <v>971309</v>
          </cell>
        </row>
        <row r="1968">
          <cell r="B1968">
            <v>2008</v>
          </cell>
          <cell r="E1968" t="str">
            <v>SD</v>
          </cell>
          <cell r="H1968">
            <v>39</v>
          </cell>
          <cell r="I1968">
            <v>87612</v>
          </cell>
        </row>
        <row r="1969">
          <cell r="B1969">
            <v>2008</v>
          </cell>
          <cell r="E1969" t="str">
            <v>TN</v>
          </cell>
          <cell r="H1969">
            <v>1071</v>
          </cell>
          <cell r="I1969">
            <v>3435402</v>
          </cell>
        </row>
        <row r="1970">
          <cell r="B1970">
            <v>2008</v>
          </cell>
          <cell r="E1970" t="str">
            <v>TX</v>
          </cell>
          <cell r="H1970">
            <v>11576</v>
          </cell>
          <cell r="I1970">
            <v>38293780</v>
          </cell>
        </row>
        <row r="1971">
          <cell r="B1971">
            <v>2008</v>
          </cell>
          <cell r="E1971" t="str">
            <v>UT</v>
          </cell>
          <cell r="H1971">
            <v>1932</v>
          </cell>
          <cell r="I1971">
            <v>7420526</v>
          </cell>
        </row>
        <row r="1972">
          <cell r="B1972">
            <v>2008</v>
          </cell>
          <cell r="E1972" t="str">
            <v>VT</v>
          </cell>
          <cell r="H1972">
            <v>176</v>
          </cell>
          <cell r="I1972">
            <v>543677</v>
          </cell>
        </row>
        <row r="1973">
          <cell r="B1973">
            <v>2008</v>
          </cell>
          <cell r="E1973" t="str">
            <v>VA</v>
          </cell>
          <cell r="H1973">
            <v>1260</v>
          </cell>
          <cell r="I1973">
            <v>3668204</v>
          </cell>
        </row>
        <row r="1974">
          <cell r="B1974">
            <v>2008</v>
          </cell>
          <cell r="E1974" t="str">
            <v>WA</v>
          </cell>
          <cell r="H1974">
            <v>9529</v>
          </cell>
          <cell r="I1974">
            <v>42591401</v>
          </cell>
        </row>
        <row r="1975">
          <cell r="B1975">
            <v>2008</v>
          </cell>
          <cell r="E1975" t="str">
            <v>WV</v>
          </cell>
          <cell r="H1975">
            <v>578</v>
          </cell>
          <cell r="I1975">
            <v>1374764</v>
          </cell>
        </row>
        <row r="1976">
          <cell r="B1976">
            <v>2008</v>
          </cell>
          <cell r="E1976" t="str">
            <v>WI</v>
          </cell>
          <cell r="H1976">
            <v>1709</v>
          </cell>
          <cell r="I1976">
            <v>5742345</v>
          </cell>
        </row>
        <row r="1977">
          <cell r="B1977">
            <v>2008</v>
          </cell>
          <cell r="E1977" t="str">
            <v>WY</v>
          </cell>
          <cell r="H1977">
            <v>79</v>
          </cell>
          <cell r="I1977">
            <v>203462</v>
          </cell>
        </row>
        <row r="1978">
          <cell r="B1978">
            <v>2009</v>
          </cell>
          <cell r="E1978" t="str">
            <v>US</v>
          </cell>
          <cell r="H1978">
            <v>240471</v>
          </cell>
          <cell r="I1978">
            <v>1203580630</v>
          </cell>
        </row>
        <row r="1979">
          <cell r="B1979">
            <v>2009</v>
          </cell>
          <cell r="E1979" t="str">
            <v>AL</v>
          </cell>
          <cell r="H1979">
            <v>547</v>
          </cell>
          <cell r="I1979">
            <v>1473677</v>
          </cell>
        </row>
        <row r="1980">
          <cell r="B1980">
            <v>2009</v>
          </cell>
          <cell r="E1980" t="str">
            <v>AK</v>
          </cell>
          <cell r="H1980">
            <v>256</v>
          </cell>
          <cell r="I1980">
            <v>1276711</v>
          </cell>
        </row>
        <row r="1981">
          <cell r="B1981">
            <v>2009</v>
          </cell>
          <cell r="E1981" t="str">
            <v>AZ</v>
          </cell>
          <cell r="H1981">
            <v>462</v>
          </cell>
          <cell r="I1981">
            <v>2116596</v>
          </cell>
        </row>
        <row r="1982">
          <cell r="B1982">
            <v>2009</v>
          </cell>
          <cell r="E1982" t="str">
            <v>AR</v>
          </cell>
          <cell r="H1982">
            <v>326</v>
          </cell>
          <cell r="I1982">
            <v>919931</v>
          </cell>
        </row>
        <row r="1983">
          <cell r="B1983">
            <v>2009</v>
          </cell>
          <cell r="E1983" t="str">
            <v>CA</v>
          </cell>
          <cell r="H1983">
            <v>33727</v>
          </cell>
          <cell r="I1983">
            <v>165390123</v>
          </cell>
        </row>
        <row r="1984">
          <cell r="B1984">
            <v>2009</v>
          </cell>
          <cell r="E1984" t="str">
            <v>CO</v>
          </cell>
          <cell r="H1984">
            <v>2994</v>
          </cell>
          <cell r="I1984">
            <v>12020534</v>
          </cell>
        </row>
        <row r="1985">
          <cell r="B1985">
            <v>2009</v>
          </cell>
          <cell r="E1985" t="str">
            <v>CT</v>
          </cell>
          <cell r="H1985">
            <v>743</v>
          </cell>
          <cell r="I1985">
            <v>2662586</v>
          </cell>
        </row>
        <row r="1986">
          <cell r="B1986">
            <v>2009</v>
          </cell>
          <cell r="E1986" t="str">
            <v>DE</v>
          </cell>
          <cell r="H1986">
            <v>742</v>
          </cell>
          <cell r="I1986">
            <v>3325001</v>
          </cell>
        </row>
        <row r="1987">
          <cell r="B1987">
            <v>2009</v>
          </cell>
          <cell r="E1987" t="str">
            <v>DC</v>
          </cell>
          <cell r="H1987">
            <v>10128</v>
          </cell>
          <cell r="I1987">
            <v>56863101</v>
          </cell>
        </row>
        <row r="1988">
          <cell r="B1988">
            <v>2009</v>
          </cell>
          <cell r="E1988" t="str">
            <v>FL</v>
          </cell>
          <cell r="H1988">
            <v>9009</v>
          </cell>
          <cell r="I1988">
            <v>39130197</v>
          </cell>
        </row>
        <row r="1989">
          <cell r="B1989">
            <v>2009</v>
          </cell>
          <cell r="E1989" t="str">
            <v>GA</v>
          </cell>
          <cell r="H1989">
            <v>5560</v>
          </cell>
          <cell r="I1989">
            <v>21241643</v>
          </cell>
        </row>
        <row r="1990">
          <cell r="B1990">
            <v>2009</v>
          </cell>
          <cell r="E1990" t="str">
            <v>HI</v>
          </cell>
          <cell r="H1990">
            <v>80</v>
          </cell>
          <cell r="I1990">
            <v>228518</v>
          </cell>
        </row>
        <row r="1991">
          <cell r="B1991">
            <v>2009</v>
          </cell>
          <cell r="E1991" t="str">
            <v>ID</v>
          </cell>
          <cell r="H1991">
            <v>134</v>
          </cell>
          <cell r="I1991">
            <v>394820</v>
          </cell>
        </row>
        <row r="1992">
          <cell r="B1992">
            <v>2009</v>
          </cell>
          <cell r="E1992" t="str">
            <v>IL</v>
          </cell>
          <cell r="H1992">
            <v>16519</v>
          </cell>
          <cell r="I1992">
            <v>81687412</v>
          </cell>
        </row>
        <row r="1993">
          <cell r="B1993">
            <v>2009</v>
          </cell>
          <cell r="E1993" t="str">
            <v>IN</v>
          </cell>
          <cell r="H1993">
            <v>1686</v>
          </cell>
          <cell r="I1993">
            <v>6212123</v>
          </cell>
        </row>
        <row r="1994">
          <cell r="B1994">
            <v>2009</v>
          </cell>
          <cell r="E1994" t="str">
            <v>IA</v>
          </cell>
          <cell r="H1994">
            <v>867</v>
          </cell>
          <cell r="I1994">
            <v>2696565</v>
          </cell>
        </row>
        <row r="1995">
          <cell r="B1995">
            <v>2009</v>
          </cell>
          <cell r="E1995" t="str">
            <v>KS</v>
          </cell>
          <cell r="H1995">
            <v>370</v>
          </cell>
          <cell r="I1995">
            <v>1158550</v>
          </cell>
        </row>
        <row r="1996">
          <cell r="B1996">
            <v>2009</v>
          </cell>
          <cell r="E1996" t="str">
            <v>KY</v>
          </cell>
          <cell r="H1996">
            <v>695</v>
          </cell>
          <cell r="I1996">
            <v>2347855</v>
          </cell>
        </row>
        <row r="1997">
          <cell r="B1997">
            <v>2009</v>
          </cell>
          <cell r="E1997" t="str">
            <v>LA</v>
          </cell>
          <cell r="H1997">
            <v>413</v>
          </cell>
          <cell r="I1997">
            <v>1300234</v>
          </cell>
        </row>
        <row r="1998">
          <cell r="B1998">
            <v>2009</v>
          </cell>
          <cell r="E1998" t="str">
            <v>ME</v>
          </cell>
          <cell r="H1998">
            <v>110</v>
          </cell>
          <cell r="I1998">
            <v>408124</v>
          </cell>
        </row>
        <row r="1999">
          <cell r="B1999">
            <v>2009</v>
          </cell>
          <cell r="E1999" t="str">
            <v>MD</v>
          </cell>
          <cell r="H1999">
            <v>1890</v>
          </cell>
          <cell r="I1999">
            <v>9100049</v>
          </cell>
        </row>
        <row r="2000">
          <cell r="B2000">
            <v>2009</v>
          </cell>
          <cell r="E2000" t="str">
            <v>MA</v>
          </cell>
          <cell r="H2000">
            <v>6671</v>
          </cell>
          <cell r="I2000">
            <v>37421901</v>
          </cell>
        </row>
        <row r="2001">
          <cell r="B2001">
            <v>2009</v>
          </cell>
          <cell r="E2001" t="str">
            <v>MI</v>
          </cell>
          <cell r="H2001">
            <v>5130</v>
          </cell>
          <cell r="I2001">
            <v>17553065</v>
          </cell>
        </row>
        <row r="2002">
          <cell r="B2002">
            <v>2009</v>
          </cell>
          <cell r="E2002" t="str">
            <v>MN</v>
          </cell>
          <cell r="H2002">
            <v>2986</v>
          </cell>
          <cell r="I2002">
            <v>12845144</v>
          </cell>
        </row>
        <row r="2003">
          <cell r="B2003">
            <v>2009</v>
          </cell>
          <cell r="E2003" t="str">
            <v>MS</v>
          </cell>
          <cell r="H2003">
            <v>117</v>
          </cell>
          <cell r="I2003">
            <v>267564</v>
          </cell>
        </row>
        <row r="2004">
          <cell r="B2004">
            <v>2009</v>
          </cell>
          <cell r="E2004" t="str">
            <v>MO</v>
          </cell>
          <cell r="H2004">
            <v>3094</v>
          </cell>
          <cell r="I2004">
            <v>12034893</v>
          </cell>
        </row>
        <row r="2005">
          <cell r="B2005">
            <v>2009</v>
          </cell>
          <cell r="E2005" t="str">
            <v>MT</v>
          </cell>
          <cell r="H2005">
            <v>219</v>
          </cell>
          <cell r="I2005">
            <v>642490</v>
          </cell>
        </row>
        <row r="2006">
          <cell r="B2006">
            <v>2009</v>
          </cell>
          <cell r="E2006" t="str">
            <v>NE</v>
          </cell>
          <cell r="H2006">
            <v>407</v>
          </cell>
          <cell r="I2006">
            <v>1537674</v>
          </cell>
        </row>
        <row r="2007">
          <cell r="B2007">
            <v>2009</v>
          </cell>
          <cell r="E2007" t="str">
            <v>NV</v>
          </cell>
          <cell r="H2007">
            <v>280</v>
          </cell>
          <cell r="I2007">
            <v>1691131</v>
          </cell>
        </row>
        <row r="2008">
          <cell r="B2008">
            <v>2009</v>
          </cell>
          <cell r="E2008" t="str">
            <v>NH</v>
          </cell>
          <cell r="H2008">
            <v>117</v>
          </cell>
          <cell r="I2008">
            <v>372917</v>
          </cell>
        </row>
        <row r="2009">
          <cell r="B2009">
            <v>2009</v>
          </cell>
          <cell r="E2009" t="str">
            <v>NJ</v>
          </cell>
          <cell r="H2009">
            <v>11204</v>
          </cell>
          <cell r="I2009">
            <v>61389440</v>
          </cell>
        </row>
        <row r="2010">
          <cell r="B2010">
            <v>2009</v>
          </cell>
          <cell r="E2010" t="str">
            <v>NM</v>
          </cell>
          <cell r="H2010">
            <v>856</v>
          </cell>
          <cell r="I2010">
            <v>2359936</v>
          </cell>
        </row>
        <row r="2011">
          <cell r="B2011">
            <v>2009</v>
          </cell>
          <cell r="E2011" t="str">
            <v>NY</v>
          </cell>
          <cell r="H2011">
            <v>67700</v>
          </cell>
          <cell r="I2011">
            <v>423166654</v>
          </cell>
        </row>
        <row r="2012">
          <cell r="B2012">
            <v>2009</v>
          </cell>
          <cell r="E2012" t="str">
            <v>NC</v>
          </cell>
          <cell r="H2012">
            <v>1462</v>
          </cell>
          <cell r="I2012">
            <v>4372934</v>
          </cell>
        </row>
        <row r="2013">
          <cell r="B2013">
            <v>2009</v>
          </cell>
          <cell r="E2013" t="str">
            <v>ND</v>
          </cell>
          <cell r="H2013">
            <v>39</v>
          </cell>
          <cell r="I2013">
            <v>110753</v>
          </cell>
        </row>
        <row r="2014">
          <cell r="B2014">
            <v>2009</v>
          </cell>
          <cell r="E2014" t="str">
            <v>OH</v>
          </cell>
          <cell r="H2014">
            <v>6352</v>
          </cell>
          <cell r="I2014">
            <v>24658792</v>
          </cell>
        </row>
        <row r="2015">
          <cell r="B2015">
            <v>2009</v>
          </cell>
          <cell r="E2015" t="str">
            <v>OK</v>
          </cell>
          <cell r="H2015">
            <v>231</v>
          </cell>
          <cell r="I2015">
            <v>760747</v>
          </cell>
        </row>
        <row r="2016">
          <cell r="B2016">
            <v>2009</v>
          </cell>
          <cell r="E2016" t="str">
            <v>OR</v>
          </cell>
          <cell r="H2016">
            <v>3256</v>
          </cell>
          <cell r="I2016">
            <v>15156728</v>
          </cell>
        </row>
        <row r="2017">
          <cell r="B2017">
            <v>2009</v>
          </cell>
          <cell r="E2017" t="str">
            <v>PA</v>
          </cell>
          <cell r="H2017">
            <v>13636</v>
          </cell>
          <cell r="I2017">
            <v>58776980</v>
          </cell>
        </row>
        <row r="2018">
          <cell r="B2018">
            <v>2009</v>
          </cell>
          <cell r="E2018" t="str">
            <v>RI</v>
          </cell>
          <cell r="H2018">
            <v>765</v>
          </cell>
          <cell r="I2018">
            <v>3629534</v>
          </cell>
        </row>
        <row r="2019">
          <cell r="B2019">
            <v>2009</v>
          </cell>
          <cell r="E2019" t="str">
            <v>SC</v>
          </cell>
          <cell r="H2019">
            <v>349</v>
          </cell>
          <cell r="I2019">
            <v>894139</v>
          </cell>
        </row>
        <row r="2020">
          <cell r="B2020">
            <v>2009</v>
          </cell>
          <cell r="E2020" t="str">
            <v>SD</v>
          </cell>
          <cell r="H2020">
            <v>43</v>
          </cell>
          <cell r="I2020">
            <v>100561</v>
          </cell>
        </row>
        <row r="2021">
          <cell r="B2021">
            <v>2009</v>
          </cell>
          <cell r="E2021" t="str">
            <v>TN</v>
          </cell>
          <cell r="H2021">
            <v>1090</v>
          </cell>
          <cell r="I2021">
            <v>3459215</v>
          </cell>
        </row>
        <row r="2022">
          <cell r="B2022">
            <v>2009</v>
          </cell>
          <cell r="E2022" t="str">
            <v>TX</v>
          </cell>
          <cell r="H2022">
            <v>11333</v>
          </cell>
          <cell r="I2022">
            <v>40839383</v>
          </cell>
        </row>
        <row r="2023">
          <cell r="B2023">
            <v>2009</v>
          </cell>
          <cell r="E2023" t="str">
            <v>UT</v>
          </cell>
          <cell r="H2023">
            <v>1905</v>
          </cell>
          <cell r="I2023">
            <v>7184910</v>
          </cell>
        </row>
        <row r="2024">
          <cell r="B2024">
            <v>2009</v>
          </cell>
          <cell r="E2024" t="str">
            <v>VT</v>
          </cell>
          <cell r="H2024">
            <v>179</v>
          </cell>
          <cell r="I2024">
            <v>594116</v>
          </cell>
        </row>
        <row r="2025">
          <cell r="B2025">
            <v>2009</v>
          </cell>
          <cell r="E2025" t="str">
            <v>VA</v>
          </cell>
          <cell r="H2025">
            <v>1249</v>
          </cell>
          <cell r="I2025">
            <v>3753890</v>
          </cell>
        </row>
        <row r="2026">
          <cell r="B2026">
            <v>2009</v>
          </cell>
          <cell r="E2026" t="str">
            <v>WA</v>
          </cell>
          <cell r="H2026">
            <v>10058</v>
          </cell>
          <cell r="I2026">
            <v>48107905</v>
          </cell>
        </row>
        <row r="2027">
          <cell r="B2027">
            <v>2009</v>
          </cell>
          <cell r="E2027" t="str">
            <v>WV</v>
          </cell>
          <cell r="H2027">
            <v>519</v>
          </cell>
          <cell r="I2027">
            <v>1354897</v>
          </cell>
        </row>
        <row r="2028">
          <cell r="B2028">
            <v>2009</v>
          </cell>
          <cell r="E2028" t="str">
            <v>WI</v>
          </cell>
          <cell r="H2028">
            <v>1880</v>
          </cell>
          <cell r="I2028">
            <v>6367610</v>
          </cell>
        </row>
        <row r="2029">
          <cell r="B2029">
            <v>2009</v>
          </cell>
          <cell r="E2029" t="str">
            <v>WY</v>
          </cell>
          <cell r="H2029">
            <v>86</v>
          </cell>
          <cell r="I2029">
            <v>220377</v>
          </cell>
        </row>
        <row r="2030">
          <cell r="B2030">
            <v>2010</v>
          </cell>
          <cell r="E2030" t="str">
            <v>US</v>
          </cell>
          <cell r="H2030">
            <v>236932</v>
          </cell>
          <cell r="I2030">
            <v>1208520896</v>
          </cell>
        </row>
        <row r="2031">
          <cell r="B2031">
            <v>2010</v>
          </cell>
          <cell r="E2031" t="str">
            <v>AL</v>
          </cell>
          <cell r="H2031">
            <v>537</v>
          </cell>
          <cell r="I2031">
            <v>1497309</v>
          </cell>
        </row>
        <row r="2032">
          <cell r="B2032">
            <v>2010</v>
          </cell>
          <cell r="E2032" t="str">
            <v>AK</v>
          </cell>
          <cell r="H2032">
            <v>254</v>
          </cell>
          <cell r="I2032">
            <v>1326790</v>
          </cell>
        </row>
        <row r="2033">
          <cell r="B2033">
            <v>2010</v>
          </cell>
          <cell r="E2033" t="str">
            <v>AZ</v>
          </cell>
          <cell r="H2033">
            <v>447</v>
          </cell>
          <cell r="I2033">
            <v>1884026</v>
          </cell>
        </row>
        <row r="2034">
          <cell r="B2034">
            <v>2010</v>
          </cell>
          <cell r="E2034" t="str">
            <v>AR</v>
          </cell>
          <cell r="H2034">
            <v>332</v>
          </cell>
          <cell r="I2034">
            <v>947100</v>
          </cell>
        </row>
        <row r="2035">
          <cell r="B2035">
            <v>2010</v>
          </cell>
          <cell r="E2035" t="str">
            <v>CA</v>
          </cell>
          <cell r="H2035">
            <v>32933</v>
          </cell>
          <cell r="I2035">
            <v>165190619</v>
          </cell>
        </row>
        <row r="2036">
          <cell r="B2036">
            <v>2010</v>
          </cell>
          <cell r="E2036" t="str">
            <v>CO</v>
          </cell>
          <cell r="H2036">
            <v>2977</v>
          </cell>
          <cell r="I2036">
            <v>10558947</v>
          </cell>
        </row>
        <row r="2037">
          <cell r="B2037">
            <v>2010</v>
          </cell>
          <cell r="E2037" t="str">
            <v>CT</v>
          </cell>
          <cell r="H2037">
            <v>747</v>
          </cell>
          <cell r="I2037">
            <v>2904848</v>
          </cell>
        </row>
        <row r="2038">
          <cell r="B2038">
            <v>2010</v>
          </cell>
          <cell r="E2038" t="str">
            <v>DE</v>
          </cell>
          <cell r="H2038">
            <v>821</v>
          </cell>
          <cell r="I2038">
            <v>3470266</v>
          </cell>
        </row>
        <row r="2039">
          <cell r="B2039">
            <v>2010</v>
          </cell>
          <cell r="E2039" t="str">
            <v>DC</v>
          </cell>
          <cell r="H2039">
            <v>9955</v>
          </cell>
          <cell r="I2039">
            <v>58913944</v>
          </cell>
        </row>
        <row r="2040">
          <cell r="B2040">
            <v>2010</v>
          </cell>
          <cell r="E2040" t="str">
            <v>FL</v>
          </cell>
          <cell r="H2040">
            <v>9521</v>
          </cell>
          <cell r="I2040">
            <v>39156919</v>
          </cell>
        </row>
        <row r="2041">
          <cell r="B2041">
            <v>2010</v>
          </cell>
          <cell r="E2041" t="str">
            <v>GA</v>
          </cell>
          <cell r="H2041">
            <v>5384</v>
          </cell>
          <cell r="I2041">
            <v>20660590</v>
          </cell>
        </row>
        <row r="2042">
          <cell r="B2042">
            <v>2010</v>
          </cell>
          <cell r="E2042" t="str">
            <v>HI</v>
          </cell>
          <cell r="H2042">
            <v>78</v>
          </cell>
          <cell r="I2042">
            <v>234044</v>
          </cell>
        </row>
        <row r="2043">
          <cell r="B2043">
            <v>2010</v>
          </cell>
          <cell r="E2043" t="str">
            <v>ID</v>
          </cell>
          <cell r="H2043">
            <v>102</v>
          </cell>
          <cell r="I2043">
            <v>271079</v>
          </cell>
        </row>
        <row r="2044">
          <cell r="B2044">
            <v>2010</v>
          </cell>
          <cell r="E2044" t="str">
            <v>IL</v>
          </cell>
          <cell r="H2044">
            <v>15907</v>
          </cell>
          <cell r="I2044">
            <v>80765776</v>
          </cell>
        </row>
        <row r="2045">
          <cell r="B2045">
            <v>2010</v>
          </cell>
          <cell r="E2045" t="str">
            <v>IN</v>
          </cell>
          <cell r="H2045">
            <v>1698</v>
          </cell>
          <cell r="I2045">
            <v>6205336</v>
          </cell>
        </row>
        <row r="2046">
          <cell r="B2046">
            <v>2010</v>
          </cell>
          <cell r="E2046" t="str">
            <v>IA</v>
          </cell>
          <cell r="H2046">
            <v>850</v>
          </cell>
          <cell r="I2046">
            <v>2726369</v>
          </cell>
        </row>
        <row r="2047">
          <cell r="B2047">
            <v>2010</v>
          </cell>
          <cell r="E2047" t="str">
            <v>KS</v>
          </cell>
          <cell r="H2047">
            <v>382</v>
          </cell>
          <cell r="I2047">
            <v>1227882</v>
          </cell>
        </row>
        <row r="2048">
          <cell r="B2048">
            <v>2010</v>
          </cell>
          <cell r="E2048" t="str">
            <v>KY</v>
          </cell>
          <cell r="H2048">
            <v>715</v>
          </cell>
          <cell r="I2048">
            <v>2442164</v>
          </cell>
        </row>
        <row r="2049">
          <cell r="B2049">
            <v>2010</v>
          </cell>
          <cell r="E2049" t="str">
            <v>LA</v>
          </cell>
          <cell r="H2049">
            <v>392</v>
          </cell>
          <cell r="I2049">
            <v>1286013</v>
          </cell>
        </row>
        <row r="2050">
          <cell r="B2050">
            <v>2010</v>
          </cell>
          <cell r="E2050" t="str">
            <v>ME</v>
          </cell>
          <cell r="H2050">
            <v>108</v>
          </cell>
          <cell r="I2050">
            <v>391570</v>
          </cell>
        </row>
        <row r="2051">
          <cell r="B2051">
            <v>2010</v>
          </cell>
          <cell r="E2051" t="str">
            <v>MD</v>
          </cell>
          <cell r="H2051">
            <v>1818</v>
          </cell>
          <cell r="I2051">
            <v>8998519</v>
          </cell>
        </row>
        <row r="2052">
          <cell r="B2052">
            <v>2010</v>
          </cell>
          <cell r="E2052" t="str">
            <v>MA</v>
          </cell>
          <cell r="H2052">
            <v>6379</v>
          </cell>
          <cell r="I2052">
            <v>37225806</v>
          </cell>
        </row>
        <row r="2053">
          <cell r="B2053">
            <v>2010</v>
          </cell>
          <cell r="E2053" t="str">
            <v>MI</v>
          </cell>
          <cell r="H2053">
            <v>5036</v>
          </cell>
          <cell r="I2053">
            <v>16678785</v>
          </cell>
        </row>
        <row r="2054">
          <cell r="B2054">
            <v>2010</v>
          </cell>
          <cell r="E2054" t="str">
            <v>MN</v>
          </cell>
          <cell r="H2054">
            <v>2965</v>
          </cell>
          <cell r="I2054">
            <v>12445878</v>
          </cell>
        </row>
        <row r="2055">
          <cell r="B2055">
            <v>2010</v>
          </cell>
          <cell r="E2055" t="str">
            <v>MS</v>
          </cell>
          <cell r="H2055">
            <v>124</v>
          </cell>
          <cell r="I2055">
            <v>292669</v>
          </cell>
        </row>
        <row r="2056">
          <cell r="B2056">
            <v>2010</v>
          </cell>
          <cell r="E2056" t="str">
            <v>MO</v>
          </cell>
          <cell r="H2056">
            <v>2944</v>
          </cell>
          <cell r="I2056">
            <v>10798869</v>
          </cell>
        </row>
        <row r="2057">
          <cell r="B2057">
            <v>2010</v>
          </cell>
          <cell r="E2057" t="str">
            <v>MT</v>
          </cell>
          <cell r="H2057">
            <v>219</v>
          </cell>
          <cell r="I2057">
            <v>655717</v>
          </cell>
        </row>
        <row r="2058">
          <cell r="B2058">
            <v>2010</v>
          </cell>
          <cell r="E2058" t="str">
            <v>NE</v>
          </cell>
          <cell r="H2058">
            <v>421</v>
          </cell>
          <cell r="I2058">
            <v>1556758</v>
          </cell>
        </row>
        <row r="2059">
          <cell r="B2059">
            <v>2010</v>
          </cell>
          <cell r="E2059" t="str">
            <v>NV</v>
          </cell>
          <cell r="H2059">
            <v>278</v>
          </cell>
          <cell r="I2059">
            <v>1701722</v>
          </cell>
        </row>
        <row r="2060">
          <cell r="B2060">
            <v>2010</v>
          </cell>
          <cell r="E2060" t="str">
            <v>NH</v>
          </cell>
          <cell r="H2060">
            <v>116</v>
          </cell>
          <cell r="I2060">
            <v>364372</v>
          </cell>
        </row>
        <row r="2061">
          <cell r="B2061">
            <v>2010</v>
          </cell>
          <cell r="E2061" t="str">
            <v>NJ</v>
          </cell>
          <cell r="H2061">
            <v>11188</v>
          </cell>
          <cell r="I2061">
            <v>64715597</v>
          </cell>
        </row>
        <row r="2062">
          <cell r="B2062">
            <v>2010</v>
          </cell>
          <cell r="E2062" t="str">
            <v>NM</v>
          </cell>
          <cell r="H2062">
            <v>835</v>
          </cell>
          <cell r="I2062">
            <v>2263501</v>
          </cell>
        </row>
        <row r="2063">
          <cell r="B2063">
            <v>2010</v>
          </cell>
          <cell r="E2063" t="str">
            <v>NY</v>
          </cell>
          <cell r="H2063">
            <v>66590</v>
          </cell>
          <cell r="I2063">
            <v>425971398</v>
          </cell>
        </row>
        <row r="2064">
          <cell r="B2064">
            <v>2010</v>
          </cell>
          <cell r="E2064" t="str">
            <v>NC</v>
          </cell>
          <cell r="H2064">
            <v>1506</v>
          </cell>
          <cell r="I2064">
            <v>4428905</v>
          </cell>
        </row>
        <row r="2065">
          <cell r="B2065">
            <v>2010</v>
          </cell>
          <cell r="E2065" t="str">
            <v>ND</v>
          </cell>
          <cell r="H2065">
            <v>41</v>
          </cell>
          <cell r="I2065">
            <v>117422</v>
          </cell>
        </row>
        <row r="2066">
          <cell r="B2066">
            <v>2010</v>
          </cell>
          <cell r="E2066" t="str">
            <v>OH</v>
          </cell>
          <cell r="H2066">
            <v>6133</v>
          </cell>
          <cell r="I2066">
            <v>23016422</v>
          </cell>
        </row>
        <row r="2067">
          <cell r="B2067">
            <v>2010</v>
          </cell>
          <cell r="E2067" t="str">
            <v>OK</v>
          </cell>
          <cell r="H2067">
            <v>219</v>
          </cell>
          <cell r="I2067">
            <v>710581</v>
          </cell>
        </row>
        <row r="2068">
          <cell r="B2068">
            <v>2010</v>
          </cell>
          <cell r="E2068" t="str">
            <v>OR</v>
          </cell>
          <cell r="H2068">
            <v>3134</v>
          </cell>
          <cell r="I2068">
            <v>14857483</v>
          </cell>
        </row>
        <row r="2069">
          <cell r="B2069">
            <v>2010</v>
          </cell>
          <cell r="E2069" t="str">
            <v>PA</v>
          </cell>
          <cell r="H2069">
            <v>13601</v>
          </cell>
          <cell r="I2069">
            <v>60607535</v>
          </cell>
        </row>
        <row r="2070">
          <cell r="B2070">
            <v>2010</v>
          </cell>
          <cell r="E2070" t="str">
            <v>RI</v>
          </cell>
          <cell r="H2070">
            <v>780</v>
          </cell>
          <cell r="I2070">
            <v>3601955</v>
          </cell>
        </row>
        <row r="2071">
          <cell r="B2071">
            <v>2010</v>
          </cell>
          <cell r="E2071" t="str">
            <v>SC</v>
          </cell>
          <cell r="H2071">
            <v>406</v>
          </cell>
          <cell r="I2071">
            <v>1071731</v>
          </cell>
        </row>
        <row r="2072">
          <cell r="B2072">
            <v>2010</v>
          </cell>
          <cell r="E2072" t="str">
            <v>SD</v>
          </cell>
          <cell r="H2072">
            <v>42</v>
          </cell>
          <cell r="I2072">
            <v>96503</v>
          </cell>
        </row>
        <row r="2073">
          <cell r="B2073">
            <v>2010</v>
          </cell>
          <cell r="E2073" t="str">
            <v>TN</v>
          </cell>
          <cell r="H2073">
            <v>1066</v>
          </cell>
          <cell r="I2073">
            <v>3482021</v>
          </cell>
        </row>
        <row r="2074">
          <cell r="B2074">
            <v>2010</v>
          </cell>
          <cell r="E2074" t="str">
            <v>TX</v>
          </cell>
          <cell r="H2074">
            <v>11337</v>
          </cell>
          <cell r="I2074">
            <v>43143674</v>
          </cell>
        </row>
        <row r="2075">
          <cell r="B2075">
            <v>2010</v>
          </cell>
          <cell r="E2075" t="str">
            <v>UT</v>
          </cell>
          <cell r="H2075">
            <v>1977</v>
          </cell>
          <cell r="I2075">
            <v>7186718</v>
          </cell>
        </row>
        <row r="2076">
          <cell r="B2076">
            <v>2010</v>
          </cell>
          <cell r="E2076" t="str">
            <v>VT</v>
          </cell>
          <cell r="H2076">
            <v>189</v>
          </cell>
          <cell r="I2076">
            <v>636720</v>
          </cell>
        </row>
        <row r="2077">
          <cell r="B2077">
            <v>2010</v>
          </cell>
          <cell r="E2077" t="str">
            <v>VA</v>
          </cell>
          <cell r="H2077">
            <v>1191</v>
          </cell>
          <cell r="I2077">
            <v>3808957</v>
          </cell>
        </row>
        <row r="2078">
          <cell r="B2078">
            <v>2010</v>
          </cell>
          <cell r="E2078" t="str">
            <v>WA</v>
          </cell>
          <cell r="H2078">
            <v>9797</v>
          </cell>
          <cell r="I2078">
            <v>48099572</v>
          </cell>
        </row>
        <row r="2079">
          <cell r="B2079">
            <v>2010</v>
          </cell>
          <cell r="E2079" t="str">
            <v>WV</v>
          </cell>
          <cell r="H2079">
            <v>532</v>
          </cell>
          <cell r="I2079">
            <v>1390816</v>
          </cell>
        </row>
        <row r="2080">
          <cell r="B2080">
            <v>2010</v>
          </cell>
          <cell r="E2080" t="str">
            <v>WI</v>
          </cell>
          <cell r="H2080">
            <v>1854</v>
          </cell>
          <cell r="I2080">
            <v>6330096</v>
          </cell>
        </row>
        <row r="2081">
          <cell r="B2081">
            <v>2010</v>
          </cell>
          <cell r="E2081" t="str">
            <v>WY</v>
          </cell>
          <cell r="H2081">
            <v>74</v>
          </cell>
          <cell r="I2081">
            <v>202603</v>
          </cell>
        </row>
        <row r="2082">
          <cell r="B2082">
            <v>2011</v>
          </cell>
          <cell r="E2082" t="str">
            <v>US</v>
          </cell>
          <cell r="H2082">
            <v>232392</v>
          </cell>
          <cell r="I2082">
            <v>1204881247</v>
          </cell>
        </row>
        <row r="2083">
          <cell r="B2083">
            <v>2011</v>
          </cell>
          <cell r="E2083" t="str">
            <v>AL</v>
          </cell>
          <cell r="H2083">
            <v>535</v>
          </cell>
          <cell r="I2083">
            <v>1539044</v>
          </cell>
        </row>
        <row r="2084">
          <cell r="B2084">
            <v>2011</v>
          </cell>
          <cell r="E2084" t="str">
            <v>AK</v>
          </cell>
          <cell r="H2084">
            <v>260</v>
          </cell>
          <cell r="I2084">
            <v>1348153</v>
          </cell>
        </row>
        <row r="2085">
          <cell r="B2085">
            <v>2011</v>
          </cell>
          <cell r="E2085" t="str">
            <v>AZ</v>
          </cell>
          <cell r="H2085">
            <v>413</v>
          </cell>
          <cell r="I2085">
            <v>1549084</v>
          </cell>
        </row>
        <row r="2086">
          <cell r="B2086">
            <v>2011</v>
          </cell>
          <cell r="E2086" t="str">
            <v>AR</v>
          </cell>
          <cell r="H2086">
            <v>347</v>
          </cell>
          <cell r="I2086">
            <v>964870</v>
          </cell>
        </row>
        <row r="2087">
          <cell r="B2087">
            <v>2011</v>
          </cell>
          <cell r="E2087" t="str">
            <v>CA</v>
          </cell>
          <cell r="H2087">
            <v>32462</v>
          </cell>
          <cell r="I2087">
            <v>174686107</v>
          </cell>
        </row>
        <row r="2088">
          <cell r="B2088">
            <v>2011</v>
          </cell>
          <cell r="E2088" t="str">
            <v>CO</v>
          </cell>
          <cell r="H2088">
            <v>3222</v>
          </cell>
          <cell r="I2088">
            <v>12877219</v>
          </cell>
        </row>
        <row r="2089">
          <cell r="B2089">
            <v>2011</v>
          </cell>
          <cell r="E2089" t="str">
            <v>CT</v>
          </cell>
          <cell r="H2089">
            <v>788</v>
          </cell>
          <cell r="I2089">
            <v>2821039</v>
          </cell>
        </row>
        <row r="2090">
          <cell r="B2090">
            <v>2011</v>
          </cell>
          <cell r="E2090" t="str">
            <v>DE</v>
          </cell>
          <cell r="H2090">
            <v>807</v>
          </cell>
          <cell r="I2090">
            <v>3366569</v>
          </cell>
        </row>
        <row r="2091">
          <cell r="B2091">
            <v>2011</v>
          </cell>
          <cell r="E2091" t="str">
            <v>DC</v>
          </cell>
          <cell r="H2091">
            <v>10156</v>
          </cell>
          <cell r="I2091">
            <v>61997015</v>
          </cell>
        </row>
        <row r="2092">
          <cell r="B2092">
            <v>2011</v>
          </cell>
          <cell r="E2092" t="str">
            <v>FL</v>
          </cell>
          <cell r="H2092">
            <v>9012</v>
          </cell>
          <cell r="I2092">
            <v>38615088</v>
          </cell>
        </row>
        <row r="2093">
          <cell r="B2093">
            <v>2011</v>
          </cell>
          <cell r="E2093" t="str">
            <v>GA</v>
          </cell>
          <cell r="H2093">
            <v>5119</v>
          </cell>
          <cell r="I2093">
            <v>19846978</v>
          </cell>
        </row>
        <row r="2094">
          <cell r="B2094">
            <v>2011</v>
          </cell>
          <cell r="E2094" t="str">
            <v>HI</v>
          </cell>
          <cell r="H2094">
            <v>86</v>
          </cell>
          <cell r="I2094">
            <v>281966</v>
          </cell>
        </row>
        <row r="2095">
          <cell r="B2095">
            <v>2011</v>
          </cell>
          <cell r="E2095" t="str">
            <v>ID</v>
          </cell>
          <cell r="H2095">
            <v>75</v>
          </cell>
          <cell r="I2095">
            <v>207133</v>
          </cell>
        </row>
        <row r="2096">
          <cell r="B2096">
            <v>2011</v>
          </cell>
          <cell r="E2096" t="str">
            <v>IL</v>
          </cell>
          <cell r="H2096">
            <v>15084</v>
          </cell>
          <cell r="I2096">
            <v>77272470</v>
          </cell>
        </row>
        <row r="2097">
          <cell r="B2097">
            <v>2011</v>
          </cell>
          <cell r="E2097" t="str">
            <v>IN</v>
          </cell>
          <cell r="H2097">
            <v>1446</v>
          </cell>
          <cell r="I2097">
            <v>5611624</v>
          </cell>
        </row>
        <row r="2098">
          <cell r="B2098">
            <v>2011</v>
          </cell>
          <cell r="E2098" t="str">
            <v>IA</v>
          </cell>
          <cell r="H2098">
            <v>887</v>
          </cell>
          <cell r="I2098">
            <v>2761457</v>
          </cell>
        </row>
        <row r="2099">
          <cell r="B2099">
            <v>2011</v>
          </cell>
          <cell r="E2099" t="str">
            <v>KS</v>
          </cell>
          <cell r="H2099">
            <v>305</v>
          </cell>
          <cell r="I2099">
            <v>1024967</v>
          </cell>
        </row>
        <row r="2100">
          <cell r="B2100">
            <v>2011</v>
          </cell>
          <cell r="E2100" t="str">
            <v>KY</v>
          </cell>
          <cell r="H2100">
            <v>959</v>
          </cell>
          <cell r="I2100">
            <v>3547478</v>
          </cell>
        </row>
        <row r="2101">
          <cell r="B2101">
            <v>2011</v>
          </cell>
          <cell r="E2101" t="str">
            <v>LA</v>
          </cell>
          <cell r="H2101">
            <v>398</v>
          </cell>
          <cell r="I2101">
            <v>1433986</v>
          </cell>
        </row>
        <row r="2102">
          <cell r="B2102">
            <v>2011</v>
          </cell>
          <cell r="E2102" t="str">
            <v>ME</v>
          </cell>
          <cell r="H2102">
            <v>115</v>
          </cell>
          <cell r="I2102">
            <v>400407</v>
          </cell>
        </row>
        <row r="2103">
          <cell r="B2103">
            <v>2011</v>
          </cell>
          <cell r="E2103" t="str">
            <v>MD</v>
          </cell>
          <cell r="H2103">
            <v>2118</v>
          </cell>
          <cell r="I2103">
            <v>9115633</v>
          </cell>
        </row>
        <row r="2104">
          <cell r="B2104">
            <v>2011</v>
          </cell>
          <cell r="E2104" t="str">
            <v>MA</v>
          </cell>
          <cell r="H2104">
            <v>6274</v>
          </cell>
          <cell r="I2104">
            <v>39165591</v>
          </cell>
        </row>
        <row r="2105">
          <cell r="B2105">
            <v>2011</v>
          </cell>
          <cell r="E2105" t="str">
            <v>MI</v>
          </cell>
          <cell r="H2105">
            <v>4934</v>
          </cell>
          <cell r="I2105">
            <v>16496660</v>
          </cell>
        </row>
        <row r="2106">
          <cell r="B2106">
            <v>2011</v>
          </cell>
          <cell r="E2106" t="str">
            <v>MN</v>
          </cell>
          <cell r="H2106">
            <v>3067</v>
          </cell>
          <cell r="I2106">
            <v>13737942</v>
          </cell>
        </row>
        <row r="2107">
          <cell r="B2107">
            <v>2011</v>
          </cell>
          <cell r="E2107" t="str">
            <v>MS</v>
          </cell>
          <cell r="H2107">
            <v>136</v>
          </cell>
          <cell r="I2107">
            <v>341831</v>
          </cell>
        </row>
        <row r="2108">
          <cell r="B2108">
            <v>2011</v>
          </cell>
          <cell r="E2108" t="str">
            <v>MO</v>
          </cell>
          <cell r="H2108">
            <v>3195</v>
          </cell>
          <cell r="I2108">
            <v>13621962</v>
          </cell>
        </row>
        <row r="2109">
          <cell r="B2109">
            <v>2011</v>
          </cell>
          <cell r="E2109" t="str">
            <v>MT</v>
          </cell>
          <cell r="H2109">
            <v>187</v>
          </cell>
          <cell r="I2109">
            <v>573620</v>
          </cell>
        </row>
        <row r="2110">
          <cell r="B2110">
            <v>2011</v>
          </cell>
          <cell r="E2110" t="str">
            <v>NE</v>
          </cell>
          <cell r="H2110">
            <v>425</v>
          </cell>
          <cell r="I2110">
            <v>1590788</v>
          </cell>
        </row>
        <row r="2111">
          <cell r="B2111">
            <v>2011</v>
          </cell>
          <cell r="E2111" t="str">
            <v>NV</v>
          </cell>
          <cell r="H2111">
            <v>250</v>
          </cell>
          <cell r="I2111">
            <v>1546035</v>
          </cell>
        </row>
        <row r="2112">
          <cell r="B2112">
            <v>2011</v>
          </cell>
          <cell r="E2112" t="str">
            <v>NH</v>
          </cell>
          <cell r="H2112">
            <v>78</v>
          </cell>
          <cell r="I2112">
            <v>272353</v>
          </cell>
        </row>
        <row r="2113">
          <cell r="B2113">
            <v>2011</v>
          </cell>
          <cell r="E2113" t="str">
            <v>NJ</v>
          </cell>
          <cell r="H2113">
            <v>12229</v>
          </cell>
          <cell r="I2113">
            <v>57630627</v>
          </cell>
        </row>
        <row r="2114">
          <cell r="B2114">
            <v>2011</v>
          </cell>
          <cell r="E2114" t="str">
            <v>NM</v>
          </cell>
          <cell r="H2114">
            <v>811</v>
          </cell>
          <cell r="I2114">
            <v>2775445</v>
          </cell>
        </row>
        <row r="2115">
          <cell r="B2115">
            <v>2011</v>
          </cell>
          <cell r="E2115" t="str">
            <v>NY</v>
          </cell>
          <cell r="H2115">
            <v>64432</v>
          </cell>
          <cell r="I2115">
            <v>399771420</v>
          </cell>
        </row>
        <row r="2116">
          <cell r="B2116">
            <v>2011</v>
          </cell>
          <cell r="E2116" t="str">
            <v>NC</v>
          </cell>
          <cell r="H2116">
            <v>1988</v>
          </cell>
          <cell r="I2116">
            <v>4951813</v>
          </cell>
        </row>
        <row r="2117">
          <cell r="B2117">
            <v>2011</v>
          </cell>
          <cell r="E2117" t="str">
            <v>ND</v>
          </cell>
          <cell r="H2117">
            <v>61</v>
          </cell>
          <cell r="I2117">
            <v>205390</v>
          </cell>
        </row>
        <row r="2118">
          <cell r="B2118">
            <v>2011</v>
          </cell>
          <cell r="E2118" t="str">
            <v>OH</v>
          </cell>
          <cell r="H2118">
            <v>5683</v>
          </cell>
          <cell r="I2118">
            <v>22397578</v>
          </cell>
        </row>
        <row r="2119">
          <cell r="B2119">
            <v>2011</v>
          </cell>
          <cell r="E2119" t="str">
            <v>OK</v>
          </cell>
          <cell r="H2119">
            <v>211</v>
          </cell>
          <cell r="I2119">
            <v>722377</v>
          </cell>
        </row>
        <row r="2120">
          <cell r="B2120">
            <v>2011</v>
          </cell>
          <cell r="E2120" t="str">
            <v>OR</v>
          </cell>
          <cell r="H2120">
            <v>3041</v>
          </cell>
          <cell r="I2120">
            <v>15399171</v>
          </cell>
        </row>
        <row r="2121">
          <cell r="B2121">
            <v>2011</v>
          </cell>
          <cell r="E2121" t="str">
            <v>PA</v>
          </cell>
          <cell r="H2121">
            <v>11896</v>
          </cell>
          <cell r="I2121">
            <v>66562361</v>
          </cell>
        </row>
        <row r="2122">
          <cell r="B2122">
            <v>2011</v>
          </cell>
          <cell r="E2122" t="str">
            <v>RI</v>
          </cell>
          <cell r="H2122">
            <v>750</v>
          </cell>
          <cell r="I2122">
            <v>3719758</v>
          </cell>
        </row>
        <row r="2123">
          <cell r="B2123">
            <v>2011</v>
          </cell>
          <cell r="E2123" t="str">
            <v>SC</v>
          </cell>
          <cell r="H2123">
            <v>295</v>
          </cell>
          <cell r="I2123">
            <v>770781</v>
          </cell>
        </row>
        <row r="2124">
          <cell r="B2124">
            <v>2011</v>
          </cell>
          <cell r="E2124" t="str">
            <v>SD</v>
          </cell>
          <cell r="H2124">
            <v>39</v>
          </cell>
          <cell r="I2124">
            <v>95152</v>
          </cell>
        </row>
        <row r="2125">
          <cell r="B2125">
            <v>2011</v>
          </cell>
          <cell r="E2125" t="str">
            <v>TN</v>
          </cell>
          <cell r="H2125">
            <v>818</v>
          </cell>
          <cell r="I2125">
            <v>2850875</v>
          </cell>
        </row>
        <row r="2126">
          <cell r="B2126">
            <v>2011</v>
          </cell>
          <cell r="E2126" t="str">
            <v>TX</v>
          </cell>
          <cell r="H2126">
            <v>11128</v>
          </cell>
          <cell r="I2126">
            <v>45686767</v>
          </cell>
        </row>
        <row r="2127">
          <cell r="B2127">
            <v>2011</v>
          </cell>
          <cell r="E2127" t="str">
            <v>UT</v>
          </cell>
          <cell r="H2127">
            <v>2167</v>
          </cell>
          <cell r="I2127">
            <v>8154876</v>
          </cell>
        </row>
        <row r="2128">
          <cell r="B2128">
            <v>2011</v>
          </cell>
          <cell r="E2128" t="str">
            <v>VT</v>
          </cell>
          <cell r="H2128">
            <v>187</v>
          </cell>
          <cell r="I2128">
            <v>731868</v>
          </cell>
        </row>
        <row r="2129">
          <cell r="B2129">
            <v>2011</v>
          </cell>
          <cell r="E2129" t="str">
            <v>VA</v>
          </cell>
          <cell r="H2129">
            <v>1200</v>
          </cell>
          <cell r="I2129">
            <v>3964803</v>
          </cell>
        </row>
        <row r="2130">
          <cell r="B2130">
            <v>2011</v>
          </cell>
          <cell r="E2130" t="str">
            <v>WA</v>
          </cell>
          <cell r="H2130">
            <v>9692</v>
          </cell>
          <cell r="I2130">
            <v>50644519</v>
          </cell>
        </row>
        <row r="2131">
          <cell r="B2131">
            <v>2011</v>
          </cell>
          <cell r="E2131" t="str">
            <v>WV</v>
          </cell>
          <cell r="H2131">
            <v>566</v>
          </cell>
          <cell r="I2131">
            <v>1528195</v>
          </cell>
        </row>
        <row r="2132">
          <cell r="B2132">
            <v>2011</v>
          </cell>
          <cell r="E2132" t="str">
            <v>WI</v>
          </cell>
          <cell r="H2132">
            <v>1989</v>
          </cell>
          <cell r="I2132">
            <v>7496660</v>
          </cell>
        </row>
        <row r="2133">
          <cell r="B2133">
            <v>2011</v>
          </cell>
          <cell r="E2133" t="str">
            <v>WY</v>
          </cell>
          <cell r="H2133">
            <v>69</v>
          </cell>
          <cell r="I2133">
            <v>205742</v>
          </cell>
        </row>
        <row r="2134">
          <cell r="B2134">
            <v>2012</v>
          </cell>
          <cell r="E2134" t="str">
            <v>US</v>
          </cell>
          <cell r="H2134">
            <v>226299</v>
          </cell>
          <cell r="I2134">
            <v>1200704217</v>
          </cell>
        </row>
        <row r="2135">
          <cell r="B2135">
            <v>2012</v>
          </cell>
          <cell r="E2135" t="str">
            <v>AL</v>
          </cell>
          <cell r="H2135">
            <v>587</v>
          </cell>
          <cell r="I2135">
            <v>1609950</v>
          </cell>
        </row>
        <row r="2136">
          <cell r="B2136">
            <v>2012</v>
          </cell>
          <cell r="E2136" t="str">
            <v>AK</v>
          </cell>
          <cell r="H2136">
            <v>255</v>
          </cell>
          <cell r="I2136">
            <v>1333889</v>
          </cell>
        </row>
        <row r="2137">
          <cell r="B2137">
            <v>2012</v>
          </cell>
          <cell r="E2137" t="str">
            <v>AZ</v>
          </cell>
          <cell r="H2137">
            <v>752</v>
          </cell>
          <cell r="I2137">
            <v>3280042</v>
          </cell>
        </row>
        <row r="2138">
          <cell r="B2138">
            <v>2012</v>
          </cell>
          <cell r="E2138" t="str">
            <v>AR</v>
          </cell>
          <cell r="H2138">
            <v>337</v>
          </cell>
          <cell r="I2138">
            <v>1046497</v>
          </cell>
        </row>
        <row r="2139">
          <cell r="B2139">
            <v>2012</v>
          </cell>
          <cell r="E2139" t="str">
            <v>CA</v>
          </cell>
          <cell r="H2139">
            <v>32812</v>
          </cell>
          <cell r="I2139">
            <v>176383903</v>
          </cell>
        </row>
        <row r="2140">
          <cell r="B2140">
            <v>2012</v>
          </cell>
          <cell r="E2140" t="str">
            <v>CO</v>
          </cell>
          <cell r="H2140">
            <v>3428</v>
          </cell>
          <cell r="I2140">
            <v>16548010</v>
          </cell>
        </row>
        <row r="2141">
          <cell r="B2141">
            <v>2012</v>
          </cell>
          <cell r="E2141" t="str">
            <v>CT</v>
          </cell>
          <cell r="H2141">
            <v>681</v>
          </cell>
          <cell r="I2141">
            <v>2877773</v>
          </cell>
        </row>
        <row r="2142">
          <cell r="B2142">
            <v>2012</v>
          </cell>
          <cell r="E2142" t="str">
            <v>DE</v>
          </cell>
          <cell r="H2142">
            <v>851</v>
          </cell>
          <cell r="I2142">
            <v>3464087</v>
          </cell>
        </row>
        <row r="2143">
          <cell r="B2143">
            <v>2012</v>
          </cell>
          <cell r="E2143" t="str">
            <v>DC</v>
          </cell>
          <cell r="H2143">
            <v>10421</v>
          </cell>
          <cell r="I2143">
            <v>68959511</v>
          </cell>
        </row>
        <row r="2144">
          <cell r="B2144">
            <v>2012</v>
          </cell>
          <cell r="E2144" t="str">
            <v>FL</v>
          </cell>
          <cell r="H2144">
            <v>8868</v>
          </cell>
          <cell r="I2144">
            <v>37481872</v>
          </cell>
        </row>
        <row r="2145">
          <cell r="B2145">
            <v>2012</v>
          </cell>
          <cell r="E2145" t="str">
            <v>GA</v>
          </cell>
          <cell r="H2145">
            <v>5119</v>
          </cell>
          <cell r="I2145">
            <v>20125705</v>
          </cell>
        </row>
        <row r="2146">
          <cell r="B2146">
            <v>2012</v>
          </cell>
          <cell r="E2146" t="str">
            <v>HI</v>
          </cell>
          <cell r="H2146">
            <v>92</v>
          </cell>
          <cell r="I2146">
            <v>315742</v>
          </cell>
        </row>
        <row r="2147">
          <cell r="B2147">
            <v>2012</v>
          </cell>
          <cell r="E2147" t="str">
            <v>ID</v>
          </cell>
          <cell r="H2147">
            <v>102</v>
          </cell>
          <cell r="I2147">
            <v>271886</v>
          </cell>
        </row>
        <row r="2148">
          <cell r="B2148">
            <v>2012</v>
          </cell>
          <cell r="E2148" t="str">
            <v>IL</v>
          </cell>
          <cell r="H2148">
            <v>14941</v>
          </cell>
          <cell r="I2148">
            <v>79196615</v>
          </cell>
        </row>
        <row r="2149">
          <cell r="B2149">
            <v>2012</v>
          </cell>
          <cell r="E2149" t="str">
            <v>IN</v>
          </cell>
          <cell r="H2149">
            <v>1447</v>
          </cell>
          <cell r="I2149">
            <v>5656319</v>
          </cell>
        </row>
        <row r="2150">
          <cell r="B2150">
            <v>2012</v>
          </cell>
          <cell r="E2150" t="str">
            <v>IA</v>
          </cell>
          <cell r="H2150">
            <v>787</v>
          </cell>
          <cell r="I2150">
            <v>2704704</v>
          </cell>
        </row>
        <row r="2151">
          <cell r="B2151">
            <v>2012</v>
          </cell>
          <cell r="E2151" t="str">
            <v>KS</v>
          </cell>
          <cell r="H2151">
            <v>314</v>
          </cell>
          <cell r="I2151">
            <v>1050302</v>
          </cell>
        </row>
        <row r="2152">
          <cell r="B2152">
            <v>2012</v>
          </cell>
          <cell r="E2152" t="str">
            <v>KY</v>
          </cell>
          <cell r="H2152">
            <v>1022</v>
          </cell>
          <cell r="I2152">
            <v>3827269</v>
          </cell>
        </row>
        <row r="2153">
          <cell r="B2153">
            <v>2012</v>
          </cell>
          <cell r="E2153" t="str">
            <v>LA</v>
          </cell>
          <cell r="H2153">
            <v>400</v>
          </cell>
          <cell r="I2153">
            <v>1308773</v>
          </cell>
        </row>
        <row r="2154">
          <cell r="B2154">
            <v>2012</v>
          </cell>
          <cell r="E2154" t="str">
            <v>ME</v>
          </cell>
          <cell r="H2154">
            <v>114</v>
          </cell>
          <cell r="I2154">
            <v>428067</v>
          </cell>
        </row>
        <row r="2155">
          <cell r="B2155">
            <v>2012</v>
          </cell>
          <cell r="E2155" t="str">
            <v>MD</v>
          </cell>
          <cell r="H2155">
            <v>2162</v>
          </cell>
          <cell r="I2155">
            <v>9361218</v>
          </cell>
        </row>
        <row r="2156">
          <cell r="B2156">
            <v>2012</v>
          </cell>
          <cell r="E2156" t="str">
            <v>MA</v>
          </cell>
          <cell r="H2156">
            <v>257</v>
          </cell>
          <cell r="I2156">
            <v>1058412</v>
          </cell>
        </row>
        <row r="2157">
          <cell r="B2157">
            <v>2012</v>
          </cell>
          <cell r="E2157" t="str">
            <v>MI</v>
          </cell>
          <cell r="H2157">
            <v>4892</v>
          </cell>
          <cell r="I2157">
            <v>14934124</v>
          </cell>
        </row>
        <row r="2158">
          <cell r="B2158">
            <v>2012</v>
          </cell>
          <cell r="E2158" t="str">
            <v>MN</v>
          </cell>
          <cell r="H2158">
            <v>2989</v>
          </cell>
          <cell r="I2158">
            <v>13694169</v>
          </cell>
        </row>
        <row r="2159">
          <cell r="B2159">
            <v>2012</v>
          </cell>
          <cell r="E2159" t="str">
            <v>MS</v>
          </cell>
          <cell r="H2159">
            <v>146</v>
          </cell>
          <cell r="I2159">
            <v>347191</v>
          </cell>
        </row>
        <row r="2160">
          <cell r="B2160">
            <v>2012</v>
          </cell>
          <cell r="E2160" t="str">
            <v>MO</v>
          </cell>
          <cell r="H2160">
            <v>3156</v>
          </cell>
          <cell r="I2160">
            <v>13748273</v>
          </cell>
        </row>
        <row r="2161">
          <cell r="B2161">
            <v>2012</v>
          </cell>
          <cell r="E2161" t="str">
            <v>MT</v>
          </cell>
          <cell r="H2161">
            <v>310</v>
          </cell>
          <cell r="I2161">
            <v>945820</v>
          </cell>
        </row>
        <row r="2162">
          <cell r="B2162">
            <v>2012</v>
          </cell>
          <cell r="E2162" t="str">
            <v>NE</v>
          </cell>
          <cell r="H2162">
            <v>426</v>
          </cell>
          <cell r="I2162">
            <v>1654485</v>
          </cell>
        </row>
        <row r="2163">
          <cell r="B2163">
            <v>2012</v>
          </cell>
          <cell r="E2163" t="str">
            <v>NV</v>
          </cell>
          <cell r="H2163">
            <v>241</v>
          </cell>
          <cell r="I2163">
            <v>1488899</v>
          </cell>
        </row>
        <row r="2164">
          <cell r="B2164">
            <v>2012</v>
          </cell>
          <cell r="E2164" t="str">
            <v>NH</v>
          </cell>
          <cell r="H2164">
            <v>77</v>
          </cell>
          <cell r="I2164">
            <v>272702</v>
          </cell>
        </row>
        <row r="2165">
          <cell r="B2165">
            <v>2012</v>
          </cell>
          <cell r="E2165" t="str">
            <v>NJ</v>
          </cell>
          <cell r="H2165">
            <v>12202</v>
          </cell>
          <cell r="I2165">
            <v>57818588</v>
          </cell>
        </row>
        <row r="2166">
          <cell r="B2166">
            <v>2012</v>
          </cell>
          <cell r="E2166" t="str">
            <v>NM</v>
          </cell>
          <cell r="H2166">
            <v>764</v>
          </cell>
          <cell r="I2166">
            <v>2691055</v>
          </cell>
        </row>
        <row r="2167">
          <cell r="B2167">
            <v>2012</v>
          </cell>
          <cell r="E2167" t="str">
            <v>NY</v>
          </cell>
          <cell r="H2167">
            <v>62995</v>
          </cell>
          <cell r="I2167">
            <v>413739835</v>
          </cell>
        </row>
        <row r="2168">
          <cell r="B2168">
            <v>2012</v>
          </cell>
          <cell r="E2168" t="str">
            <v>NC</v>
          </cell>
          <cell r="H2168">
            <v>1878</v>
          </cell>
          <cell r="I2168">
            <v>5411049</v>
          </cell>
        </row>
        <row r="2169">
          <cell r="B2169">
            <v>2012</v>
          </cell>
          <cell r="E2169" t="str">
            <v>ND</v>
          </cell>
          <cell r="H2169">
            <v>49</v>
          </cell>
          <cell r="I2169">
            <v>160475</v>
          </cell>
        </row>
        <row r="2170">
          <cell r="B2170">
            <v>2012</v>
          </cell>
          <cell r="E2170" t="str">
            <v>OH</v>
          </cell>
          <cell r="H2170">
            <v>5880</v>
          </cell>
          <cell r="I2170">
            <v>24646038</v>
          </cell>
        </row>
        <row r="2171">
          <cell r="B2171">
            <v>2012</v>
          </cell>
          <cell r="E2171" t="str">
            <v>OK</v>
          </cell>
          <cell r="H2171">
            <v>224</v>
          </cell>
          <cell r="I2171">
            <v>704543</v>
          </cell>
        </row>
        <row r="2172">
          <cell r="B2172">
            <v>2012</v>
          </cell>
          <cell r="E2172" t="str">
            <v>OR</v>
          </cell>
          <cell r="H2172">
            <v>3134</v>
          </cell>
          <cell r="I2172">
            <v>16121341</v>
          </cell>
        </row>
        <row r="2173">
          <cell r="B2173">
            <v>2012</v>
          </cell>
          <cell r="E2173" t="str">
            <v>PA</v>
          </cell>
          <cell r="H2173">
            <v>11991</v>
          </cell>
          <cell r="I2173">
            <v>67303710</v>
          </cell>
        </row>
        <row r="2174">
          <cell r="B2174">
            <v>2012</v>
          </cell>
          <cell r="E2174" t="str">
            <v>RI</v>
          </cell>
          <cell r="H2174">
            <v>803</v>
          </cell>
          <cell r="I2174">
            <v>3661884</v>
          </cell>
        </row>
        <row r="2175">
          <cell r="B2175">
            <v>2012</v>
          </cell>
          <cell r="E2175" t="str">
            <v>SC</v>
          </cell>
          <cell r="H2175">
            <v>526</v>
          </cell>
          <cell r="I2175">
            <v>1344980</v>
          </cell>
        </row>
        <row r="2176">
          <cell r="B2176">
            <v>2012</v>
          </cell>
          <cell r="E2176" t="str">
            <v>SD</v>
          </cell>
          <cell r="H2176">
            <v>41</v>
          </cell>
          <cell r="I2176">
            <v>98503</v>
          </cell>
        </row>
        <row r="2177">
          <cell r="B2177">
            <v>2012</v>
          </cell>
          <cell r="E2177" t="str">
            <v>TN</v>
          </cell>
          <cell r="H2177">
            <v>957</v>
          </cell>
          <cell r="I2177">
            <v>3440957</v>
          </cell>
        </row>
        <row r="2178">
          <cell r="B2178">
            <v>2012</v>
          </cell>
          <cell r="E2178" t="str">
            <v>TX</v>
          </cell>
          <cell r="H2178">
            <v>11299</v>
          </cell>
          <cell r="I2178">
            <v>46167630</v>
          </cell>
        </row>
        <row r="2179">
          <cell r="B2179">
            <v>2012</v>
          </cell>
          <cell r="E2179" t="str">
            <v>UT</v>
          </cell>
          <cell r="H2179">
            <v>2134</v>
          </cell>
          <cell r="I2179">
            <v>8575005</v>
          </cell>
        </row>
        <row r="2180">
          <cell r="B2180">
            <v>2012</v>
          </cell>
          <cell r="E2180" t="str">
            <v>VT</v>
          </cell>
          <cell r="H2180">
            <v>255</v>
          </cell>
          <cell r="I2180">
            <v>893292</v>
          </cell>
        </row>
        <row r="2181">
          <cell r="B2181">
            <v>2012</v>
          </cell>
          <cell r="E2181" t="str">
            <v>VA</v>
          </cell>
          <cell r="H2181">
            <v>1603</v>
          </cell>
          <cell r="I2181">
            <v>5333042</v>
          </cell>
        </row>
        <row r="2182">
          <cell r="B2182">
            <v>2012</v>
          </cell>
          <cell r="E2182" t="str">
            <v>WA</v>
          </cell>
          <cell r="H2182">
            <v>9012</v>
          </cell>
          <cell r="I2182">
            <v>48031127</v>
          </cell>
        </row>
        <row r="2183">
          <cell r="B2183">
            <v>2012</v>
          </cell>
          <cell r="E2183" t="str">
            <v>WV</v>
          </cell>
          <cell r="H2183">
            <v>542</v>
          </cell>
          <cell r="I2183">
            <v>1603605</v>
          </cell>
        </row>
        <row r="2184">
          <cell r="B2184">
            <v>2012</v>
          </cell>
          <cell r="E2184" t="str">
            <v>WI</v>
          </cell>
          <cell r="H2184">
            <v>1928</v>
          </cell>
          <cell r="I2184">
            <v>7315890</v>
          </cell>
        </row>
        <row r="2185">
          <cell r="B2185">
            <v>2012</v>
          </cell>
          <cell r="E2185" t="str">
            <v>WY</v>
          </cell>
          <cell r="H2185">
            <v>96</v>
          </cell>
          <cell r="I2185">
            <v>265459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 Way Mileage"/>
      <sheetName val="Transit IDs"/>
      <sheetName val="TWM - With States"/>
      <sheetName val="Pivot - TWM"/>
      <sheetName val="Data"/>
    </sheetNames>
    <sheetDataSet>
      <sheetData sheetId="0"/>
      <sheetData sheetId="1"/>
      <sheetData sheetId="2"/>
      <sheetData sheetId="3"/>
      <sheetData sheetId="4">
        <row r="2">
          <cell r="C2" t="str">
            <v>AL</v>
          </cell>
          <cell r="D2">
            <v>0</v>
          </cell>
          <cell r="E2">
            <v>0</v>
          </cell>
        </row>
        <row r="3">
          <cell r="C3" t="str">
            <v>AK</v>
          </cell>
          <cell r="D3">
            <v>685.30000000000007</v>
          </cell>
          <cell r="E3">
            <v>0</v>
          </cell>
        </row>
        <row r="4">
          <cell r="C4" t="str">
            <v>AZ</v>
          </cell>
          <cell r="D4">
            <v>43</v>
          </cell>
          <cell r="E4">
            <v>349.2</v>
          </cell>
        </row>
        <row r="5">
          <cell r="C5" t="str">
            <v>AR</v>
          </cell>
          <cell r="D5">
            <v>0</v>
          </cell>
          <cell r="E5">
            <v>0</v>
          </cell>
        </row>
        <row r="6">
          <cell r="C6" t="str">
            <v>CA</v>
          </cell>
          <cell r="D6">
            <v>2184.4999999999995</v>
          </cell>
          <cell r="E6">
            <v>761.4</v>
          </cell>
        </row>
        <row r="7">
          <cell r="C7" t="str">
            <v>CO</v>
          </cell>
          <cell r="D7">
            <v>217.2</v>
          </cell>
          <cell r="E7">
            <v>0</v>
          </cell>
        </row>
        <row r="8">
          <cell r="C8" t="str">
            <v>CT</v>
          </cell>
          <cell r="D8">
            <v>0</v>
          </cell>
          <cell r="E8">
            <v>76</v>
          </cell>
        </row>
        <row r="9">
          <cell r="C9" t="str">
            <v>DE</v>
          </cell>
          <cell r="D9">
            <v>0</v>
          </cell>
          <cell r="E9">
            <v>0</v>
          </cell>
        </row>
        <row r="10">
          <cell r="C10" t="str">
            <v>DC</v>
          </cell>
          <cell r="D10">
            <v>809.40000000000009</v>
          </cell>
          <cell r="E10">
            <v>0</v>
          </cell>
        </row>
        <row r="11">
          <cell r="C11" t="str">
            <v>FL</v>
          </cell>
          <cell r="D11">
            <v>537.59999999999991</v>
          </cell>
          <cell r="E11">
            <v>78.999999999999986</v>
          </cell>
        </row>
        <row r="12">
          <cell r="C12" t="str">
            <v>GA</v>
          </cell>
          <cell r="D12">
            <v>207.39999999999998</v>
          </cell>
          <cell r="E12">
            <v>196.7</v>
          </cell>
        </row>
        <row r="13">
          <cell r="C13" t="str">
            <v>HI</v>
          </cell>
          <cell r="D13">
            <v>0</v>
          </cell>
          <cell r="E13">
            <v>35.9</v>
          </cell>
        </row>
        <row r="14">
          <cell r="C14" t="str">
            <v>ID</v>
          </cell>
          <cell r="D14">
            <v>0</v>
          </cell>
          <cell r="E14">
            <v>0</v>
          </cell>
        </row>
        <row r="15">
          <cell r="C15" t="str">
            <v>IL</v>
          </cell>
          <cell r="D15">
            <v>1781.7000000000003</v>
          </cell>
          <cell r="E15">
            <v>0</v>
          </cell>
        </row>
        <row r="16">
          <cell r="C16" t="str">
            <v>IN</v>
          </cell>
          <cell r="D16">
            <v>130.39999999999998</v>
          </cell>
          <cell r="E16">
            <v>0</v>
          </cell>
        </row>
        <row r="17">
          <cell r="C17" t="str">
            <v>IA</v>
          </cell>
          <cell r="D17">
            <v>0</v>
          </cell>
          <cell r="E17">
            <v>0</v>
          </cell>
        </row>
        <row r="18">
          <cell r="C18" t="str">
            <v>KS</v>
          </cell>
          <cell r="D18">
            <v>0</v>
          </cell>
          <cell r="E18">
            <v>0</v>
          </cell>
        </row>
        <row r="19">
          <cell r="C19" t="str">
            <v>KY</v>
          </cell>
          <cell r="D19">
            <v>0</v>
          </cell>
          <cell r="E19">
            <v>0</v>
          </cell>
        </row>
        <row r="20">
          <cell r="C20" t="str">
            <v>LA</v>
          </cell>
          <cell r="D20">
            <v>0</v>
          </cell>
          <cell r="E20">
            <v>21</v>
          </cell>
        </row>
        <row r="21">
          <cell r="C21" t="str">
            <v>ME</v>
          </cell>
          <cell r="D21">
            <v>114</v>
          </cell>
          <cell r="E21">
            <v>0</v>
          </cell>
        </row>
        <row r="22">
          <cell r="C22" t="str">
            <v>MD</v>
          </cell>
          <cell r="D22">
            <v>0</v>
          </cell>
          <cell r="E22">
            <v>159</v>
          </cell>
        </row>
        <row r="23">
          <cell r="C23" t="str">
            <v>MA</v>
          </cell>
          <cell r="D23">
            <v>4269</v>
          </cell>
          <cell r="E23">
            <v>0</v>
          </cell>
        </row>
        <row r="24">
          <cell r="C24" t="str">
            <v>MI</v>
          </cell>
          <cell r="D24">
            <v>2.9</v>
          </cell>
          <cell r="E24">
            <v>0</v>
          </cell>
        </row>
        <row r="25">
          <cell r="C25" t="str">
            <v>MN</v>
          </cell>
          <cell r="D25">
            <v>207.29999999999998</v>
          </cell>
          <cell r="E25">
            <v>170.6</v>
          </cell>
        </row>
        <row r="26">
          <cell r="C26" t="str">
            <v>MS</v>
          </cell>
          <cell r="D26">
            <v>0</v>
          </cell>
          <cell r="E26">
            <v>0</v>
          </cell>
        </row>
        <row r="27">
          <cell r="C27" t="str">
            <v>MO</v>
          </cell>
          <cell r="D27">
            <v>192.60000000000002</v>
          </cell>
          <cell r="E27">
            <v>7.3</v>
          </cell>
        </row>
        <row r="28">
          <cell r="C28" t="str">
            <v>MT</v>
          </cell>
          <cell r="D28">
            <v>0</v>
          </cell>
          <cell r="E28">
            <v>0</v>
          </cell>
        </row>
        <row r="29">
          <cell r="C29" t="str">
            <v>NE</v>
          </cell>
          <cell r="D29">
            <v>0</v>
          </cell>
          <cell r="E29">
            <v>0</v>
          </cell>
        </row>
        <row r="30">
          <cell r="C30" t="str">
            <v>NV</v>
          </cell>
          <cell r="D30">
            <v>3.9</v>
          </cell>
          <cell r="E30">
            <v>23.2</v>
          </cell>
        </row>
        <row r="31">
          <cell r="C31" t="str">
            <v>NH</v>
          </cell>
          <cell r="D31">
            <v>0</v>
          </cell>
          <cell r="E31">
            <v>0</v>
          </cell>
        </row>
        <row r="32">
          <cell r="C32" t="str">
            <v>NJ</v>
          </cell>
          <cell r="D32">
            <v>5289.5</v>
          </cell>
          <cell r="E32">
            <v>15.4</v>
          </cell>
        </row>
        <row r="33">
          <cell r="C33" t="str">
            <v>NM</v>
          </cell>
          <cell r="D33">
            <v>0</v>
          </cell>
          <cell r="E33">
            <v>0</v>
          </cell>
        </row>
        <row r="34">
          <cell r="C34" t="str">
            <v>NY</v>
          </cell>
          <cell r="D34">
            <v>4038.4</v>
          </cell>
          <cell r="E34">
            <v>71</v>
          </cell>
        </row>
        <row r="35">
          <cell r="C35" t="str">
            <v>NC</v>
          </cell>
          <cell r="D35">
            <v>18.600000000000001</v>
          </cell>
          <cell r="E35">
            <v>0</v>
          </cell>
        </row>
        <row r="36">
          <cell r="C36" t="str">
            <v>ND</v>
          </cell>
          <cell r="D36">
            <v>0</v>
          </cell>
          <cell r="E36">
            <v>0</v>
          </cell>
        </row>
        <row r="37">
          <cell r="C37" t="str">
            <v>OH</v>
          </cell>
          <cell r="D37">
            <v>167.6</v>
          </cell>
          <cell r="E37">
            <v>1.1000000000000001</v>
          </cell>
        </row>
        <row r="38">
          <cell r="C38" t="str">
            <v>OK</v>
          </cell>
          <cell r="D38">
            <v>0</v>
          </cell>
          <cell r="E38">
            <v>0</v>
          </cell>
        </row>
        <row r="39">
          <cell r="C39" t="str">
            <v>OR</v>
          </cell>
          <cell r="D39">
            <v>320.40000000000003</v>
          </cell>
          <cell r="E39">
            <v>0</v>
          </cell>
        </row>
        <row r="40">
          <cell r="C40" t="str">
            <v>PA</v>
          </cell>
          <cell r="D40">
            <v>2585.7999999999993</v>
          </cell>
          <cell r="E40">
            <v>31.5</v>
          </cell>
        </row>
        <row r="41">
          <cell r="C41" t="str">
            <v>RI</v>
          </cell>
          <cell r="D41">
            <v>0</v>
          </cell>
          <cell r="E41">
            <v>1.6</v>
          </cell>
        </row>
        <row r="42">
          <cell r="C42" t="str">
            <v>SC</v>
          </cell>
          <cell r="D42">
            <v>0</v>
          </cell>
          <cell r="E42">
            <v>0</v>
          </cell>
        </row>
        <row r="43">
          <cell r="C43" t="str">
            <v>SD</v>
          </cell>
          <cell r="D43">
            <v>0</v>
          </cell>
          <cell r="E43">
            <v>0</v>
          </cell>
        </row>
        <row r="44">
          <cell r="C44" t="str">
            <v>TN</v>
          </cell>
          <cell r="D44">
            <v>2</v>
          </cell>
          <cell r="E44">
            <v>0</v>
          </cell>
        </row>
        <row r="45">
          <cell r="C45" t="str">
            <v>TX</v>
          </cell>
          <cell r="D45">
            <v>223.29999999999998</v>
          </cell>
          <cell r="E45">
            <v>541.40000000000009</v>
          </cell>
        </row>
        <row r="46">
          <cell r="C46" t="str">
            <v>UT</v>
          </cell>
          <cell r="D46">
            <v>0</v>
          </cell>
          <cell r="E46">
            <v>0</v>
          </cell>
        </row>
        <row r="47">
          <cell r="C47" t="str">
            <v>VT</v>
          </cell>
          <cell r="D47">
            <v>0</v>
          </cell>
          <cell r="E47">
            <v>0</v>
          </cell>
        </row>
        <row r="48">
          <cell r="C48" t="str">
            <v>VA</v>
          </cell>
          <cell r="D48">
            <v>176.3</v>
          </cell>
          <cell r="E48">
            <v>284.7</v>
          </cell>
        </row>
        <row r="49">
          <cell r="C49" t="str">
            <v>WA</v>
          </cell>
          <cell r="D49">
            <v>1.8</v>
          </cell>
          <cell r="E49">
            <v>2212.8000000000002</v>
          </cell>
        </row>
        <row r="50">
          <cell r="C50" t="str">
            <v>WV</v>
          </cell>
          <cell r="D50">
            <v>8.6999999999999993</v>
          </cell>
          <cell r="E50">
            <v>0</v>
          </cell>
        </row>
        <row r="51">
          <cell r="C51" t="str">
            <v>WI</v>
          </cell>
          <cell r="D51">
            <v>0</v>
          </cell>
          <cell r="E51">
            <v>12.5</v>
          </cell>
        </row>
        <row r="52">
          <cell r="C52" t="str">
            <v>WY</v>
          </cell>
          <cell r="D52">
            <v>0</v>
          </cell>
          <cell r="E52">
            <v>0</v>
          </cell>
        </row>
        <row r="53">
          <cell r="C53" t="str">
            <v>US</v>
          </cell>
          <cell r="D53">
            <v>24218.599999999995</v>
          </cell>
          <cell r="E53">
            <v>5051.3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3" sqref="C3:C4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18" bestFit="1" customWidth="1"/>
    <col min="5" max="5" width="16.8554687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19" t="s">
        <v>131</v>
      </c>
    </row>
    <row r="2" spans="1:9" x14ac:dyDescent="0.25">
      <c r="A2" s="1" t="s">
        <v>2</v>
      </c>
      <c r="B2" s="1" t="s">
        <v>3</v>
      </c>
      <c r="C2" s="2">
        <f t="array" ref="C2">INDEX([1]Sheet1!$AB$2:$AB$1823,MATCH(2012,IF([1]Sheet1!$C$2:$C$1823=$A2,[1]Sheet1!$A$2:$A$1823,0),0))</f>
        <v>74347487232</v>
      </c>
      <c r="D2" s="2"/>
      <c r="E2" s="2"/>
      <c r="F2" s="9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INDEX([1]Sheet1!$AB$2:$AB$1823,MATCH(2012,IF([1]Sheet1!$C$2:$C$1823=$A3,[1]Sheet1!$A$2:$A$1823,0),0))</f>
        <v>82251000</v>
      </c>
      <c r="D3" s="2"/>
      <c r="E3" s="2"/>
      <c r="F3" s="9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INDEX([1]Sheet1!$AB$2:$AB$1823,MATCH(2012,IF([1]Sheet1!$C$2:$C$1823=$A4,[1]Sheet1!$A$2:$A$1823,0),0))</f>
        <v>67181000</v>
      </c>
      <c r="D4" s="2"/>
      <c r="E4" s="2"/>
      <c r="F4" s="9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INDEX([1]Sheet1!$AB$2:$AB$1823,MATCH(2012,IF([1]Sheet1!$C$2:$C$1823=$A5,[1]Sheet1!$A$2:$A$1823,0),0))</f>
        <v>778988992</v>
      </c>
      <c r="D5" s="2"/>
      <c r="E5" s="2"/>
      <c r="F5" s="9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INDEX([1]Sheet1!$AB$2:$AB$1823,MATCH(2012,IF([1]Sheet1!$C$2:$C$1823=$A6,[1]Sheet1!$A$2:$A$1823,0),0))</f>
        <v>30941000</v>
      </c>
      <c r="D6" s="2"/>
      <c r="E6" s="2"/>
      <c r="F6" s="9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INDEX([1]Sheet1!$AB$2:$AB$1823,MATCH(2012,IF([1]Sheet1!$C$2:$C$1823=$A7,[1]Sheet1!$A$2:$A$1823,0),0))</f>
        <v>12186262528</v>
      </c>
      <c r="D7" s="2"/>
      <c r="E7" s="2"/>
      <c r="F7" s="9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INDEX([1]Sheet1!$AB$2:$AB$1823,MATCH(2012,IF([1]Sheet1!$C$2:$C$1823=$A8,[1]Sheet1!$A$2:$A$1823,0),0))</f>
        <v>666427008</v>
      </c>
      <c r="D8" s="2"/>
      <c r="E8" s="2"/>
      <c r="F8" s="9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INDEX([1]Sheet1!$AB$2:$AB$1823,MATCH(2012,IF([1]Sheet1!$C$2:$C$1823=$A9,[1]Sheet1!$A$2:$A$1823,0),0))</f>
        <v>769964032</v>
      </c>
      <c r="D9" s="2"/>
      <c r="E9" s="2"/>
      <c r="F9" s="9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INDEX([1]Sheet1!$AB$2:$AB$1823,MATCH(2012,IF([1]Sheet1!$C$2:$C$1823=$A10,[1]Sheet1!$A$2:$A$1823,0),0))</f>
        <v>152774000</v>
      </c>
      <c r="D10" s="2"/>
      <c r="E10" s="2"/>
      <c r="F10" s="9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INDEX([1]Sheet1!$AB$2:$AB$1823,MATCH(2012,IF([1]Sheet1!$C$2:$C$1823=$A11,[1]Sheet1!$A$2:$A$1823,0),0))</f>
        <v>3170415104</v>
      </c>
      <c r="D11" s="2"/>
      <c r="E11" s="2"/>
      <c r="F11" s="9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INDEX([1]Sheet1!$AB$2:$AB$1823,MATCH(2012,IF([1]Sheet1!$C$2:$C$1823=$A12,[1]Sheet1!$A$2:$A$1823,0),0))</f>
        <v>1989490944</v>
      </c>
      <c r="D12" s="2"/>
      <c r="E12" s="2"/>
      <c r="F12" s="9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INDEX([1]Sheet1!$AB$2:$AB$1823,MATCH(2012,IF([1]Sheet1!$C$2:$C$1823=$A13,[1]Sheet1!$A$2:$A$1823,0),0))</f>
        <v>895692032</v>
      </c>
      <c r="D13" s="2"/>
      <c r="E13" s="2"/>
      <c r="F13" s="9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INDEX([1]Sheet1!$AB$2:$AB$1823,MATCH(2012,IF([1]Sheet1!$C$2:$C$1823=$A14,[1]Sheet1!$A$2:$A$1823,0),0))</f>
        <v>706224000</v>
      </c>
      <c r="D14" s="2"/>
      <c r="E14" s="2"/>
      <c r="F14" s="9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INDEX([1]Sheet1!$AB$2:$AB$1823,MATCH(2012,IF([1]Sheet1!$C$2:$C$1823=$A15,[1]Sheet1!$A$2:$A$1823,0),0))</f>
        <v>20044000</v>
      </c>
      <c r="D15" s="2"/>
      <c r="E15" s="2"/>
      <c r="F15" s="9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INDEX([1]Sheet1!$AB$2:$AB$1823,MATCH(2012,IF([1]Sheet1!$C$2:$C$1823=$A16,[1]Sheet1!$A$2:$A$1823,0),0))</f>
        <v>4344955904</v>
      </c>
      <c r="D16" s="2"/>
      <c r="E16" s="2"/>
      <c r="F16" s="9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INDEX([1]Sheet1!$AB$2:$AB$1823,MATCH(2012,IF([1]Sheet1!$C$2:$C$1823=$A17,[1]Sheet1!$A$2:$A$1823,0),0))</f>
        <v>228140000</v>
      </c>
      <c r="D17" s="2"/>
      <c r="E17" s="2"/>
      <c r="F17" s="9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INDEX([1]Sheet1!$AB$2:$AB$1823,MATCH(2012,IF([1]Sheet1!$C$2:$C$1823=$A18,[1]Sheet1!$A$2:$A$1823,0),0))</f>
        <v>137844992</v>
      </c>
      <c r="D18" s="2"/>
      <c r="E18" s="2"/>
      <c r="F18" s="9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INDEX([1]Sheet1!$AB$2:$AB$1823,MATCH(2012,IF([1]Sheet1!$C$2:$C$1823=$A19,[1]Sheet1!$A$2:$A$1823,0),0))</f>
        <v>52653000</v>
      </c>
      <c r="D19" s="2"/>
      <c r="E19" s="2"/>
      <c r="F19" s="9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INDEX([1]Sheet1!$AB$2:$AB$1823,MATCH(2012,IF([1]Sheet1!$C$2:$C$1823=$A20,[1]Sheet1!$A$2:$A$1823,0),0))</f>
        <v>164924000</v>
      </c>
      <c r="D20" s="2"/>
      <c r="E20" s="2"/>
      <c r="F20" s="9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INDEX([1]Sheet1!$AB$2:$AB$1823,MATCH(2012,IF([1]Sheet1!$C$2:$C$1823=$A21,[1]Sheet1!$A$2:$A$1823,0),0))</f>
        <v>242372000</v>
      </c>
      <c r="D21" s="2"/>
      <c r="E21" s="2"/>
      <c r="F21" s="9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INDEX([1]Sheet1!$AB$2:$AB$1823,MATCH(2012,IF([1]Sheet1!$C$2:$C$1823=$A22,[1]Sheet1!$A$2:$A$1823,0),0))</f>
        <v>19852000</v>
      </c>
      <c r="D22" s="2"/>
      <c r="E22" s="2"/>
      <c r="F22" s="9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INDEX([1]Sheet1!$AB$2:$AB$1823,MATCH(2012,IF([1]Sheet1!$C$2:$C$1823=$A23,[1]Sheet1!$A$2:$A$1823,0),0))</f>
        <v>1427512960</v>
      </c>
      <c r="D23" s="2"/>
      <c r="E23" s="2"/>
      <c r="F23" s="9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INDEX([1]Sheet1!$AB$2:$AB$1823,MATCH(2012,IF([1]Sheet1!$C$2:$C$1823=$A24,[1]Sheet1!$A$2:$A$1823,0),0))</f>
        <v>2765664000</v>
      </c>
      <c r="D24" s="2"/>
      <c r="E24" s="2"/>
      <c r="F24" s="9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INDEX([1]Sheet1!$AB$2:$AB$1823,MATCH(2012,IF([1]Sheet1!$C$2:$C$1823=$A25,[1]Sheet1!$A$2:$A$1823,0),0))</f>
        <v>697107008</v>
      </c>
      <c r="D25" s="2"/>
      <c r="E25" s="2"/>
      <c r="F25" s="9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INDEX([1]Sheet1!$AB$2:$AB$1823,MATCH(2012,IF([1]Sheet1!$C$2:$C$1823=$A26,[1]Sheet1!$A$2:$A$1823,0),0))</f>
        <v>203340000</v>
      </c>
      <c r="D26" s="2"/>
      <c r="E26" s="2"/>
      <c r="F26" s="9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INDEX([1]Sheet1!$AB$2:$AB$1823,MATCH(2012,IF([1]Sheet1!$C$2:$C$1823=$A27,[1]Sheet1!$A$2:$A$1823,0),0))</f>
        <v>17891000</v>
      </c>
      <c r="D27" s="2"/>
      <c r="E27" s="2"/>
      <c r="F27" s="9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INDEX([1]Sheet1!$AB$2:$AB$1823,MATCH(2012,IF([1]Sheet1!$C$2:$C$1823=$A28,[1]Sheet1!$A$2:$A$1823,0),0))</f>
        <v>493680000</v>
      </c>
      <c r="D28" s="2"/>
      <c r="E28" s="2"/>
      <c r="F28" s="9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INDEX([1]Sheet1!$AB$2:$AB$1823,MATCH(2012,IF([1]Sheet1!$C$2:$C$1823=$A29,[1]Sheet1!$A$2:$A$1823,0),0))</f>
        <v>38077000</v>
      </c>
      <c r="D29" s="2"/>
      <c r="E29" s="2"/>
      <c r="F29" s="9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INDEX([1]Sheet1!$AB$2:$AB$1823,MATCH(2012,IF([1]Sheet1!$C$2:$C$1823=$A30,[1]Sheet1!$A$2:$A$1823,0),0))</f>
        <v>46357000</v>
      </c>
      <c r="D30" s="2"/>
      <c r="E30" s="2"/>
      <c r="F30" s="9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INDEX([1]Sheet1!$AB$2:$AB$1823,MATCH(2012,IF([1]Sheet1!$C$2:$C$1823=$A31,[1]Sheet1!$A$2:$A$1823,0),0))</f>
        <v>425774016</v>
      </c>
      <c r="D31" s="2"/>
      <c r="E31" s="2"/>
      <c r="F31" s="9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INDEX([1]Sheet1!$AB$2:$AB$1823,MATCH(2012,IF([1]Sheet1!$C$2:$C$1823=$A32,[1]Sheet1!$A$2:$A$1823,0),0))</f>
        <v>19407000</v>
      </c>
      <c r="D32" s="2"/>
      <c r="E32" s="2"/>
      <c r="F32" s="9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INDEX([1]Sheet1!$AB$2:$AB$1823,MATCH(2012,IF([1]Sheet1!$C$2:$C$1823=$A33,[1]Sheet1!$A$2:$A$1823,0),0))</f>
        <v>3387415040</v>
      </c>
      <c r="D33" s="2"/>
      <c r="E33" s="2"/>
      <c r="F33" s="9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INDEX([1]Sheet1!$AB$2:$AB$1823,MATCH(2012,IF([1]Sheet1!$C$2:$C$1823=$A34,[1]Sheet1!$A$2:$A$1823,0),0))</f>
        <v>149292000</v>
      </c>
      <c r="D34" s="2"/>
      <c r="E34" s="2"/>
      <c r="F34" s="9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INDEX([1]Sheet1!$AB$2:$AB$1823,MATCH(2012,IF([1]Sheet1!$C$2:$C$1823=$A35,[1]Sheet1!$A$2:$A$1823,0),0))</f>
        <v>24351281152</v>
      </c>
      <c r="D35" s="2"/>
      <c r="E35" s="2"/>
      <c r="F35" s="9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INDEX([1]Sheet1!$AB$2:$AB$1823,MATCH(2012,IF([1]Sheet1!$C$2:$C$1823=$A36,[1]Sheet1!$A$2:$A$1823,0),0))</f>
        <v>636244992</v>
      </c>
      <c r="D36" s="2"/>
      <c r="E36" s="2"/>
      <c r="F36" s="9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INDEX([1]Sheet1!$AB$2:$AB$1823,MATCH(2012,IF([1]Sheet1!$C$2:$C$1823=$A37,[1]Sheet1!$A$2:$A$1823,0),0))</f>
        <v>16713000</v>
      </c>
      <c r="D37" s="2"/>
      <c r="E37" s="2"/>
      <c r="F37" s="9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INDEX([1]Sheet1!$AB$2:$AB$1823,MATCH(2012,IF([1]Sheet1!$C$2:$C$1823=$A38,[1]Sheet1!$A$2:$A$1823,0),0))</f>
        <v>858940992</v>
      </c>
      <c r="D38" s="2"/>
      <c r="E38" s="2"/>
      <c r="F38" s="9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INDEX([1]Sheet1!$AB$2:$AB$1823,MATCH(2012,IF([1]Sheet1!$C$2:$C$1823=$A39,[1]Sheet1!$A$2:$A$1823,0),0))</f>
        <v>85148000</v>
      </c>
      <c r="D39" s="2"/>
      <c r="E39" s="2"/>
      <c r="F39" s="9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INDEX([1]Sheet1!$AB$2:$AB$1823,MATCH(2012,IF([1]Sheet1!$C$2:$C$1823=$A40,[1]Sheet1!$A$2:$A$1823,0),0))</f>
        <v>928443008</v>
      </c>
      <c r="D40" s="2"/>
      <c r="E40" s="2"/>
      <c r="F40" s="9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INDEX([1]Sheet1!$AB$2:$AB$1823,MATCH(2012,IF([1]Sheet1!$C$2:$C$1823=$A41,[1]Sheet1!$A$2:$A$1823,0),0))</f>
        <v>2968225024</v>
      </c>
      <c r="D41" s="2"/>
      <c r="E41" s="2"/>
      <c r="F41" s="9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INDEX([1]Sheet1!$AB$2:$AB$1823,MATCH(2012,IF([1]Sheet1!$C$2:$C$1823=$A42,[1]Sheet1!$A$2:$A$1823,0),0))</f>
        <v>183063008</v>
      </c>
      <c r="D42" s="2"/>
      <c r="E42" s="2"/>
      <c r="F42" s="9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INDEX([1]Sheet1!$AB$2:$AB$1823,MATCH(2012,IF([1]Sheet1!$C$2:$C$1823=$A43,[1]Sheet1!$A$2:$A$1823,0),0))</f>
        <v>107670000</v>
      </c>
      <c r="D43" s="2"/>
      <c r="E43" s="2"/>
      <c r="F43" s="9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INDEX([1]Sheet1!$AB$2:$AB$1823,MATCH(2012,IF([1]Sheet1!$C$2:$C$1823=$A44,[1]Sheet1!$A$2:$A$1823,0),0))</f>
        <v>11471000</v>
      </c>
      <c r="D44" s="2"/>
      <c r="E44" s="2"/>
      <c r="F44" s="9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INDEX([1]Sheet1!$AB$2:$AB$1823,MATCH(2012,IF([1]Sheet1!$C$2:$C$1823=$A45,[1]Sheet1!$A$2:$A$1823,0),0))</f>
        <v>292182016</v>
      </c>
      <c r="D45" s="2"/>
      <c r="E45" s="2"/>
      <c r="F45" s="9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INDEX([1]Sheet1!$AB$2:$AB$1823,MATCH(2012,IF([1]Sheet1!$C$2:$C$1823=$A46,[1]Sheet1!$A$2:$A$1823,0),0))</f>
        <v>2940737024</v>
      </c>
      <c r="D46" s="2"/>
      <c r="E46" s="2"/>
      <c r="F46" s="9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INDEX([1]Sheet1!$AB$2:$AB$1823,MATCH(2012,IF([1]Sheet1!$C$2:$C$1823=$A47,[1]Sheet1!$A$2:$A$1823,0),0))</f>
        <v>641470976</v>
      </c>
      <c r="D47" s="2"/>
      <c r="E47" s="2"/>
      <c r="F47" s="9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INDEX([1]Sheet1!$AB$2:$AB$1823,MATCH(2012,IF([1]Sheet1!$C$2:$C$1823=$A48,[1]Sheet1!$A$2:$A$1823,0),0))</f>
        <v>28757000</v>
      </c>
      <c r="D48" s="2"/>
      <c r="E48" s="2"/>
      <c r="F48" s="9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INDEX([1]Sheet1!$AB$2:$AB$1823,MATCH(2012,IF([1]Sheet1!$C$2:$C$1823=$A49,[1]Sheet1!$A$2:$A$1823,0),0))</f>
        <v>633491008</v>
      </c>
      <c r="D49" s="2"/>
      <c r="E49" s="2"/>
      <c r="F49" s="9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INDEX([1]Sheet1!$AB$2:$AB$1823,MATCH(2012,IF([1]Sheet1!$C$2:$C$1823=$A50,[1]Sheet1!$A$2:$A$1823,0),0))</f>
        <v>2771847936</v>
      </c>
      <c r="D50" s="2"/>
      <c r="E50" s="2"/>
      <c r="F50" s="9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INDEX([1]Sheet1!$AB$2:$AB$1823,MATCH(2012,IF([1]Sheet1!$C$2:$C$1823=$A51,[1]Sheet1!$A$2:$A$1823,0),0))</f>
        <v>61172000</v>
      </c>
      <c r="D51" s="2"/>
      <c r="E51" s="2"/>
      <c r="F51" s="9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INDEX([1]Sheet1!$AB$2:$AB$1823,MATCH(2012,IF([1]Sheet1!$C$2:$C$1823=$A52,[1]Sheet1!$A$2:$A$1823,0),0))</f>
        <v>447528000</v>
      </c>
      <c r="D52" s="2"/>
      <c r="E52" s="2"/>
      <c r="F52" s="9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INDEX([1]Sheet1!$AB$2:$AB$1823,MATCH(2012,IF([1]Sheet1!$C$2:$C$1823=$A53,[1]Sheet1!$A$2:$A$1823,0),0))</f>
        <v>4182000</v>
      </c>
      <c r="D53" s="2"/>
      <c r="E53" s="2"/>
      <c r="F53" s="9"/>
      <c r="G53" s="2"/>
      <c r="H53" s="2"/>
      <c r="I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C2" sqref="C2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18" bestFit="1" customWidth="1"/>
    <col min="7" max="7" width="19" bestFit="1" customWidth="1"/>
    <col min="8" max="8" width="20.140625" bestFit="1" customWidth="1"/>
    <col min="9" max="9" width="20" bestFit="1" customWidth="1"/>
    <col min="10" max="10" width="19" bestFit="1" customWidth="1"/>
    <col min="11" max="11" width="19" customWidth="1"/>
    <col min="12" max="12" width="13.28515625" bestFit="1" customWidth="1"/>
    <col min="13" max="13" width="11.140625" bestFit="1" customWidth="1"/>
    <col min="14" max="14" width="19" bestFit="1" customWidth="1"/>
    <col min="15" max="15" width="11.5703125" bestFit="1" customWidth="1"/>
    <col min="16" max="16" width="10.5703125" bestFit="1" customWidth="1"/>
    <col min="17" max="17" width="11.5703125" bestFit="1" customWidth="1"/>
    <col min="18" max="18" width="10.5703125" bestFit="1" customWidth="1"/>
  </cols>
  <sheetData>
    <row r="1" spans="1:18" x14ac:dyDescent="0.25">
      <c r="A1" s="1" t="s">
        <v>0</v>
      </c>
      <c r="B1" s="1" t="s">
        <v>1</v>
      </c>
      <c r="C1" t="s">
        <v>106</v>
      </c>
      <c r="D1" t="s">
        <v>113</v>
      </c>
      <c r="E1" t="s">
        <v>114</v>
      </c>
      <c r="F1" t="s">
        <v>107</v>
      </c>
      <c r="G1" t="s">
        <v>126</v>
      </c>
      <c r="H1" t="s">
        <v>127</v>
      </c>
      <c r="I1" t="s">
        <v>128</v>
      </c>
      <c r="J1" t="s">
        <v>108</v>
      </c>
      <c r="K1" t="s">
        <v>135</v>
      </c>
      <c r="L1" t="s">
        <v>132</v>
      </c>
      <c r="M1" t="s">
        <v>133</v>
      </c>
      <c r="N1" t="s">
        <v>134</v>
      </c>
    </row>
    <row r="2" spans="1:18" x14ac:dyDescent="0.25">
      <c r="A2" s="1" t="s">
        <v>2</v>
      </c>
      <c r="B2" s="1" t="s">
        <v>3</v>
      </c>
      <c r="C2" s="2">
        <f t="array" ref="C2">INDEX([2]data!$E$1:$E$2185,MATCH(2012,IF([2]data!$C$1:$C$2185=$A2,[2]data!$A$1:$A$2185,0),0))</f>
        <v>313873685</v>
      </c>
      <c r="D2" s="2">
        <f>INDEX([3]Data!$F$1:$F$53,MATCH($A2,[3]Data!$C$1:$C$53,0))</f>
        <v>10291443330</v>
      </c>
      <c r="E2" s="2">
        <f>INDEX([3]Data!$F$1:$F$53,MATCH($A2,[3]Data!$C$1:$C$53,0))</f>
        <v>10291443330</v>
      </c>
      <c r="F2" s="2">
        <f>INDEX([3]Data!$G$1:$G$53,MATCH($A2,[3]Data!$C$1:$C$53,0))</f>
        <v>54908639657</v>
      </c>
      <c r="G2" s="2">
        <f t="array" ref="G2">INDEX([1]Sheet1!$AB$2:$AB$1823,MATCH(2012,IF([1]Sheet1!$C$2:$C$1823=$A2,[1]Sheet1!$A$2:$A$1823,0),0))</f>
        <v>74347487232</v>
      </c>
      <c r="H2" s="2">
        <f t="array" ref="H2">INDEX([1]Sheet1!$AG$2:$AG$1823,MATCH(2012,IF([1]Sheet1!$C$2:$C$1823=$A2,[1]Sheet1!$A$2:$A$1823,0),0))</f>
        <v>55340376064</v>
      </c>
      <c r="I2" s="2">
        <f t="array" ref="I2">INDEX([1]Sheet1!$R$2:$R$1823,MATCH(2012,IF([1]Sheet1!$C$2:$C$1823=$A2,[1]Sheet1!$A$2:$A$1823,0),0))+INDEX([1]Sheet1!$W$2:$W$1823,MATCH(2012,IF([1]Sheet1!$C$2:$C$1823=$A2,[1]Sheet1!$A$2:$A$1823,0),0))</f>
        <v>19007109000</v>
      </c>
      <c r="J2" s="2">
        <f t="array" ref="J2">INDEX([4]Sheet1!$I$2:$I$2185,MATCH(2012,IF([4]Sheet1!$E$2:$E$2185=$A2,[4]Sheet1!$B$2:$B$2185,0),0))*12</f>
        <v>14408450604</v>
      </c>
      <c r="K2" s="2">
        <f t="array" ref="K2">INDEX([4]Sheet1!$H$2:$H$2185,MATCH(2012,IF([4]Sheet1!$E$2:$E$2185=$A2,[4]Sheet1!$B$2:$B$2185,0),0))</f>
        <v>226299</v>
      </c>
      <c r="L2" s="9">
        <f>SUM(M2:N2)</f>
        <v>29269.899999999994</v>
      </c>
      <c r="M2" s="2">
        <f>INDEX([5]Data!$D$2:$D$53,MATCH($A2,[5]Data!$C$2:$C$53,0))</f>
        <v>24218.599999999995</v>
      </c>
      <c r="N2" s="2">
        <f>INDEX([5]Data!$E$2:$E$53,MATCH($A2,[5]Data!$C$2:$C$53,0))</f>
        <v>5051.3</v>
      </c>
      <c r="O2" s="2"/>
      <c r="P2" s="2"/>
      <c r="Q2" s="2"/>
    </row>
    <row r="3" spans="1:18" x14ac:dyDescent="0.25">
      <c r="A3" s="1" t="s">
        <v>4</v>
      </c>
      <c r="B3" s="1" t="s">
        <v>5</v>
      </c>
      <c r="C3" s="2">
        <f t="array" ref="C3">INDEX([2]data!$E$1:$E$2185,MATCH(2012,IF([2]data!$C$1:$C$2185=$A3,[2]data!$A$1:$A$2185,0),0))</f>
        <v>4817528</v>
      </c>
      <c r="D3" s="2">
        <f>INDEX([3]Data!$F$1:$F$53,MATCH($A3,[3]Data!$C$1:$C$53,0))</f>
        <v>6930586</v>
      </c>
      <c r="E3" s="2">
        <f>INDEX([3]Data!$F$1:$F$53,MATCH($A3,[3]Data!$C$1:$C$53,0))</f>
        <v>6930586</v>
      </c>
      <c r="F3" s="2">
        <f>INDEX([3]Data!$G$1:$G$53,MATCH($A3,[3]Data!$C$1:$C$53,0))</f>
        <v>39968547</v>
      </c>
      <c r="G3" s="2">
        <f t="array" ref="G3">INDEX([1]Sheet1!$AB$2:$AB$1823,MATCH(2012,IF([1]Sheet1!$C$2:$C$1823=$A3,[1]Sheet1!$A$2:$A$1823,0),0))</f>
        <v>82251000</v>
      </c>
      <c r="H3" s="2">
        <f t="array" ref="H3">INDEX([1]Sheet1!$AG$2:$AG$1823,MATCH(2012,IF([1]Sheet1!$C$2:$C$1823=$A3,[1]Sheet1!$A$2:$A$1823,0),0))</f>
        <v>70271000</v>
      </c>
      <c r="I3" s="2">
        <f t="array" ref="I3">INDEX([1]Sheet1!$R$2:$R$1823,MATCH(2012,IF([1]Sheet1!$C$2:$C$1823=$A3,[1]Sheet1!$A$2:$A$1823,0),0))+INDEX([1]Sheet1!$W$2:$W$1823,MATCH(2012,IF([1]Sheet1!$C$2:$C$1823=$A3,[1]Sheet1!$A$2:$A$1823,0),0))</f>
        <v>11980000</v>
      </c>
      <c r="J3" s="2">
        <f t="array" ref="J3">INDEX([4]Sheet1!$I$2:$I$2185,MATCH(2012,IF([4]Sheet1!$E$2:$E$2185=$A3,[4]Sheet1!$B$2:$B$2185,0),0))*12</f>
        <v>19319400</v>
      </c>
      <c r="K3" s="2">
        <f t="array" ref="K3">INDEX([4]Sheet1!$H$2:$H$2185,MATCH(2012,IF([4]Sheet1!$E$2:$E$2185=$A3,[4]Sheet1!$B$2:$B$2185,0),0))</f>
        <v>587</v>
      </c>
      <c r="L3" s="9">
        <f t="shared" ref="L3:L53" si="0">SUM(M3:N3)</f>
        <v>0</v>
      </c>
      <c r="M3" s="2">
        <f>INDEX([5]Data!$D$2:$D$53,MATCH($A3,[5]Data!$C$2:$C$53,0))</f>
        <v>0</v>
      </c>
      <c r="N3" s="2">
        <f>INDEX([5]Data!$E$2:$E$53,MATCH($A3,[5]Data!$C$2:$C$53,0))</f>
        <v>0</v>
      </c>
      <c r="O3" s="2"/>
      <c r="P3" s="2"/>
      <c r="Q3" s="2"/>
    </row>
    <row r="4" spans="1:18" x14ac:dyDescent="0.25">
      <c r="A4" s="1" t="s">
        <v>6</v>
      </c>
      <c r="B4" s="1" t="s">
        <v>7</v>
      </c>
      <c r="C4" s="2">
        <f t="array" ref="C4">INDEX([2]data!$E$1:$E$2185,MATCH(2012,IF([2]data!$C$1:$C$2185=$A4,[2]data!$A$1:$A$2185,0),0))</f>
        <v>730307</v>
      </c>
      <c r="D4" s="2">
        <f>INDEX([3]Data!$F$1:$F$53,MATCH($A4,[3]Data!$C$1:$C$53,0))</f>
        <v>5146954</v>
      </c>
      <c r="E4" s="2">
        <f>INDEX([3]Data!$F$1:$F$53,MATCH($A4,[3]Data!$C$1:$C$53,0))</f>
        <v>5146954</v>
      </c>
      <c r="F4" s="2">
        <f>INDEX([3]Data!$G$1:$G$53,MATCH($A4,[3]Data!$C$1:$C$53,0))</f>
        <v>51824720</v>
      </c>
      <c r="G4" s="2">
        <f t="array" ref="G4">INDEX([1]Sheet1!$AB$2:$AB$1823,MATCH(2012,IF([1]Sheet1!$C$2:$C$1823=$A4,[1]Sheet1!$A$2:$A$1823,0),0))</f>
        <v>67181000</v>
      </c>
      <c r="H4" s="2">
        <f t="array" ref="H4">INDEX([1]Sheet1!$AG$2:$AG$1823,MATCH(2012,IF([1]Sheet1!$C$2:$C$1823=$A4,[1]Sheet1!$A$2:$A$1823,0),0))</f>
        <v>60050000</v>
      </c>
      <c r="I4" s="2">
        <f t="array" ref="I4">INDEX([1]Sheet1!$R$2:$R$1823,MATCH(2012,IF([1]Sheet1!$C$2:$C$1823=$A4,[1]Sheet1!$A$2:$A$1823,0),0))+INDEX([1]Sheet1!$W$2:$W$1823,MATCH(2012,IF([1]Sheet1!$C$2:$C$1823=$A4,[1]Sheet1!$A$2:$A$1823,0),0))</f>
        <v>7131000</v>
      </c>
      <c r="J4" s="2">
        <f t="array" ref="J4">INDEX([4]Sheet1!$I$2:$I$2185,MATCH(2012,IF([4]Sheet1!$E$2:$E$2185=$A4,[4]Sheet1!$B$2:$B$2185,0),0))*12</f>
        <v>16006668</v>
      </c>
      <c r="K4" s="2">
        <f t="array" ref="K4">INDEX([4]Sheet1!$H$2:$H$2185,MATCH(2012,IF([4]Sheet1!$E$2:$E$2185=$A4,[4]Sheet1!$B$2:$B$2185,0),0))</f>
        <v>255</v>
      </c>
      <c r="L4" s="9">
        <f t="shared" si="0"/>
        <v>685.30000000000007</v>
      </c>
      <c r="M4" s="2">
        <f>INDEX([5]Data!$D$2:$D$53,MATCH($A4,[5]Data!$C$2:$C$53,0))</f>
        <v>685.30000000000007</v>
      </c>
      <c r="N4" s="2">
        <f>INDEX([5]Data!$E$2:$E$53,MATCH($A4,[5]Data!$C$2:$C$53,0))</f>
        <v>0</v>
      </c>
      <c r="O4" s="2"/>
      <c r="P4" s="2"/>
      <c r="Q4" s="2"/>
    </row>
    <row r="5" spans="1:18" x14ac:dyDescent="0.25">
      <c r="A5" s="1" t="s">
        <v>8</v>
      </c>
      <c r="B5" s="1" t="s">
        <v>9</v>
      </c>
      <c r="C5" s="2">
        <f t="array" ref="C5">INDEX([2]data!$E$1:$E$2185,MATCH(2012,IF([2]data!$C$1:$C$2185=$A5,[2]data!$A$1:$A$2185,0),0))</f>
        <v>6551149</v>
      </c>
      <c r="D5" s="2">
        <f>INDEX([3]Data!$F$1:$F$53,MATCH($A5,[3]Data!$C$1:$C$53,0))</f>
        <v>95083855</v>
      </c>
      <c r="E5" s="2">
        <f>INDEX([3]Data!$F$1:$F$53,MATCH($A5,[3]Data!$C$1:$C$53,0))</f>
        <v>95083855</v>
      </c>
      <c r="F5" s="2">
        <f>INDEX([3]Data!$G$1:$G$53,MATCH($A5,[3]Data!$C$1:$C$53,0))</f>
        <v>447901915</v>
      </c>
      <c r="G5" s="2">
        <f t="array" ref="G5">INDEX([1]Sheet1!$AB$2:$AB$1823,MATCH(2012,IF([1]Sheet1!$C$2:$C$1823=$A5,[1]Sheet1!$A$2:$A$1823,0),0))</f>
        <v>778988992</v>
      </c>
      <c r="H5" s="2">
        <f t="array" ref="H5">INDEX([1]Sheet1!$AG$2:$AG$1823,MATCH(2012,IF([1]Sheet1!$C$2:$C$1823=$A5,[1]Sheet1!$A$2:$A$1823,0),0))</f>
        <v>607017984</v>
      </c>
      <c r="I5" s="2">
        <f t="array" ref="I5">INDEX([1]Sheet1!$R$2:$R$1823,MATCH(2012,IF([1]Sheet1!$C$2:$C$1823=$A5,[1]Sheet1!$A$2:$A$1823,0),0))+INDEX([1]Sheet1!$W$2:$W$1823,MATCH(2012,IF([1]Sheet1!$C$2:$C$1823=$A5,[1]Sheet1!$A$2:$A$1823,0),0))</f>
        <v>171971000</v>
      </c>
      <c r="J5" s="2">
        <f t="array" ref="J5">INDEX([4]Sheet1!$I$2:$I$2185,MATCH(2012,IF([4]Sheet1!$E$2:$E$2185=$A5,[4]Sheet1!$B$2:$B$2185,0),0))*12</f>
        <v>39360504</v>
      </c>
      <c r="K5" s="2">
        <f t="array" ref="K5">INDEX([4]Sheet1!$H$2:$H$2185,MATCH(2012,IF([4]Sheet1!$E$2:$E$2185=$A5,[4]Sheet1!$B$2:$B$2185,0),0))</f>
        <v>752</v>
      </c>
      <c r="L5" s="9">
        <f t="shared" si="0"/>
        <v>392.2</v>
      </c>
      <c r="M5" s="2">
        <f>INDEX([5]Data!$D$2:$D$53,MATCH($A5,[5]Data!$C$2:$C$53,0))</f>
        <v>43</v>
      </c>
      <c r="N5" s="2">
        <f>INDEX([5]Data!$E$2:$E$53,MATCH($A5,[5]Data!$C$2:$C$53,0))</f>
        <v>349.2</v>
      </c>
      <c r="O5" s="2"/>
      <c r="P5" s="2"/>
      <c r="Q5" s="2"/>
    </row>
    <row r="6" spans="1:18" x14ac:dyDescent="0.25">
      <c r="A6" s="1" t="s">
        <v>10</v>
      </c>
      <c r="B6" s="1" t="s">
        <v>11</v>
      </c>
      <c r="C6" s="2">
        <f t="array" ref="C6">INDEX([2]data!$E$1:$E$2185,MATCH(2012,IF([2]data!$C$1:$C$2185=$A6,[2]data!$A$1:$A$2185,0),0))</f>
        <v>2949828</v>
      </c>
      <c r="D6" s="2">
        <f>INDEX([3]Data!$F$1:$F$53,MATCH($A6,[3]Data!$C$1:$C$53,0))</f>
        <v>5835764</v>
      </c>
      <c r="E6" s="2">
        <f>INDEX([3]Data!$F$1:$F$53,MATCH($A6,[3]Data!$C$1:$C$53,0))</f>
        <v>5835764</v>
      </c>
      <c r="F6" s="2">
        <f>INDEX([3]Data!$G$1:$G$53,MATCH($A6,[3]Data!$C$1:$C$53,0))</f>
        <v>18113559</v>
      </c>
      <c r="G6" s="2">
        <f t="array" ref="G6">INDEX([1]Sheet1!$AB$2:$AB$1823,MATCH(2012,IF([1]Sheet1!$C$2:$C$1823=$A6,[1]Sheet1!$A$2:$A$1823,0),0))</f>
        <v>30941000</v>
      </c>
      <c r="H6" s="2">
        <f t="array" ref="H6">INDEX([1]Sheet1!$AG$2:$AG$1823,MATCH(2012,IF([1]Sheet1!$C$2:$C$1823=$A6,[1]Sheet1!$A$2:$A$1823,0),0))</f>
        <v>27499000</v>
      </c>
      <c r="I6" s="2">
        <f t="array" ref="I6">INDEX([1]Sheet1!$R$2:$R$1823,MATCH(2012,IF([1]Sheet1!$C$2:$C$1823=$A6,[1]Sheet1!$A$2:$A$1823,0),0))+INDEX([1]Sheet1!$W$2:$W$1823,MATCH(2012,IF([1]Sheet1!$C$2:$C$1823=$A6,[1]Sheet1!$A$2:$A$1823,0),0))</f>
        <v>3442000</v>
      </c>
      <c r="J6" s="2">
        <f t="array" ref="J6">INDEX([4]Sheet1!$I$2:$I$2185,MATCH(2012,IF([4]Sheet1!$E$2:$E$2185=$A6,[4]Sheet1!$B$2:$B$2185,0),0))*12</f>
        <v>12557964</v>
      </c>
      <c r="K6" s="2">
        <f t="array" ref="K6">INDEX([4]Sheet1!$H$2:$H$2185,MATCH(2012,IF([4]Sheet1!$E$2:$E$2185=$A6,[4]Sheet1!$B$2:$B$2185,0),0))</f>
        <v>337</v>
      </c>
      <c r="L6" s="9">
        <f t="shared" si="0"/>
        <v>0</v>
      </c>
      <c r="M6" s="2">
        <f>INDEX([5]Data!$D$2:$D$53,MATCH($A6,[5]Data!$C$2:$C$53,0))</f>
        <v>0</v>
      </c>
      <c r="N6" s="2">
        <f>INDEX([5]Data!$E$2:$E$53,MATCH($A6,[5]Data!$C$2:$C$53,0))</f>
        <v>0</v>
      </c>
      <c r="O6" s="2"/>
      <c r="P6" s="2"/>
      <c r="Q6" s="2"/>
    </row>
    <row r="7" spans="1:18" x14ac:dyDescent="0.25">
      <c r="A7" s="1" t="s">
        <v>12</v>
      </c>
      <c r="B7" s="1" t="s">
        <v>13</v>
      </c>
      <c r="C7" s="2">
        <f t="array" ref="C7">INDEX([2]data!$E$1:$E$2185,MATCH(2012,IF([2]data!$C$1:$C$2185=$A7,[2]data!$A$1:$A$2185,0),0))</f>
        <v>37999878</v>
      </c>
      <c r="D7" s="2">
        <f>INDEX([3]Data!$F$1:$F$53,MATCH($A7,[3]Data!$C$1:$C$53,0))</f>
        <v>1411217259</v>
      </c>
      <c r="E7" s="2">
        <f>INDEX([3]Data!$F$1:$F$53,MATCH($A7,[3]Data!$C$1:$C$53,0))</f>
        <v>1411217259</v>
      </c>
      <c r="F7" s="2">
        <f>INDEX([3]Data!$G$1:$G$53,MATCH($A7,[3]Data!$C$1:$C$53,0))</f>
        <v>7946388658</v>
      </c>
      <c r="G7" s="2">
        <f t="array" ref="G7">INDEX([1]Sheet1!$AB$2:$AB$1823,MATCH(2012,IF([1]Sheet1!$C$2:$C$1823=$A7,[1]Sheet1!$A$2:$A$1823,0),0))</f>
        <v>12186262528</v>
      </c>
      <c r="H7" s="2">
        <f t="array" ref="H7">INDEX([1]Sheet1!$AG$2:$AG$1823,MATCH(2012,IF([1]Sheet1!$C$2:$C$1823=$A7,[1]Sheet1!$A$2:$A$1823,0),0))</f>
        <v>9532604416</v>
      </c>
      <c r="I7" s="2">
        <f t="array" ref="I7">INDEX([1]Sheet1!$R$2:$R$1823,MATCH(2012,IF([1]Sheet1!$C$2:$C$1823=$A7,[1]Sheet1!$A$2:$A$1823,0),0))+INDEX([1]Sheet1!$W$2:$W$1823,MATCH(2012,IF([1]Sheet1!$C$2:$C$1823=$A7,[1]Sheet1!$A$2:$A$1823,0),0))</f>
        <v>2653659000</v>
      </c>
      <c r="J7" s="2">
        <f t="array" ref="J7">INDEX([4]Sheet1!$I$2:$I$2185,MATCH(2012,IF([4]Sheet1!$E$2:$E$2185=$A7,[4]Sheet1!$B$2:$B$2185,0),0))*12</f>
        <v>2116606836</v>
      </c>
      <c r="K7" s="2">
        <f t="array" ref="K7">INDEX([4]Sheet1!$H$2:$H$2185,MATCH(2012,IF([4]Sheet1!$E$2:$E$2185=$A7,[4]Sheet1!$B$2:$B$2185,0),0))</f>
        <v>32812</v>
      </c>
      <c r="L7" s="9">
        <f t="shared" si="0"/>
        <v>2945.8999999999996</v>
      </c>
      <c r="M7" s="2">
        <f>INDEX([5]Data!$D$2:$D$53,MATCH($A7,[5]Data!$C$2:$C$53,0))</f>
        <v>2184.4999999999995</v>
      </c>
      <c r="N7" s="2">
        <f>INDEX([5]Data!$E$2:$E$53,MATCH($A7,[5]Data!$C$2:$C$53,0))</f>
        <v>761.4</v>
      </c>
      <c r="O7" s="2"/>
      <c r="P7" s="2"/>
      <c r="Q7" s="2"/>
    </row>
    <row r="8" spans="1:18" x14ac:dyDescent="0.25">
      <c r="A8" s="1" t="s">
        <v>14</v>
      </c>
      <c r="B8" s="1" t="s">
        <v>15</v>
      </c>
      <c r="C8" s="2">
        <f t="array" ref="C8">INDEX([2]data!$E$1:$E$2185,MATCH(2012,IF([2]data!$C$1:$C$2185=$A8,[2]data!$A$1:$A$2185,0),0))</f>
        <v>5189458</v>
      </c>
      <c r="D8" s="2">
        <f>INDEX([3]Data!$F$1:$F$53,MATCH($A8,[3]Data!$C$1:$C$53,0))</f>
        <v>106953431</v>
      </c>
      <c r="E8" s="2">
        <f>INDEX([3]Data!$F$1:$F$53,MATCH($A8,[3]Data!$C$1:$C$53,0))</f>
        <v>106953431</v>
      </c>
      <c r="F8" s="2">
        <f>INDEX([3]Data!$G$1:$G$53,MATCH($A8,[3]Data!$C$1:$C$53,0))</f>
        <v>641209426</v>
      </c>
      <c r="G8" s="2">
        <f t="array" ref="G8">INDEX([1]Sheet1!$AB$2:$AB$1823,MATCH(2012,IF([1]Sheet1!$C$2:$C$1823=$A8,[1]Sheet1!$A$2:$A$1823,0),0))</f>
        <v>666427008</v>
      </c>
      <c r="H8" s="2">
        <f t="array" ref="H8">INDEX([1]Sheet1!$AG$2:$AG$1823,MATCH(2012,IF([1]Sheet1!$C$2:$C$1823=$A8,[1]Sheet1!$A$2:$A$1823,0),0))</f>
        <v>627136000</v>
      </c>
      <c r="I8" s="2">
        <f t="array" ref="I8">INDEX([1]Sheet1!$R$2:$R$1823,MATCH(2012,IF([1]Sheet1!$C$2:$C$1823=$A8,[1]Sheet1!$A$2:$A$1823,0),0))+INDEX([1]Sheet1!$W$2:$W$1823,MATCH(2012,IF([1]Sheet1!$C$2:$C$1823=$A8,[1]Sheet1!$A$2:$A$1823,0),0))</f>
        <v>39291000</v>
      </c>
      <c r="J8" s="2">
        <f t="array" ref="J8">INDEX([4]Sheet1!$I$2:$I$2185,MATCH(2012,IF([4]Sheet1!$E$2:$E$2185=$A8,[4]Sheet1!$B$2:$B$2185,0),0))*12</f>
        <v>198576120</v>
      </c>
      <c r="K8" s="2">
        <f t="array" ref="K8">INDEX([4]Sheet1!$H$2:$H$2185,MATCH(2012,IF([4]Sheet1!$E$2:$E$2185=$A8,[4]Sheet1!$B$2:$B$2185,0),0))</f>
        <v>3428</v>
      </c>
      <c r="L8" s="9">
        <f t="shared" si="0"/>
        <v>217.2</v>
      </c>
      <c r="M8" s="2">
        <f>INDEX([5]Data!$D$2:$D$53,MATCH($A8,[5]Data!$C$2:$C$53,0))</f>
        <v>217.2</v>
      </c>
      <c r="N8" s="2">
        <f>INDEX([5]Data!$E$2:$E$53,MATCH($A8,[5]Data!$C$2:$C$53,0))</f>
        <v>0</v>
      </c>
      <c r="O8" s="2"/>
      <c r="P8" s="2"/>
      <c r="Q8" s="2"/>
    </row>
    <row r="9" spans="1:18" x14ac:dyDescent="0.25">
      <c r="A9" s="1" t="s">
        <v>16</v>
      </c>
      <c r="B9" s="1" t="s">
        <v>17</v>
      </c>
      <c r="C9" s="2">
        <f t="array" ref="C9">INDEX([2]data!$E$1:$E$2185,MATCH(2012,IF([2]data!$C$1:$C$2185=$A9,[2]data!$A$1:$A$2185,0),0))</f>
        <v>3591765</v>
      </c>
      <c r="D9" s="2">
        <f>INDEX([3]Data!$F$1:$F$53,MATCH($A9,[3]Data!$C$1:$C$53,0))</f>
        <v>44861254</v>
      </c>
      <c r="E9" s="2">
        <f>INDEX([3]Data!$F$1:$F$53,MATCH($A9,[3]Data!$C$1:$C$53,0))</f>
        <v>44861254</v>
      </c>
      <c r="F9" s="2">
        <f>INDEX([3]Data!$G$1:$G$53,MATCH($A9,[3]Data!$C$1:$C$53,0))</f>
        <v>203425977</v>
      </c>
      <c r="G9" s="2">
        <f t="array" ref="G9">INDEX([1]Sheet1!$AB$2:$AB$1823,MATCH(2012,IF([1]Sheet1!$C$2:$C$1823=$A9,[1]Sheet1!$A$2:$A$1823,0),0))</f>
        <v>769964032</v>
      </c>
      <c r="H9" s="2">
        <f t="array" ref="H9">INDEX([1]Sheet1!$AG$2:$AG$1823,MATCH(2012,IF([1]Sheet1!$C$2:$C$1823=$A9,[1]Sheet1!$A$2:$A$1823,0),0))</f>
        <v>476174016</v>
      </c>
      <c r="I9" s="2">
        <f t="array" ref="I9">INDEX([1]Sheet1!$R$2:$R$1823,MATCH(2012,IF([1]Sheet1!$C$2:$C$1823=$A9,[1]Sheet1!$A$2:$A$1823,0),0))+INDEX([1]Sheet1!$W$2:$W$1823,MATCH(2012,IF([1]Sheet1!$C$2:$C$1823=$A9,[1]Sheet1!$A$2:$A$1823,0),0))</f>
        <v>293790000</v>
      </c>
      <c r="J9" s="2">
        <f t="array" ref="J9">INDEX([4]Sheet1!$I$2:$I$2185,MATCH(2012,IF([4]Sheet1!$E$2:$E$2185=$A9,[4]Sheet1!$B$2:$B$2185,0),0))*12</f>
        <v>34533276</v>
      </c>
      <c r="K9" s="2">
        <f t="array" ref="K9">INDEX([4]Sheet1!$H$2:$H$2185,MATCH(2012,IF([4]Sheet1!$E$2:$E$2185=$A9,[4]Sheet1!$B$2:$B$2185,0),0))</f>
        <v>681</v>
      </c>
      <c r="L9" s="9">
        <f t="shared" si="0"/>
        <v>76</v>
      </c>
      <c r="M9" s="2">
        <f>INDEX([5]Data!$D$2:$D$53,MATCH($A9,[5]Data!$C$2:$C$53,0))</f>
        <v>0</v>
      </c>
      <c r="N9" s="2">
        <f>INDEX([5]Data!$E$2:$E$53,MATCH($A9,[5]Data!$C$2:$C$53,0))</f>
        <v>76</v>
      </c>
      <c r="O9" s="2"/>
      <c r="P9" s="2"/>
      <c r="Q9" s="2"/>
    </row>
    <row r="10" spans="1:18" x14ac:dyDescent="0.25">
      <c r="A10" s="1" t="s">
        <v>18</v>
      </c>
      <c r="B10" s="1" t="s">
        <v>19</v>
      </c>
      <c r="C10" s="2">
        <f t="array" ref="C10">INDEX([2]data!$E$1:$E$2185,MATCH(2012,IF([2]data!$C$1:$C$2185=$A10,[2]data!$A$1:$A$2185,0),0))</f>
        <v>917053</v>
      </c>
      <c r="D10" s="2">
        <f>INDEX([3]Data!$F$1:$F$53,MATCH($A10,[3]Data!$C$1:$C$53,0))</f>
        <v>11594262</v>
      </c>
      <c r="E10" s="2">
        <f>INDEX([3]Data!$F$1:$F$53,MATCH($A10,[3]Data!$C$1:$C$53,0))</f>
        <v>11594262</v>
      </c>
      <c r="F10" s="2">
        <f>INDEX([3]Data!$G$1:$G$53,MATCH($A10,[3]Data!$C$1:$C$53,0))</f>
        <v>80018413</v>
      </c>
      <c r="G10" s="2">
        <f t="array" ref="G10">INDEX([1]Sheet1!$AB$2:$AB$1823,MATCH(2012,IF([1]Sheet1!$C$2:$C$1823=$A10,[1]Sheet1!$A$2:$A$1823,0),0))</f>
        <v>152774000</v>
      </c>
      <c r="H10" s="2">
        <f t="array" ref="H10">INDEX([1]Sheet1!$AG$2:$AG$1823,MATCH(2012,IF([1]Sheet1!$C$2:$C$1823=$A10,[1]Sheet1!$A$2:$A$1823,0),0))</f>
        <v>131356000</v>
      </c>
      <c r="I10" s="2">
        <f t="array" ref="I10">INDEX([1]Sheet1!$R$2:$R$1823,MATCH(2012,IF([1]Sheet1!$C$2:$C$1823=$A10,[1]Sheet1!$A$2:$A$1823,0),0))+INDEX([1]Sheet1!$W$2:$W$1823,MATCH(2012,IF([1]Sheet1!$C$2:$C$1823=$A10,[1]Sheet1!$A$2:$A$1823,0),0))</f>
        <v>21418000</v>
      </c>
      <c r="J10" s="2">
        <f t="array" ref="J10">INDEX([4]Sheet1!$I$2:$I$2185,MATCH(2012,IF([4]Sheet1!$E$2:$E$2185=$A10,[4]Sheet1!$B$2:$B$2185,0),0))*12</f>
        <v>41569044</v>
      </c>
      <c r="K10" s="2">
        <f t="array" ref="K10">INDEX([4]Sheet1!$H$2:$H$2185,MATCH(2012,IF([4]Sheet1!$E$2:$E$2185=$A10,[4]Sheet1!$B$2:$B$2185,0),0))</f>
        <v>851</v>
      </c>
      <c r="L10" s="9">
        <f t="shared" si="0"/>
        <v>0</v>
      </c>
      <c r="M10" s="2">
        <f>INDEX([5]Data!$D$2:$D$53,MATCH($A10,[5]Data!$C$2:$C$53,0))</f>
        <v>0</v>
      </c>
      <c r="N10" s="2">
        <f>INDEX([5]Data!$E$2:$E$53,MATCH($A10,[5]Data!$C$2:$C$53,0))</f>
        <v>0</v>
      </c>
      <c r="O10" s="2"/>
      <c r="P10" s="2"/>
      <c r="Q10" s="2"/>
    </row>
    <row r="11" spans="1:18" x14ac:dyDescent="0.25">
      <c r="A11" s="1" t="s">
        <v>20</v>
      </c>
      <c r="B11" s="1" t="s">
        <v>21</v>
      </c>
      <c r="C11" s="2">
        <f t="array" ref="C11">INDEX([2]data!$E$1:$E$2185,MATCH(2012,IF([2]data!$C$1:$C$2185=$A11,[2]data!$A$1:$A$2185,0),0))</f>
        <v>633427</v>
      </c>
      <c r="D11" s="2">
        <f>INDEX([3]Data!$F$1:$F$53,MATCH($A11,[3]Data!$C$1:$C$53,0))</f>
        <v>424185191</v>
      </c>
      <c r="E11" s="2">
        <f>INDEX([3]Data!$F$1:$F$53,MATCH($A11,[3]Data!$C$1:$C$53,0))</f>
        <v>424185191</v>
      </c>
      <c r="F11" s="2">
        <f>INDEX([3]Data!$G$1:$G$53,MATCH($A11,[3]Data!$C$1:$C$53,0))</f>
        <v>2017100468</v>
      </c>
      <c r="G11" s="2">
        <f t="array" ref="G11">INDEX([1]Sheet1!$AB$2:$AB$1823,MATCH(2012,IF([1]Sheet1!$C$2:$C$1823=$A11,[1]Sheet1!$A$2:$A$1823,0),0))</f>
        <v>3170415104</v>
      </c>
      <c r="H11" s="2">
        <f t="array" ref="H11">INDEX([1]Sheet1!$AG$2:$AG$1823,MATCH(2012,IF([1]Sheet1!$C$2:$C$1823=$A11,[1]Sheet1!$A$2:$A$1823,0),0))</f>
        <v>2413777920</v>
      </c>
      <c r="I11" s="2">
        <f t="array" ref="I11">INDEX([1]Sheet1!$R$2:$R$1823,MATCH(2012,IF([1]Sheet1!$C$2:$C$1823=$A11,[1]Sheet1!$A$2:$A$1823,0),0))+INDEX([1]Sheet1!$W$2:$W$1823,MATCH(2012,IF([1]Sheet1!$C$2:$C$1823=$A11,[1]Sheet1!$A$2:$A$1823,0),0))</f>
        <v>756637000</v>
      </c>
      <c r="J11" s="2">
        <f t="array" ref="J11">INDEX([4]Sheet1!$I$2:$I$2185,MATCH(2012,IF([4]Sheet1!$E$2:$E$2185=$A11,[4]Sheet1!$B$2:$B$2185,0),0))*12</f>
        <v>827514132</v>
      </c>
      <c r="K11" s="2">
        <f t="array" ref="K11">INDEX([4]Sheet1!$H$2:$H$2185,MATCH(2012,IF([4]Sheet1!$E$2:$E$2185=$A11,[4]Sheet1!$B$2:$B$2185,0),0))</f>
        <v>10421</v>
      </c>
      <c r="L11" s="9">
        <f t="shared" si="0"/>
        <v>809.40000000000009</v>
      </c>
      <c r="M11" s="2">
        <f>INDEX([5]Data!$D$2:$D$53,MATCH($A11,[5]Data!$C$2:$C$53,0))</f>
        <v>809.40000000000009</v>
      </c>
      <c r="N11" s="2">
        <f>INDEX([5]Data!$E$2:$E$53,MATCH($A11,[5]Data!$C$2:$C$53,0))</f>
        <v>0</v>
      </c>
      <c r="O11" s="2"/>
      <c r="P11" s="2"/>
      <c r="Q11" s="2"/>
      <c r="R11" s="2"/>
    </row>
    <row r="12" spans="1:18" x14ac:dyDescent="0.25">
      <c r="A12" s="1" t="s">
        <v>22</v>
      </c>
      <c r="B12" s="1" t="s">
        <v>23</v>
      </c>
      <c r="C12" s="2">
        <f t="array" ref="C12">INDEX([2]data!$E$1:$E$2185,MATCH(2012,IF([2]data!$C$1:$C$2185=$A12,[2]data!$A$1:$A$2185,0),0))</f>
        <v>19320749</v>
      </c>
      <c r="D12" s="2">
        <f>INDEX([3]Data!$F$1:$F$53,MATCH($A12,[3]Data!$C$1:$C$53,0))</f>
        <v>277695880</v>
      </c>
      <c r="E12" s="2">
        <f>INDEX([3]Data!$F$1:$F$53,MATCH($A12,[3]Data!$C$1:$C$53,0))</f>
        <v>277695880</v>
      </c>
      <c r="F12" s="2">
        <f>INDEX([3]Data!$G$1:$G$53,MATCH($A12,[3]Data!$C$1:$C$53,0))</f>
        <v>1616187797</v>
      </c>
      <c r="G12" s="2">
        <f t="array" ref="G12">INDEX([1]Sheet1!$AB$2:$AB$1823,MATCH(2012,IF([1]Sheet1!$C$2:$C$1823=$A12,[1]Sheet1!$A$2:$A$1823,0),0))</f>
        <v>1989490944</v>
      </c>
      <c r="H12" s="2">
        <f t="array" ref="H12">INDEX([1]Sheet1!$AG$2:$AG$1823,MATCH(2012,IF([1]Sheet1!$C$2:$C$1823=$A12,[1]Sheet1!$A$2:$A$1823,0),0))</f>
        <v>1612281984</v>
      </c>
      <c r="I12" s="2">
        <f t="array" ref="I12">INDEX([1]Sheet1!$R$2:$R$1823,MATCH(2012,IF([1]Sheet1!$C$2:$C$1823=$A12,[1]Sheet1!$A$2:$A$1823,0),0))+INDEX([1]Sheet1!$W$2:$W$1823,MATCH(2012,IF([1]Sheet1!$C$2:$C$1823=$A12,[1]Sheet1!$A$2:$A$1823,0),0))</f>
        <v>377209000</v>
      </c>
      <c r="J12" s="2">
        <f t="array" ref="J12">INDEX([4]Sheet1!$I$2:$I$2185,MATCH(2012,IF([4]Sheet1!$E$2:$E$2185=$A12,[4]Sheet1!$B$2:$B$2185,0),0))*12</f>
        <v>449782464</v>
      </c>
      <c r="K12" s="2">
        <f t="array" ref="K12">INDEX([4]Sheet1!$H$2:$H$2185,MATCH(2012,IF([4]Sheet1!$E$2:$E$2185=$A12,[4]Sheet1!$B$2:$B$2185,0),0))</f>
        <v>8868</v>
      </c>
      <c r="L12" s="9">
        <f t="shared" si="0"/>
        <v>616.59999999999991</v>
      </c>
      <c r="M12" s="2">
        <f>INDEX([5]Data!$D$2:$D$53,MATCH($A12,[5]Data!$C$2:$C$53,0))</f>
        <v>537.59999999999991</v>
      </c>
      <c r="N12" s="2">
        <f>INDEX([5]Data!$E$2:$E$53,MATCH($A12,[5]Data!$C$2:$C$53,0))</f>
        <v>78.999999999999986</v>
      </c>
      <c r="O12" s="2"/>
      <c r="P12" s="2"/>
      <c r="Q12" s="2"/>
    </row>
    <row r="13" spans="1:18" x14ac:dyDescent="0.25">
      <c r="A13" s="1" t="s">
        <v>24</v>
      </c>
      <c r="B13" s="1" t="s">
        <v>25</v>
      </c>
      <c r="C13" s="2">
        <f t="array" ref="C13">INDEX([2]data!$E$1:$E$2185,MATCH(2012,IF([2]data!$C$1:$C$2185=$A13,[2]data!$A$1:$A$2185,0),0))</f>
        <v>9915646</v>
      </c>
      <c r="D13" s="2">
        <f>INDEX([3]Data!$F$1:$F$53,MATCH($A13,[3]Data!$C$1:$C$53,0))</f>
        <v>166500897</v>
      </c>
      <c r="E13" s="2">
        <f>INDEX([3]Data!$F$1:$F$53,MATCH($A13,[3]Data!$C$1:$C$53,0))</f>
        <v>166500897</v>
      </c>
      <c r="F13" s="2">
        <f>INDEX([3]Data!$G$1:$G$53,MATCH($A13,[3]Data!$C$1:$C$53,0))</f>
        <v>909182239</v>
      </c>
      <c r="G13" s="2">
        <f t="array" ref="G13">INDEX([1]Sheet1!$AB$2:$AB$1823,MATCH(2012,IF([1]Sheet1!$C$2:$C$1823=$A13,[1]Sheet1!$A$2:$A$1823,0),0))</f>
        <v>895692032</v>
      </c>
      <c r="H13" s="2">
        <f t="array" ref="H13">INDEX([1]Sheet1!$AG$2:$AG$1823,MATCH(2012,IF([1]Sheet1!$C$2:$C$1823=$A13,[1]Sheet1!$A$2:$A$1823,0),0))</f>
        <v>732950976</v>
      </c>
      <c r="I13" s="2">
        <f t="array" ref="I13">INDEX([1]Sheet1!$R$2:$R$1823,MATCH(2012,IF([1]Sheet1!$C$2:$C$1823=$A13,[1]Sheet1!$A$2:$A$1823,0),0))+INDEX([1]Sheet1!$W$2:$W$1823,MATCH(2012,IF([1]Sheet1!$C$2:$C$1823=$A13,[1]Sheet1!$A$2:$A$1823,0),0))</f>
        <v>162741000</v>
      </c>
      <c r="J13" s="2">
        <f t="array" ref="J13">INDEX([4]Sheet1!$I$2:$I$2185,MATCH(2012,IF([4]Sheet1!$E$2:$E$2185=$A13,[4]Sheet1!$B$2:$B$2185,0),0))*12</f>
        <v>241508460</v>
      </c>
      <c r="K13" s="2">
        <f t="array" ref="K13">INDEX([4]Sheet1!$H$2:$H$2185,MATCH(2012,IF([4]Sheet1!$E$2:$E$2185=$A13,[4]Sheet1!$B$2:$B$2185,0),0))</f>
        <v>5119</v>
      </c>
      <c r="L13" s="9">
        <f t="shared" si="0"/>
        <v>404.09999999999997</v>
      </c>
      <c r="M13" s="2">
        <f>INDEX([5]Data!$D$2:$D$53,MATCH($A13,[5]Data!$C$2:$C$53,0))</f>
        <v>207.39999999999998</v>
      </c>
      <c r="N13" s="2">
        <f>INDEX([5]Data!$E$2:$E$53,MATCH($A13,[5]Data!$C$2:$C$53,0))</f>
        <v>196.7</v>
      </c>
      <c r="O13" s="2"/>
      <c r="P13" s="2"/>
      <c r="Q13" s="2"/>
    </row>
    <row r="14" spans="1:18" x14ac:dyDescent="0.25">
      <c r="A14" s="1" t="s">
        <v>26</v>
      </c>
      <c r="B14" s="1" t="s">
        <v>27</v>
      </c>
      <c r="C14" s="2">
        <f t="array" ref="C14">INDEX([2]data!$E$1:$E$2185,MATCH(2012,IF([2]data!$C$1:$C$2185=$A14,[2]data!$A$1:$A$2185,0),0))</f>
        <v>1390090</v>
      </c>
      <c r="D14" s="2">
        <f>INDEX([3]Data!$F$1:$F$53,MATCH($A14,[3]Data!$C$1:$C$53,0))</f>
        <v>77276485</v>
      </c>
      <c r="E14" s="2">
        <f>INDEX([3]Data!$F$1:$F$53,MATCH($A14,[3]Data!$C$1:$C$53,0))</f>
        <v>77276485</v>
      </c>
      <c r="F14" s="2">
        <f>INDEX([3]Data!$G$1:$G$53,MATCH($A14,[3]Data!$C$1:$C$53,0))</f>
        <v>428342976</v>
      </c>
      <c r="G14" s="2">
        <f t="array" ref="G14">INDEX([1]Sheet1!$AB$2:$AB$1823,MATCH(2012,IF([1]Sheet1!$C$2:$C$1823=$A14,[1]Sheet1!$A$2:$A$1823,0),0))</f>
        <v>706224000</v>
      </c>
      <c r="H14" s="2">
        <f t="array" ref="H14">INDEX([1]Sheet1!$AG$2:$AG$1823,MATCH(2012,IF([1]Sheet1!$C$2:$C$1823=$A14,[1]Sheet1!$A$2:$A$1823,0),0))</f>
        <v>316559008</v>
      </c>
      <c r="I14" s="2">
        <f t="array" ref="I14">INDEX([1]Sheet1!$R$2:$R$1823,MATCH(2012,IF([1]Sheet1!$C$2:$C$1823=$A14,[1]Sheet1!$A$2:$A$1823,0),0))+INDEX([1]Sheet1!$W$2:$W$1823,MATCH(2012,IF([1]Sheet1!$C$2:$C$1823=$A14,[1]Sheet1!$A$2:$A$1823,0),0))</f>
        <v>389665000</v>
      </c>
      <c r="J14" s="2">
        <f t="array" ref="J14">INDEX([4]Sheet1!$I$2:$I$2185,MATCH(2012,IF([4]Sheet1!$E$2:$E$2185=$A14,[4]Sheet1!$B$2:$B$2185,0),0))*12</f>
        <v>3788904</v>
      </c>
      <c r="K14" s="2">
        <f t="array" ref="K14">INDEX([4]Sheet1!$H$2:$H$2185,MATCH(2012,IF([4]Sheet1!$E$2:$E$2185=$A14,[4]Sheet1!$B$2:$B$2185,0),0))</f>
        <v>92</v>
      </c>
      <c r="L14" s="9">
        <f t="shared" si="0"/>
        <v>35.9</v>
      </c>
      <c r="M14" s="2">
        <f>INDEX([5]Data!$D$2:$D$53,MATCH($A14,[5]Data!$C$2:$C$53,0))</f>
        <v>0</v>
      </c>
      <c r="N14" s="2">
        <f>INDEX([5]Data!$E$2:$E$53,MATCH($A14,[5]Data!$C$2:$C$53,0))</f>
        <v>35.9</v>
      </c>
      <c r="O14" s="2"/>
      <c r="P14" s="2"/>
      <c r="Q14" s="2"/>
    </row>
    <row r="15" spans="1:18" x14ac:dyDescent="0.25">
      <c r="A15" s="1" t="s">
        <v>28</v>
      </c>
      <c r="B15" s="1" t="s">
        <v>29</v>
      </c>
      <c r="C15" s="2">
        <f t="array" ref="C15">INDEX([2]data!$E$1:$E$2185,MATCH(2012,IF([2]data!$C$1:$C$2185=$A15,[2]data!$A$1:$A$2185,0),0))</f>
        <v>1595590</v>
      </c>
      <c r="D15" s="2">
        <f>INDEX([3]Data!$F$1:$F$53,MATCH($A15,[3]Data!$C$1:$C$53,0))</f>
        <v>3015190</v>
      </c>
      <c r="E15" s="2">
        <f>INDEX([3]Data!$F$1:$F$53,MATCH($A15,[3]Data!$C$1:$C$53,0))</f>
        <v>3015190</v>
      </c>
      <c r="F15" s="2">
        <f>INDEX([3]Data!$G$1:$G$53,MATCH($A15,[3]Data!$C$1:$C$53,0))</f>
        <v>9758698</v>
      </c>
      <c r="G15" s="2">
        <f t="array" ref="G15">INDEX([1]Sheet1!$AB$2:$AB$1823,MATCH(2012,IF([1]Sheet1!$C$2:$C$1823=$A15,[1]Sheet1!$A$2:$A$1823,0),0))</f>
        <v>20044000</v>
      </c>
      <c r="H15" s="2">
        <f t="array" ref="H15">INDEX([1]Sheet1!$AG$2:$AG$1823,MATCH(2012,IF([1]Sheet1!$C$2:$C$1823=$A15,[1]Sheet1!$A$2:$A$1823,0),0))</f>
        <v>19006000</v>
      </c>
      <c r="I15" s="2">
        <f t="array" ref="I15">INDEX([1]Sheet1!$R$2:$R$1823,MATCH(2012,IF([1]Sheet1!$C$2:$C$1823=$A15,[1]Sheet1!$A$2:$A$1823,0),0))+INDEX([1]Sheet1!$W$2:$W$1823,MATCH(2012,IF([1]Sheet1!$C$2:$C$1823=$A15,[1]Sheet1!$A$2:$A$1823,0),0))</f>
        <v>1038000</v>
      </c>
      <c r="J15" s="2">
        <f t="array" ref="J15">INDEX([4]Sheet1!$I$2:$I$2185,MATCH(2012,IF([4]Sheet1!$E$2:$E$2185=$A15,[4]Sheet1!$B$2:$B$2185,0),0))*12</f>
        <v>3262632</v>
      </c>
      <c r="K15" s="2">
        <f t="array" ref="K15">INDEX([4]Sheet1!$H$2:$H$2185,MATCH(2012,IF([4]Sheet1!$E$2:$E$2185=$A15,[4]Sheet1!$B$2:$B$2185,0),0))</f>
        <v>102</v>
      </c>
      <c r="L15" s="9">
        <f t="shared" si="0"/>
        <v>0</v>
      </c>
      <c r="M15" s="2">
        <f>INDEX([5]Data!$D$2:$D$53,MATCH($A15,[5]Data!$C$2:$C$53,0))</f>
        <v>0</v>
      </c>
      <c r="N15" s="2">
        <f>INDEX([5]Data!$E$2:$E$53,MATCH($A15,[5]Data!$C$2:$C$53,0))</f>
        <v>0</v>
      </c>
      <c r="O15" s="2"/>
      <c r="P15" s="2"/>
      <c r="Q15" s="2"/>
    </row>
    <row r="16" spans="1:18" x14ac:dyDescent="0.25">
      <c r="A16" s="1" t="s">
        <v>30</v>
      </c>
      <c r="B16" s="1" t="s">
        <v>31</v>
      </c>
      <c r="C16" s="2">
        <f t="array" ref="C16">INDEX([2]data!$E$1:$E$2185,MATCH(2012,IF([2]data!$C$1:$C$2185=$A16,[2]data!$A$1:$A$2185,0),0))</f>
        <v>12868192</v>
      </c>
      <c r="D16" s="2">
        <f>INDEX([3]Data!$F$1:$F$53,MATCH($A16,[3]Data!$C$1:$C$53,0))</f>
        <v>689118590</v>
      </c>
      <c r="E16" s="2">
        <f>INDEX([3]Data!$F$1:$F$53,MATCH($A16,[3]Data!$C$1:$C$53,0))</f>
        <v>689118590</v>
      </c>
      <c r="F16" s="2">
        <f>INDEX([3]Data!$G$1:$G$53,MATCH($A16,[3]Data!$C$1:$C$53,0))</f>
        <v>4362227405</v>
      </c>
      <c r="G16" s="2">
        <f t="array" ref="G16">INDEX([1]Sheet1!$AB$2:$AB$1823,MATCH(2012,IF([1]Sheet1!$C$2:$C$1823=$A16,[1]Sheet1!$A$2:$A$1823,0),0))</f>
        <v>4344955904</v>
      </c>
      <c r="H16" s="2">
        <f t="array" ref="H16">INDEX([1]Sheet1!$AG$2:$AG$1823,MATCH(2012,IF([1]Sheet1!$C$2:$C$1823=$A16,[1]Sheet1!$A$2:$A$1823,0),0))</f>
        <v>3498525952</v>
      </c>
      <c r="I16" s="2">
        <f t="array" ref="I16">INDEX([1]Sheet1!$R$2:$R$1823,MATCH(2012,IF([1]Sheet1!$C$2:$C$1823=$A16,[1]Sheet1!$A$2:$A$1823,0),0))+INDEX([1]Sheet1!$W$2:$W$1823,MATCH(2012,IF([1]Sheet1!$C$2:$C$1823=$A16,[1]Sheet1!$A$2:$A$1823,0),0))</f>
        <v>846430000</v>
      </c>
      <c r="J16" s="2">
        <f t="array" ref="J16">INDEX([4]Sheet1!$I$2:$I$2185,MATCH(2012,IF([4]Sheet1!$E$2:$E$2185=$A16,[4]Sheet1!$B$2:$B$2185,0),0))*12</f>
        <v>950359380</v>
      </c>
      <c r="K16" s="2">
        <f t="array" ref="K16">INDEX([4]Sheet1!$H$2:$H$2185,MATCH(2012,IF([4]Sheet1!$E$2:$E$2185=$A16,[4]Sheet1!$B$2:$B$2185,0),0))</f>
        <v>14941</v>
      </c>
      <c r="L16" s="9">
        <f t="shared" si="0"/>
        <v>1781.7000000000003</v>
      </c>
      <c r="M16" s="2">
        <f>INDEX([5]Data!$D$2:$D$53,MATCH($A16,[5]Data!$C$2:$C$53,0))</f>
        <v>1781.7000000000003</v>
      </c>
      <c r="N16" s="2">
        <f>INDEX([5]Data!$E$2:$E$53,MATCH($A16,[5]Data!$C$2:$C$53,0))</f>
        <v>0</v>
      </c>
      <c r="O16" s="2"/>
      <c r="P16" s="2"/>
      <c r="Q16" s="2"/>
    </row>
    <row r="17" spans="1:17" x14ac:dyDescent="0.25">
      <c r="A17" s="1" t="s">
        <v>32</v>
      </c>
      <c r="B17" s="1" t="s">
        <v>33</v>
      </c>
      <c r="C17" s="2">
        <f t="array" ref="C17">INDEX([2]data!$E$1:$E$2185,MATCH(2012,IF([2]data!$C$1:$C$2185=$A17,[2]data!$A$1:$A$2185,0),0))</f>
        <v>6537782</v>
      </c>
      <c r="D17" s="2">
        <f>INDEX([3]Data!$F$1:$F$53,MATCH($A17,[3]Data!$C$1:$C$53,0))</f>
        <v>34132025</v>
      </c>
      <c r="E17" s="2">
        <f>INDEX([3]Data!$F$1:$F$53,MATCH($A17,[3]Data!$C$1:$C$53,0))</f>
        <v>34132025</v>
      </c>
      <c r="F17" s="2">
        <f>INDEX([3]Data!$G$1:$G$53,MATCH($A17,[3]Data!$C$1:$C$53,0))</f>
        <v>209778104</v>
      </c>
      <c r="G17" s="2">
        <f t="array" ref="G17">INDEX([1]Sheet1!$AB$2:$AB$1823,MATCH(2012,IF([1]Sheet1!$C$2:$C$1823=$A17,[1]Sheet1!$A$2:$A$1823,0),0))</f>
        <v>228140000</v>
      </c>
      <c r="H17" s="2">
        <f t="array" ref="H17">INDEX([1]Sheet1!$AG$2:$AG$1823,MATCH(2012,IF([1]Sheet1!$C$2:$C$1823=$A17,[1]Sheet1!$A$2:$A$1823,0),0))</f>
        <v>198703008</v>
      </c>
      <c r="I17" s="2">
        <f t="array" ref="I17">INDEX([1]Sheet1!$R$2:$R$1823,MATCH(2012,IF([1]Sheet1!$C$2:$C$1823=$A17,[1]Sheet1!$A$2:$A$1823,0),0))+INDEX([1]Sheet1!$W$2:$W$1823,MATCH(2012,IF([1]Sheet1!$C$2:$C$1823=$A17,[1]Sheet1!$A$2:$A$1823,0),0))</f>
        <v>29437000</v>
      </c>
      <c r="J17" s="2">
        <f t="array" ref="J17">INDEX([4]Sheet1!$I$2:$I$2185,MATCH(2012,IF([4]Sheet1!$E$2:$E$2185=$A17,[4]Sheet1!$B$2:$B$2185,0),0))*12</f>
        <v>67875828</v>
      </c>
      <c r="K17" s="2">
        <f t="array" ref="K17">INDEX([4]Sheet1!$H$2:$H$2185,MATCH(2012,IF([4]Sheet1!$E$2:$E$2185=$A17,[4]Sheet1!$B$2:$B$2185,0),0))</f>
        <v>1447</v>
      </c>
      <c r="L17" s="9">
        <f t="shared" si="0"/>
        <v>130.39999999999998</v>
      </c>
      <c r="M17" s="2">
        <f>INDEX([5]Data!$D$2:$D$53,MATCH($A17,[5]Data!$C$2:$C$53,0))</f>
        <v>130.39999999999998</v>
      </c>
      <c r="N17" s="2">
        <f>INDEX([5]Data!$E$2:$E$53,MATCH($A17,[5]Data!$C$2:$C$53,0))</f>
        <v>0</v>
      </c>
      <c r="O17" s="2"/>
      <c r="P17" s="2"/>
      <c r="Q17" s="2"/>
    </row>
    <row r="18" spans="1:17" x14ac:dyDescent="0.25">
      <c r="A18" s="1" t="s">
        <v>34</v>
      </c>
      <c r="B18" s="1" t="s">
        <v>35</v>
      </c>
      <c r="C18" s="2">
        <f t="array" ref="C18">INDEX([2]data!$E$1:$E$2185,MATCH(2012,IF([2]data!$C$1:$C$2185=$A18,[2]data!$A$1:$A$2185,0),0))</f>
        <v>3075039</v>
      </c>
      <c r="D18" s="2">
        <f>INDEX([3]Data!$F$1:$F$53,MATCH($A18,[3]Data!$C$1:$C$53,0))</f>
        <v>22551955</v>
      </c>
      <c r="E18" s="2">
        <f>INDEX([3]Data!$F$1:$F$53,MATCH($A18,[3]Data!$C$1:$C$53,0))</f>
        <v>22551955</v>
      </c>
      <c r="F18" s="2">
        <f>INDEX([3]Data!$G$1:$G$53,MATCH($A18,[3]Data!$C$1:$C$53,0))</f>
        <v>67783132</v>
      </c>
      <c r="G18" s="2">
        <f t="array" ref="G18">INDEX([1]Sheet1!$AB$2:$AB$1823,MATCH(2012,IF([1]Sheet1!$C$2:$C$1823=$A18,[1]Sheet1!$A$2:$A$1823,0),0))</f>
        <v>137844992</v>
      </c>
      <c r="H18" s="2">
        <f t="array" ref="H18">INDEX([1]Sheet1!$AG$2:$AG$1823,MATCH(2012,IF([1]Sheet1!$C$2:$C$1823=$A18,[1]Sheet1!$A$2:$A$1823,0),0))</f>
        <v>104320000</v>
      </c>
      <c r="I18" s="2">
        <f t="array" ref="I18">INDEX([1]Sheet1!$R$2:$R$1823,MATCH(2012,IF([1]Sheet1!$C$2:$C$1823=$A18,[1]Sheet1!$A$2:$A$1823,0),0))+INDEX([1]Sheet1!$W$2:$W$1823,MATCH(2012,IF([1]Sheet1!$C$2:$C$1823=$A18,[1]Sheet1!$A$2:$A$1823,0),0))</f>
        <v>33525000</v>
      </c>
      <c r="J18" s="2">
        <f t="array" ref="J18">INDEX([4]Sheet1!$I$2:$I$2185,MATCH(2012,IF([4]Sheet1!$E$2:$E$2185=$A18,[4]Sheet1!$B$2:$B$2185,0),0))*12</f>
        <v>32456448</v>
      </c>
      <c r="K18" s="2">
        <f t="array" ref="K18">INDEX([4]Sheet1!$H$2:$H$2185,MATCH(2012,IF([4]Sheet1!$E$2:$E$2185=$A18,[4]Sheet1!$B$2:$B$2185,0),0))</f>
        <v>787</v>
      </c>
      <c r="L18" s="9">
        <f t="shared" si="0"/>
        <v>0</v>
      </c>
      <c r="M18" s="2">
        <f>INDEX([5]Data!$D$2:$D$53,MATCH($A18,[5]Data!$C$2:$C$53,0))</f>
        <v>0</v>
      </c>
      <c r="N18" s="2">
        <f>INDEX([5]Data!$E$2:$E$53,MATCH($A18,[5]Data!$C$2:$C$53,0))</f>
        <v>0</v>
      </c>
      <c r="O18" s="2"/>
      <c r="P18" s="2"/>
      <c r="Q18" s="2"/>
    </row>
    <row r="19" spans="1:17" x14ac:dyDescent="0.25">
      <c r="A19" s="1" t="s">
        <v>36</v>
      </c>
      <c r="B19" s="1" t="s">
        <v>37</v>
      </c>
      <c r="C19" s="2">
        <f t="array" ref="C19">INDEX([2]data!$E$1:$E$2185,MATCH(2012,IF([2]data!$C$1:$C$2185=$A19,[2]data!$A$1:$A$2185,0),0))</f>
        <v>2885398</v>
      </c>
      <c r="D19" s="2">
        <f>INDEX([3]Data!$F$1:$F$53,MATCH($A19,[3]Data!$C$1:$C$53,0))</f>
        <v>7185251</v>
      </c>
      <c r="E19" s="2">
        <f>INDEX([3]Data!$F$1:$F$53,MATCH($A19,[3]Data!$C$1:$C$53,0))</f>
        <v>7185251</v>
      </c>
      <c r="F19" s="2">
        <f>INDEX([3]Data!$G$1:$G$53,MATCH($A19,[3]Data!$C$1:$C$53,0))</f>
        <v>29627724</v>
      </c>
      <c r="G19" s="2">
        <f t="array" ref="G19">INDEX([1]Sheet1!$AB$2:$AB$1823,MATCH(2012,IF([1]Sheet1!$C$2:$C$1823=$A19,[1]Sheet1!$A$2:$A$1823,0),0))</f>
        <v>52653000</v>
      </c>
      <c r="H19" s="2">
        <f t="array" ref="H19">INDEX([1]Sheet1!$AG$2:$AG$1823,MATCH(2012,IF([1]Sheet1!$C$2:$C$1823=$A19,[1]Sheet1!$A$2:$A$1823,0),0))</f>
        <v>47735000</v>
      </c>
      <c r="I19" s="2">
        <f t="array" ref="I19">INDEX([1]Sheet1!$R$2:$R$1823,MATCH(2012,IF([1]Sheet1!$C$2:$C$1823=$A19,[1]Sheet1!$A$2:$A$1823,0),0))+INDEX([1]Sheet1!$W$2:$W$1823,MATCH(2012,IF([1]Sheet1!$C$2:$C$1823=$A19,[1]Sheet1!$A$2:$A$1823,0),0))</f>
        <v>4918000</v>
      </c>
      <c r="J19" s="2">
        <f t="array" ref="J19">INDEX([4]Sheet1!$I$2:$I$2185,MATCH(2012,IF([4]Sheet1!$E$2:$E$2185=$A19,[4]Sheet1!$B$2:$B$2185,0),0))*12</f>
        <v>12603624</v>
      </c>
      <c r="K19" s="2">
        <f t="array" ref="K19">INDEX([4]Sheet1!$H$2:$H$2185,MATCH(2012,IF([4]Sheet1!$E$2:$E$2185=$A19,[4]Sheet1!$B$2:$B$2185,0),0))</f>
        <v>314</v>
      </c>
      <c r="L19" s="9">
        <f t="shared" si="0"/>
        <v>0</v>
      </c>
      <c r="M19" s="2">
        <f>INDEX([5]Data!$D$2:$D$53,MATCH($A19,[5]Data!$C$2:$C$53,0))</f>
        <v>0</v>
      </c>
      <c r="N19" s="2">
        <f>INDEX([5]Data!$E$2:$E$53,MATCH($A19,[5]Data!$C$2:$C$53,0))</f>
        <v>0</v>
      </c>
      <c r="O19" s="2"/>
      <c r="P19" s="2"/>
      <c r="Q19" s="2"/>
    </row>
    <row r="20" spans="1:17" x14ac:dyDescent="0.25">
      <c r="A20" s="1" t="s">
        <v>38</v>
      </c>
      <c r="B20" s="1" t="s">
        <v>39</v>
      </c>
      <c r="C20" s="2">
        <f t="array" ref="C20">INDEX([2]data!$E$1:$E$2185,MATCH(2012,IF([2]data!$C$1:$C$2185=$A20,[2]data!$A$1:$A$2185,0),0))</f>
        <v>4379730</v>
      </c>
      <c r="D20" s="2">
        <f>INDEX([3]Data!$F$1:$F$53,MATCH($A20,[3]Data!$C$1:$C$53,0))</f>
        <v>26979621</v>
      </c>
      <c r="E20" s="2">
        <f>INDEX([3]Data!$F$1:$F$53,MATCH($A20,[3]Data!$C$1:$C$53,0))</f>
        <v>26979621</v>
      </c>
      <c r="F20" s="2">
        <f>INDEX([3]Data!$G$1:$G$53,MATCH($A20,[3]Data!$C$1:$C$53,0))</f>
        <v>115487654</v>
      </c>
      <c r="G20" s="2">
        <f t="array" ref="G20">INDEX([1]Sheet1!$AB$2:$AB$1823,MATCH(2012,IF([1]Sheet1!$C$2:$C$1823=$A20,[1]Sheet1!$A$2:$A$1823,0),0))</f>
        <v>164924000</v>
      </c>
      <c r="H20" s="2">
        <f t="array" ref="H20">INDEX([1]Sheet1!$AG$2:$AG$1823,MATCH(2012,IF([1]Sheet1!$C$2:$C$1823=$A20,[1]Sheet1!$A$2:$A$1823,0),0))</f>
        <v>152611008</v>
      </c>
      <c r="I20" s="2">
        <f t="array" ref="I20">INDEX([1]Sheet1!$R$2:$R$1823,MATCH(2012,IF([1]Sheet1!$C$2:$C$1823=$A20,[1]Sheet1!$A$2:$A$1823,0),0))+INDEX([1]Sheet1!$W$2:$W$1823,MATCH(2012,IF([1]Sheet1!$C$2:$C$1823=$A20,[1]Sheet1!$A$2:$A$1823,0),0))</f>
        <v>12313000</v>
      </c>
      <c r="J20" s="2">
        <f t="array" ref="J20">INDEX([4]Sheet1!$I$2:$I$2185,MATCH(2012,IF([4]Sheet1!$E$2:$E$2185=$A20,[4]Sheet1!$B$2:$B$2185,0),0))*12</f>
        <v>45927228</v>
      </c>
      <c r="K20" s="2">
        <f t="array" ref="K20">INDEX([4]Sheet1!$H$2:$H$2185,MATCH(2012,IF([4]Sheet1!$E$2:$E$2185=$A20,[4]Sheet1!$B$2:$B$2185,0),0))</f>
        <v>1022</v>
      </c>
      <c r="L20" s="9">
        <f t="shared" si="0"/>
        <v>0</v>
      </c>
      <c r="M20" s="2">
        <f>INDEX([5]Data!$D$2:$D$53,MATCH($A20,[5]Data!$C$2:$C$53,0))</f>
        <v>0</v>
      </c>
      <c r="N20" s="2">
        <f>INDEX([5]Data!$E$2:$E$53,MATCH($A20,[5]Data!$C$2:$C$53,0))</f>
        <v>0</v>
      </c>
      <c r="O20" s="2"/>
      <c r="P20" s="2"/>
      <c r="Q20" s="2"/>
    </row>
    <row r="21" spans="1:17" x14ac:dyDescent="0.25">
      <c r="A21" s="1" t="s">
        <v>40</v>
      </c>
      <c r="B21" s="1" t="s">
        <v>41</v>
      </c>
      <c r="C21" s="2">
        <f t="array" ref="C21">INDEX([2]data!$E$1:$E$2185,MATCH(2012,IF([2]data!$C$1:$C$2185=$A21,[2]data!$A$1:$A$2185,0),0))</f>
        <v>4602134</v>
      </c>
      <c r="D21" s="2">
        <f>INDEX([3]Data!$F$1:$F$53,MATCH($A21,[3]Data!$C$1:$C$53,0))</f>
        <v>40427769</v>
      </c>
      <c r="E21" s="2">
        <f>INDEX([3]Data!$F$1:$F$53,MATCH($A21,[3]Data!$C$1:$C$53,0))</f>
        <v>40427769</v>
      </c>
      <c r="F21" s="2">
        <f>INDEX([3]Data!$G$1:$G$53,MATCH($A21,[3]Data!$C$1:$C$53,0))</f>
        <v>125394163</v>
      </c>
      <c r="G21" s="2">
        <f t="array" ref="G21">INDEX([1]Sheet1!$AB$2:$AB$1823,MATCH(2012,IF([1]Sheet1!$C$2:$C$1823=$A21,[1]Sheet1!$A$2:$A$1823,0),0))</f>
        <v>242372000</v>
      </c>
      <c r="H21" s="2">
        <f t="array" ref="H21">INDEX([1]Sheet1!$AG$2:$AG$1823,MATCH(2012,IF([1]Sheet1!$C$2:$C$1823=$A21,[1]Sheet1!$A$2:$A$1823,0),0))</f>
        <v>184934000</v>
      </c>
      <c r="I21" s="2">
        <f t="array" ref="I21">INDEX([1]Sheet1!$R$2:$R$1823,MATCH(2012,IF([1]Sheet1!$C$2:$C$1823=$A21,[1]Sheet1!$A$2:$A$1823,0),0))+INDEX([1]Sheet1!$W$2:$W$1823,MATCH(2012,IF([1]Sheet1!$C$2:$C$1823=$A21,[1]Sheet1!$A$2:$A$1823,0),0))</f>
        <v>57438000</v>
      </c>
      <c r="J21" s="2">
        <f t="array" ref="J21">INDEX([4]Sheet1!$I$2:$I$2185,MATCH(2012,IF([4]Sheet1!$E$2:$E$2185=$A21,[4]Sheet1!$B$2:$B$2185,0),0))*12</f>
        <v>15705276</v>
      </c>
      <c r="K21" s="2">
        <f t="array" ref="K21">INDEX([4]Sheet1!$H$2:$H$2185,MATCH(2012,IF([4]Sheet1!$E$2:$E$2185=$A21,[4]Sheet1!$B$2:$B$2185,0),0))</f>
        <v>400</v>
      </c>
      <c r="L21" s="9">
        <f t="shared" si="0"/>
        <v>21</v>
      </c>
      <c r="M21" s="2">
        <f>INDEX([5]Data!$D$2:$D$53,MATCH($A21,[5]Data!$C$2:$C$53,0))</f>
        <v>0</v>
      </c>
      <c r="N21" s="2">
        <f>INDEX([5]Data!$E$2:$E$53,MATCH($A21,[5]Data!$C$2:$C$53,0))</f>
        <v>21</v>
      </c>
      <c r="O21" s="2"/>
      <c r="P21" s="2"/>
      <c r="Q21" s="2"/>
    </row>
    <row r="22" spans="1:17" x14ac:dyDescent="0.25">
      <c r="A22" s="1" t="s">
        <v>42</v>
      </c>
      <c r="B22" s="1" t="s">
        <v>43</v>
      </c>
      <c r="C22" s="2">
        <f t="array" ref="C22">INDEX([2]data!$E$1:$E$2185,MATCH(2012,IF([2]data!$C$1:$C$2185=$A22,[2]data!$A$1:$A$2185,0),0))</f>
        <v>1328501</v>
      </c>
      <c r="D22" s="2">
        <f>INDEX([3]Data!$F$1:$F$53,MATCH($A22,[3]Data!$C$1:$C$53,0))</f>
        <v>5588095</v>
      </c>
      <c r="E22" s="2">
        <f>INDEX([3]Data!$F$1:$F$53,MATCH($A22,[3]Data!$C$1:$C$53,0))</f>
        <v>5588095</v>
      </c>
      <c r="F22" s="2">
        <f>INDEX([3]Data!$G$1:$G$53,MATCH($A22,[3]Data!$C$1:$C$53,0))</f>
        <v>52975678</v>
      </c>
      <c r="G22" s="2">
        <f t="array" ref="G22">INDEX([1]Sheet1!$AB$2:$AB$1823,MATCH(2012,IF([1]Sheet1!$C$2:$C$1823=$A22,[1]Sheet1!$A$2:$A$1823,0),0))</f>
        <v>19852000</v>
      </c>
      <c r="H22" s="2">
        <f t="array" ref="H22">INDEX([1]Sheet1!$AG$2:$AG$1823,MATCH(2012,IF([1]Sheet1!$C$2:$C$1823=$A22,[1]Sheet1!$A$2:$A$1823,0),0))</f>
        <v>19375000</v>
      </c>
      <c r="I22" s="2">
        <f t="array" ref="I22">INDEX([1]Sheet1!$R$2:$R$1823,MATCH(2012,IF([1]Sheet1!$C$2:$C$1823=$A22,[1]Sheet1!$A$2:$A$1823,0),0))+INDEX([1]Sheet1!$W$2:$W$1823,MATCH(2012,IF([1]Sheet1!$C$2:$C$1823=$A22,[1]Sheet1!$A$2:$A$1823,0),0))</f>
        <v>477000</v>
      </c>
      <c r="J22" s="2">
        <f t="array" ref="J22">INDEX([4]Sheet1!$I$2:$I$2185,MATCH(2012,IF([4]Sheet1!$E$2:$E$2185=$A22,[4]Sheet1!$B$2:$B$2185,0),0))*12</f>
        <v>5136804</v>
      </c>
      <c r="K22" s="2">
        <f t="array" ref="K22">INDEX([4]Sheet1!$H$2:$H$2185,MATCH(2012,IF([4]Sheet1!$E$2:$E$2185=$A22,[4]Sheet1!$B$2:$B$2185,0),0))</f>
        <v>114</v>
      </c>
      <c r="L22" s="9">
        <f t="shared" si="0"/>
        <v>114</v>
      </c>
      <c r="M22" s="2">
        <f>INDEX([5]Data!$D$2:$D$53,MATCH($A22,[5]Data!$C$2:$C$53,0))</f>
        <v>114</v>
      </c>
      <c r="N22" s="2">
        <f>INDEX([5]Data!$E$2:$E$53,MATCH($A22,[5]Data!$C$2:$C$53,0))</f>
        <v>0</v>
      </c>
      <c r="O22" s="2"/>
      <c r="P22" s="2"/>
      <c r="Q22" s="2"/>
    </row>
    <row r="23" spans="1:17" x14ac:dyDescent="0.25">
      <c r="A23" s="1" t="s">
        <v>44</v>
      </c>
      <c r="B23" s="1" t="s">
        <v>45</v>
      </c>
      <c r="C23" s="2">
        <f t="array" ref="C23">INDEX([2]data!$E$1:$E$2185,MATCH(2012,IF([2]data!$C$1:$C$2185=$A23,[2]data!$A$1:$A$2185,0),0))</f>
        <v>5884868</v>
      </c>
      <c r="D23" s="2">
        <f>INDEX([3]Data!$F$1:$F$53,MATCH($A23,[3]Data!$C$1:$C$53,0))</f>
        <v>149394852</v>
      </c>
      <c r="E23" s="2">
        <f>INDEX([3]Data!$F$1:$F$53,MATCH($A23,[3]Data!$C$1:$C$53,0))</f>
        <v>149394852</v>
      </c>
      <c r="F23" s="2">
        <f>INDEX([3]Data!$G$1:$G$53,MATCH($A23,[3]Data!$C$1:$C$53,0))</f>
        <v>960585023</v>
      </c>
      <c r="G23" s="2">
        <f t="array" ref="G23">INDEX([1]Sheet1!$AB$2:$AB$1823,MATCH(2012,IF([1]Sheet1!$C$2:$C$1823=$A23,[1]Sheet1!$A$2:$A$1823,0),0))</f>
        <v>1427512960</v>
      </c>
      <c r="H23" s="2">
        <f t="array" ref="H23">INDEX([1]Sheet1!$AG$2:$AG$1823,MATCH(2012,IF([1]Sheet1!$C$2:$C$1823=$A23,[1]Sheet1!$A$2:$A$1823,0),0))</f>
        <v>1097707008</v>
      </c>
      <c r="I23" s="2">
        <f t="array" ref="I23">INDEX([1]Sheet1!$R$2:$R$1823,MATCH(2012,IF([1]Sheet1!$C$2:$C$1823=$A23,[1]Sheet1!$A$2:$A$1823,0),0))+INDEX([1]Sheet1!$W$2:$W$1823,MATCH(2012,IF([1]Sheet1!$C$2:$C$1823=$A23,[1]Sheet1!$A$2:$A$1823,0),0))</f>
        <v>329806000</v>
      </c>
      <c r="J23" s="2">
        <f t="array" ref="J23">INDEX([4]Sheet1!$I$2:$I$2185,MATCH(2012,IF([4]Sheet1!$E$2:$E$2185=$A23,[4]Sheet1!$B$2:$B$2185,0),0))*12</f>
        <v>112334616</v>
      </c>
      <c r="K23" s="2">
        <f t="array" ref="K23">INDEX([4]Sheet1!$H$2:$H$2185,MATCH(2012,IF([4]Sheet1!$E$2:$E$2185=$A23,[4]Sheet1!$B$2:$B$2185,0),0))</f>
        <v>2162</v>
      </c>
      <c r="L23" s="9">
        <f t="shared" si="0"/>
        <v>159</v>
      </c>
      <c r="M23" s="2">
        <f>INDEX([5]Data!$D$2:$D$53,MATCH($A23,[5]Data!$C$2:$C$53,0))</f>
        <v>0</v>
      </c>
      <c r="N23" s="2">
        <f>INDEX([5]Data!$E$2:$E$53,MATCH($A23,[5]Data!$C$2:$C$53,0))</f>
        <v>159</v>
      </c>
      <c r="O23" s="2"/>
      <c r="P23" s="2"/>
      <c r="Q23" s="2"/>
    </row>
    <row r="24" spans="1:17" x14ac:dyDescent="0.25">
      <c r="A24" s="1" t="s">
        <v>46</v>
      </c>
      <c r="B24" s="1" t="s">
        <v>47</v>
      </c>
      <c r="C24" s="2">
        <f t="array" ref="C24">INDEX([2]data!$E$1:$E$2185,MATCH(2012,IF([2]data!$C$1:$C$2185=$A24,[2]data!$A$1:$A$2185,0),0))</f>
        <v>6645303</v>
      </c>
      <c r="D24" s="2">
        <f>INDEX([3]Data!$F$1:$F$53,MATCH($A24,[3]Data!$C$1:$C$53,0))</f>
        <v>431006382</v>
      </c>
      <c r="E24" s="2">
        <f>INDEX([3]Data!$F$1:$F$53,MATCH($A24,[3]Data!$C$1:$C$53,0))</f>
        <v>431006382</v>
      </c>
      <c r="F24" s="2">
        <f>INDEX([3]Data!$G$1:$G$53,MATCH($A24,[3]Data!$C$1:$C$53,0))</f>
        <v>2019371795</v>
      </c>
      <c r="G24" s="2">
        <f t="array" ref="G24">INDEX([1]Sheet1!$AB$2:$AB$1823,MATCH(2012,IF([1]Sheet1!$C$2:$C$1823=$A24,[1]Sheet1!$A$2:$A$1823,0),0))</f>
        <v>2765664000</v>
      </c>
      <c r="H24" s="2">
        <f t="array" ref="H24">INDEX([1]Sheet1!$AG$2:$AG$1823,MATCH(2012,IF([1]Sheet1!$C$2:$C$1823=$A24,[1]Sheet1!$A$2:$A$1823,0),0))</f>
        <v>2261808128</v>
      </c>
      <c r="I24" s="2">
        <f t="array" ref="I24">INDEX([1]Sheet1!$R$2:$R$1823,MATCH(2012,IF([1]Sheet1!$C$2:$C$1823=$A24,[1]Sheet1!$A$2:$A$1823,0),0))+INDEX([1]Sheet1!$W$2:$W$1823,MATCH(2012,IF([1]Sheet1!$C$2:$C$1823=$A24,[1]Sheet1!$A$2:$A$1823,0),0))</f>
        <v>503856000</v>
      </c>
      <c r="J24" s="2">
        <f t="array" ref="J24">INDEX([4]Sheet1!$I$2:$I$2185,MATCH(2012,IF([4]Sheet1!$E$2:$E$2185=$A24,[4]Sheet1!$B$2:$B$2185,0),0))*12</f>
        <v>12700944</v>
      </c>
      <c r="K24" s="2">
        <f t="array" ref="K24">INDEX([4]Sheet1!$H$2:$H$2185,MATCH(2012,IF([4]Sheet1!$E$2:$E$2185=$A24,[4]Sheet1!$B$2:$B$2185,0),0))</f>
        <v>257</v>
      </c>
      <c r="L24" s="9">
        <f t="shared" si="0"/>
        <v>4269</v>
      </c>
      <c r="M24" s="2">
        <f>INDEX([5]Data!$D$2:$D$53,MATCH($A24,[5]Data!$C$2:$C$53,0))</f>
        <v>4269</v>
      </c>
      <c r="N24" s="2">
        <f>INDEX([5]Data!$E$2:$E$53,MATCH($A24,[5]Data!$C$2:$C$53,0))</f>
        <v>0</v>
      </c>
      <c r="O24" s="2"/>
      <c r="P24" s="2"/>
      <c r="Q24" s="2"/>
    </row>
    <row r="25" spans="1:17" x14ac:dyDescent="0.25">
      <c r="A25" s="1" t="s">
        <v>48</v>
      </c>
      <c r="B25" s="1" t="s">
        <v>49</v>
      </c>
      <c r="C25" s="2">
        <f t="array" ref="C25">INDEX([2]data!$E$1:$E$2185,MATCH(2012,IF([2]data!$C$1:$C$2185=$A25,[2]data!$A$1:$A$2185,0),0))</f>
        <v>9882519</v>
      </c>
      <c r="D25" s="2">
        <f>INDEX([3]Data!$F$1:$F$53,MATCH($A25,[3]Data!$C$1:$C$53,0))</f>
        <v>101137850</v>
      </c>
      <c r="E25" s="2">
        <f>INDEX([3]Data!$F$1:$F$53,MATCH($A25,[3]Data!$C$1:$C$53,0))</f>
        <v>101137850</v>
      </c>
      <c r="F25" s="2">
        <f>INDEX([3]Data!$G$1:$G$53,MATCH($A25,[3]Data!$C$1:$C$53,0))</f>
        <v>486008520</v>
      </c>
      <c r="G25" s="2">
        <f t="array" ref="G25">INDEX([1]Sheet1!$AB$2:$AB$1823,MATCH(2012,IF([1]Sheet1!$C$2:$C$1823=$A25,[1]Sheet1!$A$2:$A$1823,0),0))</f>
        <v>697107008</v>
      </c>
      <c r="H25" s="2">
        <f t="array" ref="H25">INDEX([1]Sheet1!$AG$2:$AG$1823,MATCH(2012,IF([1]Sheet1!$C$2:$C$1823=$A25,[1]Sheet1!$A$2:$A$1823,0),0))</f>
        <v>609656000</v>
      </c>
      <c r="I25" s="2">
        <f t="array" ref="I25">INDEX([1]Sheet1!$R$2:$R$1823,MATCH(2012,IF([1]Sheet1!$C$2:$C$1823=$A25,[1]Sheet1!$A$2:$A$1823,0),0))+INDEX([1]Sheet1!$W$2:$W$1823,MATCH(2012,IF([1]Sheet1!$C$2:$C$1823=$A25,[1]Sheet1!$A$2:$A$1823,0),0))</f>
        <v>87451000</v>
      </c>
      <c r="J25" s="2">
        <f t="array" ref="J25">INDEX([4]Sheet1!$I$2:$I$2185,MATCH(2012,IF([4]Sheet1!$E$2:$E$2185=$A25,[4]Sheet1!$B$2:$B$2185,0),0))*12</f>
        <v>179209488</v>
      </c>
      <c r="K25" s="2">
        <f t="array" ref="K25">INDEX([4]Sheet1!$H$2:$H$2185,MATCH(2012,IF([4]Sheet1!$E$2:$E$2185=$A25,[4]Sheet1!$B$2:$B$2185,0),0))</f>
        <v>4892</v>
      </c>
      <c r="L25" s="9">
        <f t="shared" si="0"/>
        <v>2.9</v>
      </c>
      <c r="M25" s="2">
        <f>INDEX([5]Data!$D$2:$D$53,MATCH($A25,[5]Data!$C$2:$C$53,0))</f>
        <v>2.9</v>
      </c>
      <c r="N25" s="2">
        <f>INDEX([5]Data!$E$2:$E$53,MATCH($A25,[5]Data!$C$2:$C$53,0))</f>
        <v>0</v>
      </c>
      <c r="O25" s="2"/>
      <c r="P25" s="2"/>
      <c r="Q25" s="2"/>
    </row>
    <row r="26" spans="1:17" x14ac:dyDescent="0.25">
      <c r="A26" s="1" t="s">
        <v>50</v>
      </c>
      <c r="B26" s="1" t="s">
        <v>51</v>
      </c>
      <c r="C26" s="2">
        <f t="array" ref="C26">INDEX([2]data!$E$1:$E$2185,MATCH(2012,IF([2]data!$C$1:$C$2185=$A26,[2]data!$A$1:$A$2185,0),0))</f>
        <v>5379646</v>
      </c>
      <c r="D26" s="2">
        <f>INDEX([3]Data!$F$1:$F$53,MATCH($A26,[3]Data!$C$1:$C$53,0))</f>
        <v>102111684</v>
      </c>
      <c r="E26" s="2">
        <f>INDEX([3]Data!$F$1:$F$53,MATCH($A26,[3]Data!$C$1:$C$53,0))</f>
        <v>102111684</v>
      </c>
      <c r="F26" s="2">
        <f>INDEX([3]Data!$G$1:$G$53,MATCH($A26,[3]Data!$C$1:$C$53,0))</f>
        <v>508234866</v>
      </c>
      <c r="G26" s="2">
        <f t="array" ref="G26">INDEX([1]Sheet1!$AB$2:$AB$1823,MATCH(2012,IF([1]Sheet1!$C$2:$C$1823=$A26,[1]Sheet1!$A$2:$A$1823,0),0))</f>
        <v>203340000</v>
      </c>
      <c r="H26" s="2">
        <f t="array" ref="H26">INDEX([1]Sheet1!$AG$2:$AG$1823,MATCH(2012,IF([1]Sheet1!$C$2:$C$1823=$A26,[1]Sheet1!$A$2:$A$1823,0),0))</f>
        <v>130393000</v>
      </c>
      <c r="I26" s="2">
        <f t="array" ref="I26">INDEX([1]Sheet1!$R$2:$R$1823,MATCH(2012,IF([1]Sheet1!$C$2:$C$1823=$A26,[1]Sheet1!$A$2:$A$1823,0),0))+INDEX([1]Sheet1!$W$2:$W$1823,MATCH(2012,IF([1]Sheet1!$C$2:$C$1823=$A26,[1]Sheet1!$A$2:$A$1823,0),0))</f>
        <v>72947000</v>
      </c>
      <c r="J26" s="2">
        <f t="array" ref="J26">INDEX([4]Sheet1!$I$2:$I$2185,MATCH(2012,IF([4]Sheet1!$E$2:$E$2185=$A26,[4]Sheet1!$B$2:$B$2185,0),0))*12</f>
        <v>164330028</v>
      </c>
      <c r="K26" s="2">
        <f t="array" ref="K26">INDEX([4]Sheet1!$H$2:$H$2185,MATCH(2012,IF([4]Sheet1!$E$2:$E$2185=$A26,[4]Sheet1!$B$2:$B$2185,0),0))</f>
        <v>2989</v>
      </c>
      <c r="L26" s="9">
        <f t="shared" si="0"/>
        <v>377.9</v>
      </c>
      <c r="M26" s="2">
        <f>INDEX([5]Data!$D$2:$D$53,MATCH($A26,[5]Data!$C$2:$C$53,0))</f>
        <v>207.29999999999998</v>
      </c>
      <c r="N26" s="2">
        <f>INDEX([5]Data!$E$2:$E$53,MATCH($A26,[5]Data!$C$2:$C$53,0))</f>
        <v>170.6</v>
      </c>
      <c r="O26" s="2"/>
      <c r="P26" s="2"/>
      <c r="Q26" s="2"/>
    </row>
    <row r="27" spans="1:17" x14ac:dyDescent="0.25">
      <c r="A27" s="1" t="s">
        <v>52</v>
      </c>
      <c r="B27" s="1" t="s">
        <v>53</v>
      </c>
      <c r="C27" s="2">
        <f t="array" ref="C27">INDEX([2]data!$E$1:$E$2185,MATCH(2012,IF([2]data!$C$1:$C$2185=$A27,[2]data!$A$1:$A$2185,0),0))</f>
        <v>2986450</v>
      </c>
      <c r="D27" s="2">
        <f>INDEX([3]Data!$F$1:$F$53,MATCH($A27,[3]Data!$C$1:$C$53,0))</f>
        <v>1867811</v>
      </c>
      <c r="E27" s="2">
        <f>INDEX([3]Data!$F$1:$F$53,MATCH($A27,[3]Data!$C$1:$C$53,0))</f>
        <v>1867811</v>
      </c>
      <c r="F27" s="2">
        <f>INDEX([3]Data!$G$1:$G$53,MATCH($A27,[3]Data!$C$1:$C$53,0))</f>
        <v>16929705</v>
      </c>
      <c r="G27" s="2">
        <f t="array" ref="G27">INDEX([1]Sheet1!$AB$2:$AB$1823,MATCH(2012,IF([1]Sheet1!$C$2:$C$1823=$A27,[1]Sheet1!$A$2:$A$1823,0),0))</f>
        <v>17891000</v>
      </c>
      <c r="H27" s="2">
        <f t="array" ref="H27">INDEX([1]Sheet1!$AG$2:$AG$1823,MATCH(2012,IF([1]Sheet1!$C$2:$C$1823=$A27,[1]Sheet1!$A$2:$A$1823,0),0))</f>
        <v>15906000</v>
      </c>
      <c r="I27" s="2">
        <f t="array" ref="I27">INDEX([1]Sheet1!$R$2:$R$1823,MATCH(2012,IF([1]Sheet1!$C$2:$C$1823=$A27,[1]Sheet1!$A$2:$A$1823,0),0))+INDEX([1]Sheet1!$W$2:$W$1823,MATCH(2012,IF([1]Sheet1!$C$2:$C$1823=$A27,[1]Sheet1!$A$2:$A$1823,0),0))</f>
        <v>1985000</v>
      </c>
      <c r="J27" s="2">
        <f t="array" ref="J27">INDEX([4]Sheet1!$I$2:$I$2185,MATCH(2012,IF([4]Sheet1!$E$2:$E$2185=$A27,[4]Sheet1!$B$2:$B$2185,0),0))*12</f>
        <v>4166292</v>
      </c>
      <c r="K27" s="2">
        <f t="array" ref="K27">INDEX([4]Sheet1!$H$2:$H$2185,MATCH(2012,IF([4]Sheet1!$E$2:$E$2185=$A27,[4]Sheet1!$B$2:$B$2185,0),0))</f>
        <v>146</v>
      </c>
      <c r="L27" s="9">
        <f t="shared" si="0"/>
        <v>0</v>
      </c>
      <c r="M27" s="2">
        <f>INDEX([5]Data!$D$2:$D$53,MATCH($A27,[5]Data!$C$2:$C$53,0))</f>
        <v>0</v>
      </c>
      <c r="N27" s="2">
        <f>INDEX([5]Data!$E$2:$E$53,MATCH($A27,[5]Data!$C$2:$C$53,0))</f>
        <v>0</v>
      </c>
      <c r="O27" s="2"/>
      <c r="P27" s="2"/>
      <c r="Q27" s="2"/>
    </row>
    <row r="28" spans="1:17" x14ac:dyDescent="0.25">
      <c r="A28" s="1" t="s">
        <v>54</v>
      </c>
      <c r="B28" s="1" t="s">
        <v>55</v>
      </c>
      <c r="C28" s="2">
        <f t="array" ref="C28">INDEX([2]data!$E$1:$E$2185,MATCH(2012,IF([2]data!$C$1:$C$2185=$A28,[2]data!$A$1:$A$2185,0),0))</f>
        <v>6024522</v>
      </c>
      <c r="D28" s="2">
        <f>INDEX([3]Data!$F$1:$F$53,MATCH($A28,[3]Data!$C$1:$C$53,0))</f>
        <v>68439149</v>
      </c>
      <c r="E28" s="2">
        <f>INDEX([3]Data!$F$1:$F$53,MATCH($A28,[3]Data!$C$1:$C$53,0))</f>
        <v>68439149</v>
      </c>
      <c r="F28" s="2">
        <f>INDEX([3]Data!$G$1:$G$53,MATCH($A28,[3]Data!$C$1:$C$53,0))</f>
        <v>383318370</v>
      </c>
      <c r="G28" s="2">
        <f t="array" ref="G28">INDEX([1]Sheet1!$AB$2:$AB$1823,MATCH(2012,IF([1]Sheet1!$C$2:$C$1823=$A28,[1]Sheet1!$A$2:$A$1823,0),0))</f>
        <v>493680000</v>
      </c>
      <c r="H28" s="2">
        <f t="array" ref="H28">INDEX([1]Sheet1!$AG$2:$AG$1823,MATCH(2012,IF([1]Sheet1!$C$2:$C$1823=$A28,[1]Sheet1!$A$2:$A$1823,0),0))</f>
        <v>409247008</v>
      </c>
      <c r="I28" s="2">
        <f t="array" ref="I28">INDEX([1]Sheet1!$R$2:$R$1823,MATCH(2012,IF([1]Sheet1!$C$2:$C$1823=$A28,[1]Sheet1!$A$2:$A$1823,0),0))+INDEX([1]Sheet1!$W$2:$W$1823,MATCH(2012,IF([1]Sheet1!$C$2:$C$1823=$A28,[1]Sheet1!$A$2:$A$1823,0),0))</f>
        <v>84433000</v>
      </c>
      <c r="J28" s="2">
        <f t="array" ref="J28">INDEX([4]Sheet1!$I$2:$I$2185,MATCH(2012,IF([4]Sheet1!$E$2:$E$2185=$A28,[4]Sheet1!$B$2:$B$2185,0),0))*12</f>
        <v>164979276</v>
      </c>
      <c r="K28" s="2">
        <f t="array" ref="K28">INDEX([4]Sheet1!$H$2:$H$2185,MATCH(2012,IF([4]Sheet1!$E$2:$E$2185=$A28,[4]Sheet1!$B$2:$B$2185,0),0))</f>
        <v>3156</v>
      </c>
      <c r="L28" s="9">
        <f t="shared" si="0"/>
        <v>199.90000000000003</v>
      </c>
      <c r="M28" s="2">
        <f>INDEX([5]Data!$D$2:$D$53,MATCH($A28,[5]Data!$C$2:$C$53,0))</f>
        <v>192.60000000000002</v>
      </c>
      <c r="N28" s="2">
        <f>INDEX([5]Data!$E$2:$E$53,MATCH($A28,[5]Data!$C$2:$C$53,0))</f>
        <v>7.3</v>
      </c>
      <c r="O28" s="2"/>
      <c r="P28" s="2"/>
      <c r="Q28" s="2"/>
    </row>
    <row r="29" spans="1:17" x14ac:dyDescent="0.25">
      <c r="A29" s="1" t="s">
        <v>56</v>
      </c>
      <c r="B29" s="1" t="s">
        <v>57</v>
      </c>
      <c r="C29" s="2">
        <f t="array" ref="C29">INDEX([2]data!$E$1:$E$2185,MATCH(2012,IF([2]data!$C$1:$C$2185=$A29,[2]data!$A$1:$A$2185,0),0))</f>
        <v>1005494</v>
      </c>
      <c r="D29" s="2">
        <f>INDEX([3]Data!$F$1:$F$53,MATCH($A29,[3]Data!$C$1:$C$53,0))</f>
        <v>2498660</v>
      </c>
      <c r="E29" s="2">
        <f>INDEX([3]Data!$F$1:$F$53,MATCH($A29,[3]Data!$C$1:$C$53,0))</f>
        <v>2498660</v>
      </c>
      <c r="F29" s="2">
        <f>INDEX([3]Data!$G$1:$G$53,MATCH($A29,[3]Data!$C$1:$C$53,0))</f>
        <v>6564324</v>
      </c>
      <c r="G29" s="2">
        <f t="array" ref="G29">INDEX([1]Sheet1!$AB$2:$AB$1823,MATCH(2012,IF([1]Sheet1!$C$2:$C$1823=$A29,[1]Sheet1!$A$2:$A$1823,0),0))</f>
        <v>38077000</v>
      </c>
      <c r="H29" s="2">
        <f t="array" ref="H29">INDEX([1]Sheet1!$AG$2:$AG$1823,MATCH(2012,IF([1]Sheet1!$C$2:$C$1823=$A29,[1]Sheet1!$A$2:$A$1823,0),0))</f>
        <v>34243000</v>
      </c>
      <c r="I29" s="2">
        <f t="array" ref="I29">INDEX([1]Sheet1!$R$2:$R$1823,MATCH(2012,IF([1]Sheet1!$C$2:$C$1823=$A29,[1]Sheet1!$A$2:$A$1823,0),0))+INDEX([1]Sheet1!$W$2:$W$1823,MATCH(2012,IF([1]Sheet1!$C$2:$C$1823=$A29,[1]Sheet1!$A$2:$A$1823,0),0))</f>
        <v>3834000</v>
      </c>
      <c r="J29" s="2">
        <f t="array" ref="J29">INDEX([4]Sheet1!$I$2:$I$2185,MATCH(2012,IF([4]Sheet1!$E$2:$E$2185=$A29,[4]Sheet1!$B$2:$B$2185,0),0))*12</f>
        <v>11349840</v>
      </c>
      <c r="K29" s="2">
        <f t="array" ref="K29">INDEX([4]Sheet1!$H$2:$H$2185,MATCH(2012,IF([4]Sheet1!$E$2:$E$2185=$A29,[4]Sheet1!$B$2:$B$2185,0),0))</f>
        <v>310</v>
      </c>
      <c r="L29" s="9">
        <f t="shared" si="0"/>
        <v>0</v>
      </c>
      <c r="M29" s="2">
        <f>INDEX([5]Data!$D$2:$D$53,MATCH($A29,[5]Data!$C$2:$C$53,0))</f>
        <v>0</v>
      </c>
      <c r="N29" s="2">
        <f>INDEX([5]Data!$E$2:$E$53,MATCH($A29,[5]Data!$C$2:$C$53,0))</f>
        <v>0</v>
      </c>
      <c r="O29" s="2"/>
      <c r="P29" s="2"/>
      <c r="Q29" s="2"/>
    </row>
    <row r="30" spans="1:17" x14ac:dyDescent="0.25">
      <c r="A30" s="1" t="s">
        <v>58</v>
      </c>
      <c r="B30" s="1" t="s">
        <v>59</v>
      </c>
      <c r="C30" s="2">
        <f t="array" ref="C30">INDEX([2]data!$E$1:$E$2185,MATCH(2012,IF([2]data!$C$1:$C$2185=$A30,[2]data!$A$1:$A$2185,0),0))</f>
        <v>1855350</v>
      </c>
      <c r="D30" s="2">
        <f>INDEX([3]Data!$F$1:$F$53,MATCH($A30,[3]Data!$C$1:$C$53,0))</f>
        <v>6468400</v>
      </c>
      <c r="E30" s="2">
        <f>INDEX([3]Data!$F$1:$F$53,MATCH($A30,[3]Data!$C$1:$C$53,0))</f>
        <v>6468400</v>
      </c>
      <c r="F30" s="2">
        <f>INDEX([3]Data!$G$1:$G$53,MATCH($A30,[3]Data!$C$1:$C$53,0))</f>
        <v>24722683</v>
      </c>
      <c r="G30" s="2">
        <f t="array" ref="G30">INDEX([1]Sheet1!$AB$2:$AB$1823,MATCH(2012,IF([1]Sheet1!$C$2:$C$1823=$A30,[1]Sheet1!$A$2:$A$1823,0),0))</f>
        <v>46357000</v>
      </c>
      <c r="H30" s="2">
        <f t="array" ref="H30">INDEX([1]Sheet1!$AG$2:$AG$1823,MATCH(2012,IF([1]Sheet1!$C$2:$C$1823=$A30,[1]Sheet1!$A$2:$A$1823,0),0))</f>
        <v>42688000</v>
      </c>
      <c r="I30" s="2">
        <f t="array" ref="I30">INDEX([1]Sheet1!$R$2:$R$1823,MATCH(2012,IF([1]Sheet1!$C$2:$C$1823=$A30,[1]Sheet1!$A$2:$A$1823,0),0))+INDEX([1]Sheet1!$W$2:$W$1823,MATCH(2012,IF([1]Sheet1!$C$2:$C$1823=$A30,[1]Sheet1!$A$2:$A$1823,0),0))</f>
        <v>3669000</v>
      </c>
      <c r="J30" s="2">
        <f t="array" ref="J30">INDEX([4]Sheet1!$I$2:$I$2185,MATCH(2012,IF([4]Sheet1!$E$2:$E$2185=$A30,[4]Sheet1!$B$2:$B$2185,0),0))*12</f>
        <v>19853820</v>
      </c>
      <c r="K30" s="2">
        <f t="array" ref="K30">INDEX([4]Sheet1!$H$2:$H$2185,MATCH(2012,IF([4]Sheet1!$E$2:$E$2185=$A30,[4]Sheet1!$B$2:$B$2185,0),0))</f>
        <v>426</v>
      </c>
      <c r="L30" s="9">
        <f t="shared" si="0"/>
        <v>0</v>
      </c>
      <c r="M30" s="2">
        <f>INDEX([5]Data!$D$2:$D$53,MATCH($A30,[5]Data!$C$2:$C$53,0))</f>
        <v>0</v>
      </c>
      <c r="N30" s="2">
        <f>INDEX([5]Data!$E$2:$E$53,MATCH($A30,[5]Data!$C$2:$C$53,0))</f>
        <v>0</v>
      </c>
      <c r="O30" s="2"/>
      <c r="P30" s="2"/>
      <c r="Q30" s="2"/>
    </row>
    <row r="31" spans="1:17" x14ac:dyDescent="0.25">
      <c r="A31" s="1" t="s">
        <v>60</v>
      </c>
      <c r="B31" s="1" t="s">
        <v>61</v>
      </c>
      <c r="C31" s="2">
        <f t="array" ref="C31">INDEX([2]data!$E$1:$E$2185,MATCH(2012,IF([2]data!$C$1:$C$2185=$A31,[2]data!$A$1:$A$2185,0),0))</f>
        <v>2754354</v>
      </c>
      <c r="D31" s="2">
        <f>INDEX([3]Data!$F$1:$F$53,MATCH($A31,[3]Data!$C$1:$C$53,0))</f>
        <v>73620807</v>
      </c>
      <c r="E31" s="2">
        <f>INDEX([3]Data!$F$1:$F$53,MATCH($A31,[3]Data!$C$1:$C$53,0))</f>
        <v>73620807</v>
      </c>
      <c r="F31" s="2">
        <f>INDEX([3]Data!$G$1:$G$53,MATCH($A31,[3]Data!$C$1:$C$53,0))</f>
        <v>274448889</v>
      </c>
      <c r="G31" s="2">
        <f t="array" ref="G31">INDEX([1]Sheet1!$AB$2:$AB$1823,MATCH(2012,IF([1]Sheet1!$C$2:$C$1823=$A31,[1]Sheet1!$A$2:$A$1823,0),0))</f>
        <v>425774016</v>
      </c>
      <c r="H31" s="2">
        <f t="array" ref="H31">INDEX([1]Sheet1!$AG$2:$AG$1823,MATCH(2012,IF([1]Sheet1!$C$2:$C$1823=$A31,[1]Sheet1!$A$2:$A$1823,0),0))</f>
        <v>298331008</v>
      </c>
      <c r="I31" s="2">
        <f t="array" ref="I31">INDEX([1]Sheet1!$R$2:$R$1823,MATCH(2012,IF([1]Sheet1!$C$2:$C$1823=$A31,[1]Sheet1!$A$2:$A$1823,0),0))+INDEX([1]Sheet1!$W$2:$W$1823,MATCH(2012,IF([1]Sheet1!$C$2:$C$1823=$A31,[1]Sheet1!$A$2:$A$1823,0),0))</f>
        <v>127443000</v>
      </c>
      <c r="J31" s="2">
        <f t="array" ref="J31">INDEX([4]Sheet1!$I$2:$I$2185,MATCH(2012,IF([4]Sheet1!$E$2:$E$2185=$A31,[4]Sheet1!$B$2:$B$2185,0),0))*12</f>
        <v>17866788</v>
      </c>
      <c r="K31" s="2">
        <f t="array" ref="K31">INDEX([4]Sheet1!$H$2:$H$2185,MATCH(2012,IF([4]Sheet1!$E$2:$E$2185=$A31,[4]Sheet1!$B$2:$B$2185,0),0))</f>
        <v>241</v>
      </c>
      <c r="L31" s="9">
        <f t="shared" si="0"/>
        <v>27.099999999999998</v>
      </c>
      <c r="M31" s="2">
        <f>INDEX([5]Data!$D$2:$D$53,MATCH($A31,[5]Data!$C$2:$C$53,0))</f>
        <v>3.9</v>
      </c>
      <c r="N31" s="2">
        <f>INDEX([5]Data!$E$2:$E$53,MATCH($A31,[5]Data!$C$2:$C$53,0))</f>
        <v>23.2</v>
      </c>
      <c r="O31" s="2"/>
      <c r="P31" s="2"/>
      <c r="Q31" s="2"/>
    </row>
    <row r="32" spans="1:17" x14ac:dyDescent="0.25">
      <c r="A32" s="1" t="s">
        <v>62</v>
      </c>
      <c r="B32" s="1" t="s">
        <v>63</v>
      </c>
      <c r="C32" s="2">
        <f t="array" ref="C32">INDEX([2]data!$E$1:$E$2185,MATCH(2012,IF([2]data!$C$1:$C$2185=$A32,[2]data!$A$1:$A$2185,0),0))</f>
        <v>1321617</v>
      </c>
      <c r="D32" s="2">
        <f>INDEX([3]Data!$F$1:$F$53,MATCH($A32,[3]Data!$C$1:$C$53,0))</f>
        <v>3187427</v>
      </c>
      <c r="E32" s="2">
        <f>INDEX([3]Data!$F$1:$F$53,MATCH($A32,[3]Data!$C$1:$C$53,0))</f>
        <v>3187427</v>
      </c>
      <c r="F32" s="2">
        <f>INDEX([3]Data!$G$1:$G$53,MATCH($A32,[3]Data!$C$1:$C$53,0))</f>
        <v>10575678</v>
      </c>
      <c r="G32" s="2">
        <f t="array" ref="G32">INDEX([1]Sheet1!$AB$2:$AB$1823,MATCH(2012,IF([1]Sheet1!$C$2:$C$1823=$A32,[1]Sheet1!$A$2:$A$1823,0),0))</f>
        <v>19407000</v>
      </c>
      <c r="H32" s="2">
        <f t="array" ref="H32">INDEX([1]Sheet1!$AG$2:$AG$1823,MATCH(2012,IF([1]Sheet1!$C$2:$C$1823=$A32,[1]Sheet1!$A$2:$A$1823,0),0))</f>
        <v>19051000</v>
      </c>
      <c r="I32" s="2">
        <f t="array" ref="I32">INDEX([1]Sheet1!$R$2:$R$1823,MATCH(2012,IF([1]Sheet1!$C$2:$C$1823=$A32,[1]Sheet1!$A$2:$A$1823,0),0))+INDEX([1]Sheet1!$W$2:$W$1823,MATCH(2012,IF([1]Sheet1!$C$2:$C$1823=$A32,[1]Sheet1!$A$2:$A$1823,0),0))</f>
        <v>356000</v>
      </c>
      <c r="J32" s="2">
        <f t="array" ref="J32">INDEX([4]Sheet1!$I$2:$I$2185,MATCH(2012,IF([4]Sheet1!$E$2:$E$2185=$A32,[4]Sheet1!$B$2:$B$2185,0),0))*12</f>
        <v>3272424</v>
      </c>
      <c r="K32" s="2">
        <f t="array" ref="K32">INDEX([4]Sheet1!$H$2:$H$2185,MATCH(2012,IF([4]Sheet1!$E$2:$E$2185=$A32,[4]Sheet1!$B$2:$B$2185,0),0))</f>
        <v>77</v>
      </c>
      <c r="L32" s="9">
        <f t="shared" si="0"/>
        <v>0</v>
      </c>
      <c r="M32" s="2">
        <f>INDEX([5]Data!$D$2:$D$53,MATCH($A32,[5]Data!$C$2:$C$53,0))</f>
        <v>0</v>
      </c>
      <c r="N32" s="2">
        <f>INDEX([5]Data!$E$2:$E$53,MATCH($A32,[5]Data!$C$2:$C$53,0))</f>
        <v>0</v>
      </c>
      <c r="O32" s="2"/>
      <c r="P32" s="2"/>
      <c r="Q32" s="2"/>
    </row>
    <row r="33" spans="1:17" x14ac:dyDescent="0.25">
      <c r="A33" s="1" t="s">
        <v>64</v>
      </c>
      <c r="B33" s="1" t="s">
        <v>65</v>
      </c>
      <c r="C33" s="2">
        <f t="array" ref="C33">INDEX([2]data!$E$1:$E$2185,MATCH(2012,IF([2]data!$C$1:$C$2185=$A33,[2]data!$A$1:$A$2185,0),0))</f>
        <v>8867749</v>
      </c>
      <c r="D33" s="2">
        <f>INDEX([3]Data!$F$1:$F$53,MATCH($A33,[3]Data!$C$1:$C$53,0))</f>
        <v>403195319</v>
      </c>
      <c r="E33" s="2">
        <f>INDEX([3]Data!$F$1:$F$53,MATCH($A33,[3]Data!$C$1:$C$53,0))</f>
        <v>403195319</v>
      </c>
      <c r="F33" s="2">
        <f>INDEX([3]Data!$G$1:$G$53,MATCH($A33,[3]Data!$C$1:$C$53,0))</f>
        <v>4313389370</v>
      </c>
      <c r="G33" s="2">
        <f t="array" ref="G33">INDEX([1]Sheet1!$AB$2:$AB$1823,MATCH(2012,IF([1]Sheet1!$C$2:$C$1823=$A33,[1]Sheet1!$A$2:$A$1823,0),0))</f>
        <v>3387415040</v>
      </c>
      <c r="H33" s="2">
        <f t="array" ref="H33">INDEX([1]Sheet1!$AG$2:$AG$1823,MATCH(2012,IF([1]Sheet1!$C$2:$C$1823=$A33,[1]Sheet1!$A$2:$A$1823,0),0))</f>
        <v>2959386880</v>
      </c>
      <c r="I33" s="2">
        <f t="array" ref="I33">INDEX([1]Sheet1!$R$2:$R$1823,MATCH(2012,IF([1]Sheet1!$C$2:$C$1823=$A33,[1]Sheet1!$A$2:$A$1823,0),0))+INDEX([1]Sheet1!$W$2:$W$1823,MATCH(2012,IF([1]Sheet1!$C$2:$C$1823=$A33,[1]Sheet1!$A$2:$A$1823,0),0))</f>
        <v>428028000</v>
      </c>
      <c r="J33" s="2">
        <f t="array" ref="J33">INDEX([4]Sheet1!$I$2:$I$2185,MATCH(2012,IF([4]Sheet1!$E$2:$E$2185=$A33,[4]Sheet1!$B$2:$B$2185,0),0))*12</f>
        <v>693823056</v>
      </c>
      <c r="K33" s="2">
        <f t="array" ref="K33">INDEX([4]Sheet1!$H$2:$H$2185,MATCH(2012,IF([4]Sheet1!$E$2:$E$2185=$A33,[4]Sheet1!$B$2:$B$2185,0),0))</f>
        <v>12202</v>
      </c>
      <c r="L33" s="9">
        <f t="shared" si="0"/>
        <v>5304.9</v>
      </c>
      <c r="M33" s="2">
        <f>INDEX([5]Data!$D$2:$D$53,MATCH($A33,[5]Data!$C$2:$C$53,0))</f>
        <v>5289.5</v>
      </c>
      <c r="N33" s="2">
        <f>INDEX([5]Data!$E$2:$E$53,MATCH($A33,[5]Data!$C$2:$C$53,0))</f>
        <v>15.4</v>
      </c>
      <c r="O33" s="2"/>
      <c r="P33" s="2"/>
      <c r="Q33" s="2"/>
    </row>
    <row r="34" spans="1:17" x14ac:dyDescent="0.25">
      <c r="A34" s="1" t="s">
        <v>66</v>
      </c>
      <c r="B34" s="1" t="s">
        <v>67</v>
      </c>
      <c r="C34" s="2">
        <f t="array" ref="C34">INDEX([2]data!$E$1:$E$2185,MATCH(2012,IF([2]data!$C$1:$C$2185=$A34,[2]data!$A$1:$A$2185,0),0))</f>
        <v>2083540</v>
      </c>
      <c r="D34" s="2">
        <f>INDEX([3]Data!$F$1:$F$53,MATCH($A34,[3]Data!$C$1:$C$53,0))</f>
        <v>16217051</v>
      </c>
      <c r="E34" s="2">
        <f>INDEX([3]Data!$F$1:$F$53,MATCH($A34,[3]Data!$C$1:$C$53,0))</f>
        <v>16217051</v>
      </c>
      <c r="F34" s="2">
        <f>INDEX([3]Data!$G$1:$G$53,MATCH($A34,[3]Data!$C$1:$C$53,0))</f>
        <v>104249764</v>
      </c>
      <c r="G34" s="2">
        <f t="array" ref="G34">INDEX([1]Sheet1!$AB$2:$AB$1823,MATCH(2012,IF([1]Sheet1!$C$2:$C$1823=$A34,[1]Sheet1!$A$2:$A$1823,0),0))</f>
        <v>149292000</v>
      </c>
      <c r="H34" s="2">
        <f t="array" ref="H34">INDEX([1]Sheet1!$AG$2:$AG$1823,MATCH(2012,IF([1]Sheet1!$C$2:$C$1823=$A34,[1]Sheet1!$A$2:$A$1823,0),0))</f>
        <v>122467000</v>
      </c>
      <c r="I34" s="2">
        <f t="array" ref="I34">INDEX([1]Sheet1!$R$2:$R$1823,MATCH(2012,IF([1]Sheet1!$C$2:$C$1823=$A34,[1]Sheet1!$A$2:$A$1823,0),0))+INDEX([1]Sheet1!$W$2:$W$1823,MATCH(2012,IF([1]Sheet1!$C$2:$C$1823=$A34,[1]Sheet1!$A$2:$A$1823,0),0))</f>
        <v>26825000</v>
      </c>
      <c r="J34" s="2">
        <f t="array" ref="J34">INDEX([4]Sheet1!$I$2:$I$2185,MATCH(2012,IF([4]Sheet1!$E$2:$E$2185=$A34,[4]Sheet1!$B$2:$B$2185,0),0))*12</f>
        <v>32292660</v>
      </c>
      <c r="K34" s="2">
        <f t="array" ref="K34">INDEX([4]Sheet1!$H$2:$H$2185,MATCH(2012,IF([4]Sheet1!$E$2:$E$2185=$A34,[4]Sheet1!$B$2:$B$2185,0),0))</f>
        <v>764</v>
      </c>
      <c r="L34" s="9">
        <f t="shared" si="0"/>
        <v>0</v>
      </c>
      <c r="M34" s="2">
        <f>INDEX([5]Data!$D$2:$D$53,MATCH($A34,[5]Data!$C$2:$C$53,0))</f>
        <v>0</v>
      </c>
      <c r="N34" s="2">
        <f>INDEX([5]Data!$E$2:$E$53,MATCH($A34,[5]Data!$C$2:$C$53,0))</f>
        <v>0</v>
      </c>
      <c r="O34" s="2"/>
      <c r="P34" s="2"/>
      <c r="Q34" s="2"/>
    </row>
    <row r="35" spans="1:17" x14ac:dyDescent="0.25">
      <c r="A35" s="1" t="s">
        <v>68</v>
      </c>
      <c r="B35" s="1" t="s">
        <v>69</v>
      </c>
      <c r="C35" s="2">
        <f t="array" ref="C35">INDEX([2]data!$E$1:$E$2185,MATCH(2012,IF([2]data!$C$1:$C$2185=$A35,[2]data!$A$1:$A$2185,0),0))</f>
        <v>19576125</v>
      </c>
      <c r="D35" s="2">
        <f>INDEX([3]Data!$F$1:$F$53,MATCH($A35,[3]Data!$C$1:$C$53,0))</f>
        <v>3878720533</v>
      </c>
      <c r="E35" s="2">
        <f>INDEX([3]Data!$F$1:$F$53,MATCH($A35,[3]Data!$C$1:$C$53,0))</f>
        <v>3878720533</v>
      </c>
      <c r="F35" s="2">
        <f>INDEX([3]Data!$G$1:$G$53,MATCH($A35,[3]Data!$C$1:$C$53,0))</f>
        <v>17990571479</v>
      </c>
      <c r="G35" s="2">
        <f t="array" ref="G35">INDEX([1]Sheet1!$AB$2:$AB$1823,MATCH(2012,IF([1]Sheet1!$C$2:$C$1823=$A35,[1]Sheet1!$A$2:$A$1823,0),0))</f>
        <v>24351281152</v>
      </c>
      <c r="H35" s="2">
        <f t="array" ref="H35">INDEX([1]Sheet1!$AG$2:$AG$1823,MATCH(2012,IF([1]Sheet1!$C$2:$C$1823=$A35,[1]Sheet1!$A$2:$A$1823,0),0))</f>
        <v>16780942336</v>
      </c>
      <c r="I35" s="2">
        <f t="array" ref="I35">INDEX([1]Sheet1!$R$2:$R$1823,MATCH(2012,IF([1]Sheet1!$C$2:$C$1823=$A35,[1]Sheet1!$A$2:$A$1823,0),0))+INDEX([1]Sheet1!$W$2:$W$1823,MATCH(2012,IF([1]Sheet1!$C$2:$C$1823=$A35,[1]Sheet1!$A$2:$A$1823,0),0))</f>
        <v>7570340000</v>
      </c>
      <c r="J35" s="2">
        <f t="array" ref="J35">INDEX([4]Sheet1!$I$2:$I$2185,MATCH(2012,IF([4]Sheet1!$E$2:$E$2185=$A35,[4]Sheet1!$B$2:$B$2185,0),0))*12</f>
        <v>4964878020</v>
      </c>
      <c r="K35" s="2">
        <f t="array" ref="K35">INDEX([4]Sheet1!$H$2:$H$2185,MATCH(2012,IF([4]Sheet1!$E$2:$E$2185=$A35,[4]Sheet1!$B$2:$B$2185,0),0))</f>
        <v>62995</v>
      </c>
      <c r="L35" s="9">
        <f t="shared" si="0"/>
        <v>4109.3999999999996</v>
      </c>
      <c r="M35" s="2">
        <f>INDEX([5]Data!$D$2:$D$53,MATCH($A35,[5]Data!$C$2:$C$53,0))</f>
        <v>4038.4</v>
      </c>
      <c r="N35" s="2">
        <f>INDEX([5]Data!$E$2:$E$53,MATCH($A35,[5]Data!$C$2:$C$53,0))</f>
        <v>71</v>
      </c>
      <c r="O35" s="2"/>
      <c r="P35" s="2"/>
      <c r="Q35" s="2"/>
    </row>
    <row r="36" spans="1:17" x14ac:dyDescent="0.25">
      <c r="A36" s="1" t="s">
        <v>70</v>
      </c>
      <c r="B36" s="1" t="s">
        <v>71</v>
      </c>
      <c r="C36" s="2">
        <f t="array" ref="C36">INDEX([2]data!$E$1:$E$2185,MATCH(2012,IF([2]data!$C$1:$C$2185=$A36,[2]data!$A$1:$A$2185,0),0))</f>
        <v>9748364</v>
      </c>
      <c r="D36" s="2">
        <f>INDEX([3]Data!$F$1:$F$53,MATCH($A36,[3]Data!$C$1:$C$53,0))</f>
        <v>71440239</v>
      </c>
      <c r="E36" s="2">
        <f>INDEX([3]Data!$F$1:$F$53,MATCH($A36,[3]Data!$C$1:$C$53,0))</f>
        <v>71440239</v>
      </c>
      <c r="F36" s="2">
        <f>INDEX([3]Data!$G$1:$G$53,MATCH($A36,[3]Data!$C$1:$C$53,0))</f>
        <v>312754409</v>
      </c>
      <c r="G36" s="2">
        <f t="array" ref="G36">INDEX([1]Sheet1!$AB$2:$AB$1823,MATCH(2012,IF([1]Sheet1!$C$2:$C$1823=$A36,[1]Sheet1!$A$2:$A$1823,0),0))</f>
        <v>636244992</v>
      </c>
      <c r="H36" s="2">
        <f t="array" ref="H36">INDEX([1]Sheet1!$AG$2:$AG$1823,MATCH(2012,IF([1]Sheet1!$C$2:$C$1823=$A36,[1]Sheet1!$A$2:$A$1823,0),0))</f>
        <v>522268992</v>
      </c>
      <c r="I36" s="2">
        <f t="array" ref="I36">INDEX([1]Sheet1!$R$2:$R$1823,MATCH(2012,IF([1]Sheet1!$C$2:$C$1823=$A36,[1]Sheet1!$A$2:$A$1823,0),0))+INDEX([1]Sheet1!$W$2:$W$1823,MATCH(2012,IF([1]Sheet1!$C$2:$C$1823=$A36,[1]Sheet1!$A$2:$A$1823,0),0))</f>
        <v>113976000</v>
      </c>
      <c r="J36" s="2">
        <f t="array" ref="J36">INDEX([4]Sheet1!$I$2:$I$2185,MATCH(2012,IF([4]Sheet1!$E$2:$E$2185=$A36,[4]Sheet1!$B$2:$B$2185,0),0))*12</f>
        <v>64932588</v>
      </c>
      <c r="K36" s="2">
        <f t="array" ref="K36">INDEX([4]Sheet1!$H$2:$H$2185,MATCH(2012,IF([4]Sheet1!$E$2:$E$2185=$A36,[4]Sheet1!$B$2:$B$2185,0),0))</f>
        <v>1878</v>
      </c>
      <c r="L36" s="9">
        <f t="shared" si="0"/>
        <v>18.600000000000001</v>
      </c>
      <c r="M36" s="2">
        <f>INDEX([5]Data!$D$2:$D$53,MATCH($A36,[5]Data!$C$2:$C$53,0))</f>
        <v>18.600000000000001</v>
      </c>
      <c r="N36" s="2">
        <f>INDEX([5]Data!$E$2:$E$53,MATCH($A36,[5]Data!$C$2:$C$53,0))</f>
        <v>0</v>
      </c>
      <c r="O36" s="2"/>
      <c r="P36" s="2"/>
      <c r="Q36" s="2"/>
    </row>
    <row r="37" spans="1:17" x14ac:dyDescent="0.25">
      <c r="A37" s="1" t="s">
        <v>72</v>
      </c>
      <c r="B37" s="1" t="s">
        <v>73</v>
      </c>
      <c r="C37" s="2">
        <f t="array" ref="C37">INDEX([2]data!$E$1:$E$2185,MATCH(2012,IF([2]data!$C$1:$C$2185=$A37,[2]data!$A$1:$A$2185,0),0))</f>
        <v>701345</v>
      </c>
      <c r="D37" s="2">
        <f>INDEX([3]Data!$F$1:$F$53,MATCH($A37,[3]Data!$C$1:$C$53,0))</f>
        <v>2394878</v>
      </c>
      <c r="E37" s="2">
        <f>INDEX([3]Data!$F$1:$F$53,MATCH($A37,[3]Data!$C$1:$C$53,0))</f>
        <v>2394878</v>
      </c>
      <c r="F37" s="2">
        <f>INDEX([3]Data!$G$1:$G$53,MATCH($A37,[3]Data!$C$1:$C$53,0))</f>
        <v>8352807</v>
      </c>
      <c r="G37" s="2">
        <f t="array" ref="G37">INDEX([1]Sheet1!$AB$2:$AB$1823,MATCH(2012,IF([1]Sheet1!$C$2:$C$1823=$A37,[1]Sheet1!$A$2:$A$1823,0),0))</f>
        <v>16713000</v>
      </c>
      <c r="H37" s="2">
        <f t="array" ref="H37">INDEX([1]Sheet1!$AG$2:$AG$1823,MATCH(2012,IF([1]Sheet1!$C$2:$C$1823=$A37,[1]Sheet1!$A$2:$A$1823,0),0))</f>
        <v>16208000</v>
      </c>
      <c r="I37" s="2">
        <f t="array" ref="I37">INDEX([1]Sheet1!$R$2:$R$1823,MATCH(2012,IF([1]Sheet1!$C$2:$C$1823=$A37,[1]Sheet1!$A$2:$A$1823,0),0))+INDEX([1]Sheet1!$W$2:$W$1823,MATCH(2012,IF([1]Sheet1!$C$2:$C$1823=$A37,[1]Sheet1!$A$2:$A$1823,0),0))</f>
        <v>505000</v>
      </c>
      <c r="J37" s="2">
        <f t="array" ref="J37">INDEX([4]Sheet1!$I$2:$I$2185,MATCH(2012,IF([4]Sheet1!$E$2:$E$2185=$A37,[4]Sheet1!$B$2:$B$2185,0),0))*12</f>
        <v>1925700</v>
      </c>
      <c r="K37" s="2">
        <f t="array" ref="K37">INDEX([4]Sheet1!$H$2:$H$2185,MATCH(2012,IF([4]Sheet1!$E$2:$E$2185=$A37,[4]Sheet1!$B$2:$B$2185,0),0))</f>
        <v>49</v>
      </c>
      <c r="L37" s="9">
        <f t="shared" si="0"/>
        <v>0</v>
      </c>
      <c r="M37" s="2">
        <f>INDEX([5]Data!$D$2:$D$53,MATCH($A37,[5]Data!$C$2:$C$53,0))</f>
        <v>0</v>
      </c>
      <c r="N37" s="2">
        <f>INDEX([5]Data!$E$2:$E$53,MATCH($A37,[5]Data!$C$2:$C$53,0))</f>
        <v>0</v>
      </c>
      <c r="O37" s="2"/>
      <c r="P37" s="2"/>
      <c r="Q37" s="2"/>
    </row>
    <row r="38" spans="1:17" x14ac:dyDescent="0.25">
      <c r="A38" s="1" t="s">
        <v>74</v>
      </c>
      <c r="B38" s="1" t="s">
        <v>75</v>
      </c>
      <c r="C38" s="2">
        <f t="array" ref="C38">INDEX([2]data!$E$1:$E$2185,MATCH(2012,IF([2]data!$C$1:$C$2185=$A38,[2]data!$A$1:$A$2185,0),0))</f>
        <v>11553031</v>
      </c>
      <c r="D38" s="2">
        <f>INDEX([3]Data!$F$1:$F$53,MATCH($A38,[3]Data!$C$1:$C$53,0))</f>
        <v>112660879</v>
      </c>
      <c r="E38" s="2">
        <f>INDEX([3]Data!$F$1:$F$53,MATCH($A38,[3]Data!$C$1:$C$53,0))</f>
        <v>112660879</v>
      </c>
      <c r="F38" s="2">
        <f>INDEX([3]Data!$G$1:$G$53,MATCH($A38,[3]Data!$C$1:$C$53,0))</f>
        <v>506871859</v>
      </c>
      <c r="G38" s="2">
        <f t="array" ref="G38">INDEX([1]Sheet1!$AB$2:$AB$1823,MATCH(2012,IF([1]Sheet1!$C$2:$C$1823=$A38,[1]Sheet1!$A$2:$A$1823,0),0))</f>
        <v>858940992</v>
      </c>
      <c r="H38" s="2">
        <f t="array" ref="H38">INDEX([1]Sheet1!$AG$2:$AG$1823,MATCH(2012,IF([1]Sheet1!$C$2:$C$1823=$A38,[1]Sheet1!$A$2:$A$1823,0),0))</f>
        <v>744662976</v>
      </c>
      <c r="I38" s="2">
        <f t="array" ref="I38">INDEX([1]Sheet1!$R$2:$R$1823,MATCH(2012,IF([1]Sheet1!$C$2:$C$1823=$A38,[1]Sheet1!$A$2:$A$1823,0),0))+INDEX([1]Sheet1!$W$2:$W$1823,MATCH(2012,IF([1]Sheet1!$C$2:$C$1823=$A38,[1]Sheet1!$A$2:$A$1823,0),0))</f>
        <v>114278000</v>
      </c>
      <c r="J38" s="2">
        <f t="array" ref="J38">INDEX([4]Sheet1!$I$2:$I$2185,MATCH(2012,IF([4]Sheet1!$E$2:$E$2185=$A38,[4]Sheet1!$B$2:$B$2185,0),0))*12</f>
        <v>295752456</v>
      </c>
      <c r="K38" s="2">
        <f t="array" ref="K38">INDEX([4]Sheet1!$H$2:$H$2185,MATCH(2012,IF([4]Sheet1!$E$2:$E$2185=$A38,[4]Sheet1!$B$2:$B$2185,0),0))</f>
        <v>5880</v>
      </c>
      <c r="L38" s="9">
        <f t="shared" si="0"/>
        <v>168.7</v>
      </c>
      <c r="M38" s="2">
        <f>INDEX([5]Data!$D$2:$D$53,MATCH($A38,[5]Data!$C$2:$C$53,0))</f>
        <v>167.6</v>
      </c>
      <c r="N38" s="2">
        <f>INDEX([5]Data!$E$2:$E$53,MATCH($A38,[5]Data!$C$2:$C$53,0))</f>
        <v>1.1000000000000001</v>
      </c>
      <c r="O38" s="2"/>
      <c r="P38" s="2"/>
      <c r="Q38" s="2"/>
    </row>
    <row r="39" spans="1:17" x14ac:dyDescent="0.25">
      <c r="A39" s="1" t="s">
        <v>76</v>
      </c>
      <c r="B39" s="1" t="s">
        <v>77</v>
      </c>
      <c r="C39" s="2">
        <f t="array" ref="C39">INDEX([2]data!$E$1:$E$2185,MATCH(2012,IF([2]data!$C$1:$C$2185=$A39,[2]data!$A$1:$A$2185,0),0))</f>
        <v>3815780</v>
      </c>
      <c r="D39" s="2">
        <f>INDEX([3]Data!$F$1:$F$53,MATCH($A39,[3]Data!$C$1:$C$53,0))</f>
        <v>7633781</v>
      </c>
      <c r="E39" s="2">
        <f>INDEX([3]Data!$F$1:$F$53,MATCH($A39,[3]Data!$C$1:$C$53,0))</f>
        <v>7633781</v>
      </c>
      <c r="F39" s="2">
        <f>INDEX([3]Data!$G$1:$G$53,MATCH($A39,[3]Data!$C$1:$C$53,0))</f>
        <v>32562826</v>
      </c>
      <c r="G39" s="2">
        <f t="array" ref="G39">INDEX([1]Sheet1!$AB$2:$AB$1823,MATCH(2012,IF([1]Sheet1!$C$2:$C$1823=$A39,[1]Sheet1!$A$2:$A$1823,0),0))</f>
        <v>85148000</v>
      </c>
      <c r="H39" s="2">
        <f t="array" ref="H39">INDEX([1]Sheet1!$AG$2:$AG$1823,MATCH(2012,IF([1]Sheet1!$C$2:$C$1823=$A39,[1]Sheet1!$A$2:$A$1823,0),0))</f>
        <v>66830000</v>
      </c>
      <c r="I39" s="2">
        <f t="array" ref="I39">INDEX([1]Sheet1!$R$2:$R$1823,MATCH(2012,IF([1]Sheet1!$C$2:$C$1823=$A39,[1]Sheet1!$A$2:$A$1823,0),0))+INDEX([1]Sheet1!$W$2:$W$1823,MATCH(2012,IF([1]Sheet1!$C$2:$C$1823=$A39,[1]Sheet1!$A$2:$A$1823,0),0))</f>
        <v>18318000</v>
      </c>
      <c r="J39" s="2">
        <f t="array" ref="J39">INDEX([4]Sheet1!$I$2:$I$2185,MATCH(2012,IF([4]Sheet1!$E$2:$E$2185=$A39,[4]Sheet1!$B$2:$B$2185,0),0))*12</f>
        <v>8454516</v>
      </c>
      <c r="K39" s="2">
        <f t="array" ref="K39">INDEX([4]Sheet1!$H$2:$H$2185,MATCH(2012,IF([4]Sheet1!$E$2:$E$2185=$A39,[4]Sheet1!$B$2:$B$2185,0),0))</f>
        <v>224</v>
      </c>
      <c r="L39" s="9">
        <f t="shared" si="0"/>
        <v>0</v>
      </c>
      <c r="M39" s="2">
        <f>INDEX([5]Data!$D$2:$D$53,MATCH($A39,[5]Data!$C$2:$C$53,0))</f>
        <v>0</v>
      </c>
      <c r="N39" s="2">
        <f>INDEX([5]Data!$E$2:$E$53,MATCH($A39,[5]Data!$C$2:$C$53,0))</f>
        <v>0</v>
      </c>
      <c r="O39" s="2"/>
      <c r="P39" s="2"/>
      <c r="Q39" s="2"/>
    </row>
    <row r="40" spans="1:17" x14ac:dyDescent="0.25">
      <c r="A40" s="1" t="s">
        <v>78</v>
      </c>
      <c r="B40" s="1" t="s">
        <v>79</v>
      </c>
      <c r="C40" s="2">
        <f t="array" ref="C40">INDEX([2]data!$E$1:$E$2185,MATCH(2012,IF([2]data!$C$1:$C$2185=$A40,[2]data!$A$1:$A$2185,0),0))</f>
        <v>3899801</v>
      </c>
      <c r="D40" s="2">
        <f>INDEX([3]Data!$F$1:$F$53,MATCH($A40,[3]Data!$C$1:$C$53,0))</f>
        <v>126652653</v>
      </c>
      <c r="E40" s="2">
        <f>INDEX([3]Data!$F$1:$F$53,MATCH($A40,[3]Data!$C$1:$C$53,0))</f>
        <v>126652653</v>
      </c>
      <c r="F40" s="2">
        <f>INDEX([3]Data!$G$1:$G$53,MATCH($A40,[3]Data!$C$1:$C$53,0))</f>
        <v>558757209</v>
      </c>
      <c r="G40" s="2">
        <f t="array" ref="G40">INDEX([1]Sheet1!$AB$2:$AB$1823,MATCH(2012,IF([1]Sheet1!$C$2:$C$1823=$A40,[1]Sheet1!$A$2:$A$1823,0),0))</f>
        <v>928443008</v>
      </c>
      <c r="H40" s="2">
        <f t="array" ref="H40">INDEX([1]Sheet1!$AG$2:$AG$1823,MATCH(2012,IF([1]Sheet1!$C$2:$C$1823=$A40,[1]Sheet1!$A$2:$A$1823,0),0))</f>
        <v>639134976</v>
      </c>
      <c r="I40" s="2">
        <f t="array" ref="I40">INDEX([1]Sheet1!$R$2:$R$1823,MATCH(2012,IF([1]Sheet1!$C$2:$C$1823=$A40,[1]Sheet1!$A$2:$A$1823,0),0))+INDEX([1]Sheet1!$W$2:$W$1823,MATCH(2012,IF([1]Sheet1!$C$2:$C$1823=$A40,[1]Sheet1!$A$2:$A$1823,0),0))</f>
        <v>289308000</v>
      </c>
      <c r="J40" s="2">
        <f t="array" ref="J40">INDEX([4]Sheet1!$I$2:$I$2185,MATCH(2012,IF([4]Sheet1!$E$2:$E$2185=$A40,[4]Sheet1!$B$2:$B$2185,0),0))*12</f>
        <v>193456092</v>
      </c>
      <c r="K40" s="2">
        <f t="array" ref="K40">INDEX([4]Sheet1!$H$2:$H$2185,MATCH(2012,IF([4]Sheet1!$E$2:$E$2185=$A40,[4]Sheet1!$B$2:$B$2185,0),0))</f>
        <v>3134</v>
      </c>
      <c r="L40" s="9">
        <f t="shared" si="0"/>
        <v>320.40000000000003</v>
      </c>
      <c r="M40" s="2">
        <f>INDEX([5]Data!$D$2:$D$53,MATCH($A40,[5]Data!$C$2:$C$53,0))</f>
        <v>320.40000000000003</v>
      </c>
      <c r="N40" s="2">
        <f>INDEX([5]Data!$E$2:$E$53,MATCH($A40,[5]Data!$C$2:$C$53,0))</f>
        <v>0</v>
      </c>
      <c r="O40" s="2"/>
      <c r="P40" s="2"/>
      <c r="Q40" s="2"/>
    </row>
    <row r="41" spans="1:17" x14ac:dyDescent="0.25">
      <c r="A41" s="1" t="s">
        <v>80</v>
      </c>
      <c r="B41" s="1" t="s">
        <v>81</v>
      </c>
      <c r="C41" s="2">
        <f t="array" ref="C41">INDEX([2]data!$E$1:$E$2185,MATCH(2012,IF([2]data!$C$1:$C$2185=$A41,[2]data!$A$1:$A$2185,0),0))</f>
        <v>12764475</v>
      </c>
      <c r="D41" s="2">
        <f>INDEX([3]Data!$F$1:$F$53,MATCH($A41,[3]Data!$C$1:$C$53,0))</f>
        <v>469410361</v>
      </c>
      <c r="E41" s="2">
        <f>INDEX([3]Data!$F$1:$F$53,MATCH($A41,[3]Data!$C$1:$C$53,0))</f>
        <v>469410361</v>
      </c>
      <c r="F41" s="2">
        <f>INDEX([3]Data!$G$1:$G$53,MATCH($A41,[3]Data!$C$1:$C$53,0))</f>
        <v>2294911077</v>
      </c>
      <c r="G41" s="2">
        <f t="array" ref="G41">INDEX([1]Sheet1!$AB$2:$AB$1823,MATCH(2012,IF([1]Sheet1!$C$2:$C$1823=$A41,[1]Sheet1!$A$2:$A$1823,0),0))</f>
        <v>2968225024</v>
      </c>
      <c r="H41" s="2">
        <f t="array" ref="H41">INDEX([1]Sheet1!$AG$2:$AG$1823,MATCH(2012,IF([1]Sheet1!$C$2:$C$1823=$A41,[1]Sheet1!$A$2:$A$1823,0),0))</f>
        <v>2480424960</v>
      </c>
      <c r="I41" s="2">
        <f t="array" ref="I41">INDEX([1]Sheet1!$R$2:$R$1823,MATCH(2012,IF([1]Sheet1!$C$2:$C$1823=$A41,[1]Sheet1!$A$2:$A$1823,0),0))+INDEX([1]Sheet1!$W$2:$W$1823,MATCH(2012,IF([1]Sheet1!$C$2:$C$1823=$A41,[1]Sheet1!$A$2:$A$1823,0),0))</f>
        <v>487800000</v>
      </c>
      <c r="J41" s="2">
        <f t="array" ref="J41">INDEX([4]Sheet1!$I$2:$I$2185,MATCH(2012,IF([4]Sheet1!$E$2:$E$2185=$A41,[4]Sheet1!$B$2:$B$2185,0),0))*12</f>
        <v>807644520</v>
      </c>
      <c r="K41" s="2">
        <f t="array" ref="K41">INDEX([4]Sheet1!$H$2:$H$2185,MATCH(2012,IF([4]Sheet1!$E$2:$E$2185=$A41,[4]Sheet1!$B$2:$B$2185,0),0))</f>
        <v>11991</v>
      </c>
      <c r="L41" s="9">
        <f t="shared" si="0"/>
        <v>2617.2999999999993</v>
      </c>
      <c r="M41" s="2">
        <f>INDEX([5]Data!$D$2:$D$53,MATCH($A41,[5]Data!$C$2:$C$53,0))</f>
        <v>2585.7999999999993</v>
      </c>
      <c r="N41" s="2">
        <f>INDEX([5]Data!$E$2:$E$53,MATCH($A41,[5]Data!$C$2:$C$53,0))</f>
        <v>31.5</v>
      </c>
      <c r="O41" s="2"/>
      <c r="P41" s="2"/>
      <c r="Q41" s="2"/>
    </row>
    <row r="42" spans="1:17" x14ac:dyDescent="0.25">
      <c r="A42" s="1" t="s">
        <v>82</v>
      </c>
      <c r="B42" s="1" t="s">
        <v>83</v>
      </c>
      <c r="C42" s="2">
        <f t="array" ref="C42">INDEX([2]data!$E$1:$E$2185,MATCH(2012,IF([2]data!$C$1:$C$2185=$A42,[2]data!$A$1:$A$2185,0),0))</f>
        <v>1050304</v>
      </c>
      <c r="D42" s="2">
        <f>INDEX([3]Data!$F$1:$F$53,MATCH($A42,[3]Data!$C$1:$C$53,0))</f>
        <v>20469227</v>
      </c>
      <c r="E42" s="2">
        <f>INDEX([3]Data!$F$1:$F$53,MATCH($A42,[3]Data!$C$1:$C$53,0))</f>
        <v>20469227</v>
      </c>
      <c r="F42" s="2">
        <f>INDEX([3]Data!$G$1:$G$53,MATCH($A42,[3]Data!$C$1:$C$53,0))</f>
        <v>88831491</v>
      </c>
      <c r="G42" s="2">
        <f t="array" ref="G42">INDEX([1]Sheet1!$AB$2:$AB$1823,MATCH(2012,IF([1]Sheet1!$C$2:$C$1823=$A42,[1]Sheet1!$A$2:$A$1823,0),0))</f>
        <v>183063008</v>
      </c>
      <c r="H42" s="2">
        <f t="array" ref="H42">INDEX([1]Sheet1!$AG$2:$AG$1823,MATCH(2012,IF([1]Sheet1!$C$2:$C$1823=$A42,[1]Sheet1!$A$2:$A$1823,0),0))</f>
        <v>175448992</v>
      </c>
      <c r="I42" s="2">
        <f t="array" ref="I42">INDEX([1]Sheet1!$R$2:$R$1823,MATCH(2012,IF([1]Sheet1!$C$2:$C$1823=$A42,[1]Sheet1!$A$2:$A$1823,0),0))+INDEX([1]Sheet1!$W$2:$W$1823,MATCH(2012,IF([1]Sheet1!$C$2:$C$1823=$A42,[1]Sheet1!$A$2:$A$1823,0),0))</f>
        <v>7614000</v>
      </c>
      <c r="J42" s="2">
        <f t="array" ref="J42">INDEX([4]Sheet1!$I$2:$I$2185,MATCH(2012,IF([4]Sheet1!$E$2:$E$2185=$A42,[4]Sheet1!$B$2:$B$2185,0),0))*12</f>
        <v>43942608</v>
      </c>
      <c r="K42" s="2">
        <f t="array" ref="K42">INDEX([4]Sheet1!$H$2:$H$2185,MATCH(2012,IF([4]Sheet1!$E$2:$E$2185=$A42,[4]Sheet1!$B$2:$B$2185,0),0))</f>
        <v>803</v>
      </c>
      <c r="L42" s="9">
        <f t="shared" si="0"/>
        <v>1.6</v>
      </c>
      <c r="M42" s="2">
        <f>INDEX([5]Data!$D$2:$D$53,MATCH($A42,[5]Data!$C$2:$C$53,0))</f>
        <v>0</v>
      </c>
      <c r="N42" s="2">
        <f>INDEX([5]Data!$E$2:$E$53,MATCH($A42,[5]Data!$C$2:$C$53,0))</f>
        <v>1.6</v>
      </c>
      <c r="O42" s="2"/>
      <c r="P42" s="2"/>
      <c r="Q42" s="2"/>
    </row>
    <row r="43" spans="1:17" x14ac:dyDescent="0.25">
      <c r="A43" s="1" t="s">
        <v>84</v>
      </c>
      <c r="B43" s="1" t="s">
        <v>85</v>
      </c>
      <c r="C43" s="2">
        <f t="array" ref="C43">INDEX([2]data!$E$1:$E$2185,MATCH(2012,IF([2]data!$C$1:$C$2185=$A43,[2]data!$A$1:$A$2185,0),0))</f>
        <v>4723417</v>
      </c>
      <c r="D43" s="2">
        <f>INDEX([3]Data!$F$1:$F$53,MATCH($A43,[3]Data!$C$1:$C$53,0))</f>
        <v>11590187</v>
      </c>
      <c r="E43" s="2">
        <f>INDEX([3]Data!$F$1:$F$53,MATCH($A43,[3]Data!$C$1:$C$53,0))</f>
        <v>11590187</v>
      </c>
      <c r="F43" s="2">
        <f>INDEX([3]Data!$G$1:$G$53,MATCH($A43,[3]Data!$C$1:$C$53,0))</f>
        <v>42696620</v>
      </c>
      <c r="G43" s="2">
        <f t="array" ref="G43">INDEX([1]Sheet1!$AB$2:$AB$1823,MATCH(2012,IF([1]Sheet1!$C$2:$C$1823=$A43,[1]Sheet1!$A$2:$A$1823,0),0))</f>
        <v>107670000</v>
      </c>
      <c r="H43" s="2">
        <f t="array" ref="H43">INDEX([1]Sheet1!$AG$2:$AG$1823,MATCH(2012,IF([1]Sheet1!$C$2:$C$1823=$A43,[1]Sheet1!$A$2:$A$1823,0),0))</f>
        <v>99837000</v>
      </c>
      <c r="I43" s="2">
        <f t="array" ref="I43">INDEX([1]Sheet1!$R$2:$R$1823,MATCH(2012,IF([1]Sheet1!$C$2:$C$1823=$A43,[1]Sheet1!$A$2:$A$1823,0),0))+INDEX([1]Sheet1!$W$2:$W$1823,MATCH(2012,IF([1]Sheet1!$C$2:$C$1823=$A43,[1]Sheet1!$A$2:$A$1823,0),0))</f>
        <v>7833000</v>
      </c>
      <c r="J43" s="2">
        <f t="array" ref="J43">INDEX([4]Sheet1!$I$2:$I$2185,MATCH(2012,IF([4]Sheet1!$E$2:$E$2185=$A43,[4]Sheet1!$B$2:$B$2185,0),0))*12</f>
        <v>16139760</v>
      </c>
      <c r="K43" s="2">
        <f t="array" ref="K43">INDEX([4]Sheet1!$H$2:$H$2185,MATCH(2012,IF([4]Sheet1!$E$2:$E$2185=$A43,[4]Sheet1!$B$2:$B$2185,0),0))</f>
        <v>526</v>
      </c>
      <c r="L43" s="9">
        <f t="shared" si="0"/>
        <v>0</v>
      </c>
      <c r="M43" s="2">
        <f>INDEX([5]Data!$D$2:$D$53,MATCH($A43,[5]Data!$C$2:$C$53,0))</f>
        <v>0</v>
      </c>
      <c r="N43" s="2">
        <f>INDEX([5]Data!$E$2:$E$53,MATCH($A43,[5]Data!$C$2:$C$53,0))</f>
        <v>0</v>
      </c>
      <c r="O43" s="2"/>
      <c r="P43" s="2"/>
      <c r="Q43" s="2"/>
    </row>
    <row r="44" spans="1:17" x14ac:dyDescent="0.25">
      <c r="A44" s="1" t="s">
        <v>86</v>
      </c>
      <c r="B44" s="1" t="s">
        <v>87</v>
      </c>
      <c r="C44" s="2">
        <f t="array" ref="C44">INDEX([2]data!$E$1:$E$2185,MATCH(2012,IF([2]data!$C$1:$C$2185=$A44,[2]data!$A$1:$A$2185,0),0))</f>
        <v>834047</v>
      </c>
      <c r="D44" s="2">
        <f>INDEX([3]Data!$F$1:$F$53,MATCH($A44,[3]Data!$C$1:$C$53,0))</f>
        <v>1589817</v>
      </c>
      <c r="E44" s="2">
        <f>INDEX([3]Data!$F$1:$F$53,MATCH($A44,[3]Data!$C$1:$C$53,0))</f>
        <v>1589817</v>
      </c>
      <c r="F44" s="2">
        <f>INDEX([3]Data!$G$1:$G$53,MATCH($A44,[3]Data!$C$1:$C$53,0))</f>
        <v>6930183</v>
      </c>
      <c r="G44" s="2">
        <f t="array" ref="G44">INDEX([1]Sheet1!$AB$2:$AB$1823,MATCH(2012,IF([1]Sheet1!$C$2:$C$1823=$A44,[1]Sheet1!$A$2:$A$1823,0),0))</f>
        <v>11471000</v>
      </c>
      <c r="H44" s="2">
        <f t="array" ref="H44">INDEX([1]Sheet1!$AG$2:$AG$1823,MATCH(2012,IF([1]Sheet1!$C$2:$C$1823=$A44,[1]Sheet1!$A$2:$A$1823,0),0))</f>
        <v>11405000</v>
      </c>
      <c r="I44" s="2">
        <f t="array" ref="I44">INDEX([1]Sheet1!$R$2:$R$1823,MATCH(2012,IF([1]Sheet1!$C$2:$C$1823=$A44,[1]Sheet1!$A$2:$A$1823,0),0))+INDEX([1]Sheet1!$W$2:$W$1823,MATCH(2012,IF([1]Sheet1!$C$2:$C$1823=$A44,[1]Sheet1!$A$2:$A$1823,0),0))</f>
        <v>66000</v>
      </c>
      <c r="J44" s="2">
        <f t="array" ref="J44">INDEX([4]Sheet1!$I$2:$I$2185,MATCH(2012,IF([4]Sheet1!$E$2:$E$2185=$A44,[4]Sheet1!$B$2:$B$2185,0),0))*12</f>
        <v>1182036</v>
      </c>
      <c r="K44" s="2">
        <f t="array" ref="K44">INDEX([4]Sheet1!$H$2:$H$2185,MATCH(2012,IF([4]Sheet1!$E$2:$E$2185=$A44,[4]Sheet1!$B$2:$B$2185,0),0))</f>
        <v>41</v>
      </c>
      <c r="L44" s="9">
        <f t="shared" si="0"/>
        <v>0</v>
      </c>
      <c r="M44" s="2">
        <f>INDEX([5]Data!$D$2:$D$53,MATCH($A44,[5]Data!$C$2:$C$53,0))</f>
        <v>0</v>
      </c>
      <c r="N44" s="2">
        <f>INDEX([5]Data!$E$2:$E$53,MATCH($A44,[5]Data!$C$2:$C$53,0))</f>
        <v>0</v>
      </c>
      <c r="O44" s="2"/>
      <c r="P44" s="2"/>
      <c r="Q44" s="2"/>
    </row>
    <row r="45" spans="1:17" x14ac:dyDescent="0.25">
      <c r="A45" s="1" t="s">
        <v>88</v>
      </c>
      <c r="B45" s="1" t="s">
        <v>89</v>
      </c>
      <c r="C45" s="2">
        <f t="array" ref="C45">INDEX([2]data!$E$1:$E$2185,MATCH(2012,IF([2]data!$C$1:$C$2185=$A45,[2]data!$A$1:$A$2185,0),0))</f>
        <v>6454914</v>
      </c>
      <c r="D45" s="2">
        <f>INDEX([3]Data!$F$1:$F$53,MATCH($A45,[3]Data!$C$1:$C$53,0))</f>
        <v>30053247</v>
      </c>
      <c r="E45" s="2">
        <f>INDEX([3]Data!$F$1:$F$53,MATCH($A45,[3]Data!$C$1:$C$53,0))</f>
        <v>30053247</v>
      </c>
      <c r="F45" s="2">
        <f>INDEX([3]Data!$G$1:$G$53,MATCH($A45,[3]Data!$C$1:$C$53,0))</f>
        <v>153070025</v>
      </c>
      <c r="G45" s="2">
        <f t="array" ref="G45">INDEX([1]Sheet1!$AB$2:$AB$1823,MATCH(2012,IF([1]Sheet1!$C$2:$C$1823=$A45,[1]Sheet1!$A$2:$A$1823,0),0))</f>
        <v>292182016</v>
      </c>
      <c r="H45" s="2">
        <f t="array" ref="H45">INDEX([1]Sheet1!$AG$2:$AG$1823,MATCH(2012,IF([1]Sheet1!$C$2:$C$1823=$A45,[1]Sheet1!$A$2:$A$1823,0),0))</f>
        <v>276328000</v>
      </c>
      <c r="I45" s="2">
        <f t="array" ref="I45">INDEX([1]Sheet1!$R$2:$R$1823,MATCH(2012,IF([1]Sheet1!$C$2:$C$1823=$A45,[1]Sheet1!$A$2:$A$1823,0),0))+INDEX([1]Sheet1!$W$2:$W$1823,MATCH(2012,IF([1]Sheet1!$C$2:$C$1823=$A45,[1]Sheet1!$A$2:$A$1823,0),0))</f>
        <v>15854000</v>
      </c>
      <c r="J45" s="2">
        <f t="array" ref="J45">INDEX([4]Sheet1!$I$2:$I$2185,MATCH(2012,IF([4]Sheet1!$E$2:$E$2185=$A45,[4]Sheet1!$B$2:$B$2185,0),0))*12</f>
        <v>41291484</v>
      </c>
      <c r="K45" s="2">
        <f t="array" ref="K45">INDEX([4]Sheet1!$H$2:$H$2185,MATCH(2012,IF([4]Sheet1!$E$2:$E$2185=$A45,[4]Sheet1!$B$2:$B$2185,0),0))</f>
        <v>957</v>
      </c>
      <c r="L45" s="9">
        <f t="shared" si="0"/>
        <v>2</v>
      </c>
      <c r="M45" s="2">
        <f>INDEX([5]Data!$D$2:$D$53,MATCH($A45,[5]Data!$C$2:$C$53,0))</f>
        <v>2</v>
      </c>
      <c r="N45" s="2">
        <f>INDEX([5]Data!$E$2:$E$53,MATCH($A45,[5]Data!$C$2:$C$53,0))</f>
        <v>0</v>
      </c>
      <c r="O45" s="2"/>
      <c r="P45" s="2"/>
      <c r="Q45" s="2"/>
    </row>
    <row r="46" spans="1:17" x14ac:dyDescent="0.25">
      <c r="A46" s="1" t="s">
        <v>90</v>
      </c>
      <c r="B46" s="1" t="s">
        <v>91</v>
      </c>
      <c r="C46" s="2">
        <f t="array" ref="C46">INDEX([2]data!$E$1:$E$2185,MATCH(2012,IF([2]data!$C$1:$C$2185=$A46,[2]data!$A$1:$A$2185,0),0))</f>
        <v>26060796</v>
      </c>
      <c r="D46" s="2">
        <f>INDEX([3]Data!$F$1:$F$53,MATCH($A46,[3]Data!$C$1:$C$53,0))</f>
        <v>291641873</v>
      </c>
      <c r="E46" s="2">
        <f>INDEX([3]Data!$F$1:$F$53,MATCH($A46,[3]Data!$C$1:$C$53,0))</f>
        <v>291641873</v>
      </c>
      <c r="F46" s="2">
        <f>INDEX([3]Data!$G$1:$G$53,MATCH($A46,[3]Data!$C$1:$C$53,0))</f>
        <v>1701573618</v>
      </c>
      <c r="G46" s="2">
        <f t="array" ref="G46">INDEX([1]Sheet1!$AB$2:$AB$1823,MATCH(2012,IF([1]Sheet1!$C$2:$C$1823=$A46,[1]Sheet1!$A$2:$A$1823,0),0))</f>
        <v>2940737024</v>
      </c>
      <c r="H46" s="2">
        <f t="array" ref="H46">INDEX([1]Sheet1!$AG$2:$AG$1823,MATCH(2012,IF([1]Sheet1!$C$2:$C$1823=$A46,[1]Sheet1!$A$2:$A$1823,0),0))</f>
        <v>1834116992</v>
      </c>
      <c r="I46" s="2">
        <f t="array" ref="I46">INDEX([1]Sheet1!$R$2:$R$1823,MATCH(2012,IF([1]Sheet1!$C$2:$C$1823=$A46,[1]Sheet1!$A$2:$A$1823,0),0))+INDEX([1]Sheet1!$W$2:$W$1823,MATCH(2012,IF([1]Sheet1!$C$2:$C$1823=$A46,[1]Sheet1!$A$2:$A$1823,0),0))</f>
        <v>1106620000</v>
      </c>
      <c r="J46" s="2">
        <f t="array" ref="J46">INDEX([4]Sheet1!$I$2:$I$2185,MATCH(2012,IF([4]Sheet1!$E$2:$E$2185=$A46,[4]Sheet1!$B$2:$B$2185,0),0))*12</f>
        <v>554011560</v>
      </c>
      <c r="K46" s="2">
        <f t="array" ref="K46">INDEX([4]Sheet1!$H$2:$H$2185,MATCH(2012,IF([4]Sheet1!$E$2:$E$2185=$A46,[4]Sheet1!$B$2:$B$2185,0),0))</f>
        <v>11299</v>
      </c>
      <c r="L46" s="9">
        <f t="shared" si="0"/>
        <v>764.7</v>
      </c>
      <c r="M46" s="2">
        <f>INDEX([5]Data!$D$2:$D$53,MATCH($A46,[5]Data!$C$2:$C$53,0))</f>
        <v>223.29999999999998</v>
      </c>
      <c r="N46" s="2">
        <f>INDEX([5]Data!$E$2:$E$53,MATCH($A46,[5]Data!$C$2:$C$53,0))</f>
        <v>541.40000000000009</v>
      </c>
      <c r="O46" s="2"/>
      <c r="P46" s="2"/>
      <c r="Q46" s="2"/>
    </row>
    <row r="47" spans="1:17" x14ac:dyDescent="0.25">
      <c r="A47" s="1" t="s">
        <v>92</v>
      </c>
      <c r="B47" s="1" t="s">
        <v>93</v>
      </c>
      <c r="C47" s="2">
        <f t="array" ref="C47">INDEX([2]data!$E$1:$E$2185,MATCH(2012,IF([2]data!$C$1:$C$2185=$A47,[2]data!$A$1:$A$2185,0),0))</f>
        <v>2854871</v>
      </c>
      <c r="D47" s="2">
        <f>INDEX([3]Data!$F$1:$F$53,MATCH($A47,[3]Data!$C$1:$C$53,0))</f>
        <v>44937059</v>
      </c>
      <c r="E47" s="2">
        <f>INDEX([3]Data!$F$1:$F$53,MATCH($A47,[3]Data!$C$1:$C$53,0))</f>
        <v>44937059</v>
      </c>
      <c r="F47" s="2">
        <f>INDEX([3]Data!$G$1:$G$53,MATCH($A47,[3]Data!$C$1:$C$53,0))</f>
        <v>280059616</v>
      </c>
      <c r="G47" s="2">
        <f t="array" ref="G47">INDEX([1]Sheet1!$AB$2:$AB$1823,MATCH(2012,IF([1]Sheet1!$C$2:$C$1823=$A47,[1]Sheet1!$A$2:$A$1823,0),0))</f>
        <v>641470976</v>
      </c>
      <c r="H47" s="2">
        <f t="array" ref="H47">INDEX([1]Sheet1!$AG$2:$AG$1823,MATCH(2012,IF([1]Sheet1!$C$2:$C$1823=$A47,[1]Sheet1!$A$2:$A$1823,0),0))</f>
        <v>245986000</v>
      </c>
      <c r="I47" s="2">
        <f t="array" ref="I47">INDEX([1]Sheet1!$R$2:$R$1823,MATCH(2012,IF([1]Sheet1!$C$2:$C$1823=$A47,[1]Sheet1!$A$2:$A$1823,0),0))+INDEX([1]Sheet1!$W$2:$W$1823,MATCH(2012,IF([1]Sheet1!$C$2:$C$1823=$A47,[1]Sheet1!$A$2:$A$1823,0),0))</f>
        <v>395485000</v>
      </c>
      <c r="J47" s="2">
        <f t="array" ref="J47">INDEX([4]Sheet1!$I$2:$I$2185,MATCH(2012,IF([4]Sheet1!$E$2:$E$2185=$A47,[4]Sheet1!$B$2:$B$2185,0),0))*12</f>
        <v>102900060</v>
      </c>
      <c r="K47" s="2">
        <f t="array" ref="K47">INDEX([4]Sheet1!$H$2:$H$2185,MATCH(2012,IF([4]Sheet1!$E$2:$E$2185=$A47,[4]Sheet1!$B$2:$B$2185,0),0))</f>
        <v>2134</v>
      </c>
      <c r="L47" s="9">
        <f t="shared" si="0"/>
        <v>0</v>
      </c>
      <c r="M47" s="2">
        <f>INDEX([5]Data!$D$2:$D$53,MATCH($A47,[5]Data!$C$2:$C$53,0))</f>
        <v>0</v>
      </c>
      <c r="N47" s="2">
        <f>INDEX([5]Data!$E$2:$E$53,MATCH($A47,[5]Data!$C$2:$C$53,0))</f>
        <v>0</v>
      </c>
      <c r="O47" s="2"/>
      <c r="P47" s="2"/>
      <c r="Q47" s="2"/>
    </row>
    <row r="48" spans="1:17" x14ac:dyDescent="0.25">
      <c r="A48" s="1" t="s">
        <v>94</v>
      </c>
      <c r="B48" s="1" t="s">
        <v>95</v>
      </c>
      <c r="C48" s="2">
        <f t="array" ref="C48">INDEX([2]data!$E$1:$E$2185,MATCH(2012,IF([2]data!$C$1:$C$2185=$A48,[2]data!$A$1:$A$2185,0),0))</f>
        <v>625953</v>
      </c>
      <c r="D48" s="2">
        <f>INDEX([3]Data!$F$1:$F$53,MATCH($A48,[3]Data!$C$1:$C$53,0))</f>
        <v>2755250</v>
      </c>
      <c r="E48" s="2">
        <f>INDEX([3]Data!$F$1:$F$53,MATCH($A48,[3]Data!$C$1:$C$53,0))</f>
        <v>2755250</v>
      </c>
      <c r="F48" s="2">
        <f>INDEX([3]Data!$G$1:$G$53,MATCH($A48,[3]Data!$C$1:$C$53,0))</f>
        <v>12012734</v>
      </c>
      <c r="G48" s="2">
        <f t="array" ref="G48">INDEX([1]Sheet1!$AB$2:$AB$1823,MATCH(2012,IF([1]Sheet1!$C$2:$C$1823=$A48,[1]Sheet1!$A$2:$A$1823,0),0))</f>
        <v>28757000</v>
      </c>
      <c r="H48" s="2">
        <f t="array" ref="H48">INDEX([1]Sheet1!$AG$2:$AG$1823,MATCH(2012,IF([1]Sheet1!$C$2:$C$1823=$A48,[1]Sheet1!$A$2:$A$1823,0),0))</f>
        <v>22057000</v>
      </c>
      <c r="I48" s="2">
        <f t="array" ref="I48">INDEX([1]Sheet1!$R$2:$R$1823,MATCH(2012,IF([1]Sheet1!$C$2:$C$1823=$A48,[1]Sheet1!$A$2:$A$1823,0),0))+INDEX([1]Sheet1!$W$2:$W$1823,MATCH(2012,IF([1]Sheet1!$C$2:$C$1823=$A48,[1]Sheet1!$A$2:$A$1823,0),0))</f>
        <v>6700000</v>
      </c>
      <c r="J48" s="2">
        <f t="array" ref="J48">INDEX([4]Sheet1!$I$2:$I$2185,MATCH(2012,IF([4]Sheet1!$E$2:$E$2185=$A48,[4]Sheet1!$B$2:$B$2185,0),0))*12</f>
        <v>10719504</v>
      </c>
      <c r="K48" s="2">
        <f t="array" ref="K48">INDEX([4]Sheet1!$H$2:$H$2185,MATCH(2012,IF([4]Sheet1!$E$2:$E$2185=$A48,[4]Sheet1!$B$2:$B$2185,0),0))</f>
        <v>255</v>
      </c>
      <c r="L48" s="9">
        <f t="shared" si="0"/>
        <v>0</v>
      </c>
      <c r="M48" s="2">
        <f>INDEX([5]Data!$D$2:$D$53,MATCH($A48,[5]Data!$C$2:$C$53,0))</f>
        <v>0</v>
      </c>
      <c r="N48" s="2">
        <f>INDEX([5]Data!$E$2:$E$53,MATCH($A48,[5]Data!$C$2:$C$53,0))</f>
        <v>0</v>
      </c>
      <c r="O48" s="2"/>
      <c r="P48" s="2"/>
      <c r="Q48" s="2"/>
    </row>
    <row r="49" spans="1:17" x14ac:dyDescent="0.25">
      <c r="A49" s="1" t="s">
        <v>96</v>
      </c>
      <c r="B49" s="1" t="s">
        <v>97</v>
      </c>
      <c r="C49" s="2">
        <f t="array" ref="C49">INDEX([2]data!$E$1:$E$2185,MATCH(2012,IF([2]data!$C$1:$C$2185=$A49,[2]data!$A$1:$A$2185,0),0))</f>
        <v>8186628</v>
      </c>
      <c r="D49" s="2">
        <f>INDEX([3]Data!$F$1:$F$53,MATCH($A49,[3]Data!$C$1:$C$53,0))</f>
        <v>75036458</v>
      </c>
      <c r="E49" s="2">
        <f>INDEX([3]Data!$F$1:$F$53,MATCH($A49,[3]Data!$C$1:$C$53,0))</f>
        <v>75036458</v>
      </c>
      <c r="F49" s="2">
        <f>INDEX([3]Data!$G$1:$G$53,MATCH($A49,[3]Data!$C$1:$C$53,0))</f>
        <v>586865167</v>
      </c>
      <c r="G49" s="2">
        <f t="array" ref="G49">INDEX([1]Sheet1!$AB$2:$AB$1823,MATCH(2012,IF([1]Sheet1!$C$2:$C$1823=$A49,[1]Sheet1!$A$2:$A$1823,0),0))</f>
        <v>633491008</v>
      </c>
      <c r="H49" s="2">
        <f t="array" ref="H49">INDEX([1]Sheet1!$AG$2:$AG$1823,MATCH(2012,IF([1]Sheet1!$C$2:$C$1823=$A49,[1]Sheet1!$A$2:$A$1823,0),0))</f>
        <v>505206016</v>
      </c>
      <c r="I49" s="2">
        <f t="array" ref="I49">INDEX([1]Sheet1!$R$2:$R$1823,MATCH(2012,IF([1]Sheet1!$C$2:$C$1823=$A49,[1]Sheet1!$A$2:$A$1823,0),0))+INDEX([1]Sheet1!$W$2:$W$1823,MATCH(2012,IF([1]Sheet1!$C$2:$C$1823=$A49,[1]Sheet1!$A$2:$A$1823,0),0))</f>
        <v>128285000</v>
      </c>
      <c r="J49" s="2">
        <f t="array" ref="J49">INDEX([4]Sheet1!$I$2:$I$2185,MATCH(2012,IF([4]Sheet1!$E$2:$E$2185=$A49,[4]Sheet1!$B$2:$B$2185,0),0))*12</f>
        <v>63996504</v>
      </c>
      <c r="K49" s="2">
        <f t="array" ref="K49">INDEX([4]Sheet1!$H$2:$H$2185,MATCH(2012,IF([4]Sheet1!$E$2:$E$2185=$A49,[4]Sheet1!$B$2:$B$2185,0),0))</f>
        <v>1603</v>
      </c>
      <c r="L49" s="9">
        <f t="shared" si="0"/>
        <v>461</v>
      </c>
      <c r="M49" s="2">
        <f>INDEX([5]Data!$D$2:$D$53,MATCH($A49,[5]Data!$C$2:$C$53,0))</f>
        <v>176.3</v>
      </c>
      <c r="N49" s="2">
        <f>INDEX([5]Data!$E$2:$E$53,MATCH($A49,[5]Data!$C$2:$C$53,0))</f>
        <v>284.7</v>
      </c>
      <c r="O49" s="2"/>
      <c r="P49" s="2"/>
      <c r="Q49" s="2"/>
    </row>
    <row r="50" spans="1:17" x14ac:dyDescent="0.25">
      <c r="A50" s="1" t="s">
        <v>98</v>
      </c>
      <c r="B50" s="1" t="s">
        <v>99</v>
      </c>
      <c r="C50" s="2">
        <f t="array" ref="C50">INDEX([2]data!$E$1:$E$2185,MATCH(2012,IF([2]data!$C$1:$C$2185=$A50,[2]data!$A$1:$A$2185,0),0))</f>
        <v>6895318</v>
      </c>
      <c r="D50" s="2">
        <f>INDEX([3]Data!$F$1:$F$53,MATCH($A50,[3]Data!$C$1:$C$53,0))</f>
        <v>240278710</v>
      </c>
      <c r="E50" s="2">
        <f>INDEX([3]Data!$F$1:$F$53,MATCH($A50,[3]Data!$C$1:$C$53,0))</f>
        <v>240278710</v>
      </c>
      <c r="F50" s="2">
        <f>INDEX([3]Data!$G$1:$G$53,MATCH($A50,[3]Data!$C$1:$C$53,0))</f>
        <v>1588995421</v>
      </c>
      <c r="G50" s="2">
        <f t="array" ref="G50">INDEX([1]Sheet1!$AB$2:$AB$1823,MATCH(2012,IF([1]Sheet1!$C$2:$C$1823=$A50,[1]Sheet1!$A$2:$A$1823,0),0))</f>
        <v>2771847936</v>
      </c>
      <c r="H50" s="2">
        <f t="array" ref="H50">INDEX([1]Sheet1!$AG$2:$AG$1823,MATCH(2012,IF([1]Sheet1!$C$2:$C$1823=$A50,[1]Sheet1!$A$2:$A$1823,0),0))</f>
        <v>1613532032</v>
      </c>
      <c r="I50" s="2">
        <f t="array" ref="I50">INDEX([1]Sheet1!$R$2:$R$1823,MATCH(2012,IF([1]Sheet1!$C$2:$C$1823=$A50,[1]Sheet1!$A$2:$A$1823,0),0))+INDEX([1]Sheet1!$W$2:$W$1823,MATCH(2012,IF([1]Sheet1!$C$2:$C$1823=$A50,[1]Sheet1!$A$2:$A$1823,0),0))</f>
        <v>1158316000</v>
      </c>
      <c r="J50" s="2">
        <f t="array" ref="J50">INDEX([4]Sheet1!$I$2:$I$2185,MATCH(2012,IF([4]Sheet1!$E$2:$E$2185=$A50,[4]Sheet1!$B$2:$B$2185,0),0))*12</f>
        <v>576373524</v>
      </c>
      <c r="K50" s="2">
        <f t="array" ref="K50">INDEX([4]Sheet1!$H$2:$H$2185,MATCH(2012,IF([4]Sheet1!$E$2:$E$2185=$A50,[4]Sheet1!$B$2:$B$2185,0),0))</f>
        <v>9012</v>
      </c>
      <c r="L50" s="9">
        <f t="shared" si="0"/>
        <v>2214.6000000000004</v>
      </c>
      <c r="M50" s="2">
        <f>INDEX([5]Data!$D$2:$D$53,MATCH($A50,[5]Data!$C$2:$C$53,0))</f>
        <v>1.8</v>
      </c>
      <c r="N50" s="2">
        <f>INDEX([5]Data!$E$2:$E$53,MATCH($A50,[5]Data!$C$2:$C$53,0))</f>
        <v>2212.8000000000002</v>
      </c>
      <c r="O50" s="2"/>
      <c r="P50" s="2"/>
      <c r="Q50" s="2"/>
    </row>
    <row r="51" spans="1:17" x14ac:dyDescent="0.25">
      <c r="A51" s="1" t="s">
        <v>100</v>
      </c>
      <c r="B51" s="1" t="s">
        <v>101</v>
      </c>
      <c r="C51" s="2">
        <f t="array" ref="C51">INDEX([2]data!$E$1:$E$2185,MATCH(2012,IF([2]data!$C$1:$C$2185=$A51,[2]data!$A$1:$A$2185,0),0))</f>
        <v>1856680</v>
      </c>
      <c r="D51" s="2">
        <f>INDEX([3]Data!$F$1:$F$53,MATCH($A51,[3]Data!$C$1:$C$53,0))</f>
        <v>8293761</v>
      </c>
      <c r="E51" s="2">
        <f>INDEX([3]Data!$F$1:$F$53,MATCH($A51,[3]Data!$C$1:$C$53,0))</f>
        <v>8293761</v>
      </c>
      <c r="F51" s="2">
        <f>INDEX([3]Data!$G$1:$G$53,MATCH($A51,[3]Data!$C$1:$C$53,0))</f>
        <v>20539983</v>
      </c>
      <c r="G51" s="2">
        <f t="array" ref="G51">INDEX([1]Sheet1!$AB$2:$AB$1823,MATCH(2012,IF([1]Sheet1!$C$2:$C$1823=$A51,[1]Sheet1!$A$2:$A$1823,0),0))</f>
        <v>61172000</v>
      </c>
      <c r="H51" s="2">
        <f t="array" ref="H51">INDEX([1]Sheet1!$AG$2:$AG$1823,MATCH(2012,IF([1]Sheet1!$C$2:$C$1823=$A51,[1]Sheet1!$A$2:$A$1823,0),0))</f>
        <v>56006000</v>
      </c>
      <c r="I51" s="2">
        <f t="array" ref="I51">INDEX([1]Sheet1!$R$2:$R$1823,MATCH(2012,IF([1]Sheet1!$C$2:$C$1823=$A51,[1]Sheet1!$A$2:$A$1823,0),0))+INDEX([1]Sheet1!$W$2:$W$1823,MATCH(2012,IF([1]Sheet1!$C$2:$C$1823=$A51,[1]Sheet1!$A$2:$A$1823,0),0))</f>
        <v>5166000</v>
      </c>
      <c r="J51" s="2">
        <f t="array" ref="J51">INDEX([4]Sheet1!$I$2:$I$2185,MATCH(2012,IF([4]Sheet1!$E$2:$E$2185=$A51,[4]Sheet1!$B$2:$B$2185,0),0))*12</f>
        <v>19243260</v>
      </c>
      <c r="K51" s="2">
        <f t="array" ref="K51">INDEX([4]Sheet1!$H$2:$H$2185,MATCH(2012,IF([4]Sheet1!$E$2:$E$2185=$A51,[4]Sheet1!$B$2:$B$2185,0),0))</f>
        <v>542</v>
      </c>
      <c r="L51" s="9">
        <f t="shared" si="0"/>
        <v>8.6999999999999993</v>
      </c>
      <c r="M51" s="2">
        <f>INDEX([5]Data!$D$2:$D$53,MATCH($A51,[5]Data!$C$2:$C$53,0))</f>
        <v>8.6999999999999993</v>
      </c>
      <c r="N51" s="2">
        <f>INDEX([5]Data!$E$2:$E$53,MATCH($A51,[5]Data!$C$2:$C$53,0))</f>
        <v>0</v>
      </c>
      <c r="O51" s="2"/>
      <c r="P51" s="2"/>
      <c r="Q51" s="2"/>
    </row>
    <row r="52" spans="1:17" x14ac:dyDescent="0.25">
      <c r="A52" s="1" t="s">
        <v>102</v>
      </c>
      <c r="B52" s="1" t="s">
        <v>103</v>
      </c>
      <c r="C52" s="2">
        <f t="array" ref="C52">INDEX([2]data!$E$1:$E$2185,MATCH(2012,IF([2]data!$C$1:$C$2185=$A52,[2]data!$A$1:$A$2185,0),0))</f>
        <v>5724554</v>
      </c>
      <c r="D52" s="2">
        <f>INDEX([3]Data!$F$1:$F$53,MATCH($A52,[3]Data!$C$1:$C$53,0))</f>
        <v>73971234</v>
      </c>
      <c r="E52" s="2">
        <f>INDEX([3]Data!$F$1:$F$53,MATCH($A52,[3]Data!$C$1:$C$53,0))</f>
        <v>73971234</v>
      </c>
      <c r="F52" s="2">
        <f>INDEX([3]Data!$G$1:$G$53,MATCH($A52,[3]Data!$C$1:$C$53,0))</f>
        <v>241186893</v>
      </c>
      <c r="G52" s="2">
        <f t="array" ref="G52">INDEX([1]Sheet1!$AB$2:$AB$1823,MATCH(2012,IF([1]Sheet1!$C$2:$C$1823=$A52,[1]Sheet1!$A$2:$A$1823,0),0))</f>
        <v>447528000</v>
      </c>
      <c r="H52" s="2">
        <f t="array" ref="H52">INDEX([1]Sheet1!$AG$2:$AG$1823,MATCH(2012,IF([1]Sheet1!$C$2:$C$1823=$A52,[1]Sheet1!$A$2:$A$1823,0),0))</f>
        <v>412025984</v>
      </c>
      <c r="I52" s="2">
        <f t="array" ref="I52">INDEX([1]Sheet1!$R$2:$R$1823,MATCH(2012,IF([1]Sheet1!$C$2:$C$1823=$A52,[1]Sheet1!$A$2:$A$1823,0),0))+INDEX([1]Sheet1!$W$2:$W$1823,MATCH(2012,IF([1]Sheet1!$C$2:$C$1823=$A52,[1]Sheet1!$A$2:$A$1823,0),0))</f>
        <v>35502000</v>
      </c>
      <c r="J52" s="2">
        <f t="array" ref="J52">INDEX([4]Sheet1!$I$2:$I$2185,MATCH(2012,IF([4]Sheet1!$E$2:$E$2185=$A52,[4]Sheet1!$B$2:$B$2185,0),0))*12</f>
        <v>87790680</v>
      </c>
      <c r="K52" s="2">
        <f t="array" ref="K52">INDEX([4]Sheet1!$H$2:$H$2185,MATCH(2012,IF([4]Sheet1!$E$2:$E$2185=$A52,[4]Sheet1!$B$2:$B$2185,0),0))</f>
        <v>1928</v>
      </c>
      <c r="L52" s="9">
        <f t="shared" si="0"/>
        <v>12.5</v>
      </c>
      <c r="M52" s="2">
        <f>INDEX([5]Data!$D$2:$D$53,MATCH($A52,[5]Data!$C$2:$C$53,0))</f>
        <v>0</v>
      </c>
      <c r="N52" s="2">
        <f>INDEX([5]Data!$E$2:$E$53,MATCH($A52,[5]Data!$C$2:$C$53,0))</f>
        <v>12.5</v>
      </c>
      <c r="O52" s="2"/>
      <c r="P52" s="2"/>
      <c r="Q52" s="2"/>
    </row>
    <row r="53" spans="1:17" x14ac:dyDescent="0.25">
      <c r="A53" s="1" t="s">
        <v>104</v>
      </c>
      <c r="B53" s="1" t="s">
        <v>105</v>
      </c>
      <c r="C53" s="2">
        <f t="array" ref="C53">INDEX([2]data!$E$1:$E$2185,MATCH(2012,IF([2]data!$C$1:$C$2185=$A53,[2]data!$A$1:$A$2185,0),0))</f>
        <v>576626</v>
      </c>
      <c r="D53" s="2">
        <f>INDEX([3]Data!$F$1:$F$53,MATCH($A53,[3]Data!$C$1:$C$53,0))</f>
        <v>487477</v>
      </c>
      <c r="E53" s="2">
        <f>INDEX([3]Data!$F$1:$F$53,MATCH($A53,[3]Data!$C$1:$C$53,0))</f>
        <v>487477</v>
      </c>
      <c r="F53" s="2">
        <f>INDEX([3]Data!$G$1:$G$53,MATCH($A53,[3]Data!$C$1:$C$53,0))</f>
        <v>0</v>
      </c>
      <c r="G53" s="2">
        <f t="array" ref="G53">INDEX([1]Sheet1!$AB$2:$AB$1823,MATCH(2012,IF([1]Sheet1!$C$2:$C$1823=$A53,[1]Sheet1!$A$2:$A$1823,0),0))</f>
        <v>4182000</v>
      </c>
      <c r="H53" s="2">
        <f t="array" ref="H53">INDEX([1]Sheet1!$AG$2:$AG$1823,MATCH(2012,IF([1]Sheet1!$C$2:$C$1823=$A53,[1]Sheet1!$A$2:$A$1823,0),0))</f>
        <v>4182000</v>
      </c>
      <c r="I53" s="2">
        <f t="array" ref="I53">INDEX([1]Sheet1!$R$2:$R$1823,MATCH(2012,IF([1]Sheet1!$C$2:$C$1823=$A53,[1]Sheet1!$A$2:$A$1823,0),0))+INDEX([1]Sheet1!$W$2:$W$1823,MATCH(2012,IF([1]Sheet1!$C$2:$C$1823=$A53,[1]Sheet1!$A$2:$A$1823,0),0))</f>
        <v>0</v>
      </c>
      <c r="J53" s="2">
        <f t="array" ref="J53">INDEX([4]Sheet1!$I$2:$I$2185,MATCH(2012,IF([4]Sheet1!$E$2:$E$2185=$A53,[4]Sheet1!$B$2:$B$2185,0),0))*12</f>
        <v>3185508</v>
      </c>
      <c r="K53" s="2">
        <f t="array" ref="K53">INDEX([4]Sheet1!$H$2:$H$2185,MATCH(2012,IF([4]Sheet1!$E$2:$E$2185=$A53,[4]Sheet1!$B$2:$B$2185,0),0))</f>
        <v>96</v>
      </c>
      <c r="L53" s="9">
        <f t="shared" si="0"/>
        <v>0</v>
      </c>
      <c r="M53" s="2">
        <f>INDEX([5]Data!$D$2:$D$53,MATCH($A53,[5]Data!$C$2:$C$53,0))</f>
        <v>0</v>
      </c>
      <c r="N53" s="2">
        <f>INDEX([5]Data!$E$2:$E$53,MATCH($A53,[5]Data!$C$2:$C$53,0))</f>
        <v>0</v>
      </c>
      <c r="O53" s="2"/>
      <c r="P53" s="2"/>
      <c r="Q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H1" workbookViewId="0">
      <selection activeCell="O10" sqref="O10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136</v>
      </c>
      <c r="V2" s="17" t="s">
        <v>137</v>
      </c>
      <c r="W2" s="17" t="s">
        <v>112</v>
      </c>
    </row>
    <row r="3" spans="1:23" x14ac:dyDescent="0.25">
      <c r="A3" s="1" t="s">
        <v>20</v>
      </c>
      <c r="B3" s="1" t="s">
        <v>21</v>
      </c>
      <c r="C3" s="3">
        <f>IFERROR(VLOOKUP($B3,Data!$B$1:$L$53,6,FALSE)/VLOOKUP($B3,Data!$B$2:$L$53,2,FALSE),"Missing Data")</f>
        <v>5005.1783457288684</v>
      </c>
      <c r="D3" s="4"/>
      <c r="E3" s="4">
        <f>IFERROR(VLOOKUP($B3,Data!$B$1:$L$53,5,FALSE)/VLOOKUP($B3,Data!$B$2:$L$53,2,FALSE),"Missing Data")</f>
        <v>3184.4245161636622</v>
      </c>
      <c r="F3" s="4"/>
      <c r="G3" s="5">
        <f>IFERROR(VLOOKUP($B3,Data!$B$1:$L$53,6,FALSE)/VLOOKUP($B3,Data!$B$2:$L$53,5,FALSE),"Missing Data")</f>
        <v>1.5717685629925697</v>
      </c>
      <c r="H3" s="3">
        <f>IFERROR(VLOOKUP($B3,Data!$B$1:$L$53,5,FALSE)/VLOOKUP($B3,Data!$B$2:$L$53,2,FALSE),"Missing Data")</f>
        <v>3184.4245161636622</v>
      </c>
      <c r="I3" s="4"/>
      <c r="J3" s="4">
        <f>IFERROR(VLOOKUP($B3,Data!$B$1:$L$53,3,FALSE)/VLOOKUP($B3,Data!$B$2:$L$53,2,FALSE),"Missing Data")</f>
        <v>669.66705082037868</v>
      </c>
      <c r="K3" s="4"/>
      <c r="L3" s="4">
        <f>IFERROR(VLOOKUP($B3,Data!$B$1:$L$53,4,FALSE)/VLOOKUP($B3,Data!$B$2:$L$53,3,FALSE),"Missing Data")</f>
        <v>1</v>
      </c>
      <c r="M3" s="4"/>
      <c r="N3" s="5">
        <f>IFERROR(VLOOKUP($B3,Data!$B$1:$L$53,5,FALSE)/VLOOKUP($B3,Data!$B$2:$L$53,4,FALSE),"Missing Data")</f>
        <v>4.755235474498213</v>
      </c>
      <c r="O3" s="3">
        <f>IFERROR(VLOOKUP($B3,Data!$B$1:$L$53,6,FALSE)/VLOOKUP($B3,Data!$B$2:$L$53,5,FALSE),"Missing Data")</f>
        <v>1.5717685629925697</v>
      </c>
      <c r="P3" s="14"/>
      <c r="Q3" s="4">
        <f>IFERROR(VLOOKUP($B3,Data!$B$1:$L$53,10,FALSE)/VLOOKUP($B3,Data!$B$2:$L$53,5,FALSE),"Missing Data")</f>
        <v>5.1663266978132496E-6</v>
      </c>
      <c r="R3" s="14"/>
      <c r="S3" s="5">
        <f>IFERROR(VLOOKUP($B3,Data!$B$1:$L$53,6,FALSE)/VLOOKUP($B3,Data!$B$2:$L$53,10,FALSE), Missing Data)</f>
        <v>304233.2889358027</v>
      </c>
      <c r="T3" s="13">
        <f>IFERROR(VLOOKUP($B3,Data!$B$1:$L$53,9,FALSE)/VLOOKUP($B3,Data!$B$2:$L$53,6,FALSE), "Missing Data")</f>
        <v>0.26101128869716611</v>
      </c>
      <c r="U3" s="4">
        <f>IFERROR(VLOOKUP($B3,Data!$B$1:$L$53,9,FALSE)/VLOOKUP($B3,Data!$B$2:$L$53,10,FALSE), "Missing Data")</f>
        <v>79408.322809711157</v>
      </c>
      <c r="V3" s="14">
        <f>IFERROR(S3-U3, "Missing Data")</f>
        <v>224824.96612609155</v>
      </c>
      <c r="W3" s="5">
        <f>IFERROR(VLOOKUP($B3,Data!$B$1:$L$53,9,FALSE)/VLOOKUP($B3,Data!$B$2:$L$53,5,FALSE), "Missing Data")</f>
        <v>0.41024933816038361</v>
      </c>
    </row>
    <row r="4" spans="1:23" x14ac:dyDescent="0.25">
      <c r="A4" s="1" t="s">
        <v>6</v>
      </c>
      <c r="B4" s="1" t="s">
        <v>7</v>
      </c>
      <c r="C4" s="3">
        <f>IFERROR(VLOOKUP($B4,Data!$B$1:$L$53,6,FALSE)/VLOOKUP($B4,Data!$B$2:$L$53,2,FALSE),"Missing Data")</f>
        <v>91.9900808837927</v>
      </c>
      <c r="D4" s="4"/>
      <c r="E4" s="4">
        <f>IFERROR(VLOOKUP($B4,Data!$B$1:$L$53,5,FALSE)/VLOOKUP($B4,Data!$B$2:$L$53,2,FALSE),"Missing Data")</f>
        <v>70.962923811492971</v>
      </c>
      <c r="F4" s="4"/>
      <c r="G4" s="5">
        <f>IFERROR(VLOOKUP($B4,Data!$B$1:$L$53,6,FALSE)/VLOOKUP($B4,Data!$B$2:$L$53,5,FALSE),"Missing Data")</f>
        <v>1.2963118758769947</v>
      </c>
      <c r="H4" s="3">
        <f>IFERROR(VLOOKUP($B4,Data!$B$1:$L$53,5,FALSE)/VLOOKUP($B4,Data!$B$2:$L$53,2,FALSE),"Missing Data")</f>
        <v>70.962923811492971</v>
      </c>
      <c r="I4" s="4"/>
      <c r="J4" s="4">
        <f>IFERROR(VLOOKUP($B4,Data!$B$1:$L$53,3,FALSE)/VLOOKUP($B4,Data!$B$2:$L$53,2,FALSE),"Missing Data")</f>
        <v>7.0476580397011119</v>
      </c>
      <c r="K4" s="4"/>
      <c r="L4" s="4">
        <f>IFERROR(VLOOKUP($B4,Data!$B$1:$L$53,4,FALSE)/VLOOKUP($B4,Data!$B$2:$L$53,3,FALSE),"Missing Data")</f>
        <v>1</v>
      </c>
      <c r="M4" s="4"/>
      <c r="N4" s="5">
        <f>IFERROR(VLOOKUP($B4,Data!$B$1:$L$53,5,FALSE)/VLOOKUP($B4,Data!$B$2:$L$53,4,FALSE),"Missing Data")</f>
        <v>10.069007805393248</v>
      </c>
      <c r="O4" s="3">
        <f>IFERROR(VLOOKUP($B4,Data!$B$1:$L$53,6,FALSE)/VLOOKUP($B4,Data!$B$2:$L$53,5,FALSE),"Missing Data")</f>
        <v>1.2963118758769947</v>
      </c>
      <c r="P4" s="4"/>
      <c r="Q4" s="4">
        <f>IFERROR(VLOOKUP($B4,Data!$B$1:$L$53,10,FALSE)/VLOOKUP($B4,Data!$B$2:$L$53,5,FALSE),"Missing Data")</f>
        <v>4.9204317939392629E-6</v>
      </c>
      <c r="R4" s="4"/>
      <c r="S4" s="5">
        <f>IFERROR(VLOOKUP($B4,Data!$B$1:$L$53,6,FALSE)/VLOOKUP($B4,Data!$B$2:$L$53,10,FALSE), Missing Data)</f>
        <v>263454.90196078434</v>
      </c>
      <c r="T4" s="3">
        <f>IFERROR(VLOOKUP($B4,Data!$B$1:$L$53,9,FALSE)/VLOOKUP($B4,Data!$B$2:$L$53,6,FALSE), "Missing Data")</f>
        <v>0.23826182998169126</v>
      </c>
      <c r="U4" s="4">
        <f>IFERROR(VLOOKUP($B4,Data!$B$1:$L$53,9,FALSE)/VLOOKUP($B4,Data!$B$2:$L$53,10,FALSE), "Missing Data")</f>
        <v>62771.24705882353</v>
      </c>
      <c r="V4" s="4">
        <f>IFERROR(S4-U4, "Missing Data")</f>
        <v>200683.65490196081</v>
      </c>
      <c r="W4" s="5">
        <f>IFERROR(VLOOKUP($B4,Data!$B$1:$L$53,9,FALSE)/VLOOKUP($B4,Data!$B$2:$L$53,5,FALSE), "Missing Data")</f>
        <v>0.30886163977345177</v>
      </c>
    </row>
    <row r="5" spans="1:23" x14ac:dyDescent="0.25">
      <c r="A5" s="1" t="s">
        <v>104</v>
      </c>
      <c r="B5" s="1" t="s">
        <v>105</v>
      </c>
      <c r="C5" s="3">
        <f>IFERROR(VLOOKUP($B5,Data!$B$1:$L$53,6,FALSE)/VLOOKUP($B5,Data!$B$2:$L$53,2,FALSE),"Missing Data")</f>
        <v>7.2525345718021734</v>
      </c>
      <c r="D5" s="4"/>
      <c r="E5" s="4">
        <f>IFERROR(VLOOKUP($B5,Data!$B$1:$L$53,5,FALSE)/VLOOKUP($B5,Data!$B$2:$L$53,2,FALSE),"Missing Data")</f>
        <v>0</v>
      </c>
      <c r="F5" s="4"/>
      <c r="G5" s="5" t="str">
        <f>IFERROR(VLOOKUP($B5,Data!$B$1:$L$53,6,FALSE)/VLOOKUP($B5,Data!$B$2:$L$53,5,FALSE),"Missing Data")</f>
        <v>Missing Data</v>
      </c>
      <c r="H5" s="3">
        <f>IFERROR(VLOOKUP($B5,Data!$B$1:$L$53,5,FALSE)/VLOOKUP($B5,Data!$B$2:$L$53,2,FALSE),"Missing Data")</f>
        <v>0</v>
      </c>
      <c r="I5" s="4"/>
      <c r="J5" s="4">
        <f>IFERROR(VLOOKUP($B5,Data!$B$1:$L$53,3,FALSE)/VLOOKUP($B5,Data!$B$2:$L$53,2,FALSE),"Missing Data")</f>
        <v>0.84539545563328744</v>
      </c>
      <c r="K5" s="4"/>
      <c r="L5" s="4">
        <f>IFERROR(VLOOKUP($B5,Data!$B$1:$L$53,4,FALSE)/VLOOKUP($B5,Data!$B$2:$L$53,3,FALSE),"Missing Data")</f>
        <v>1</v>
      </c>
      <c r="M5" s="4"/>
      <c r="N5" s="5">
        <f>IFERROR(VLOOKUP($B5,Data!$B$1:$L$53,5,FALSE)/VLOOKUP($B5,Data!$B$2:$L$53,4,FALSE),"Missing Data")</f>
        <v>0</v>
      </c>
      <c r="O5" s="3" t="str">
        <f>IFERROR(VLOOKUP($B5,Data!$B$1:$L$53,6,FALSE)/VLOOKUP($B5,Data!$B$2:$L$53,5,FALSE),"Missing Data")</f>
        <v>Missing Data</v>
      </c>
      <c r="P5" s="4"/>
      <c r="Q5" s="4" t="str">
        <f>IFERROR(VLOOKUP($B5,Data!$B$1:$L$53,10,FALSE)/VLOOKUP($B5,Data!$B$2:$L$53,5,FALSE),"Missing Data")</f>
        <v>Missing Data</v>
      </c>
      <c r="R5" s="4"/>
      <c r="S5" s="5">
        <f>IFERROR(VLOOKUP($B5,Data!$B$1:$L$53,6,FALSE)/VLOOKUP($B5,Data!$B$2:$L$53,10,FALSE), Missing Data)</f>
        <v>43562.5</v>
      </c>
      <c r="T5" s="3">
        <f>IFERROR(VLOOKUP($B5,Data!$B$1:$L$53,9,FALSE)/VLOOKUP($B5,Data!$B$2:$L$53,6,FALSE), "Missing Data")</f>
        <v>0.76171879483500715</v>
      </c>
      <c r="U5" s="4">
        <f>IFERROR(VLOOKUP($B5,Data!$B$1:$L$53,9,FALSE)/VLOOKUP($B5,Data!$B$2:$L$53,10,FALSE), "Missing Data")</f>
        <v>33182.375</v>
      </c>
      <c r="V5" s="4">
        <f t="shared" ref="V5:V54" si="0">IFERROR(S5-U5, "Missing Data")</f>
        <v>10380.125</v>
      </c>
      <c r="W5" s="5" t="str">
        <f>IFERROR(VLOOKUP($B5,Data!$B$1:$L$53,9,FALSE)/VLOOKUP($B5,Data!$B$2:$L$53,5,FALSE), "Missing Data")</f>
        <v>Missing Data</v>
      </c>
    </row>
    <row r="6" spans="1:23" x14ac:dyDescent="0.25">
      <c r="A6" s="1" t="s">
        <v>68</v>
      </c>
      <c r="B6" s="1" t="s">
        <v>69</v>
      </c>
      <c r="C6" s="3">
        <f>IFERROR(VLOOKUP($B6,Data!$B$1:$L$53,6,FALSE)/VLOOKUP($B6,Data!$B$2:$L$53,2,FALSE),"Missing Data")</f>
        <v>1243.9275470502973</v>
      </c>
      <c r="D6" s="4"/>
      <c r="E6" s="4">
        <f>IFERROR(VLOOKUP($B6,Data!$B$1:$L$53,5,FALSE)/VLOOKUP($B6,Data!$B$2:$L$53,2,FALSE),"Missing Data")</f>
        <v>919.0057521087549</v>
      </c>
      <c r="F6" s="4"/>
      <c r="G6" s="5">
        <f>IFERROR(VLOOKUP($B6,Data!$B$1:$L$53,6,FALSE)/VLOOKUP($B6,Data!$B$2:$L$53,5,FALSE),"Missing Data")</f>
        <v>1.3535579556449731</v>
      </c>
      <c r="H6" s="3">
        <f>IFERROR(VLOOKUP($B6,Data!$B$1:$L$53,5,FALSE)/VLOOKUP($B6,Data!$B$2:$L$53,2,FALSE),"Missing Data")</f>
        <v>919.0057521087549</v>
      </c>
      <c r="I6" s="4"/>
      <c r="J6" s="4">
        <f>IFERROR(VLOOKUP($B6,Data!$B$1:$L$53,3,FALSE)/VLOOKUP($B6,Data!$B$2:$L$53,2,FALSE),"Missing Data")</f>
        <v>198.13525572604385</v>
      </c>
      <c r="K6" s="4"/>
      <c r="L6" s="4">
        <f>IFERROR(VLOOKUP($B6,Data!$B$1:$L$53,4,FALSE)/VLOOKUP($B6,Data!$B$2:$L$53,3,FALSE),"Missing Data")</f>
        <v>1</v>
      </c>
      <c r="M6" s="4"/>
      <c r="N6" s="5">
        <f>IFERROR(VLOOKUP($B6,Data!$B$1:$L$53,5,FALSE)/VLOOKUP($B6,Data!$B$2:$L$53,4,FALSE),"Missing Data")</f>
        <v>4.6382747418734951</v>
      </c>
      <c r="O6" s="3">
        <f>IFERROR(VLOOKUP($B6,Data!$B$1:$L$53,6,FALSE)/VLOOKUP($B6,Data!$B$2:$L$53,5,FALSE),"Missing Data")</f>
        <v>1.3535579556449731</v>
      </c>
      <c r="P6" s="4"/>
      <c r="Q6" s="4">
        <f>IFERROR(VLOOKUP($B6,Data!$B$1:$L$53,10,FALSE)/VLOOKUP($B6,Data!$B$2:$L$53,5,FALSE),"Missing Data")</f>
        <v>3.5015563609823449E-6</v>
      </c>
      <c r="R6" s="4"/>
      <c r="S6" s="5">
        <f>IFERROR(VLOOKUP($B6,Data!$B$1:$L$53,6,FALSE)/VLOOKUP($B6,Data!$B$2:$L$53,10,FALSE), Missing Data)</f>
        <v>386558.95153583615</v>
      </c>
      <c r="T6" s="3">
        <f>IFERROR(VLOOKUP($B6,Data!$B$1:$L$53,9,FALSE)/VLOOKUP($B6,Data!$B$2:$L$53,6,FALSE), "Missing Data")</f>
        <v>0.20388570067461229</v>
      </c>
      <c r="U6" s="4">
        <f>IFERROR(VLOOKUP($B6,Data!$B$1:$L$53,9,FALSE)/VLOOKUP($B6,Data!$B$2:$L$53,10,FALSE), "Missing Data")</f>
        <v>78813.842685927448</v>
      </c>
      <c r="V6" s="4">
        <f t="shared" si="0"/>
        <v>307745.10884990869</v>
      </c>
      <c r="W6" s="5">
        <f>IFERROR(VLOOKUP($B6,Data!$B$1:$L$53,9,FALSE)/VLOOKUP($B6,Data!$B$2:$L$53,5,FALSE), "Missing Data")</f>
        <v>0.27597111219037113</v>
      </c>
    </row>
    <row r="7" spans="1:23" x14ac:dyDescent="0.25">
      <c r="A7" s="1" t="s">
        <v>64</v>
      </c>
      <c r="B7" s="1" t="s">
        <v>65</v>
      </c>
      <c r="C7" s="3">
        <f>IFERROR(VLOOKUP($B7,Data!$B$1:$L$53,6,FALSE)/VLOOKUP($B7,Data!$B$2:$L$53,2,FALSE),"Missing Data")</f>
        <v>381.99266127176128</v>
      </c>
      <c r="D7" s="4"/>
      <c r="E7" s="4">
        <f>IFERROR(VLOOKUP($B7,Data!$B$1:$L$53,5,FALSE)/VLOOKUP($B7,Data!$B$2:$L$53,2,FALSE),"Missing Data")</f>
        <v>486.41311002375011</v>
      </c>
      <c r="F7" s="4"/>
      <c r="G7" s="5">
        <f>IFERROR(VLOOKUP($B7,Data!$B$1:$L$53,6,FALSE)/VLOOKUP($B7,Data!$B$2:$L$53,5,FALSE),"Missing Data")</f>
        <v>0.78532558724231283</v>
      </c>
      <c r="H7" s="3">
        <f>IFERROR(VLOOKUP($B7,Data!$B$1:$L$53,5,FALSE)/VLOOKUP($B7,Data!$B$2:$L$53,2,FALSE),"Missing Data")</f>
        <v>486.41311002375011</v>
      </c>
      <c r="I7" s="4"/>
      <c r="J7" s="4">
        <f>IFERROR(VLOOKUP($B7,Data!$B$1:$L$53,3,FALSE)/VLOOKUP($B7,Data!$B$2:$L$53,2,FALSE),"Missing Data")</f>
        <v>45.467606153489463</v>
      </c>
      <c r="K7" s="4"/>
      <c r="L7" s="4">
        <f>IFERROR(VLOOKUP($B7,Data!$B$1:$L$53,4,FALSE)/VLOOKUP($B7,Data!$B$2:$L$53,3,FALSE),"Missing Data")</f>
        <v>1</v>
      </c>
      <c r="M7" s="4"/>
      <c r="N7" s="5">
        <f>IFERROR(VLOOKUP($B7,Data!$B$1:$L$53,5,FALSE)/VLOOKUP($B7,Data!$B$2:$L$53,4,FALSE),"Missing Data")</f>
        <v>10.698014502494757</v>
      </c>
      <c r="O7" s="3">
        <f>IFERROR(VLOOKUP($B7,Data!$B$1:$L$53,6,FALSE)/VLOOKUP($B7,Data!$B$2:$L$53,5,FALSE),"Missing Data")</f>
        <v>0.78532558724231283</v>
      </c>
      <c r="P7" s="4"/>
      <c r="Q7" s="4">
        <f>IFERROR(VLOOKUP($B7,Data!$B$1:$L$53,10,FALSE)/VLOOKUP($B7,Data!$B$2:$L$53,5,FALSE),"Missing Data")</f>
        <v>2.8288658763027461E-6</v>
      </c>
      <c r="R7" s="4"/>
      <c r="S7" s="5">
        <f>IFERROR(VLOOKUP($B7,Data!$B$1:$L$53,6,FALSE)/VLOOKUP($B7,Data!$B$2:$L$53,10,FALSE), Missing Data)</f>
        <v>277611.46041632519</v>
      </c>
      <c r="T7" s="3">
        <f>IFERROR(VLOOKUP($B7,Data!$B$1:$L$53,9,FALSE)/VLOOKUP($B7,Data!$B$2:$L$53,6,FALSE), "Missing Data")</f>
        <v>0.20482375138772485</v>
      </c>
      <c r="U7" s="4">
        <f>IFERROR(VLOOKUP($B7,Data!$B$1:$L$53,9,FALSE)/VLOOKUP($B7,Data!$B$2:$L$53,10,FALSE), "Missing Data")</f>
        <v>56861.420750696605</v>
      </c>
      <c r="V7" s="4">
        <f t="shared" si="0"/>
        <v>220750.03966562857</v>
      </c>
      <c r="W7" s="5">
        <f>IFERROR(VLOOKUP($B7,Data!$B$1:$L$53,9,FALSE)/VLOOKUP($B7,Data!$B$2:$L$53,5,FALSE), "Missing Data")</f>
        <v>0.16085333283973852</v>
      </c>
    </row>
    <row r="8" spans="1:23" x14ac:dyDescent="0.25">
      <c r="A8" s="1" t="s">
        <v>16</v>
      </c>
      <c r="B8" s="1" t="s">
        <v>17</v>
      </c>
      <c r="C8" s="3">
        <f>IFERROR(VLOOKUP($B8,Data!$B$1:$L$53,6,FALSE)/VLOOKUP($B8,Data!$B$2:$L$53,2,FALSE),"Missing Data")</f>
        <v>214.36926747713173</v>
      </c>
      <c r="D8" s="4"/>
      <c r="E8" s="4">
        <f>IFERROR(VLOOKUP($B8,Data!$B$1:$L$53,5,FALSE)/VLOOKUP($B8,Data!$B$2:$L$53,2,FALSE),"Missing Data")</f>
        <v>56.636772450313423</v>
      </c>
      <c r="F8" s="4"/>
      <c r="G8" s="5">
        <f>IFERROR(VLOOKUP($B8,Data!$B$1:$L$53,6,FALSE)/VLOOKUP($B8,Data!$B$2:$L$53,5,FALSE),"Missing Data")</f>
        <v>3.7849838223955046</v>
      </c>
      <c r="H8" s="3">
        <f>IFERROR(VLOOKUP($B8,Data!$B$1:$L$53,5,FALSE)/VLOOKUP($B8,Data!$B$2:$L$53,2,FALSE),"Missing Data")</f>
        <v>56.636772450313423</v>
      </c>
      <c r="I8" s="4"/>
      <c r="J8" s="4">
        <f>IFERROR(VLOOKUP($B8,Data!$B$1:$L$53,3,FALSE)/VLOOKUP($B8,Data!$B$2:$L$53,2,FALSE),"Missing Data")</f>
        <v>12.490030388959189</v>
      </c>
      <c r="K8" s="4"/>
      <c r="L8" s="4">
        <f>IFERROR(VLOOKUP($B8,Data!$B$1:$L$53,4,FALSE)/VLOOKUP($B8,Data!$B$2:$L$53,3,FALSE),"Missing Data")</f>
        <v>1</v>
      </c>
      <c r="M8" s="4"/>
      <c r="N8" s="5">
        <f>IFERROR(VLOOKUP($B8,Data!$B$1:$L$53,5,FALSE)/VLOOKUP($B8,Data!$B$2:$L$53,4,FALSE),"Missing Data")</f>
        <v>4.5345584187191914</v>
      </c>
      <c r="O8" s="3">
        <f>IFERROR(VLOOKUP($B8,Data!$B$1:$L$53,6,FALSE)/VLOOKUP($B8,Data!$B$2:$L$53,5,FALSE),"Missing Data")</f>
        <v>3.7849838223955046</v>
      </c>
      <c r="P8" s="4"/>
      <c r="Q8" s="4">
        <f>IFERROR(VLOOKUP($B8,Data!$B$1:$L$53,10,FALSE)/VLOOKUP($B8,Data!$B$2:$L$53,5,FALSE),"Missing Data")</f>
        <v>3.3476550539069059E-6</v>
      </c>
      <c r="R8" s="4"/>
      <c r="S8" s="5">
        <f>IFERROR(VLOOKUP($B8,Data!$B$1:$L$53,6,FALSE)/VLOOKUP($B8,Data!$B$2:$L$53,10,FALSE), Missing Data)</f>
        <v>1130637.3450807636</v>
      </c>
      <c r="T8" s="3">
        <f>IFERROR(VLOOKUP($B8,Data!$B$1:$L$53,9,FALSE)/VLOOKUP($B8,Data!$B$2:$L$53,6,FALSE), "Missing Data")</f>
        <v>4.485050543244077E-2</v>
      </c>
      <c r="U8" s="4">
        <f>IFERROR(VLOOKUP($B8,Data!$B$1:$L$53,9,FALSE)/VLOOKUP($B8,Data!$B$2:$L$53,10,FALSE), "Missing Data")</f>
        <v>50709.6563876652</v>
      </c>
      <c r="V8" s="4">
        <f t="shared" si="0"/>
        <v>1079927.6886930983</v>
      </c>
      <c r="W8" s="5">
        <f>IFERROR(VLOOKUP($B8,Data!$B$1:$L$53,9,FALSE)/VLOOKUP($B8,Data!$B$2:$L$53,5,FALSE), "Missing Data")</f>
        <v>0.16975843748805</v>
      </c>
    </row>
    <row r="9" spans="1:23" x14ac:dyDescent="0.25">
      <c r="A9" s="1" t="s">
        <v>94</v>
      </c>
      <c r="B9" s="1" t="s">
        <v>95</v>
      </c>
      <c r="C9" s="3">
        <f>IFERROR(VLOOKUP($B9,Data!$B$1:$L$53,6,FALSE)/VLOOKUP($B9,Data!$B$2:$L$53,2,FALSE),"Missing Data")</f>
        <v>45.94114893610223</v>
      </c>
      <c r="D9" s="4"/>
      <c r="E9" s="4">
        <f>IFERROR(VLOOKUP($B9,Data!$B$1:$L$53,5,FALSE)/VLOOKUP($B9,Data!$B$2:$L$53,2,FALSE),"Missing Data")</f>
        <v>19.191111792738432</v>
      </c>
      <c r="F9" s="4"/>
      <c r="G9" s="5">
        <f>IFERROR(VLOOKUP($B9,Data!$B$1:$L$53,6,FALSE)/VLOOKUP($B9,Data!$B$2:$L$53,5,FALSE),"Missing Data")</f>
        <v>2.3938763648641515</v>
      </c>
      <c r="H9" s="3">
        <f>IFERROR(VLOOKUP($B9,Data!$B$1:$L$53,5,FALSE)/VLOOKUP($B9,Data!$B$2:$L$53,2,FALSE),"Missing Data")</f>
        <v>19.191111792738432</v>
      </c>
      <c r="I9" s="4"/>
      <c r="J9" s="4">
        <f>IFERROR(VLOOKUP($B9,Data!$B$1:$L$53,3,FALSE)/VLOOKUP($B9,Data!$B$2:$L$53,2,FALSE),"Missing Data")</f>
        <v>4.4016883056715121</v>
      </c>
      <c r="K9" s="4"/>
      <c r="L9" s="4">
        <f>IFERROR(VLOOKUP($B9,Data!$B$1:$L$53,4,FALSE)/VLOOKUP($B9,Data!$B$2:$L$53,3,FALSE),"Missing Data")</f>
        <v>1</v>
      </c>
      <c r="M9" s="4"/>
      <c r="N9" s="5">
        <f>IFERROR(VLOOKUP($B9,Data!$B$1:$L$53,5,FALSE)/VLOOKUP($B9,Data!$B$2:$L$53,4,FALSE),"Missing Data")</f>
        <v>4.3599433808184376</v>
      </c>
      <c r="O9" s="3">
        <f>IFERROR(VLOOKUP($B9,Data!$B$1:$L$53,6,FALSE)/VLOOKUP($B9,Data!$B$2:$L$53,5,FALSE),"Missing Data")</f>
        <v>2.3938763648641515</v>
      </c>
      <c r="P9" s="4"/>
      <c r="Q9" s="4">
        <f>IFERROR(VLOOKUP($B9,Data!$B$1:$L$53,10,FALSE)/VLOOKUP($B9,Data!$B$2:$L$53,5,FALSE),"Missing Data")</f>
        <v>2.122747411205476E-5</v>
      </c>
      <c r="R9" s="4"/>
      <c r="S9" s="5">
        <f>IFERROR(VLOOKUP($B9,Data!$B$1:$L$53,6,FALSE)/VLOOKUP($B9,Data!$B$2:$L$53,10,FALSE), Missing Data)</f>
        <v>112772.54901960785</v>
      </c>
      <c r="T9" s="3">
        <f>IFERROR(VLOOKUP($B9,Data!$B$1:$L$53,9,FALSE)/VLOOKUP($B9,Data!$B$2:$L$53,6,FALSE), "Missing Data")</f>
        <v>0.37276155370866226</v>
      </c>
      <c r="U9" s="4">
        <f>IFERROR(VLOOKUP($B9,Data!$B$1:$L$53,9,FALSE)/VLOOKUP($B9,Data!$B$2:$L$53,10,FALSE), "Missing Data")</f>
        <v>42037.270588235297</v>
      </c>
      <c r="V9" s="4">
        <f t="shared" si="0"/>
        <v>70735.278431372542</v>
      </c>
      <c r="W9" s="5">
        <f>IFERROR(VLOOKUP($B9,Data!$B$1:$L$53,9,FALSE)/VLOOKUP($B9,Data!$B$2:$L$53,5,FALSE), "Missing Data")</f>
        <v>0.89234507315320555</v>
      </c>
    </row>
    <row r="10" spans="1:23" x14ac:dyDescent="0.25">
      <c r="A10" s="1" t="s">
        <v>62</v>
      </c>
      <c r="B10" s="1" t="s">
        <v>63</v>
      </c>
      <c r="C10" s="3">
        <f>IFERROR(VLOOKUP($B10,Data!$B$1:$L$53,6,FALSE)/VLOOKUP($B10,Data!$B$2:$L$53,2,FALSE),"Missing Data")</f>
        <v>14.684284478786214</v>
      </c>
      <c r="D10" s="4"/>
      <c r="E10" s="4">
        <f>IFERROR(VLOOKUP($B10,Data!$B$1:$L$53,5,FALSE)/VLOOKUP($B10,Data!$B$2:$L$53,2,FALSE),"Missing Data")</f>
        <v>8.0020747311815761</v>
      </c>
      <c r="F10" s="4"/>
      <c r="G10" s="5">
        <f>IFERROR(VLOOKUP($B10,Data!$B$1:$L$53,6,FALSE)/VLOOKUP($B10,Data!$B$2:$L$53,5,FALSE),"Missing Data")</f>
        <v>1.8350596529130332</v>
      </c>
      <c r="H10" s="3">
        <f>IFERROR(VLOOKUP($B10,Data!$B$1:$L$53,5,FALSE)/VLOOKUP($B10,Data!$B$2:$L$53,2,FALSE),"Missing Data")</f>
        <v>8.0020747311815761</v>
      </c>
      <c r="I10" s="4"/>
      <c r="J10" s="4">
        <f>IFERROR(VLOOKUP($B10,Data!$B$1:$L$53,3,FALSE)/VLOOKUP($B10,Data!$B$2:$L$53,2,FALSE),"Missing Data")</f>
        <v>2.4117630145496012</v>
      </c>
      <c r="K10" s="4"/>
      <c r="L10" s="4">
        <f>IFERROR(VLOOKUP($B10,Data!$B$1:$L$53,4,FALSE)/VLOOKUP($B10,Data!$B$2:$L$53,3,FALSE),"Missing Data")</f>
        <v>1</v>
      </c>
      <c r="M10" s="4"/>
      <c r="N10" s="5">
        <f>IFERROR(VLOOKUP($B10,Data!$B$1:$L$53,5,FALSE)/VLOOKUP($B10,Data!$B$2:$L$53,4,FALSE),"Missing Data")</f>
        <v>3.3179357519403583</v>
      </c>
      <c r="O10" s="3">
        <f>IFERROR(VLOOKUP($B10,Data!$B$1:$L$53,6,FALSE)/VLOOKUP($B10,Data!$B$2:$L$53,5,FALSE),"Missing Data")</f>
        <v>1.8350596529130332</v>
      </c>
      <c r="P10" s="4"/>
      <c r="Q10" s="4">
        <f>IFERROR(VLOOKUP($B10,Data!$B$1:$L$53,10,FALSE)/VLOOKUP($B10,Data!$B$2:$L$53,5,FALSE),"Missing Data")</f>
        <v>7.2808570760191452E-6</v>
      </c>
      <c r="R10" s="4"/>
      <c r="S10" s="5">
        <f>IFERROR(VLOOKUP($B10,Data!$B$1:$L$53,6,FALSE)/VLOOKUP($B10,Data!$B$2:$L$53,10,FALSE), Missing Data)</f>
        <v>252038.96103896105</v>
      </c>
      <c r="T10" s="3">
        <f>IFERROR(VLOOKUP($B10,Data!$B$1:$L$53,9,FALSE)/VLOOKUP($B10,Data!$B$2:$L$53,6,FALSE), "Missing Data")</f>
        <v>0.16862080692533621</v>
      </c>
      <c r="U10" s="4">
        <f>IFERROR(VLOOKUP($B10,Data!$B$1:$L$53,9,FALSE)/VLOOKUP($B10,Data!$B$2:$L$53,10,FALSE), "Missing Data")</f>
        <v>42499.012987012989</v>
      </c>
      <c r="V10" s="4">
        <f t="shared" si="0"/>
        <v>209539.94805194804</v>
      </c>
      <c r="W10" s="5">
        <f>IFERROR(VLOOKUP($B10,Data!$B$1:$L$53,9,FALSE)/VLOOKUP($B10,Data!$B$2:$L$53,5,FALSE), "Missing Data")</f>
        <v>0.30942923943032302</v>
      </c>
    </row>
    <row r="11" spans="1:23" x14ac:dyDescent="0.25">
      <c r="A11" s="1" t="s">
        <v>82</v>
      </c>
      <c r="B11" s="1" t="s">
        <v>83</v>
      </c>
      <c r="C11" s="3">
        <f>IFERROR(VLOOKUP($B11,Data!$B$1:$L$53,6,FALSE)/VLOOKUP($B11,Data!$B$2:$L$53,2,FALSE),"Missing Data")</f>
        <v>174.29525927731399</v>
      </c>
      <c r="D11" s="4"/>
      <c r="E11" s="4">
        <f>IFERROR(VLOOKUP($B11,Data!$B$1:$L$53,5,FALSE)/VLOOKUP($B11,Data!$B$2:$L$53,2,FALSE),"Missing Data")</f>
        <v>84.576932964170368</v>
      </c>
      <c r="F11" s="4"/>
      <c r="G11" s="5">
        <f>IFERROR(VLOOKUP($B11,Data!$B$1:$L$53,6,FALSE)/VLOOKUP($B11,Data!$B$2:$L$53,5,FALSE),"Missing Data")</f>
        <v>2.0607895459055166</v>
      </c>
      <c r="H11" s="3">
        <f>IFERROR(VLOOKUP($B11,Data!$B$1:$L$53,5,FALSE)/VLOOKUP($B11,Data!$B$2:$L$53,2,FALSE),"Missing Data")</f>
        <v>84.576932964170368</v>
      </c>
      <c r="I11" s="4"/>
      <c r="J11" s="4">
        <f>IFERROR(VLOOKUP($B11,Data!$B$1:$L$53,3,FALSE)/VLOOKUP($B11,Data!$B$2:$L$53,2,FALSE),"Missing Data")</f>
        <v>19.488859415940528</v>
      </c>
      <c r="K11" s="4"/>
      <c r="L11" s="4">
        <f>IFERROR(VLOOKUP($B11,Data!$B$1:$L$53,4,FALSE)/VLOOKUP($B11,Data!$B$2:$L$53,3,FALSE),"Missing Data")</f>
        <v>1</v>
      </c>
      <c r="M11" s="4"/>
      <c r="N11" s="5">
        <f>IFERROR(VLOOKUP($B11,Data!$B$1:$L$53,5,FALSE)/VLOOKUP($B11,Data!$B$2:$L$53,4,FALSE),"Missing Data")</f>
        <v>4.3397579693654285</v>
      </c>
      <c r="O11" s="3">
        <f>IFERROR(VLOOKUP($B11,Data!$B$1:$L$53,6,FALSE)/VLOOKUP($B11,Data!$B$2:$L$53,5,FALSE),"Missing Data")</f>
        <v>2.0607895459055166</v>
      </c>
      <c r="P11" s="4"/>
      <c r="Q11" s="4">
        <f>IFERROR(VLOOKUP($B11,Data!$B$1:$L$53,10,FALSE)/VLOOKUP($B11,Data!$B$2:$L$53,5,FALSE),"Missing Data")</f>
        <v>9.0395870986787777E-6</v>
      </c>
      <c r="R11" s="4"/>
      <c r="S11" s="5">
        <f>IFERROR(VLOOKUP($B11,Data!$B$1:$L$53,6,FALSE)/VLOOKUP($B11,Data!$B$2:$L$53,10,FALSE), Missing Data)</f>
        <v>227973.85803237857</v>
      </c>
      <c r="T11" s="3">
        <f>IFERROR(VLOOKUP($B11,Data!$B$1:$L$53,9,FALSE)/VLOOKUP($B11,Data!$B$2:$L$53,6,FALSE), "Missing Data")</f>
        <v>0.24004089346111915</v>
      </c>
      <c r="U11" s="4">
        <f>IFERROR(VLOOKUP($B11,Data!$B$1:$L$53,9,FALSE)/VLOOKUP($B11,Data!$B$2:$L$53,10,FALSE), "Missing Data")</f>
        <v>54723.048567870486</v>
      </c>
      <c r="V11" s="4">
        <f t="shared" si="0"/>
        <v>173250.80946450809</v>
      </c>
      <c r="W11" s="5">
        <f>IFERROR(VLOOKUP($B11,Data!$B$1:$L$53,9,FALSE)/VLOOKUP($B11,Data!$B$2:$L$53,5,FALSE), "Missing Data")</f>
        <v>0.49467376383449424</v>
      </c>
    </row>
    <row r="12" spans="1:23" x14ac:dyDescent="0.25">
      <c r="A12" s="1" t="s">
        <v>44</v>
      </c>
      <c r="B12" s="1" t="s">
        <v>45</v>
      </c>
      <c r="C12" s="3">
        <f>IFERROR(VLOOKUP($B12,Data!$B$1:$L$53,6,FALSE)/VLOOKUP($B12,Data!$B$2:$L$53,2,FALSE),"Missing Data")</f>
        <v>242.57348847926582</v>
      </c>
      <c r="D12" s="4"/>
      <c r="E12" s="4">
        <f>IFERROR(VLOOKUP($B12,Data!$B$1:$L$53,5,FALSE)/VLOOKUP($B12,Data!$B$2:$L$53,2,FALSE),"Missing Data")</f>
        <v>163.22966343510168</v>
      </c>
      <c r="F12" s="4"/>
      <c r="G12" s="5">
        <f>IFERROR(VLOOKUP($B12,Data!$B$1:$L$53,6,FALSE)/VLOOKUP($B12,Data!$B$2:$L$53,5,FALSE),"Missing Data")</f>
        <v>1.4860870467683733</v>
      </c>
      <c r="H12" s="3">
        <f>IFERROR(VLOOKUP($B12,Data!$B$1:$L$53,5,FALSE)/VLOOKUP($B12,Data!$B$2:$L$53,2,FALSE),"Missing Data")</f>
        <v>163.22966343510168</v>
      </c>
      <c r="I12" s="4"/>
      <c r="J12" s="4">
        <f>IFERROR(VLOOKUP($B12,Data!$B$1:$L$53,3,FALSE)/VLOOKUP($B12,Data!$B$2:$L$53,2,FALSE),"Missing Data")</f>
        <v>25.386270686105448</v>
      </c>
      <c r="K12" s="4"/>
      <c r="L12" s="4">
        <f>IFERROR(VLOOKUP($B12,Data!$B$1:$L$53,4,FALSE)/VLOOKUP($B12,Data!$B$2:$L$53,3,FALSE),"Missing Data")</f>
        <v>1</v>
      </c>
      <c r="M12" s="4"/>
      <c r="N12" s="5">
        <f>IFERROR(VLOOKUP($B12,Data!$B$1:$L$53,5,FALSE)/VLOOKUP($B12,Data!$B$2:$L$53,4,FALSE),"Missing Data")</f>
        <v>6.4298401861932968</v>
      </c>
      <c r="O12" s="3">
        <f>IFERROR(VLOOKUP($B12,Data!$B$1:$L$53,6,FALSE)/VLOOKUP($B12,Data!$B$2:$L$53,5,FALSE),"Missing Data")</f>
        <v>1.4860870467683733</v>
      </c>
      <c r="P12" s="4"/>
      <c r="Q12" s="4">
        <f>IFERROR(VLOOKUP($B12,Data!$B$1:$L$53,10,FALSE)/VLOOKUP($B12,Data!$B$2:$L$53,5,FALSE),"Missing Data")</f>
        <v>2.2507117519361949E-6</v>
      </c>
      <c r="R12" s="4"/>
      <c r="S12" s="5">
        <f>IFERROR(VLOOKUP($B12,Data!$B$1:$L$53,6,FALSE)/VLOOKUP($B12,Data!$B$2:$L$53,10,FALSE), Missing Data)</f>
        <v>660274.26456984272</v>
      </c>
      <c r="T12" s="3">
        <f>IFERROR(VLOOKUP($B12,Data!$B$1:$L$53,9,FALSE)/VLOOKUP($B12,Data!$B$2:$L$53,6,FALSE), "Missing Data")</f>
        <v>7.8692536703834901E-2</v>
      </c>
      <c r="U12" s="4">
        <f>IFERROR(VLOOKUP($B12,Data!$B$1:$L$53,9,FALSE)/VLOOKUP($B12,Data!$B$2:$L$53,10,FALSE), "Missing Data")</f>
        <v>51958.656799259945</v>
      </c>
      <c r="V12" s="4">
        <f t="shared" si="0"/>
        <v>608315.60777058278</v>
      </c>
      <c r="W12" s="5">
        <f>IFERROR(VLOOKUP($B12,Data!$B$1:$L$53,9,FALSE)/VLOOKUP($B12,Data!$B$2:$L$53,5,FALSE), "Missing Data")</f>
        <v>0.11694395947291383</v>
      </c>
    </row>
    <row r="13" spans="1:23" x14ac:dyDescent="0.25">
      <c r="A13" s="1" t="s">
        <v>46</v>
      </c>
      <c r="B13" s="1" t="s">
        <v>47</v>
      </c>
      <c r="C13" s="3">
        <f>IFERROR(VLOOKUP($B13,Data!$B$1:$L$53,6,FALSE)/VLOOKUP($B13,Data!$B$2:$L$53,2,FALSE),"Missing Data")</f>
        <v>416.1832801303417</v>
      </c>
      <c r="D13" s="4"/>
      <c r="E13" s="4">
        <f>IFERROR(VLOOKUP($B13,Data!$B$1:$L$53,5,FALSE)/VLOOKUP($B13,Data!$B$2:$L$53,2,FALSE),"Missing Data")</f>
        <v>303.87956651487525</v>
      </c>
      <c r="F13" s="4"/>
      <c r="G13" s="5">
        <f>IFERROR(VLOOKUP($B13,Data!$B$1:$L$53,6,FALSE)/VLOOKUP($B13,Data!$B$2:$L$53,5,FALSE),"Missing Data")</f>
        <v>1.3695665190767905</v>
      </c>
      <c r="H13" s="3">
        <f>IFERROR(VLOOKUP($B13,Data!$B$1:$L$53,5,FALSE)/VLOOKUP($B13,Data!$B$2:$L$53,2,FALSE),"Missing Data")</f>
        <v>303.87956651487525</v>
      </c>
      <c r="I13" s="4"/>
      <c r="J13" s="4">
        <f>IFERROR(VLOOKUP($B13,Data!$B$1:$L$53,3,FALSE)/VLOOKUP($B13,Data!$B$2:$L$53,2,FALSE),"Missing Data")</f>
        <v>64.858800569364561</v>
      </c>
      <c r="K13" s="4"/>
      <c r="L13" s="4">
        <f>IFERROR(VLOOKUP($B13,Data!$B$1:$L$53,4,FALSE)/VLOOKUP($B13,Data!$B$2:$L$53,3,FALSE),"Missing Data")</f>
        <v>1</v>
      </c>
      <c r="M13" s="4"/>
      <c r="N13" s="5">
        <f>IFERROR(VLOOKUP($B13,Data!$B$1:$L$53,5,FALSE)/VLOOKUP($B13,Data!$B$2:$L$53,4,FALSE),"Missing Data")</f>
        <v>4.6852480133345216</v>
      </c>
      <c r="O13" s="3">
        <f>IFERROR(VLOOKUP($B13,Data!$B$1:$L$53,6,FALSE)/VLOOKUP($B13,Data!$B$2:$L$53,5,FALSE),"Missing Data")</f>
        <v>1.3695665190767905</v>
      </c>
      <c r="P13" s="4"/>
      <c r="Q13" s="4">
        <f>IFERROR(VLOOKUP($B13,Data!$B$1:$L$53,10,FALSE)/VLOOKUP($B13,Data!$B$2:$L$53,5,FALSE),"Missing Data")</f>
        <v>1.2726730195813199E-7</v>
      </c>
      <c r="R13" s="4"/>
      <c r="S13" s="5">
        <f>IFERROR(VLOOKUP($B13,Data!$B$1:$L$53,6,FALSE)/VLOOKUP($B13,Data!$B$2:$L$53,10,FALSE), Missing Data)</f>
        <v>10761338.521400778</v>
      </c>
      <c r="T13" s="3">
        <f>IFERROR(VLOOKUP($B13,Data!$B$1:$L$53,9,FALSE)/VLOOKUP($B13,Data!$B$2:$L$53,6,FALSE), "Missing Data")</f>
        <v>4.5923669686556284E-3</v>
      </c>
      <c r="U13" s="4">
        <f>IFERROR(VLOOKUP($B13,Data!$B$1:$L$53,9,FALSE)/VLOOKUP($B13,Data!$B$2:$L$53,10,FALSE), "Missing Data")</f>
        <v>49420.015564202331</v>
      </c>
      <c r="V13" s="4">
        <f t="shared" si="0"/>
        <v>10711918.505836576</v>
      </c>
      <c r="W13" s="5">
        <f>IFERROR(VLOOKUP($B13,Data!$B$1:$L$53,9,FALSE)/VLOOKUP($B13,Data!$B$2:$L$53,5,FALSE), "Missing Data")</f>
        <v>6.2895520435849207E-3</v>
      </c>
    </row>
    <row r="14" spans="1:23" x14ac:dyDescent="0.25">
      <c r="A14" s="1" t="s">
        <v>58</v>
      </c>
      <c r="B14" s="1" t="s">
        <v>59</v>
      </c>
      <c r="C14" s="3">
        <f>IFERROR(VLOOKUP($B14,Data!$B$1:$L$53,6,FALSE)/VLOOKUP($B14,Data!$B$2:$L$53,2,FALSE),"Missing Data")</f>
        <v>24.985582235157786</v>
      </c>
      <c r="D14" s="4"/>
      <c r="E14" s="4">
        <f>IFERROR(VLOOKUP($B14,Data!$B$1:$L$53,5,FALSE)/VLOOKUP($B14,Data!$B$2:$L$53,2,FALSE),"Missing Data")</f>
        <v>13.325077748133776</v>
      </c>
      <c r="F14" s="4"/>
      <c r="G14" s="5">
        <f>IFERROR(VLOOKUP($B14,Data!$B$1:$L$53,6,FALSE)/VLOOKUP($B14,Data!$B$2:$L$53,5,FALSE),"Missing Data")</f>
        <v>1.8750796586276659</v>
      </c>
      <c r="H14" s="3">
        <f>IFERROR(VLOOKUP($B14,Data!$B$1:$L$53,5,FALSE)/VLOOKUP($B14,Data!$B$2:$L$53,2,FALSE),"Missing Data")</f>
        <v>13.325077748133776</v>
      </c>
      <c r="I14" s="4"/>
      <c r="J14" s="4">
        <f>IFERROR(VLOOKUP($B14,Data!$B$1:$L$53,3,FALSE)/VLOOKUP($B14,Data!$B$2:$L$53,2,FALSE),"Missing Data")</f>
        <v>3.486350284312933</v>
      </c>
      <c r="K14" s="4"/>
      <c r="L14" s="4">
        <f>IFERROR(VLOOKUP($B14,Data!$B$1:$L$53,4,FALSE)/VLOOKUP($B14,Data!$B$2:$L$53,3,FALSE),"Missing Data")</f>
        <v>1</v>
      </c>
      <c r="M14" s="4"/>
      <c r="N14" s="5">
        <f>IFERROR(VLOOKUP($B14,Data!$B$1:$L$53,5,FALSE)/VLOOKUP($B14,Data!$B$2:$L$53,4,FALSE),"Missing Data")</f>
        <v>3.822070836682951</v>
      </c>
      <c r="O14" s="3">
        <f>IFERROR(VLOOKUP($B14,Data!$B$1:$L$53,6,FALSE)/VLOOKUP($B14,Data!$B$2:$L$53,5,FALSE),"Missing Data")</f>
        <v>1.8750796586276659</v>
      </c>
      <c r="P14" s="4"/>
      <c r="Q14" s="4">
        <f>IFERROR(VLOOKUP($B14,Data!$B$1:$L$53,10,FALSE)/VLOOKUP($B14,Data!$B$2:$L$53,5,FALSE),"Missing Data")</f>
        <v>1.723113951669404E-5</v>
      </c>
      <c r="R14" s="4"/>
      <c r="S14" s="5">
        <f>IFERROR(VLOOKUP($B14,Data!$B$1:$L$53,6,FALSE)/VLOOKUP($B14,Data!$B$2:$L$53,10,FALSE), Missing Data)</f>
        <v>108819.24882629108</v>
      </c>
      <c r="T14" s="3">
        <f>IFERROR(VLOOKUP($B14,Data!$B$1:$L$53,9,FALSE)/VLOOKUP($B14,Data!$B$2:$L$53,6,FALSE), "Missing Data")</f>
        <v>0.42828095001833594</v>
      </c>
      <c r="U14" s="4">
        <f>IFERROR(VLOOKUP($B14,Data!$B$1:$L$53,9,FALSE)/VLOOKUP($B14,Data!$B$2:$L$53,10,FALSE), "Missing Data")</f>
        <v>46605.211267605635</v>
      </c>
      <c r="V14" s="4">
        <f t="shared" si="0"/>
        <v>62214.037558685442</v>
      </c>
      <c r="W14" s="5">
        <f>IFERROR(VLOOKUP($B14,Data!$B$1:$L$53,9,FALSE)/VLOOKUP($B14,Data!$B$2:$L$53,5,FALSE), "Missing Data")</f>
        <v>0.80306089755711385</v>
      </c>
    </row>
    <row r="15" spans="1:23" x14ac:dyDescent="0.25">
      <c r="A15" s="1" t="s">
        <v>18</v>
      </c>
      <c r="B15" s="1" t="s">
        <v>19</v>
      </c>
      <c r="C15" s="3">
        <f>IFERROR(VLOOKUP($B15,Data!$B$1:$L$53,6,FALSE)/VLOOKUP($B15,Data!$B$2:$L$53,2,FALSE),"Missing Data")</f>
        <v>166.5923343579924</v>
      </c>
      <c r="D15" s="4"/>
      <c r="E15" s="4">
        <f>IFERROR(VLOOKUP($B15,Data!$B$1:$L$53,5,FALSE)/VLOOKUP($B15,Data!$B$2:$L$53,2,FALSE),"Missing Data")</f>
        <v>87.256039727256763</v>
      </c>
      <c r="F15" s="4"/>
      <c r="G15" s="5">
        <f>IFERROR(VLOOKUP($B15,Data!$B$1:$L$53,6,FALSE)/VLOOKUP($B15,Data!$B$2:$L$53,5,FALSE),"Missing Data")</f>
        <v>1.9092355655691398</v>
      </c>
      <c r="H15" s="3">
        <f>IFERROR(VLOOKUP($B15,Data!$B$1:$L$53,5,FALSE)/VLOOKUP($B15,Data!$B$2:$L$53,2,FALSE),"Missing Data")</f>
        <v>87.256039727256763</v>
      </c>
      <c r="I15" s="4"/>
      <c r="J15" s="4">
        <f>IFERROR(VLOOKUP($B15,Data!$B$1:$L$53,3,FALSE)/VLOOKUP($B15,Data!$B$2:$L$53,2,FALSE),"Missing Data")</f>
        <v>12.642957386323364</v>
      </c>
      <c r="K15" s="4"/>
      <c r="L15" s="4">
        <f>IFERROR(VLOOKUP($B15,Data!$B$1:$L$53,4,FALSE)/VLOOKUP($B15,Data!$B$2:$L$53,3,FALSE),"Missing Data")</f>
        <v>1</v>
      </c>
      <c r="M15" s="4"/>
      <c r="N15" s="5">
        <f>IFERROR(VLOOKUP($B15,Data!$B$1:$L$53,5,FALSE)/VLOOKUP($B15,Data!$B$2:$L$53,4,FALSE),"Missing Data")</f>
        <v>6.9015529405838851</v>
      </c>
      <c r="O15" s="3">
        <f>IFERROR(VLOOKUP($B15,Data!$B$1:$L$53,6,FALSE)/VLOOKUP($B15,Data!$B$2:$L$53,5,FALSE),"Missing Data")</f>
        <v>1.9092355655691398</v>
      </c>
      <c r="P15" s="4"/>
      <c r="Q15" s="4">
        <f>IFERROR(VLOOKUP($B15,Data!$B$1:$L$53,10,FALSE)/VLOOKUP($B15,Data!$B$2:$L$53,5,FALSE),"Missing Data")</f>
        <v>1.0635052209795763E-5</v>
      </c>
      <c r="R15" s="4"/>
      <c r="S15" s="5">
        <f>IFERROR(VLOOKUP($B15,Data!$B$1:$L$53,6,FALSE)/VLOOKUP($B15,Data!$B$2:$L$53,10,FALSE), Missing Data)</f>
        <v>179522.91421856638</v>
      </c>
      <c r="T15" s="3">
        <f>IFERROR(VLOOKUP($B15,Data!$B$1:$L$53,9,FALSE)/VLOOKUP($B15,Data!$B$2:$L$53,6,FALSE), "Missing Data")</f>
        <v>0.27209501616767251</v>
      </c>
      <c r="U15" s="4">
        <f>IFERROR(VLOOKUP($B15,Data!$B$1:$L$53,9,FALSE)/VLOOKUP($B15,Data!$B$2:$L$53,10,FALSE), "Missing Data")</f>
        <v>48847.290246768505</v>
      </c>
      <c r="V15" s="4">
        <f t="shared" si="0"/>
        <v>130675.62397179788</v>
      </c>
      <c r="W15" s="5">
        <f>IFERROR(VLOOKUP($B15,Data!$B$1:$L$53,9,FALSE)/VLOOKUP($B15,Data!$B$2:$L$53,5,FALSE), "Missing Data")</f>
        <v>0.51949348208143042</v>
      </c>
    </row>
    <row r="16" spans="1:23" x14ac:dyDescent="0.25">
      <c r="A16" s="1" t="s">
        <v>74</v>
      </c>
      <c r="B16" s="1" t="s">
        <v>75</v>
      </c>
      <c r="C16" s="3">
        <f>IFERROR(VLOOKUP($B16,Data!$B$1:$L$53,6,FALSE)/VLOOKUP($B16,Data!$B$2:$L$53,2,FALSE),"Missing Data")</f>
        <v>74.347674822304214</v>
      </c>
      <c r="D16" s="4"/>
      <c r="E16" s="4">
        <f>IFERROR(VLOOKUP($B16,Data!$B$1:$L$53,5,FALSE)/VLOOKUP($B16,Data!$B$2:$L$53,2,FALSE),"Missing Data")</f>
        <v>43.873495968287457</v>
      </c>
      <c r="F16" s="4"/>
      <c r="G16" s="5">
        <f>IFERROR(VLOOKUP($B16,Data!$B$1:$L$53,6,FALSE)/VLOOKUP($B16,Data!$B$2:$L$53,5,FALSE),"Missing Data")</f>
        <v>1.694591989570287</v>
      </c>
      <c r="H16" s="3">
        <f>IFERROR(VLOOKUP($B16,Data!$B$1:$L$53,5,FALSE)/VLOOKUP($B16,Data!$B$2:$L$53,2,FALSE),"Missing Data")</f>
        <v>43.873495968287457</v>
      </c>
      <c r="I16" s="4"/>
      <c r="J16" s="4">
        <f>IFERROR(VLOOKUP($B16,Data!$B$1:$L$53,3,FALSE)/VLOOKUP($B16,Data!$B$2:$L$53,2,FALSE),"Missing Data")</f>
        <v>9.7516295940000504</v>
      </c>
      <c r="K16" s="4"/>
      <c r="L16" s="4">
        <f>IFERROR(VLOOKUP($B16,Data!$B$1:$L$53,4,FALSE)/VLOOKUP($B16,Data!$B$2:$L$53,3,FALSE),"Missing Data")</f>
        <v>1</v>
      </c>
      <c r="M16" s="4"/>
      <c r="N16" s="5">
        <f>IFERROR(VLOOKUP($B16,Data!$B$1:$L$53,5,FALSE)/VLOOKUP($B16,Data!$B$2:$L$53,4,FALSE),"Missing Data")</f>
        <v>4.4990937714945396</v>
      </c>
      <c r="O16" s="3">
        <f>IFERROR(VLOOKUP($B16,Data!$B$1:$L$53,6,FALSE)/VLOOKUP($B16,Data!$B$2:$L$53,5,FALSE),"Missing Data")</f>
        <v>1.694591989570287</v>
      </c>
      <c r="P16" s="4"/>
      <c r="Q16" s="4">
        <f>IFERROR(VLOOKUP($B16,Data!$B$1:$L$53,10,FALSE)/VLOOKUP($B16,Data!$B$2:$L$53,5,FALSE),"Missing Data")</f>
        <v>1.1600565104562256E-5</v>
      </c>
      <c r="R16" s="4"/>
      <c r="S16" s="5">
        <f>IFERROR(VLOOKUP($B16,Data!$B$1:$L$53,6,FALSE)/VLOOKUP($B16,Data!$B$2:$L$53,10,FALSE), Missing Data)</f>
        <v>146078.39999999999</v>
      </c>
      <c r="T16" s="3">
        <f>IFERROR(VLOOKUP($B16,Data!$B$1:$L$53,9,FALSE)/VLOOKUP($B16,Data!$B$2:$L$53,6,FALSE), "Missing Data")</f>
        <v>0.34432220461542484</v>
      </c>
      <c r="U16" s="4">
        <f>IFERROR(VLOOKUP($B16,Data!$B$1:$L$53,9,FALSE)/VLOOKUP($B16,Data!$B$2:$L$53,10,FALSE), "Missing Data")</f>
        <v>50298.03673469388</v>
      </c>
      <c r="V16" s="4">
        <f t="shared" si="0"/>
        <v>95780.363265306107</v>
      </c>
      <c r="W16" s="5">
        <f>IFERROR(VLOOKUP($B16,Data!$B$1:$L$53,9,FALSE)/VLOOKUP($B16,Data!$B$2:$L$53,5,FALSE), "Missing Data")</f>
        <v>0.5834856497724803</v>
      </c>
    </row>
    <row r="17" spans="1:23" x14ac:dyDescent="0.25">
      <c r="A17" s="1" t="s">
        <v>30</v>
      </c>
      <c r="B17" s="1" t="s">
        <v>31</v>
      </c>
      <c r="C17" s="3">
        <f>IFERROR(VLOOKUP($B17,Data!$B$1:$L$53,6,FALSE)/VLOOKUP($B17,Data!$B$2:$L$53,2,FALSE),"Missing Data")</f>
        <v>337.65084512260933</v>
      </c>
      <c r="D17" s="4"/>
      <c r="E17" s="4">
        <f>IFERROR(VLOOKUP($B17,Data!$B$1:$L$53,5,FALSE)/VLOOKUP($B17,Data!$B$2:$L$53,2,FALSE),"Missing Data")</f>
        <v>338.99303064486446</v>
      </c>
      <c r="F17" s="4"/>
      <c r="G17" s="5">
        <f>IFERROR(VLOOKUP($B17,Data!$B$1:$L$53,6,FALSE)/VLOOKUP($B17,Data!$B$2:$L$53,5,FALSE),"Missing Data")</f>
        <v>0.99604066927363677</v>
      </c>
      <c r="H17" s="3">
        <f>IFERROR(VLOOKUP($B17,Data!$B$1:$L$53,5,FALSE)/VLOOKUP($B17,Data!$B$2:$L$53,2,FALSE),"Missing Data")</f>
        <v>338.99303064486446</v>
      </c>
      <c r="I17" s="4"/>
      <c r="J17" s="4">
        <f>IFERROR(VLOOKUP($B17,Data!$B$1:$L$53,3,FALSE)/VLOOKUP($B17,Data!$B$2:$L$53,2,FALSE),"Missing Data")</f>
        <v>53.552091078529138</v>
      </c>
      <c r="K17" s="4"/>
      <c r="L17" s="4">
        <f>IFERROR(VLOOKUP($B17,Data!$B$1:$L$53,4,FALSE)/VLOOKUP($B17,Data!$B$2:$L$53,3,FALSE),"Missing Data")</f>
        <v>1</v>
      </c>
      <c r="M17" s="4"/>
      <c r="N17" s="5">
        <f>IFERROR(VLOOKUP($B17,Data!$B$1:$L$53,5,FALSE)/VLOOKUP($B17,Data!$B$2:$L$53,4,FALSE),"Missing Data")</f>
        <v>6.3301548794380951</v>
      </c>
      <c r="O17" s="3">
        <f>IFERROR(VLOOKUP($B17,Data!$B$1:$L$53,6,FALSE)/VLOOKUP($B17,Data!$B$2:$L$53,5,FALSE),"Missing Data")</f>
        <v>0.99604066927363677</v>
      </c>
      <c r="P17" s="4"/>
      <c r="Q17" s="4">
        <f>IFERROR(VLOOKUP($B17,Data!$B$1:$L$53,10,FALSE)/VLOOKUP($B17,Data!$B$2:$L$53,5,FALSE),"Missing Data")</f>
        <v>3.4250850799008265E-6</v>
      </c>
      <c r="R17" s="4"/>
      <c r="S17" s="5">
        <f>IFERROR(VLOOKUP($B17,Data!$B$1:$L$53,6,FALSE)/VLOOKUP($B17,Data!$B$2:$L$53,10,FALSE), Missing Data)</f>
        <v>290807.57004216587</v>
      </c>
      <c r="T17" s="3">
        <f>IFERROR(VLOOKUP($B17,Data!$B$1:$L$53,9,FALSE)/VLOOKUP($B17,Data!$B$2:$L$53,6,FALSE), "Missing Data")</f>
        <v>0.21872704832863593</v>
      </c>
      <c r="U17" s="4">
        <f>IFERROR(VLOOKUP($B17,Data!$B$1:$L$53,9,FALSE)/VLOOKUP($B17,Data!$B$2:$L$53,10,FALSE), "Missing Data")</f>
        <v>63607.481426945989</v>
      </c>
      <c r="V17" s="4">
        <f t="shared" si="0"/>
        <v>227200.08861521987</v>
      </c>
      <c r="W17" s="5">
        <f>IFERROR(VLOOKUP($B17,Data!$B$1:$L$53,9,FALSE)/VLOOKUP($B17,Data!$B$2:$L$53,5,FALSE), "Missing Data")</f>
        <v>0.21786103560550163</v>
      </c>
    </row>
    <row r="18" spans="1:23" x14ac:dyDescent="0.25">
      <c r="A18" s="1" t="s">
        <v>34</v>
      </c>
      <c r="B18" s="1" t="s">
        <v>35</v>
      </c>
      <c r="C18" s="3">
        <f>IFERROR(VLOOKUP($B18,Data!$B$1:$L$53,6,FALSE)/VLOOKUP($B18,Data!$B$2:$L$53,2,FALSE),"Missing Data")</f>
        <v>44.827071136333558</v>
      </c>
      <c r="D18" s="4"/>
      <c r="E18" s="4">
        <f>IFERROR(VLOOKUP($B18,Data!$B$1:$L$53,5,FALSE)/VLOOKUP($B18,Data!$B$2:$L$53,2,FALSE),"Missing Data")</f>
        <v>22.043015389398313</v>
      </c>
      <c r="F18" s="4"/>
      <c r="G18" s="5">
        <f>IFERROR(VLOOKUP($B18,Data!$B$1:$L$53,6,FALSE)/VLOOKUP($B18,Data!$B$2:$L$53,5,FALSE),"Missing Data")</f>
        <v>2.033617921343617</v>
      </c>
      <c r="H18" s="3">
        <f>IFERROR(VLOOKUP($B18,Data!$B$1:$L$53,5,FALSE)/VLOOKUP($B18,Data!$B$2:$L$53,2,FALSE),"Missing Data")</f>
        <v>22.043015389398313</v>
      </c>
      <c r="I18" s="4"/>
      <c r="J18" s="4">
        <f>IFERROR(VLOOKUP($B18,Data!$B$1:$L$53,3,FALSE)/VLOOKUP($B18,Data!$B$2:$L$53,2,FALSE),"Missing Data")</f>
        <v>7.333876090677224</v>
      </c>
      <c r="K18" s="4"/>
      <c r="L18" s="4">
        <f>IFERROR(VLOOKUP($B18,Data!$B$1:$L$53,4,FALSE)/VLOOKUP($B18,Data!$B$2:$L$53,3,FALSE),"Missing Data")</f>
        <v>1</v>
      </c>
      <c r="M18" s="4"/>
      <c r="N18" s="5">
        <f>IFERROR(VLOOKUP($B18,Data!$B$1:$L$53,5,FALSE)/VLOOKUP($B18,Data!$B$2:$L$53,4,FALSE),"Missing Data")</f>
        <v>3.0056432801502133</v>
      </c>
      <c r="O18" s="3">
        <f>IFERROR(VLOOKUP($B18,Data!$B$1:$L$53,6,FALSE)/VLOOKUP($B18,Data!$B$2:$L$53,5,FALSE),"Missing Data")</f>
        <v>2.033617921343617</v>
      </c>
      <c r="P18" s="4"/>
      <c r="Q18" s="4">
        <f>IFERROR(VLOOKUP($B18,Data!$B$1:$L$53,10,FALSE)/VLOOKUP($B18,Data!$B$2:$L$53,5,FALSE),"Missing Data")</f>
        <v>1.1610558213804579E-5</v>
      </c>
      <c r="R18" s="4"/>
      <c r="S18" s="5">
        <f>IFERROR(VLOOKUP($B18,Data!$B$1:$L$53,6,FALSE)/VLOOKUP($B18,Data!$B$2:$L$53,10,FALSE), Missing Data)</f>
        <v>175152.46759847522</v>
      </c>
      <c r="T18" s="3">
        <f>IFERROR(VLOOKUP($B18,Data!$B$1:$L$53,9,FALSE)/VLOOKUP($B18,Data!$B$2:$L$53,6,FALSE), "Missing Data")</f>
        <v>0.23545612741593108</v>
      </c>
      <c r="U18" s="4">
        <f>IFERROR(VLOOKUP($B18,Data!$B$1:$L$53,9,FALSE)/VLOOKUP($B18,Data!$B$2:$L$53,10,FALSE), "Missing Data")</f>
        <v>41240.72172808132</v>
      </c>
      <c r="V18" s="4">
        <f t="shared" si="0"/>
        <v>133911.7458703939</v>
      </c>
      <c r="W18" s="5">
        <f>IFERROR(VLOOKUP($B18,Data!$B$1:$L$53,9,FALSE)/VLOOKUP($B18,Data!$B$2:$L$53,5,FALSE), "Missing Data")</f>
        <v>0.47882780040320355</v>
      </c>
    </row>
    <row r="19" spans="1:23" x14ac:dyDescent="0.25">
      <c r="A19" s="1" t="s">
        <v>40</v>
      </c>
      <c r="B19" s="1" t="s">
        <v>41</v>
      </c>
      <c r="C19" s="3">
        <f>IFERROR(VLOOKUP($B19,Data!$B$1:$L$53,6,FALSE)/VLOOKUP($B19,Data!$B$2:$L$53,2,FALSE),"Missing Data")</f>
        <v>52.665133175174823</v>
      </c>
      <c r="D19" s="4"/>
      <c r="E19" s="4">
        <f>IFERROR(VLOOKUP($B19,Data!$B$1:$L$53,5,FALSE)/VLOOKUP($B19,Data!$B$2:$L$53,2,FALSE),"Missing Data")</f>
        <v>27.246960431834449</v>
      </c>
      <c r="F19" s="4"/>
      <c r="G19" s="5">
        <f>IFERROR(VLOOKUP($B19,Data!$B$1:$L$53,6,FALSE)/VLOOKUP($B19,Data!$B$2:$L$53,5,FALSE),"Missing Data")</f>
        <v>1.9328810384898059</v>
      </c>
      <c r="H19" s="3">
        <f>IFERROR(VLOOKUP($B19,Data!$B$1:$L$53,5,FALSE)/VLOOKUP($B19,Data!$B$2:$L$53,2,FALSE),"Missing Data")</f>
        <v>27.246960431834449</v>
      </c>
      <c r="I19" s="4"/>
      <c r="J19" s="4">
        <f>IFERROR(VLOOKUP($B19,Data!$B$1:$L$53,3,FALSE)/VLOOKUP($B19,Data!$B$2:$L$53,2,FALSE),"Missing Data")</f>
        <v>8.7845701581049145</v>
      </c>
      <c r="K19" s="4"/>
      <c r="L19" s="4">
        <f>IFERROR(VLOOKUP($B19,Data!$B$1:$L$53,4,FALSE)/VLOOKUP($B19,Data!$B$2:$L$53,3,FALSE),"Missing Data")</f>
        <v>1</v>
      </c>
      <c r="M19" s="4"/>
      <c r="N19" s="5">
        <f>IFERROR(VLOOKUP($B19,Data!$B$1:$L$53,5,FALSE)/VLOOKUP($B19,Data!$B$2:$L$53,4,FALSE),"Missing Data")</f>
        <v>3.1016839687591964</v>
      </c>
      <c r="O19" s="3">
        <f>IFERROR(VLOOKUP($B19,Data!$B$1:$L$53,6,FALSE)/VLOOKUP($B19,Data!$B$2:$L$53,5,FALSE),"Missing Data")</f>
        <v>1.9328810384898059</v>
      </c>
      <c r="P19" s="4"/>
      <c r="Q19" s="4">
        <f>IFERROR(VLOOKUP($B19,Data!$B$1:$L$53,10,FALSE)/VLOOKUP($B19,Data!$B$2:$L$53,5,FALSE),"Missing Data")</f>
        <v>3.1899411458251052E-6</v>
      </c>
      <c r="R19" s="4"/>
      <c r="S19" s="5">
        <f>IFERROR(VLOOKUP($B19,Data!$B$1:$L$53,6,FALSE)/VLOOKUP($B19,Data!$B$2:$L$53,10,FALSE), Missing Data)</f>
        <v>605930</v>
      </c>
      <c r="T19" s="3">
        <f>IFERROR(VLOOKUP($B19,Data!$B$1:$L$53,9,FALSE)/VLOOKUP($B19,Data!$B$2:$L$53,6,FALSE), "Missing Data")</f>
        <v>6.4798227518030133E-2</v>
      </c>
      <c r="U19" s="4">
        <f>IFERROR(VLOOKUP($B19,Data!$B$1:$L$53,9,FALSE)/VLOOKUP($B19,Data!$B$2:$L$53,10,FALSE), "Missing Data")</f>
        <v>39263.19</v>
      </c>
      <c r="V19" s="4">
        <f t="shared" si="0"/>
        <v>566666.81000000006</v>
      </c>
      <c r="W19" s="5">
        <f>IFERROR(VLOOKUP($B19,Data!$B$1:$L$53,9,FALSE)/VLOOKUP($B19,Data!$B$2:$L$53,5,FALSE), "Missing Data")</f>
        <v>0.12524726529734881</v>
      </c>
    </row>
    <row r="20" spans="1:23" x14ac:dyDescent="0.25">
      <c r="A20" s="1" t="s">
        <v>80</v>
      </c>
      <c r="B20" s="1" t="s">
        <v>81</v>
      </c>
      <c r="C20" s="3">
        <f>IFERROR(VLOOKUP($B20,Data!$B$1:$L$53,6,FALSE)/VLOOKUP($B20,Data!$B$2:$L$53,2,FALSE),"Missing Data")</f>
        <v>232.53796368436619</v>
      </c>
      <c r="D20" s="4"/>
      <c r="E20" s="4">
        <f>IFERROR(VLOOKUP($B20,Data!$B$1:$L$53,5,FALSE)/VLOOKUP($B20,Data!$B$2:$L$53,2,FALSE),"Missing Data")</f>
        <v>179.78891235244691</v>
      </c>
      <c r="F20" s="4"/>
      <c r="G20" s="5">
        <f>IFERROR(VLOOKUP($B20,Data!$B$1:$L$53,6,FALSE)/VLOOKUP($B20,Data!$B$2:$L$53,5,FALSE),"Missing Data")</f>
        <v>1.2933943514186976</v>
      </c>
      <c r="H20" s="3">
        <f>IFERROR(VLOOKUP($B20,Data!$B$1:$L$53,5,FALSE)/VLOOKUP($B20,Data!$B$2:$L$53,2,FALSE),"Missing Data")</f>
        <v>179.78891235244691</v>
      </c>
      <c r="I20" s="4"/>
      <c r="J20" s="4">
        <f>IFERROR(VLOOKUP($B20,Data!$B$1:$L$53,3,FALSE)/VLOOKUP($B20,Data!$B$2:$L$53,2,FALSE),"Missing Data")</f>
        <v>36.774748746031463</v>
      </c>
      <c r="K20" s="4"/>
      <c r="L20" s="4">
        <f>IFERROR(VLOOKUP($B20,Data!$B$1:$L$53,4,FALSE)/VLOOKUP($B20,Data!$B$2:$L$53,3,FALSE),"Missing Data")</f>
        <v>1</v>
      </c>
      <c r="M20" s="4"/>
      <c r="N20" s="5">
        <f>IFERROR(VLOOKUP($B20,Data!$B$1:$L$53,5,FALSE)/VLOOKUP($B20,Data!$B$2:$L$53,4,FALSE),"Missing Data")</f>
        <v>4.8889229289934653</v>
      </c>
      <c r="O20" s="3">
        <f>IFERROR(VLOOKUP($B20,Data!$B$1:$L$53,6,FALSE)/VLOOKUP($B20,Data!$B$2:$L$53,5,FALSE),"Missing Data")</f>
        <v>1.2933943514186976</v>
      </c>
      <c r="P20" s="4"/>
      <c r="Q20" s="4">
        <f>IFERROR(VLOOKUP($B20,Data!$B$1:$L$53,10,FALSE)/VLOOKUP($B20,Data!$B$2:$L$53,5,FALSE),"Missing Data")</f>
        <v>5.225039052787665E-6</v>
      </c>
      <c r="R20" s="4"/>
      <c r="S20" s="5">
        <f>IFERROR(VLOOKUP($B20,Data!$B$1:$L$53,6,FALSE)/VLOOKUP($B20,Data!$B$2:$L$53,10,FALSE), Missing Data)</f>
        <v>247537.73863731133</v>
      </c>
      <c r="T20" s="3">
        <f>IFERROR(VLOOKUP($B20,Data!$B$1:$L$53,9,FALSE)/VLOOKUP($B20,Data!$B$2:$L$53,6,FALSE), "Missing Data")</f>
        <v>0.27209679639167411</v>
      </c>
      <c r="U20" s="4">
        <f>IFERROR(VLOOKUP($B20,Data!$B$1:$L$53,9,FALSE)/VLOOKUP($B20,Data!$B$2:$L$53,10,FALSE), "Missing Data")</f>
        <v>67354.225669251944</v>
      </c>
      <c r="V20" s="4">
        <f t="shared" si="0"/>
        <v>180183.5129680594</v>
      </c>
      <c r="W20" s="5">
        <f>IFERROR(VLOOKUP($B20,Data!$B$1:$L$53,9,FALSE)/VLOOKUP($B20,Data!$B$2:$L$53,5,FALSE), "Missing Data")</f>
        <v>0.35192845949211476</v>
      </c>
    </row>
    <row r="21" spans="1:23" x14ac:dyDescent="0.25">
      <c r="A21" s="1" t="s">
        <v>50</v>
      </c>
      <c r="B21" s="1" t="s">
        <v>51</v>
      </c>
      <c r="C21" s="3">
        <f>IFERROR(VLOOKUP($B21,Data!$B$1:$L$53,6,FALSE)/VLOOKUP($B21,Data!$B$2:$L$53,2,FALSE),"Missing Data")</f>
        <v>37.798026115473029</v>
      </c>
      <c r="D21" s="4"/>
      <c r="E21" s="4">
        <f>IFERROR(VLOOKUP($B21,Data!$B$1:$L$53,5,FALSE)/VLOOKUP($B21,Data!$B$2:$L$53,2,FALSE),"Missing Data")</f>
        <v>94.473663508714139</v>
      </c>
      <c r="F21" s="4"/>
      <c r="G21" s="5">
        <f>IFERROR(VLOOKUP($B21,Data!$B$1:$L$53,6,FALSE)/VLOOKUP($B21,Data!$B$2:$L$53,5,FALSE),"Missing Data")</f>
        <v>0.40009061479855262</v>
      </c>
      <c r="H21" s="3">
        <f>IFERROR(VLOOKUP($B21,Data!$B$1:$L$53,5,FALSE)/VLOOKUP($B21,Data!$B$2:$L$53,2,FALSE),"Missing Data")</f>
        <v>94.473663508714139</v>
      </c>
      <c r="I21" s="4"/>
      <c r="J21" s="4">
        <f>IFERROR(VLOOKUP($B21,Data!$B$1:$L$53,3,FALSE)/VLOOKUP($B21,Data!$B$2:$L$53,2,FALSE),"Missing Data")</f>
        <v>18.981115857809232</v>
      </c>
      <c r="K21" s="4"/>
      <c r="L21" s="4">
        <f>IFERROR(VLOOKUP($B21,Data!$B$1:$L$53,4,FALSE)/VLOOKUP($B21,Data!$B$2:$L$53,3,FALSE),"Missing Data")</f>
        <v>1</v>
      </c>
      <c r="M21" s="4"/>
      <c r="N21" s="5">
        <f>IFERROR(VLOOKUP($B21,Data!$B$1:$L$53,5,FALSE)/VLOOKUP($B21,Data!$B$2:$L$53,4,FALSE),"Missing Data")</f>
        <v>4.9772449742382072</v>
      </c>
      <c r="O21" s="3">
        <f>IFERROR(VLOOKUP($B21,Data!$B$1:$L$53,6,FALSE)/VLOOKUP($B21,Data!$B$2:$L$53,5,FALSE),"Missing Data")</f>
        <v>0.40009061479855262</v>
      </c>
      <c r="P21" s="4"/>
      <c r="Q21" s="4">
        <f>IFERROR(VLOOKUP($B21,Data!$B$1:$L$53,10,FALSE)/VLOOKUP($B21,Data!$B$2:$L$53,5,FALSE),"Missing Data")</f>
        <v>5.8811392133022215E-6</v>
      </c>
      <c r="R21" s="4"/>
      <c r="S21" s="5">
        <f>IFERROR(VLOOKUP($B21,Data!$B$1:$L$53,6,FALSE)/VLOOKUP($B21,Data!$B$2:$L$53,10,FALSE), Missing Data)</f>
        <v>68029.4412847106</v>
      </c>
      <c r="T21" s="3">
        <f>IFERROR(VLOOKUP($B21,Data!$B$1:$L$53,9,FALSE)/VLOOKUP($B21,Data!$B$2:$L$53,6,FALSE), "Missing Data")</f>
        <v>0.80815396872233702</v>
      </c>
      <c r="U21" s="4">
        <f>IFERROR(VLOOKUP($B21,Data!$B$1:$L$53,9,FALSE)/VLOOKUP($B21,Data!$B$2:$L$53,10,FALSE), "Missing Data")</f>
        <v>54978.262964202077</v>
      </c>
      <c r="V21" s="4">
        <f t="shared" si="0"/>
        <v>13051.178320508523</v>
      </c>
      <c r="W21" s="5">
        <f>IFERROR(VLOOKUP($B21,Data!$B$1:$L$53,9,FALSE)/VLOOKUP($B21,Data!$B$2:$L$53,5,FALSE), "Missing Data")</f>
        <v>0.32333481819801008</v>
      </c>
    </row>
    <row r="22" spans="1:23" x14ac:dyDescent="0.25">
      <c r="A22" s="1" t="s">
        <v>72</v>
      </c>
      <c r="B22" s="1" t="s">
        <v>73</v>
      </c>
      <c r="C22" s="3">
        <f>IFERROR(VLOOKUP($B22,Data!$B$1:$L$53,6,FALSE)/VLOOKUP($B22,Data!$B$2:$L$53,2,FALSE),"Missing Data")</f>
        <v>23.829926783537346</v>
      </c>
      <c r="D22" s="4"/>
      <c r="E22" s="4">
        <f>IFERROR(VLOOKUP($B22,Data!$B$1:$L$53,5,FALSE)/VLOOKUP($B22,Data!$B$2:$L$53,2,FALSE),"Missing Data")</f>
        <v>11.90969779495113</v>
      </c>
      <c r="F22" s="4"/>
      <c r="G22" s="5">
        <f>IFERROR(VLOOKUP($B22,Data!$B$1:$L$53,6,FALSE)/VLOOKUP($B22,Data!$B$2:$L$53,5,FALSE),"Missing Data")</f>
        <v>2.0008842536407223</v>
      </c>
      <c r="H22" s="3">
        <f>IFERROR(VLOOKUP($B22,Data!$B$1:$L$53,5,FALSE)/VLOOKUP($B22,Data!$B$2:$L$53,2,FALSE),"Missing Data")</f>
        <v>11.90969779495113</v>
      </c>
      <c r="I22" s="4"/>
      <c r="J22" s="4">
        <f>IFERROR(VLOOKUP($B22,Data!$B$1:$L$53,3,FALSE)/VLOOKUP($B22,Data!$B$2:$L$53,2,FALSE),"Missing Data")</f>
        <v>3.4146931966435918</v>
      </c>
      <c r="K22" s="4"/>
      <c r="L22" s="4">
        <f>IFERROR(VLOOKUP($B22,Data!$B$1:$L$53,4,FALSE)/VLOOKUP($B22,Data!$B$2:$L$53,3,FALSE),"Missing Data")</f>
        <v>1</v>
      </c>
      <c r="M22" s="4"/>
      <c r="N22" s="5">
        <f>IFERROR(VLOOKUP($B22,Data!$B$1:$L$53,5,FALSE)/VLOOKUP($B22,Data!$B$2:$L$53,4,FALSE),"Missing Data")</f>
        <v>3.4877797532901469</v>
      </c>
      <c r="O22" s="3">
        <f>IFERROR(VLOOKUP($B22,Data!$B$1:$L$53,6,FALSE)/VLOOKUP($B22,Data!$B$2:$L$53,5,FALSE),"Missing Data")</f>
        <v>2.0008842536407223</v>
      </c>
      <c r="P22" s="4"/>
      <c r="Q22" s="4">
        <f>IFERROR(VLOOKUP($B22,Data!$B$1:$L$53,10,FALSE)/VLOOKUP($B22,Data!$B$2:$L$53,5,FALSE),"Missing Data")</f>
        <v>5.8662914155684429E-6</v>
      </c>
      <c r="R22" s="4"/>
      <c r="S22" s="5">
        <f>IFERROR(VLOOKUP($B22,Data!$B$1:$L$53,6,FALSE)/VLOOKUP($B22,Data!$B$2:$L$53,10,FALSE), Missing Data)</f>
        <v>341081.63265306124</v>
      </c>
      <c r="T22" s="3">
        <f>IFERROR(VLOOKUP($B22,Data!$B$1:$L$53,9,FALSE)/VLOOKUP($B22,Data!$B$2:$L$53,6,FALSE), "Missing Data")</f>
        <v>0.11522168371926046</v>
      </c>
      <c r="U22" s="4">
        <f>IFERROR(VLOOKUP($B22,Data!$B$1:$L$53,9,FALSE)/VLOOKUP($B22,Data!$B$2:$L$53,10,FALSE), "Missing Data")</f>
        <v>39300</v>
      </c>
      <c r="V22" s="4">
        <f t="shared" si="0"/>
        <v>301781.63265306124</v>
      </c>
      <c r="W22" s="5">
        <f>IFERROR(VLOOKUP($B22,Data!$B$1:$L$53,9,FALSE)/VLOOKUP($B22,Data!$B$2:$L$53,5,FALSE), "Missing Data")</f>
        <v>0.23054525263183981</v>
      </c>
    </row>
    <row r="23" spans="1:23" x14ac:dyDescent="0.25">
      <c r="A23" s="1" t="s">
        <v>2</v>
      </c>
      <c r="B23" s="1" t="s">
        <v>3</v>
      </c>
      <c r="C23" s="3">
        <f>IFERROR(VLOOKUP($B23,Data!$B$1:$L$53,6,FALSE)/VLOOKUP($B23,Data!$B$2:$L$53,2,FALSE),"Missing Data")</f>
        <v>236.87072470570448</v>
      </c>
      <c r="D23" s="4"/>
      <c r="E23" s="4">
        <f>IFERROR(VLOOKUP($B23,Data!$B$1:$L$53,5,FALSE)/VLOOKUP($B23,Data!$B$2:$L$53,2,FALSE),"Missing Data")</f>
        <v>174.93865297117853</v>
      </c>
      <c r="F23" s="4"/>
      <c r="G23" s="5">
        <f>IFERROR(VLOOKUP($B23,Data!$B$1:$L$53,6,FALSE)/VLOOKUP($B23,Data!$B$2:$L$53,5,FALSE),"Missing Data")</f>
        <v>1.3540216566359944</v>
      </c>
      <c r="H23" s="3">
        <f>IFERROR(VLOOKUP($B23,Data!$B$1:$L$53,5,FALSE)/VLOOKUP($B23,Data!$B$2:$L$53,2,FALSE),"Missing Data")</f>
        <v>174.93865297117853</v>
      </c>
      <c r="I23" s="4"/>
      <c r="J23" s="4">
        <f>IFERROR(VLOOKUP($B23,Data!$B$1:$L$53,3,FALSE)/VLOOKUP($B23,Data!$B$2:$L$53,2,FALSE),"Missing Data")</f>
        <v>32.788487285896551</v>
      </c>
      <c r="K23" s="4"/>
      <c r="L23" s="4">
        <f>IFERROR(VLOOKUP($B23,Data!$B$1:$L$53,4,FALSE)/VLOOKUP($B23,Data!$B$2:$L$53,3,FALSE),"Missing Data")</f>
        <v>1</v>
      </c>
      <c r="M23" s="4"/>
      <c r="N23" s="5">
        <f>IFERROR(VLOOKUP($B23,Data!$B$1:$L$53,5,FALSE)/VLOOKUP($B23,Data!$B$2:$L$53,4,FALSE),"Missing Data")</f>
        <v>5.3353682176861383</v>
      </c>
      <c r="O23" s="3">
        <f>IFERROR(VLOOKUP($B23,Data!$B$1:$L$53,6,FALSE)/VLOOKUP($B23,Data!$B$2:$L$53,5,FALSE),"Missing Data")</f>
        <v>1.3540216566359944</v>
      </c>
      <c r="P23" s="4"/>
      <c r="Q23" s="4">
        <f>IFERROR(VLOOKUP($B23,Data!$B$1:$L$53,10,FALSE)/VLOOKUP($B23,Data!$B$2:$L$53,5,FALSE),"Missing Data")</f>
        <v>4.1213732741082469E-6</v>
      </c>
      <c r="R23" s="4"/>
      <c r="S23" s="5">
        <f>IFERROR(VLOOKUP($B23,Data!$B$1:$L$53,6,FALSE)/VLOOKUP($B23,Data!$B$2:$L$53,10,FALSE), Missing Data)</f>
        <v>328536.52571155858</v>
      </c>
      <c r="T23" s="3">
        <f>IFERROR(VLOOKUP($B23,Data!$B$1:$L$53,9,FALSE)/VLOOKUP($B23,Data!$B$2:$L$53,6,FALSE), "Missing Data")</f>
        <v>0.19379875689730694</v>
      </c>
      <c r="U23" s="4">
        <f>IFERROR(VLOOKUP($B23,Data!$B$1:$L$53,9,FALSE)/VLOOKUP($B23,Data!$B$2:$L$53,10,FALSE), "Missing Data")</f>
        <v>63669.970278260174</v>
      </c>
      <c r="V23" s="4">
        <f t="shared" si="0"/>
        <v>264866.5554332984</v>
      </c>
      <c r="W23" s="5">
        <f>IFERROR(VLOOKUP($B23,Data!$B$1:$L$53,9,FALSE)/VLOOKUP($B23,Data!$B$2:$L$53,5,FALSE), "Missing Data")</f>
        <v>0.26240771386808792</v>
      </c>
    </row>
    <row r="24" spans="1:23" x14ac:dyDescent="0.25">
      <c r="A24" s="1" t="s">
        <v>96</v>
      </c>
      <c r="B24" s="1" t="s">
        <v>97</v>
      </c>
      <c r="C24" s="3">
        <f>IFERROR(VLOOKUP($B24,Data!$B$1:$L$53,6,FALSE)/VLOOKUP($B24,Data!$B$2:$L$53,2,FALSE),"Missing Data")</f>
        <v>77.381188933954249</v>
      </c>
      <c r="D24" s="4"/>
      <c r="E24" s="4">
        <f>IFERROR(VLOOKUP($B24,Data!$B$1:$L$53,5,FALSE)/VLOOKUP($B24,Data!$B$2:$L$53,2,FALSE),"Missing Data")</f>
        <v>71.685823149653316</v>
      </c>
      <c r="F24" s="4"/>
      <c r="G24" s="5">
        <f>IFERROR(VLOOKUP($B24,Data!$B$1:$L$53,6,FALSE)/VLOOKUP($B24,Data!$B$2:$L$53,5,FALSE),"Missing Data")</f>
        <v>1.079448983551617</v>
      </c>
      <c r="H24" s="3">
        <f>IFERROR(VLOOKUP($B24,Data!$B$1:$L$53,5,FALSE)/VLOOKUP($B24,Data!$B$2:$L$53,2,FALSE),"Missing Data")</f>
        <v>71.685823149653316</v>
      </c>
      <c r="I24" s="4"/>
      <c r="J24" s="4">
        <f>IFERROR(VLOOKUP($B24,Data!$B$1:$L$53,3,FALSE)/VLOOKUP($B24,Data!$B$2:$L$53,2,FALSE),"Missing Data")</f>
        <v>9.1657344147065185</v>
      </c>
      <c r="K24" s="4"/>
      <c r="L24" s="4">
        <f>IFERROR(VLOOKUP($B24,Data!$B$1:$L$53,4,FALSE)/VLOOKUP($B24,Data!$B$2:$L$53,3,FALSE),"Missing Data")</f>
        <v>1</v>
      </c>
      <c r="M24" s="4"/>
      <c r="N24" s="5">
        <f>IFERROR(VLOOKUP($B24,Data!$B$1:$L$53,5,FALSE)/VLOOKUP($B24,Data!$B$2:$L$53,4,FALSE),"Missing Data")</f>
        <v>7.8210670205142145</v>
      </c>
      <c r="O24" s="3">
        <f>IFERROR(VLOOKUP($B24,Data!$B$1:$L$53,6,FALSE)/VLOOKUP($B24,Data!$B$2:$L$53,5,FALSE),"Missing Data")</f>
        <v>1.079448983551617</v>
      </c>
      <c r="P24" s="4"/>
      <c r="Q24" s="4">
        <f>IFERROR(VLOOKUP($B24,Data!$B$1:$L$53,10,FALSE)/VLOOKUP($B24,Data!$B$2:$L$53,5,FALSE),"Missing Data")</f>
        <v>2.7314621656527794E-6</v>
      </c>
      <c r="R24" s="4"/>
      <c r="S24" s="5">
        <f>IFERROR(VLOOKUP($B24,Data!$B$1:$L$53,6,FALSE)/VLOOKUP($B24,Data!$B$2:$L$53,10,FALSE), Missing Data)</f>
        <v>395190.89706799749</v>
      </c>
      <c r="T24" s="3">
        <f>IFERROR(VLOOKUP($B24,Data!$B$1:$L$53,9,FALSE)/VLOOKUP($B24,Data!$B$2:$L$53,6,FALSE), "Missing Data")</f>
        <v>0.10102196115149908</v>
      </c>
      <c r="U24" s="4">
        <f>IFERROR(VLOOKUP($B24,Data!$B$1:$L$53,9,FALSE)/VLOOKUP($B24,Data!$B$2:$L$53,10,FALSE), "Missing Data")</f>
        <v>39922.959451029317</v>
      </c>
      <c r="V24" s="4">
        <f t="shared" si="0"/>
        <v>355267.93761696818</v>
      </c>
      <c r="W24" s="5">
        <f>IFERROR(VLOOKUP($B24,Data!$B$1:$L$53,9,FALSE)/VLOOKUP($B24,Data!$B$2:$L$53,5,FALSE), "Missing Data")</f>
        <v>0.10904805328137664</v>
      </c>
    </row>
    <row r="25" spans="1:23" x14ac:dyDescent="0.25">
      <c r="A25" s="1" t="s">
        <v>102</v>
      </c>
      <c r="B25" s="1" t="s">
        <v>103</v>
      </c>
      <c r="C25" s="3">
        <f>IFERROR(VLOOKUP($B25,Data!$B$1:$L$53,6,FALSE)/VLOOKUP($B25,Data!$B$2:$L$53,2,FALSE),"Missing Data")</f>
        <v>78.176919983635401</v>
      </c>
      <c r="D25" s="4"/>
      <c r="E25" s="4">
        <f>IFERROR(VLOOKUP($B25,Data!$B$1:$L$53,5,FALSE)/VLOOKUP($B25,Data!$B$2:$L$53,2,FALSE),"Missing Data")</f>
        <v>42.131997182662616</v>
      </c>
      <c r="F25" s="4"/>
      <c r="G25" s="5">
        <f>IFERROR(VLOOKUP($B25,Data!$B$1:$L$53,6,FALSE)/VLOOKUP($B25,Data!$B$2:$L$53,5,FALSE),"Missing Data")</f>
        <v>1.8555237162079119</v>
      </c>
      <c r="H25" s="3">
        <f>IFERROR(VLOOKUP($B25,Data!$B$1:$L$53,5,FALSE)/VLOOKUP($B25,Data!$B$2:$L$53,2,FALSE),"Missing Data")</f>
        <v>42.131997182662616</v>
      </c>
      <c r="I25" s="4"/>
      <c r="J25" s="4">
        <f>IFERROR(VLOOKUP($B25,Data!$B$1:$L$53,3,FALSE)/VLOOKUP($B25,Data!$B$2:$L$53,2,FALSE),"Missing Data")</f>
        <v>12.921746218133325</v>
      </c>
      <c r="K25" s="4"/>
      <c r="L25" s="4">
        <f>IFERROR(VLOOKUP($B25,Data!$B$1:$L$53,4,FALSE)/VLOOKUP($B25,Data!$B$2:$L$53,3,FALSE),"Missing Data")</f>
        <v>1</v>
      </c>
      <c r="M25" s="4"/>
      <c r="N25" s="5">
        <f>IFERROR(VLOOKUP($B25,Data!$B$1:$L$53,5,FALSE)/VLOOKUP($B25,Data!$B$2:$L$53,4,FALSE),"Missing Data")</f>
        <v>3.2605498104844379</v>
      </c>
      <c r="O25" s="3">
        <f>IFERROR(VLOOKUP($B25,Data!$B$1:$L$53,6,FALSE)/VLOOKUP($B25,Data!$B$2:$L$53,5,FALSE),"Missing Data")</f>
        <v>1.8555237162079119</v>
      </c>
      <c r="P25" s="4"/>
      <c r="Q25" s="4">
        <f>IFERROR(VLOOKUP($B25,Data!$B$1:$L$53,10,FALSE)/VLOOKUP($B25,Data!$B$2:$L$53,5,FALSE),"Missing Data")</f>
        <v>7.9938008903327934E-6</v>
      </c>
      <c r="R25" s="4"/>
      <c r="S25" s="5">
        <f>IFERROR(VLOOKUP($B25,Data!$B$1:$L$53,6,FALSE)/VLOOKUP($B25,Data!$B$2:$L$53,10,FALSE), Missing Data)</f>
        <v>232120.33195020747</v>
      </c>
      <c r="T25" s="3">
        <f>IFERROR(VLOOKUP($B25,Data!$B$1:$L$53,9,FALSE)/VLOOKUP($B25,Data!$B$2:$L$53,6,FALSE), "Missing Data")</f>
        <v>0.19616801630289055</v>
      </c>
      <c r="U25" s="4">
        <f>IFERROR(VLOOKUP($B25,Data!$B$1:$L$53,9,FALSE)/VLOOKUP($B25,Data!$B$2:$L$53,10,FALSE), "Missing Data")</f>
        <v>45534.585062240665</v>
      </c>
      <c r="V25" s="4">
        <f t="shared" si="0"/>
        <v>186585.74688796682</v>
      </c>
      <c r="W25" s="5">
        <f>IFERROR(VLOOKUP($B25,Data!$B$1:$L$53,9,FALSE)/VLOOKUP($B25,Data!$B$2:$L$53,5,FALSE), "Missing Data")</f>
        <v>0.3639944066114737</v>
      </c>
    </row>
    <row r="26" spans="1:23" x14ac:dyDescent="0.25">
      <c r="A26" s="1" t="s">
        <v>36</v>
      </c>
      <c r="B26" s="1" t="s">
        <v>37</v>
      </c>
      <c r="C26" s="3">
        <f>IFERROR(VLOOKUP($B26,Data!$B$1:$L$53,6,FALSE)/VLOOKUP($B26,Data!$B$2:$L$53,2,FALSE),"Missing Data")</f>
        <v>18.248089171753776</v>
      </c>
      <c r="D26" s="4"/>
      <c r="E26" s="4">
        <f>IFERROR(VLOOKUP($B26,Data!$B$1:$L$53,5,FALSE)/VLOOKUP($B26,Data!$B$2:$L$53,2,FALSE),"Missing Data")</f>
        <v>10.268158500144521</v>
      </c>
      <c r="F26" s="4"/>
      <c r="G26" s="5">
        <f>IFERROR(VLOOKUP($B26,Data!$B$1:$L$53,6,FALSE)/VLOOKUP($B26,Data!$B$2:$L$53,5,FALSE),"Missing Data")</f>
        <v>1.7771530475982562</v>
      </c>
      <c r="H26" s="3">
        <f>IFERROR(VLOOKUP($B26,Data!$B$1:$L$53,5,FALSE)/VLOOKUP($B26,Data!$B$2:$L$53,2,FALSE),"Missing Data")</f>
        <v>10.268158500144521</v>
      </c>
      <c r="I26" s="4"/>
      <c r="J26" s="4">
        <f>IFERROR(VLOOKUP($B26,Data!$B$1:$L$53,3,FALSE)/VLOOKUP($B26,Data!$B$2:$L$53,2,FALSE),"Missing Data")</f>
        <v>2.4902114023784585</v>
      </c>
      <c r="K26" s="4"/>
      <c r="L26" s="4">
        <f>IFERROR(VLOOKUP($B26,Data!$B$1:$L$53,4,FALSE)/VLOOKUP($B26,Data!$B$2:$L$53,3,FALSE),"Missing Data")</f>
        <v>1</v>
      </c>
      <c r="M26" s="4"/>
      <c r="N26" s="5">
        <f>IFERROR(VLOOKUP($B26,Data!$B$1:$L$53,5,FALSE)/VLOOKUP($B26,Data!$B$2:$L$53,4,FALSE),"Missing Data")</f>
        <v>4.1234083541410032</v>
      </c>
      <c r="O26" s="3">
        <f>IFERROR(VLOOKUP($B26,Data!$B$1:$L$53,6,FALSE)/VLOOKUP($B26,Data!$B$2:$L$53,5,FALSE),"Missing Data")</f>
        <v>1.7771530475982562</v>
      </c>
      <c r="P26" s="4"/>
      <c r="Q26" s="4">
        <f>IFERROR(VLOOKUP($B26,Data!$B$1:$L$53,10,FALSE)/VLOOKUP($B26,Data!$B$2:$L$53,5,FALSE),"Missing Data")</f>
        <v>1.0598181622051023E-5</v>
      </c>
      <c r="R26" s="4"/>
      <c r="S26" s="5">
        <f>IFERROR(VLOOKUP($B26,Data!$B$1:$L$53,6,FALSE)/VLOOKUP($B26,Data!$B$2:$L$53,10,FALSE), Missing Data)</f>
        <v>167684.71337579619</v>
      </c>
      <c r="T26" s="3">
        <f>IFERROR(VLOOKUP($B26,Data!$B$1:$L$53,9,FALSE)/VLOOKUP($B26,Data!$B$2:$L$53,6,FALSE), "Missing Data")</f>
        <v>0.23937143182724632</v>
      </c>
      <c r="U26" s="4">
        <f>IFERROR(VLOOKUP($B26,Data!$B$1:$L$53,9,FALSE)/VLOOKUP($B26,Data!$B$2:$L$53,10,FALSE), "Missing Data")</f>
        <v>40138.929936305729</v>
      </c>
      <c r="V26" s="4">
        <f t="shared" si="0"/>
        <v>127545.78343949045</v>
      </c>
      <c r="W26" s="5">
        <f>IFERROR(VLOOKUP($B26,Data!$B$1:$L$53,9,FALSE)/VLOOKUP($B26,Data!$B$2:$L$53,5,FALSE), "Missing Data")</f>
        <v>0.42539966957974901</v>
      </c>
    </row>
    <row r="27" spans="1:23" x14ac:dyDescent="0.25">
      <c r="A27" s="1" t="s">
        <v>42</v>
      </c>
      <c r="B27" s="1" t="s">
        <v>43</v>
      </c>
      <c r="C27" s="3">
        <f>IFERROR(VLOOKUP($B27,Data!$B$1:$L$53,6,FALSE)/VLOOKUP($B27,Data!$B$2:$L$53,2,FALSE),"Missing Data")</f>
        <v>14.943157739437154</v>
      </c>
      <c r="D27" s="4"/>
      <c r="E27" s="4">
        <f>IFERROR(VLOOKUP($B27,Data!$B$1:$L$53,5,FALSE)/VLOOKUP($B27,Data!$B$2:$L$53,2,FALSE),"Missing Data")</f>
        <v>39.87628010818208</v>
      </c>
      <c r="F27" s="4"/>
      <c r="G27" s="5">
        <f>IFERROR(VLOOKUP($B27,Data!$B$1:$L$53,6,FALSE)/VLOOKUP($B27,Data!$B$2:$L$53,5,FALSE),"Missing Data")</f>
        <v>0.37473800712847882</v>
      </c>
      <c r="H27" s="3">
        <f>IFERROR(VLOOKUP($B27,Data!$B$1:$L$53,5,FALSE)/VLOOKUP($B27,Data!$B$2:$L$53,2,FALSE),"Missing Data")</f>
        <v>39.87628010818208</v>
      </c>
      <c r="I27" s="4"/>
      <c r="J27" s="4">
        <f>IFERROR(VLOOKUP($B27,Data!$B$1:$L$53,3,FALSE)/VLOOKUP($B27,Data!$B$2:$L$53,2,FALSE),"Missing Data")</f>
        <v>4.2063159907294008</v>
      </c>
      <c r="K27" s="4"/>
      <c r="L27" s="4">
        <f>IFERROR(VLOOKUP($B27,Data!$B$1:$L$53,4,FALSE)/VLOOKUP($B27,Data!$B$2:$L$53,3,FALSE),"Missing Data")</f>
        <v>1</v>
      </c>
      <c r="M27" s="4"/>
      <c r="N27" s="5">
        <f>IFERROR(VLOOKUP($B27,Data!$B$1:$L$53,5,FALSE)/VLOOKUP($B27,Data!$B$2:$L$53,4,FALSE),"Missing Data")</f>
        <v>9.4800961687301299</v>
      </c>
      <c r="O27" s="3">
        <f>IFERROR(VLOOKUP($B27,Data!$B$1:$L$53,6,FALSE)/VLOOKUP($B27,Data!$B$2:$L$53,5,FALSE),"Missing Data")</f>
        <v>0.37473800712847882</v>
      </c>
      <c r="P27" s="4"/>
      <c r="Q27" s="4">
        <f>IFERROR(VLOOKUP($B27,Data!$B$1:$L$53,10,FALSE)/VLOOKUP($B27,Data!$B$2:$L$53,5,FALSE),"Missing Data")</f>
        <v>2.1519309295107087E-6</v>
      </c>
      <c r="R27" s="4"/>
      <c r="S27" s="5">
        <f>IFERROR(VLOOKUP($B27,Data!$B$1:$L$53,6,FALSE)/VLOOKUP($B27,Data!$B$2:$L$53,10,FALSE), Missing Data)</f>
        <v>174140.35087719298</v>
      </c>
      <c r="T27" s="3">
        <f>IFERROR(VLOOKUP($B27,Data!$B$1:$L$53,9,FALSE)/VLOOKUP($B27,Data!$B$2:$L$53,6,FALSE), "Missing Data")</f>
        <v>0.2587549869030828</v>
      </c>
      <c r="U27" s="4">
        <f>IFERROR(VLOOKUP($B27,Data!$B$1:$L$53,9,FALSE)/VLOOKUP($B27,Data!$B$2:$L$53,10,FALSE), "Missing Data")</f>
        <v>45059.684210526313</v>
      </c>
      <c r="V27" s="4">
        <f t="shared" si="0"/>
        <v>129080.66666666666</v>
      </c>
      <c r="W27" s="5">
        <f>IFERROR(VLOOKUP($B27,Data!$B$1:$L$53,9,FALSE)/VLOOKUP($B27,Data!$B$2:$L$53,5,FALSE), "Missing Data")</f>
        <v>9.6965328126616901E-2</v>
      </c>
    </row>
    <row r="28" spans="1:23" x14ac:dyDescent="0.25">
      <c r="A28" s="1" t="s">
        <v>12</v>
      </c>
      <c r="B28" s="1" t="s">
        <v>13</v>
      </c>
      <c r="C28" s="3">
        <f>IFERROR(VLOOKUP($B28,Data!$B$1:$L$53,6,FALSE)/VLOOKUP($B28,Data!$B$2:$L$53,2,FALSE),"Missing Data")</f>
        <v>320.69214874847756</v>
      </c>
      <c r="D28" s="4"/>
      <c r="E28" s="4">
        <f>IFERROR(VLOOKUP($B28,Data!$B$1:$L$53,5,FALSE)/VLOOKUP($B28,Data!$B$2:$L$53,2,FALSE),"Missing Data")</f>
        <v>209.11616237294234</v>
      </c>
      <c r="F28" s="4"/>
      <c r="G28" s="5">
        <f>IFERROR(VLOOKUP($B28,Data!$B$1:$L$53,6,FALSE)/VLOOKUP($B28,Data!$B$2:$L$53,5,FALSE),"Missing Data")</f>
        <v>1.5335598411401035</v>
      </c>
      <c r="H28" s="3">
        <f>IFERROR(VLOOKUP($B28,Data!$B$1:$L$53,5,FALSE)/VLOOKUP($B28,Data!$B$2:$L$53,2,FALSE),"Missing Data")</f>
        <v>209.11616237294234</v>
      </c>
      <c r="I28" s="4"/>
      <c r="J28" s="4">
        <f>IFERROR(VLOOKUP($B28,Data!$B$1:$L$53,3,FALSE)/VLOOKUP($B28,Data!$B$2:$L$53,2,FALSE),"Missing Data")</f>
        <v>37.137415520123511</v>
      </c>
      <c r="K28" s="4"/>
      <c r="L28" s="4">
        <f>IFERROR(VLOOKUP($B28,Data!$B$1:$L$53,4,FALSE)/VLOOKUP($B28,Data!$B$2:$L$53,3,FALSE),"Missing Data")</f>
        <v>1</v>
      </c>
      <c r="M28" s="4"/>
      <c r="N28" s="5">
        <f>IFERROR(VLOOKUP($B28,Data!$B$1:$L$53,5,FALSE)/VLOOKUP($B28,Data!$B$2:$L$53,4,FALSE),"Missing Data")</f>
        <v>5.6308754781180008</v>
      </c>
      <c r="O28" s="3">
        <f>IFERROR(VLOOKUP($B28,Data!$B$1:$L$53,6,FALSE)/VLOOKUP($B28,Data!$B$2:$L$53,5,FALSE),"Missing Data")</f>
        <v>1.5335598411401035</v>
      </c>
      <c r="P28" s="4"/>
      <c r="Q28" s="4">
        <f>IFERROR(VLOOKUP($B28,Data!$B$1:$L$53,10,FALSE)/VLOOKUP($B28,Data!$B$2:$L$53,5,FALSE),"Missing Data")</f>
        <v>4.1291713018550418E-6</v>
      </c>
      <c r="R28" s="4"/>
      <c r="S28" s="5">
        <f>IFERROR(VLOOKUP($B28,Data!$B$1:$L$53,6,FALSE)/VLOOKUP($B28,Data!$B$2:$L$53,10,FALSE), Missing Data)</f>
        <v>371396.51737169328</v>
      </c>
      <c r="T28" s="3">
        <f>IFERROR(VLOOKUP($B28,Data!$B$1:$L$53,9,FALSE)/VLOOKUP($B28,Data!$B$2:$L$53,6,FALSE), "Missing Data")</f>
        <v>0.17368794009949626</v>
      </c>
      <c r="U28" s="4">
        <f>IFERROR(VLOOKUP($B28,Data!$B$1:$L$53,9,FALSE)/VLOOKUP($B28,Data!$B$2:$L$53,10,FALSE), "Missing Data")</f>
        <v>64507.096062416189</v>
      </c>
      <c r="V28" s="4">
        <f t="shared" si="0"/>
        <v>306889.42130927707</v>
      </c>
      <c r="W28" s="5">
        <f>IFERROR(VLOOKUP($B28,Data!$B$1:$L$53,9,FALSE)/VLOOKUP($B28,Data!$B$2:$L$53,5,FALSE), "Missing Data")</f>
        <v>0.26636084982693531</v>
      </c>
    </row>
    <row r="29" spans="1:23" x14ac:dyDescent="0.25">
      <c r="A29" s="1" t="s">
        <v>48</v>
      </c>
      <c r="B29" s="1" t="s">
        <v>49</v>
      </c>
      <c r="C29" s="3">
        <f>IFERROR(VLOOKUP($B29,Data!$B$1:$L$53,6,FALSE)/VLOOKUP($B29,Data!$B$2:$L$53,2,FALSE),"Missing Data")</f>
        <v>70.539404781311319</v>
      </c>
      <c r="D29" s="4"/>
      <c r="E29" s="4">
        <f>IFERROR(VLOOKUP($B29,Data!$B$1:$L$53,5,FALSE)/VLOOKUP($B29,Data!$B$2:$L$53,2,FALSE),"Missing Data")</f>
        <v>49.178607195189812</v>
      </c>
      <c r="F29" s="4"/>
      <c r="G29" s="5">
        <f>IFERROR(VLOOKUP($B29,Data!$B$1:$L$53,6,FALSE)/VLOOKUP($B29,Data!$B$2:$L$53,5,FALSE),"Missing Data")</f>
        <v>1.434351414250927</v>
      </c>
      <c r="H29" s="3">
        <f>IFERROR(VLOOKUP($B29,Data!$B$1:$L$53,5,FALSE)/VLOOKUP($B29,Data!$B$2:$L$53,2,FALSE),"Missing Data")</f>
        <v>49.178607195189812</v>
      </c>
      <c r="I29" s="4"/>
      <c r="J29" s="4">
        <f>IFERROR(VLOOKUP($B29,Data!$B$1:$L$53,3,FALSE)/VLOOKUP($B29,Data!$B$2:$L$53,2,FALSE),"Missing Data")</f>
        <v>10.23401523437496</v>
      </c>
      <c r="K29" s="4"/>
      <c r="L29" s="4">
        <f>IFERROR(VLOOKUP($B29,Data!$B$1:$L$53,4,FALSE)/VLOOKUP($B29,Data!$B$2:$L$53,3,FALSE),"Missing Data")</f>
        <v>1</v>
      </c>
      <c r="M29" s="4"/>
      <c r="N29" s="5">
        <f>IFERROR(VLOOKUP($B29,Data!$B$1:$L$53,5,FALSE)/VLOOKUP($B29,Data!$B$2:$L$53,4,FALSE),"Missing Data")</f>
        <v>4.8054068778404924</v>
      </c>
      <c r="O29" s="3">
        <f>IFERROR(VLOOKUP($B29,Data!$B$1:$L$53,6,FALSE)/VLOOKUP($B29,Data!$B$2:$L$53,5,FALSE),"Missing Data")</f>
        <v>1.434351414250927</v>
      </c>
      <c r="P29" s="4"/>
      <c r="Q29" s="4">
        <f>IFERROR(VLOOKUP($B29,Data!$B$1:$L$53,10,FALSE)/VLOOKUP($B29,Data!$B$2:$L$53,5,FALSE),"Missing Data")</f>
        <v>1.006566716155511E-5</v>
      </c>
      <c r="R29" s="4"/>
      <c r="S29" s="5">
        <f>IFERROR(VLOOKUP($B29,Data!$B$1:$L$53,6,FALSE)/VLOOKUP($B29,Data!$B$2:$L$53,10,FALSE), Missing Data)</f>
        <v>142499.38838920687</v>
      </c>
      <c r="T29" s="3">
        <f>IFERROR(VLOOKUP($B29,Data!$B$1:$L$53,9,FALSE)/VLOOKUP($B29,Data!$B$2:$L$53,6,FALSE), "Missing Data")</f>
        <v>0.2570760097709418</v>
      </c>
      <c r="U29" s="4">
        <f>IFERROR(VLOOKUP($B29,Data!$B$1:$L$53,9,FALSE)/VLOOKUP($B29,Data!$B$2:$L$53,10,FALSE), "Missing Data")</f>
        <v>36633.174161896975</v>
      </c>
      <c r="V29" s="4">
        <f t="shared" si="0"/>
        <v>105866.21422730989</v>
      </c>
      <c r="W29" s="5">
        <f>IFERROR(VLOOKUP($B29,Data!$B$1:$L$53,9,FALSE)/VLOOKUP($B29,Data!$B$2:$L$53,5,FALSE), "Missing Data")</f>
        <v>0.36873733818493554</v>
      </c>
    </row>
    <row r="30" spans="1:23" x14ac:dyDescent="0.25">
      <c r="A30" s="1" t="s">
        <v>24</v>
      </c>
      <c r="B30" s="1" t="s">
        <v>25</v>
      </c>
      <c r="C30" s="3">
        <f>IFERROR(VLOOKUP($B30,Data!$B$1:$L$53,6,FALSE)/VLOOKUP($B30,Data!$B$2:$L$53,2,FALSE),"Missing Data")</f>
        <v>90.331182859896373</v>
      </c>
      <c r="D30" s="4"/>
      <c r="E30" s="4">
        <f>IFERROR(VLOOKUP($B30,Data!$B$1:$L$53,5,FALSE)/VLOOKUP($B30,Data!$B$2:$L$53,2,FALSE),"Missing Data")</f>
        <v>91.69167989659978</v>
      </c>
      <c r="F30" s="4"/>
      <c r="G30" s="5">
        <f>IFERROR(VLOOKUP($B30,Data!$B$1:$L$53,6,FALSE)/VLOOKUP($B30,Data!$B$2:$L$53,5,FALSE),"Missing Data")</f>
        <v>0.9851622629420943</v>
      </c>
      <c r="H30" s="3">
        <f>IFERROR(VLOOKUP($B30,Data!$B$1:$L$53,5,FALSE)/VLOOKUP($B30,Data!$B$2:$L$53,2,FALSE),"Missing Data")</f>
        <v>91.69167989659978</v>
      </c>
      <c r="I30" s="4"/>
      <c r="J30" s="4">
        <f>IFERROR(VLOOKUP($B30,Data!$B$1:$L$53,3,FALSE)/VLOOKUP($B30,Data!$B$2:$L$53,2,FALSE),"Missing Data")</f>
        <v>16.791734698878923</v>
      </c>
      <c r="K30" s="4"/>
      <c r="L30" s="4">
        <f>IFERROR(VLOOKUP($B30,Data!$B$1:$L$53,4,FALSE)/VLOOKUP($B30,Data!$B$2:$L$53,3,FALSE),"Missing Data")</f>
        <v>1</v>
      </c>
      <c r="M30" s="4"/>
      <c r="N30" s="5">
        <f>IFERROR(VLOOKUP($B30,Data!$B$1:$L$53,5,FALSE)/VLOOKUP($B30,Data!$B$2:$L$53,4,FALSE),"Missing Data")</f>
        <v>5.4605245700267906</v>
      </c>
      <c r="O30" s="3">
        <f>IFERROR(VLOOKUP($B30,Data!$B$1:$L$53,6,FALSE)/VLOOKUP($B30,Data!$B$2:$L$53,5,FALSE),"Missing Data")</f>
        <v>0.9851622629420943</v>
      </c>
      <c r="P30" s="4"/>
      <c r="Q30" s="4">
        <f>IFERROR(VLOOKUP($B30,Data!$B$1:$L$53,10,FALSE)/VLOOKUP($B30,Data!$B$2:$L$53,5,FALSE),"Missing Data")</f>
        <v>5.630334360282196E-6</v>
      </c>
      <c r="R30" s="4"/>
      <c r="S30" s="5">
        <f>IFERROR(VLOOKUP($B30,Data!$B$1:$L$53,6,FALSE)/VLOOKUP($B30,Data!$B$2:$L$53,10,FALSE), Missing Data)</f>
        <v>174974.02461418245</v>
      </c>
      <c r="T30" s="3">
        <f>IFERROR(VLOOKUP($B30,Data!$B$1:$L$53,9,FALSE)/VLOOKUP($B30,Data!$B$2:$L$53,6,FALSE), "Missing Data")</f>
        <v>0.26963336880504929</v>
      </c>
      <c r="U30" s="4">
        <f>IFERROR(VLOOKUP($B30,Data!$B$1:$L$53,9,FALSE)/VLOOKUP($B30,Data!$B$2:$L$53,10,FALSE), "Missing Data")</f>
        <v>47178.835710099629</v>
      </c>
      <c r="V30" s="4">
        <f t="shared" si="0"/>
        <v>127795.18890408281</v>
      </c>
      <c r="W30" s="5">
        <f>IFERROR(VLOOKUP($B30,Data!$B$1:$L$53,9,FALSE)/VLOOKUP($B30,Data!$B$2:$L$53,5,FALSE), "Missing Data")</f>
        <v>0.26563261977668262</v>
      </c>
    </row>
    <row r="31" spans="1:23" x14ac:dyDescent="0.25">
      <c r="A31" s="1" t="s">
        <v>100</v>
      </c>
      <c r="B31" s="1" t="s">
        <v>101</v>
      </c>
      <c r="C31" s="3">
        <f>IFERROR(VLOOKUP($B31,Data!$B$1:$L$53,6,FALSE)/VLOOKUP($B31,Data!$B$2:$L$53,2,FALSE),"Missing Data")</f>
        <v>32.946980632096</v>
      </c>
      <c r="D31" s="4"/>
      <c r="E31" s="4">
        <f>IFERROR(VLOOKUP($B31,Data!$B$1:$L$53,5,FALSE)/VLOOKUP($B31,Data!$B$2:$L$53,2,FALSE),"Missing Data")</f>
        <v>11.062748023353512</v>
      </c>
      <c r="F31" s="4"/>
      <c r="G31" s="5">
        <f>IFERROR(VLOOKUP($B31,Data!$B$1:$L$53,6,FALSE)/VLOOKUP($B31,Data!$B$2:$L$53,5,FALSE),"Missing Data")</f>
        <v>2.9781913646179747</v>
      </c>
      <c r="H31" s="3">
        <f>IFERROR(VLOOKUP($B31,Data!$B$1:$L$53,5,FALSE)/VLOOKUP($B31,Data!$B$2:$L$53,2,FALSE),"Missing Data")</f>
        <v>11.062748023353512</v>
      </c>
      <c r="I31" s="4"/>
      <c r="J31" s="4">
        <f>IFERROR(VLOOKUP($B31,Data!$B$1:$L$53,3,FALSE)/VLOOKUP($B31,Data!$B$2:$L$53,2,FALSE),"Missing Data")</f>
        <v>4.4669846177047203</v>
      </c>
      <c r="K31" s="4"/>
      <c r="L31" s="4">
        <f>IFERROR(VLOOKUP($B31,Data!$B$1:$L$53,4,FALSE)/VLOOKUP($B31,Data!$B$2:$L$53,3,FALSE),"Missing Data")</f>
        <v>1</v>
      </c>
      <c r="M31" s="4"/>
      <c r="N31" s="5">
        <f>IFERROR(VLOOKUP($B31,Data!$B$1:$L$53,5,FALSE)/VLOOKUP($B31,Data!$B$2:$L$53,4,FALSE),"Missing Data")</f>
        <v>2.4765583430725817</v>
      </c>
      <c r="O31" s="3">
        <f>IFERROR(VLOOKUP($B31,Data!$B$1:$L$53,6,FALSE)/VLOOKUP($B31,Data!$B$2:$L$53,5,FALSE),"Missing Data")</f>
        <v>2.9781913646179747</v>
      </c>
      <c r="P31" s="4"/>
      <c r="Q31" s="4">
        <f>IFERROR(VLOOKUP($B31,Data!$B$1:$L$53,10,FALSE)/VLOOKUP($B31,Data!$B$2:$L$53,5,FALSE),"Missing Data")</f>
        <v>2.6387558353870107E-5</v>
      </c>
      <c r="R31" s="4"/>
      <c r="S31" s="5">
        <f>IFERROR(VLOOKUP($B31,Data!$B$1:$L$53,6,FALSE)/VLOOKUP($B31,Data!$B$2:$L$53,10,FALSE), Missing Data)</f>
        <v>112863.46863468635</v>
      </c>
      <c r="T31" s="3">
        <f>IFERROR(VLOOKUP($B31,Data!$B$1:$L$53,9,FALSE)/VLOOKUP($B31,Data!$B$2:$L$53,6,FALSE), "Missing Data")</f>
        <v>0.31457627672791472</v>
      </c>
      <c r="U31" s="4">
        <f>IFERROR(VLOOKUP($B31,Data!$B$1:$L$53,9,FALSE)/VLOOKUP($B31,Data!$B$2:$L$53,10,FALSE), "Missing Data")</f>
        <v>35504.16974169742</v>
      </c>
      <c r="V31" s="4">
        <f t="shared" si="0"/>
        <v>77359.298892988925</v>
      </c>
      <c r="W31" s="5">
        <f>IFERROR(VLOOKUP($B31,Data!$B$1:$L$53,9,FALSE)/VLOOKUP($B31,Data!$B$2:$L$53,5,FALSE), "Missing Data")</f>
        <v>0.93686835086474995</v>
      </c>
    </row>
    <row r="32" spans="1:23" x14ac:dyDescent="0.25">
      <c r="A32" s="1" t="s">
        <v>90</v>
      </c>
      <c r="B32" s="1" t="s">
        <v>91</v>
      </c>
      <c r="C32" s="3">
        <f>IFERROR(VLOOKUP($B32,Data!$B$1:$L$53,6,FALSE)/VLOOKUP($B32,Data!$B$2:$L$53,2,FALSE),"Missing Data")</f>
        <v>112.84141221166077</v>
      </c>
      <c r="D32" s="4"/>
      <c r="E32" s="4">
        <f>IFERROR(VLOOKUP($B32,Data!$B$1:$L$53,5,FALSE)/VLOOKUP($B32,Data!$B$2:$L$53,2,FALSE),"Missing Data")</f>
        <v>65.292465280032118</v>
      </c>
      <c r="F32" s="4"/>
      <c r="G32" s="5">
        <f>IFERROR(VLOOKUP($B32,Data!$B$1:$L$53,6,FALSE)/VLOOKUP($B32,Data!$B$2:$L$53,5,FALSE),"Missing Data")</f>
        <v>1.7282455445310037</v>
      </c>
      <c r="H32" s="3">
        <f>IFERROR(VLOOKUP($B32,Data!$B$1:$L$53,5,FALSE)/VLOOKUP($B32,Data!$B$2:$L$53,2,FALSE),"Missing Data")</f>
        <v>65.292465280032118</v>
      </c>
      <c r="I32" s="4"/>
      <c r="J32" s="4">
        <f>IFERROR(VLOOKUP($B32,Data!$B$1:$L$53,3,FALSE)/VLOOKUP($B32,Data!$B$2:$L$53,2,FALSE),"Missing Data")</f>
        <v>11.190827517317583</v>
      </c>
      <c r="K32" s="4"/>
      <c r="L32" s="4">
        <f>IFERROR(VLOOKUP($B32,Data!$B$1:$L$53,4,FALSE)/VLOOKUP($B32,Data!$B$2:$L$53,3,FALSE),"Missing Data")</f>
        <v>1</v>
      </c>
      <c r="M32" s="4"/>
      <c r="N32" s="5">
        <f>IFERROR(VLOOKUP($B32,Data!$B$1:$L$53,5,FALSE)/VLOOKUP($B32,Data!$B$2:$L$53,4,FALSE),"Missing Data")</f>
        <v>5.8344626596195255</v>
      </c>
      <c r="O32" s="3">
        <f>IFERROR(VLOOKUP($B32,Data!$B$1:$L$53,6,FALSE)/VLOOKUP($B32,Data!$B$2:$L$53,5,FALSE),"Missing Data")</f>
        <v>1.7282455445310037</v>
      </c>
      <c r="P32" s="4"/>
      <c r="Q32" s="4">
        <f>IFERROR(VLOOKUP($B32,Data!$B$1:$L$53,10,FALSE)/VLOOKUP($B32,Data!$B$2:$L$53,5,FALSE),"Missing Data")</f>
        <v>6.6403239216183006E-6</v>
      </c>
      <c r="R32" s="4"/>
      <c r="S32" s="5">
        <f>IFERROR(VLOOKUP($B32,Data!$B$1:$L$53,6,FALSE)/VLOOKUP($B32,Data!$B$2:$L$53,10,FALSE), Missing Data)</f>
        <v>260265.24683600318</v>
      </c>
      <c r="T32" s="3">
        <f>IFERROR(VLOOKUP($B32,Data!$B$1:$L$53,9,FALSE)/VLOOKUP($B32,Data!$B$2:$L$53,6,FALSE), "Missing Data")</f>
        <v>0.18839207840707622</v>
      </c>
      <c r="U32" s="4">
        <f>IFERROR(VLOOKUP($B32,Data!$B$1:$L$53,9,FALSE)/VLOOKUP($B32,Data!$B$2:$L$53,10,FALSE), "Missing Data")</f>
        <v>49031.910788565358</v>
      </c>
      <c r="V32" s="4">
        <f t="shared" si="0"/>
        <v>211233.33604743783</v>
      </c>
      <c r="W32" s="5">
        <f>IFERROR(VLOOKUP($B32,Data!$B$1:$L$53,9,FALSE)/VLOOKUP($B32,Data!$B$2:$L$53,5,FALSE), "Missing Data")</f>
        <v>0.32558777013196499</v>
      </c>
    </row>
    <row r="33" spans="1:23" x14ac:dyDescent="0.25">
      <c r="A33" s="1" t="s">
        <v>98</v>
      </c>
      <c r="B33" s="1" t="s">
        <v>99</v>
      </c>
      <c r="C33" s="3">
        <f>IFERROR(VLOOKUP($B33,Data!$B$1:$L$53,6,FALSE)/VLOOKUP($B33,Data!$B$2:$L$53,2,FALSE),"Missing Data")</f>
        <v>401.98986268653601</v>
      </c>
      <c r="D33" s="4"/>
      <c r="E33" s="4">
        <f>IFERROR(VLOOKUP($B33,Data!$B$1:$L$53,5,FALSE)/VLOOKUP($B33,Data!$B$2:$L$53,2,FALSE),"Missing Data")</f>
        <v>230.44556045130915</v>
      </c>
      <c r="F33" s="4"/>
      <c r="G33" s="5">
        <f>IFERROR(VLOOKUP($B33,Data!$B$1:$L$53,6,FALSE)/VLOOKUP($B33,Data!$B$2:$L$53,5,FALSE),"Missing Data")</f>
        <v>1.7444027209692003</v>
      </c>
      <c r="H33" s="3">
        <f>IFERROR(VLOOKUP($B33,Data!$B$1:$L$53,5,FALSE)/VLOOKUP($B33,Data!$B$2:$L$53,2,FALSE),"Missing Data")</f>
        <v>230.44556045130915</v>
      </c>
      <c r="I33" s="4"/>
      <c r="J33" s="4">
        <f>IFERROR(VLOOKUP($B33,Data!$B$1:$L$53,3,FALSE)/VLOOKUP($B33,Data!$B$2:$L$53,2,FALSE),"Missing Data")</f>
        <v>34.846646666622192</v>
      </c>
      <c r="K33" s="4"/>
      <c r="L33" s="4">
        <f>IFERROR(VLOOKUP($B33,Data!$B$1:$L$53,4,FALSE)/VLOOKUP($B33,Data!$B$2:$L$53,3,FALSE),"Missing Data")</f>
        <v>1</v>
      </c>
      <c r="M33" s="4"/>
      <c r="N33" s="5">
        <f>IFERROR(VLOOKUP($B33,Data!$B$1:$L$53,5,FALSE)/VLOOKUP($B33,Data!$B$2:$L$53,4,FALSE),"Missing Data")</f>
        <v>6.6131344762088995</v>
      </c>
      <c r="O33" s="3">
        <f>IFERROR(VLOOKUP($B33,Data!$B$1:$L$53,6,FALSE)/VLOOKUP($B33,Data!$B$2:$L$53,5,FALSE),"Missing Data")</f>
        <v>1.7444027209692003</v>
      </c>
      <c r="P33" s="4"/>
      <c r="Q33" s="4">
        <f>IFERROR(VLOOKUP($B33,Data!$B$1:$L$53,10,FALSE)/VLOOKUP($B33,Data!$B$2:$L$53,5,FALSE),"Missing Data")</f>
        <v>5.6715078475987625E-6</v>
      </c>
      <c r="R33" s="4"/>
      <c r="S33" s="5">
        <f>IFERROR(VLOOKUP($B33,Data!$B$1:$L$53,6,FALSE)/VLOOKUP($B33,Data!$B$2:$L$53,10,FALSE), Missing Data)</f>
        <v>307573.00665778964</v>
      </c>
      <c r="T33" s="3">
        <f>IFERROR(VLOOKUP($B33,Data!$B$1:$L$53,9,FALSE)/VLOOKUP($B33,Data!$B$2:$L$53,6,FALSE), "Missing Data")</f>
        <v>0.20793836361447499</v>
      </c>
      <c r="U33" s="4">
        <f>IFERROR(VLOOKUP($B33,Data!$B$1:$L$53,9,FALSE)/VLOOKUP($B33,Data!$B$2:$L$53,10,FALSE), "Missing Data")</f>
        <v>63956.227696404792</v>
      </c>
      <c r="V33" s="4">
        <f t="shared" si="0"/>
        <v>243616.77896138484</v>
      </c>
      <c r="W33" s="5">
        <f>IFERROR(VLOOKUP($B33,Data!$B$1:$L$53,9,FALSE)/VLOOKUP($B33,Data!$B$2:$L$53,5,FALSE), "Missing Data")</f>
        <v>0.36272824728297315</v>
      </c>
    </row>
    <row r="34" spans="1:23" x14ac:dyDescent="0.25">
      <c r="A34" s="1" t="s">
        <v>66</v>
      </c>
      <c r="B34" s="1" t="s">
        <v>67</v>
      </c>
      <c r="C34" s="3">
        <f>IFERROR(VLOOKUP($B34,Data!$B$1:$L$53,6,FALSE)/VLOOKUP($B34,Data!$B$2:$L$53,2,FALSE),"Missing Data")</f>
        <v>71.653052017239887</v>
      </c>
      <c r="D34" s="4"/>
      <c r="E34" s="4">
        <f>IFERROR(VLOOKUP($B34,Data!$B$1:$L$53,5,FALSE)/VLOOKUP($B34,Data!$B$2:$L$53,2,FALSE),"Missing Data")</f>
        <v>50.034923255613045</v>
      </c>
      <c r="F34" s="4"/>
      <c r="G34" s="5">
        <f>IFERROR(VLOOKUP($B34,Data!$B$1:$L$53,6,FALSE)/VLOOKUP($B34,Data!$B$2:$L$53,5,FALSE),"Missing Data")</f>
        <v>1.4320607958402669</v>
      </c>
      <c r="H34" s="3">
        <f>IFERROR(VLOOKUP($B34,Data!$B$1:$L$53,5,FALSE)/VLOOKUP($B34,Data!$B$2:$L$53,2,FALSE),"Missing Data")</f>
        <v>50.034923255613045</v>
      </c>
      <c r="I34" s="4"/>
      <c r="J34" s="4">
        <f>IFERROR(VLOOKUP($B34,Data!$B$1:$L$53,3,FALSE)/VLOOKUP($B34,Data!$B$2:$L$53,2,FALSE),"Missing Data")</f>
        <v>7.7834123654933434</v>
      </c>
      <c r="K34" s="4"/>
      <c r="L34" s="4">
        <f>IFERROR(VLOOKUP($B34,Data!$B$1:$L$53,4,FALSE)/VLOOKUP($B34,Data!$B$2:$L$53,3,FALSE),"Missing Data")</f>
        <v>1</v>
      </c>
      <c r="M34" s="4"/>
      <c r="N34" s="5">
        <f>IFERROR(VLOOKUP($B34,Data!$B$1:$L$53,5,FALSE)/VLOOKUP($B34,Data!$B$2:$L$53,4,FALSE),"Missing Data")</f>
        <v>6.428404523115824</v>
      </c>
      <c r="O34" s="3">
        <f>IFERROR(VLOOKUP($B34,Data!$B$1:$L$53,6,FALSE)/VLOOKUP($B34,Data!$B$2:$L$53,5,FALSE),"Missing Data")</f>
        <v>1.4320607958402669</v>
      </c>
      <c r="P34" s="4"/>
      <c r="Q34" s="4">
        <f>IFERROR(VLOOKUP($B34,Data!$B$1:$L$53,10,FALSE)/VLOOKUP($B34,Data!$B$2:$L$53,5,FALSE),"Missing Data")</f>
        <v>7.3285537605629495E-6</v>
      </c>
      <c r="R34" s="4"/>
      <c r="S34" s="5">
        <f>IFERROR(VLOOKUP($B34,Data!$B$1:$L$53,6,FALSE)/VLOOKUP($B34,Data!$B$2:$L$53,10,FALSE), Missing Data)</f>
        <v>195408.37696335078</v>
      </c>
      <c r="T34" s="3">
        <f>IFERROR(VLOOKUP($B34,Data!$B$1:$L$53,9,FALSE)/VLOOKUP($B34,Data!$B$2:$L$53,6,FALSE), "Missing Data")</f>
        <v>0.21630536130536129</v>
      </c>
      <c r="U34" s="4">
        <f>IFERROR(VLOOKUP($B34,Data!$B$1:$L$53,9,FALSE)/VLOOKUP($B34,Data!$B$2:$L$53,10,FALSE), "Missing Data")</f>
        <v>42267.879581151836</v>
      </c>
      <c r="V34" s="4">
        <f t="shared" si="0"/>
        <v>153140.49738219893</v>
      </c>
      <c r="W34" s="5">
        <f>IFERROR(VLOOKUP($B34,Data!$B$1:$L$53,9,FALSE)/VLOOKUP($B34,Data!$B$2:$L$53,5,FALSE), "Missing Data")</f>
        <v>0.30976242785547214</v>
      </c>
    </row>
    <row r="35" spans="1:23" x14ac:dyDescent="0.25">
      <c r="A35" s="1" t="s">
        <v>10</v>
      </c>
      <c r="B35" s="1" t="s">
        <v>11</v>
      </c>
      <c r="C35" s="3">
        <f>IFERROR(VLOOKUP($B35,Data!$B$1:$L$53,6,FALSE)/VLOOKUP($B35,Data!$B$2:$L$53,2,FALSE),"Missing Data")</f>
        <v>10.489086143327679</v>
      </c>
      <c r="D35" s="4"/>
      <c r="E35" s="4">
        <f>IFERROR(VLOOKUP($B35,Data!$B$1:$L$53,5,FALSE)/VLOOKUP($B35,Data!$B$2:$L$53,2,FALSE),"Missing Data")</f>
        <v>6.1405475166687689</v>
      </c>
      <c r="F35" s="4"/>
      <c r="G35" s="5">
        <f>IFERROR(VLOOKUP($B35,Data!$B$1:$L$53,6,FALSE)/VLOOKUP($B35,Data!$B$2:$L$53,5,FALSE),"Missing Data")</f>
        <v>1.7081678978714232</v>
      </c>
      <c r="H35" s="3">
        <f>IFERROR(VLOOKUP($B35,Data!$B$1:$L$53,5,FALSE)/VLOOKUP($B35,Data!$B$2:$L$53,2,FALSE),"Missing Data")</f>
        <v>6.1405475166687689</v>
      </c>
      <c r="I35" s="4"/>
      <c r="J35" s="4">
        <f>IFERROR(VLOOKUP($B35,Data!$B$1:$L$53,3,FALSE)/VLOOKUP($B35,Data!$B$2:$L$53,2,FALSE),"Missing Data")</f>
        <v>1.9783404320523095</v>
      </c>
      <c r="K35" s="4"/>
      <c r="L35" s="4">
        <f>IFERROR(VLOOKUP($B35,Data!$B$1:$L$53,4,FALSE)/VLOOKUP($B35,Data!$B$2:$L$53,3,FALSE),"Missing Data")</f>
        <v>1</v>
      </c>
      <c r="M35" s="4"/>
      <c r="N35" s="5">
        <f>IFERROR(VLOOKUP($B35,Data!$B$1:$L$53,5,FALSE)/VLOOKUP($B35,Data!$B$2:$L$53,4,FALSE),"Missing Data")</f>
        <v>3.1038881969867185</v>
      </c>
      <c r="O35" s="3">
        <f>IFERROR(VLOOKUP($B35,Data!$B$1:$L$53,6,FALSE)/VLOOKUP($B35,Data!$B$2:$L$53,5,FALSE),"Missing Data")</f>
        <v>1.7081678978714232</v>
      </c>
      <c r="P35" s="4"/>
      <c r="Q35" s="4">
        <f>IFERROR(VLOOKUP($B35,Data!$B$1:$L$53,10,FALSE)/VLOOKUP($B35,Data!$B$2:$L$53,5,FALSE),"Missing Data")</f>
        <v>1.8604847341154768E-5</v>
      </c>
      <c r="R35" s="4"/>
      <c r="S35" s="5">
        <f>IFERROR(VLOOKUP($B35,Data!$B$1:$L$53,6,FALSE)/VLOOKUP($B35,Data!$B$2:$L$53,10,FALSE), Missing Data)</f>
        <v>91813.056379821952</v>
      </c>
      <c r="T35" s="3">
        <f>IFERROR(VLOOKUP($B35,Data!$B$1:$L$53,9,FALSE)/VLOOKUP($B35,Data!$B$2:$L$53,6,FALSE), "Missing Data")</f>
        <v>0.40586807149090204</v>
      </c>
      <c r="U35" s="4">
        <f>IFERROR(VLOOKUP($B35,Data!$B$1:$L$53,9,FALSE)/VLOOKUP($B35,Data!$B$2:$L$53,10,FALSE), "Missing Data")</f>
        <v>37263.988130563797</v>
      </c>
      <c r="V35" s="4">
        <f t="shared" si="0"/>
        <v>54549.068249258155</v>
      </c>
      <c r="W35" s="5">
        <f>IFERROR(VLOOKUP($B35,Data!$B$1:$L$53,9,FALSE)/VLOOKUP($B35,Data!$B$2:$L$53,5,FALSE), "Missing Data")</f>
        <v>0.69329081049174268</v>
      </c>
    </row>
    <row r="36" spans="1:23" x14ac:dyDescent="0.25">
      <c r="A36" s="1" t="s">
        <v>56</v>
      </c>
      <c r="B36" s="1" t="s">
        <v>57</v>
      </c>
      <c r="C36" s="3">
        <f>IFERROR(VLOOKUP($B36,Data!$B$1:$L$53,6,FALSE)/VLOOKUP($B36,Data!$B$2:$L$53,2,FALSE),"Missing Data")</f>
        <v>37.868947999689702</v>
      </c>
      <c r="D36" s="4"/>
      <c r="E36" s="4">
        <f>IFERROR(VLOOKUP($B36,Data!$B$1:$L$53,5,FALSE)/VLOOKUP($B36,Data!$B$2:$L$53,2,FALSE),"Missing Data")</f>
        <v>6.5284566591148234</v>
      </c>
      <c r="F36" s="4"/>
      <c r="G36" s="5">
        <f>IFERROR(VLOOKUP($B36,Data!$B$1:$L$53,6,FALSE)/VLOOKUP($B36,Data!$B$2:$L$53,5,FALSE),"Missing Data")</f>
        <v>5.8005972892258209</v>
      </c>
      <c r="H36" s="3">
        <f>IFERROR(VLOOKUP($B36,Data!$B$1:$L$53,5,FALSE)/VLOOKUP($B36,Data!$B$2:$L$53,2,FALSE),"Missing Data")</f>
        <v>6.5284566591148234</v>
      </c>
      <c r="I36" s="4"/>
      <c r="J36" s="4">
        <f>IFERROR(VLOOKUP($B36,Data!$B$1:$L$53,3,FALSE)/VLOOKUP($B36,Data!$B$2:$L$53,2,FALSE),"Missing Data")</f>
        <v>2.4850073695119015</v>
      </c>
      <c r="K36" s="4"/>
      <c r="L36" s="4">
        <f>IFERROR(VLOOKUP($B36,Data!$B$1:$L$53,4,FALSE)/VLOOKUP($B36,Data!$B$2:$L$53,3,FALSE),"Missing Data")</f>
        <v>1</v>
      </c>
      <c r="M36" s="4"/>
      <c r="N36" s="5">
        <f>IFERROR(VLOOKUP($B36,Data!$B$1:$L$53,5,FALSE)/VLOOKUP($B36,Data!$B$2:$L$53,4,FALSE),"Missing Data")</f>
        <v>2.627137745831766</v>
      </c>
      <c r="O36" s="3">
        <f>IFERROR(VLOOKUP($B36,Data!$B$1:$L$53,6,FALSE)/VLOOKUP($B36,Data!$B$2:$L$53,5,FALSE),"Missing Data")</f>
        <v>5.8005972892258209</v>
      </c>
      <c r="P36" s="4"/>
      <c r="Q36" s="4">
        <f>IFERROR(VLOOKUP($B36,Data!$B$1:$L$53,10,FALSE)/VLOOKUP($B36,Data!$B$2:$L$53,5,FALSE),"Missing Data")</f>
        <v>4.7224969395173062E-5</v>
      </c>
      <c r="R36" s="4"/>
      <c r="S36" s="5">
        <f>IFERROR(VLOOKUP($B36,Data!$B$1:$L$53,6,FALSE)/VLOOKUP($B36,Data!$B$2:$L$53,10,FALSE), Missing Data)</f>
        <v>122829.03225806452</v>
      </c>
      <c r="T36" s="3">
        <f>IFERROR(VLOOKUP($B36,Data!$B$1:$L$53,9,FALSE)/VLOOKUP($B36,Data!$B$2:$L$53,6,FALSE), "Missing Data")</f>
        <v>0.29807600388686084</v>
      </c>
      <c r="U36" s="4">
        <f>IFERROR(VLOOKUP($B36,Data!$B$1:$L$53,9,FALSE)/VLOOKUP($B36,Data!$B$2:$L$53,10,FALSE), "Missing Data")</f>
        <v>36612.387096774197</v>
      </c>
      <c r="V36" s="4">
        <f t="shared" si="0"/>
        <v>86216.645161290318</v>
      </c>
      <c r="W36" s="5">
        <f>IFERROR(VLOOKUP($B36,Data!$B$1:$L$53,9,FALSE)/VLOOKUP($B36,Data!$B$2:$L$53,5,FALSE), "Missing Data")</f>
        <v>1.7290188601293903</v>
      </c>
    </row>
    <row r="37" spans="1:23" x14ac:dyDescent="0.25">
      <c r="A37" s="1" t="s">
        <v>84</v>
      </c>
      <c r="B37" s="1" t="s">
        <v>85</v>
      </c>
      <c r="C37" s="3">
        <f>IFERROR(VLOOKUP($B37,Data!$B$1:$L$53,6,FALSE)/VLOOKUP($B37,Data!$B$2:$L$53,2,FALSE),"Missing Data")</f>
        <v>22.794938494738027</v>
      </c>
      <c r="D37" s="4"/>
      <c r="E37" s="4">
        <f>IFERROR(VLOOKUP($B37,Data!$B$1:$L$53,5,FALSE)/VLOOKUP($B37,Data!$B$2:$L$53,2,FALSE),"Missing Data")</f>
        <v>9.0393501145463127</v>
      </c>
      <c r="F37" s="4"/>
      <c r="G37" s="5">
        <f>IFERROR(VLOOKUP($B37,Data!$B$1:$L$53,6,FALSE)/VLOOKUP($B37,Data!$B$2:$L$53,5,FALSE),"Missing Data")</f>
        <v>2.5217452810081924</v>
      </c>
      <c r="H37" s="3">
        <f>IFERROR(VLOOKUP($B37,Data!$B$1:$L$53,5,FALSE)/VLOOKUP($B37,Data!$B$2:$L$53,2,FALSE),"Missing Data")</f>
        <v>9.0393501145463127</v>
      </c>
      <c r="I37" s="4"/>
      <c r="J37" s="4">
        <f>IFERROR(VLOOKUP($B37,Data!$B$1:$L$53,3,FALSE)/VLOOKUP($B37,Data!$B$2:$L$53,2,FALSE),"Missing Data")</f>
        <v>2.4537717080664274</v>
      </c>
      <c r="K37" s="4"/>
      <c r="L37" s="4">
        <f>IFERROR(VLOOKUP($B37,Data!$B$1:$L$53,4,FALSE)/VLOOKUP($B37,Data!$B$2:$L$53,3,FALSE),"Missing Data")</f>
        <v>1</v>
      </c>
      <c r="M37" s="4"/>
      <c r="N37" s="5">
        <f>IFERROR(VLOOKUP($B37,Data!$B$1:$L$53,5,FALSE)/VLOOKUP($B37,Data!$B$2:$L$53,4,FALSE),"Missing Data")</f>
        <v>3.6838594580052937</v>
      </c>
      <c r="O37" s="3">
        <f>IFERROR(VLOOKUP($B37,Data!$B$1:$L$53,6,FALSE)/VLOOKUP($B37,Data!$B$2:$L$53,5,FALSE),"Missing Data")</f>
        <v>2.5217452810081924</v>
      </c>
      <c r="P37" s="4"/>
      <c r="Q37" s="4">
        <f>IFERROR(VLOOKUP($B37,Data!$B$1:$L$53,10,FALSE)/VLOOKUP($B37,Data!$B$2:$L$53,5,FALSE),"Missing Data")</f>
        <v>1.2319476342623842E-5</v>
      </c>
      <c r="R37" s="4"/>
      <c r="S37" s="5">
        <f>IFERROR(VLOOKUP($B37,Data!$B$1:$L$53,6,FALSE)/VLOOKUP($B37,Data!$B$2:$L$53,10,FALSE), Missing Data)</f>
        <v>204695.81749049429</v>
      </c>
      <c r="T37" s="3">
        <f>IFERROR(VLOOKUP($B37,Data!$B$1:$L$53,9,FALSE)/VLOOKUP($B37,Data!$B$2:$L$53,6,FALSE), "Missing Data")</f>
        <v>0.14990025076623015</v>
      </c>
      <c r="U37" s="4">
        <f>IFERROR(VLOOKUP($B37,Data!$B$1:$L$53,9,FALSE)/VLOOKUP($B37,Data!$B$2:$L$53,10,FALSE), "Missing Data")</f>
        <v>30683.954372623575</v>
      </c>
      <c r="V37" s="4">
        <f t="shared" si="0"/>
        <v>174011.8631178707</v>
      </c>
      <c r="W37" s="5">
        <f>IFERROR(VLOOKUP($B37,Data!$B$1:$L$53,9,FALSE)/VLOOKUP($B37,Data!$B$2:$L$53,5,FALSE), "Missing Data")</f>
        <v>0.37801024999168553</v>
      </c>
    </row>
    <row r="38" spans="1:23" x14ac:dyDescent="0.25">
      <c r="A38" s="1" t="s">
        <v>38</v>
      </c>
      <c r="B38" s="1" t="s">
        <v>39</v>
      </c>
      <c r="C38" s="3">
        <f>IFERROR(VLOOKUP($B38,Data!$B$1:$L$53,6,FALSE)/VLOOKUP($B38,Data!$B$2:$L$53,2,FALSE),"Missing Data")</f>
        <v>37.656202551298826</v>
      </c>
      <c r="D38" s="4"/>
      <c r="E38" s="4">
        <f>IFERROR(VLOOKUP($B38,Data!$B$1:$L$53,5,FALSE)/VLOOKUP($B38,Data!$B$2:$L$53,2,FALSE),"Missing Data")</f>
        <v>26.36866975818144</v>
      </c>
      <c r="F38" s="4"/>
      <c r="G38" s="5">
        <f>IFERROR(VLOOKUP($B38,Data!$B$1:$L$53,6,FALSE)/VLOOKUP($B38,Data!$B$2:$L$53,5,FALSE),"Missing Data")</f>
        <v>1.4280660684301372</v>
      </c>
      <c r="H38" s="3">
        <f>IFERROR(VLOOKUP($B38,Data!$B$1:$L$53,5,FALSE)/VLOOKUP($B38,Data!$B$2:$L$53,2,FALSE),"Missing Data")</f>
        <v>26.36866975818144</v>
      </c>
      <c r="I38" s="4"/>
      <c r="J38" s="4">
        <f>IFERROR(VLOOKUP($B38,Data!$B$1:$L$53,3,FALSE)/VLOOKUP($B38,Data!$B$2:$L$53,2,FALSE),"Missing Data")</f>
        <v>6.1601105547602248</v>
      </c>
      <c r="K38" s="4"/>
      <c r="L38" s="4">
        <f>IFERROR(VLOOKUP($B38,Data!$B$1:$L$53,4,FALSE)/VLOOKUP($B38,Data!$B$2:$L$53,3,FALSE),"Missing Data")</f>
        <v>1</v>
      </c>
      <c r="M38" s="4"/>
      <c r="N38" s="5">
        <f>IFERROR(VLOOKUP($B38,Data!$B$1:$L$53,5,FALSE)/VLOOKUP($B38,Data!$B$2:$L$53,4,FALSE),"Missing Data")</f>
        <v>4.2805513835794802</v>
      </c>
      <c r="O38" s="3">
        <f>IFERROR(VLOOKUP($B38,Data!$B$1:$L$53,6,FALSE)/VLOOKUP($B38,Data!$B$2:$L$53,5,FALSE),"Missing Data")</f>
        <v>1.4280660684301372</v>
      </c>
      <c r="P38" s="4"/>
      <c r="Q38" s="4">
        <f>IFERROR(VLOOKUP($B38,Data!$B$1:$L$53,10,FALSE)/VLOOKUP($B38,Data!$B$2:$L$53,5,FALSE),"Missing Data")</f>
        <v>8.8494307798476888E-6</v>
      </c>
      <c r="R38" s="4"/>
      <c r="S38" s="5">
        <f>IFERROR(VLOOKUP($B38,Data!$B$1:$L$53,6,FALSE)/VLOOKUP($B38,Data!$B$2:$L$53,10,FALSE), Missing Data)</f>
        <v>161373.77690802349</v>
      </c>
      <c r="T38" s="3">
        <f>IFERROR(VLOOKUP($B38,Data!$B$1:$L$53,9,FALSE)/VLOOKUP($B38,Data!$B$2:$L$53,6,FALSE), "Missing Data")</f>
        <v>0.27847510368412115</v>
      </c>
      <c r="U38" s="4">
        <f>IFERROR(VLOOKUP($B38,Data!$B$1:$L$53,9,FALSE)/VLOOKUP($B38,Data!$B$2:$L$53,10,FALSE), "Missing Data")</f>
        <v>44938.579256360077</v>
      </c>
      <c r="V38" s="4">
        <f t="shared" si="0"/>
        <v>116435.19765166342</v>
      </c>
      <c r="W38" s="5">
        <f>IFERROR(VLOOKUP($B38,Data!$B$1:$L$53,9,FALSE)/VLOOKUP($B38,Data!$B$2:$L$53,5,FALSE), "Missing Data")</f>
        <v>0.39768084647385771</v>
      </c>
    </row>
    <row r="39" spans="1:23" x14ac:dyDescent="0.25">
      <c r="A39" s="1" t="s">
        <v>54</v>
      </c>
      <c r="B39" s="1" t="s">
        <v>55</v>
      </c>
      <c r="C39" s="3">
        <f>IFERROR(VLOOKUP($B39,Data!$B$1:$L$53,6,FALSE)/VLOOKUP($B39,Data!$B$2:$L$53,2,FALSE),"Missing Data")</f>
        <v>81.945090415471967</v>
      </c>
      <c r="D39" s="4"/>
      <c r="E39" s="4">
        <f>IFERROR(VLOOKUP($B39,Data!$B$1:$L$53,5,FALSE)/VLOOKUP($B39,Data!$B$2:$L$53,2,FALSE),"Missing Data")</f>
        <v>63.626354090830773</v>
      </c>
      <c r="F39" s="4"/>
      <c r="G39" s="5">
        <f>IFERROR(VLOOKUP($B39,Data!$B$1:$L$53,6,FALSE)/VLOOKUP($B39,Data!$B$2:$L$53,5,FALSE),"Missing Data")</f>
        <v>1.2879111428966996</v>
      </c>
      <c r="H39" s="3">
        <f>IFERROR(VLOOKUP($B39,Data!$B$1:$L$53,5,FALSE)/VLOOKUP($B39,Data!$B$2:$L$53,2,FALSE),"Missing Data")</f>
        <v>63.626354090830773</v>
      </c>
      <c r="I39" s="4"/>
      <c r="J39" s="4">
        <f>IFERROR(VLOOKUP($B39,Data!$B$1:$L$53,3,FALSE)/VLOOKUP($B39,Data!$B$2:$L$53,2,FALSE),"Missing Data")</f>
        <v>11.360096120488896</v>
      </c>
      <c r="K39" s="4"/>
      <c r="L39" s="4">
        <f>IFERROR(VLOOKUP($B39,Data!$B$1:$L$53,4,FALSE)/VLOOKUP($B39,Data!$B$2:$L$53,3,FALSE),"Missing Data")</f>
        <v>1</v>
      </c>
      <c r="M39" s="4"/>
      <c r="N39" s="5">
        <f>IFERROR(VLOOKUP($B39,Data!$B$1:$L$53,5,FALSE)/VLOOKUP($B39,Data!$B$2:$L$53,4,FALSE),"Missing Data")</f>
        <v>5.6008640610069538</v>
      </c>
      <c r="O39" s="3">
        <f>IFERROR(VLOOKUP($B39,Data!$B$1:$L$53,6,FALSE)/VLOOKUP($B39,Data!$B$2:$L$53,5,FALSE),"Missing Data")</f>
        <v>1.2879111428966996</v>
      </c>
      <c r="P39" s="4"/>
      <c r="Q39" s="4">
        <f>IFERROR(VLOOKUP($B39,Data!$B$1:$L$53,10,FALSE)/VLOOKUP($B39,Data!$B$2:$L$53,5,FALSE),"Missing Data")</f>
        <v>8.2333648658685473E-6</v>
      </c>
      <c r="R39" s="4"/>
      <c r="S39" s="5">
        <f>IFERROR(VLOOKUP($B39,Data!$B$1:$L$53,6,FALSE)/VLOOKUP($B39,Data!$B$2:$L$53,10,FALSE), Missing Data)</f>
        <v>156425.85551330799</v>
      </c>
      <c r="T39" s="3">
        <f>IFERROR(VLOOKUP($B39,Data!$B$1:$L$53,9,FALSE)/VLOOKUP($B39,Data!$B$2:$L$53,6,FALSE), "Missing Data")</f>
        <v>0.33418262032085561</v>
      </c>
      <c r="U39" s="4">
        <f>IFERROR(VLOOKUP($B39,Data!$B$1:$L$53,9,FALSE)/VLOOKUP($B39,Data!$B$2:$L$53,10,FALSE), "Missing Data")</f>
        <v>52274.802281368822</v>
      </c>
      <c r="V39" s="4">
        <f t="shared" si="0"/>
        <v>104151.05323193918</v>
      </c>
      <c r="W39" s="5">
        <f>IFERROR(VLOOKUP($B39,Data!$B$1:$L$53,9,FALSE)/VLOOKUP($B39,Data!$B$2:$L$53,5,FALSE), "Missing Data")</f>
        <v>0.43039752047364699</v>
      </c>
    </row>
    <row r="40" spans="1:23" x14ac:dyDescent="0.25">
      <c r="A40" s="1" t="s">
        <v>14</v>
      </c>
      <c r="B40" s="1" t="s">
        <v>15</v>
      </c>
      <c r="C40" s="3">
        <f>IFERROR(VLOOKUP($B40,Data!$B$1:$L$53,6,FALSE)/VLOOKUP($B40,Data!$B$2:$L$53,2,FALSE),"Missing Data")</f>
        <v>128.4193856082851</v>
      </c>
      <c r="D40" s="4"/>
      <c r="E40" s="4">
        <f>IFERROR(VLOOKUP($B40,Data!$B$1:$L$53,5,FALSE)/VLOOKUP($B40,Data!$B$2:$L$53,2,FALSE),"Missing Data")</f>
        <v>123.55999913671138</v>
      </c>
      <c r="F40" s="4"/>
      <c r="G40" s="5">
        <f>IFERROR(VLOOKUP($B40,Data!$B$1:$L$53,6,FALSE)/VLOOKUP($B40,Data!$B$2:$L$53,5,FALSE),"Missing Data")</f>
        <v>1.0393281523593823</v>
      </c>
      <c r="H40" s="3">
        <f>IFERROR(VLOOKUP($B40,Data!$B$1:$L$53,5,FALSE)/VLOOKUP($B40,Data!$B$2:$L$53,2,FALSE),"Missing Data")</f>
        <v>123.55999913671138</v>
      </c>
      <c r="I40" s="4"/>
      <c r="J40" s="4">
        <f>IFERROR(VLOOKUP($B40,Data!$B$1:$L$53,3,FALSE)/VLOOKUP($B40,Data!$B$2:$L$53,2,FALSE),"Missing Data")</f>
        <v>20.609749804314824</v>
      </c>
      <c r="K40" s="4"/>
      <c r="L40" s="4">
        <f>IFERROR(VLOOKUP($B40,Data!$B$1:$L$53,4,FALSE)/VLOOKUP($B40,Data!$B$2:$L$53,3,FALSE),"Missing Data")</f>
        <v>1</v>
      </c>
      <c r="M40" s="4"/>
      <c r="N40" s="5">
        <f>IFERROR(VLOOKUP($B40,Data!$B$1:$L$53,5,FALSE)/VLOOKUP($B40,Data!$B$2:$L$53,4,FALSE),"Missing Data")</f>
        <v>5.9952207236811317</v>
      </c>
      <c r="O40" s="3">
        <f>IFERROR(VLOOKUP($B40,Data!$B$1:$L$53,6,FALSE)/VLOOKUP($B40,Data!$B$2:$L$53,5,FALSE),"Missing Data")</f>
        <v>1.0393281523593823</v>
      </c>
      <c r="P40" s="4"/>
      <c r="Q40" s="4">
        <f>IFERROR(VLOOKUP($B40,Data!$B$1:$L$53,10,FALSE)/VLOOKUP($B40,Data!$B$2:$L$53,5,FALSE),"Missing Data")</f>
        <v>5.3461472352092339E-6</v>
      </c>
      <c r="R40" s="4"/>
      <c r="S40" s="5">
        <f>IFERROR(VLOOKUP($B40,Data!$B$1:$L$53,6,FALSE)/VLOOKUP($B40,Data!$B$2:$L$53,10,FALSE), Missing Data)</f>
        <v>194406.94515752626</v>
      </c>
      <c r="T40" s="3">
        <f>IFERROR(VLOOKUP($B40,Data!$B$1:$L$53,9,FALSE)/VLOOKUP($B40,Data!$B$2:$L$53,6,FALSE), "Missing Data")</f>
        <v>0.2979712971056539</v>
      </c>
      <c r="U40" s="4">
        <f>IFERROR(VLOOKUP($B40,Data!$B$1:$L$53,9,FALSE)/VLOOKUP($B40,Data!$B$2:$L$53,10,FALSE), "Missing Data")</f>
        <v>57927.689614935822</v>
      </c>
      <c r="V40" s="4">
        <f t="shared" si="0"/>
        <v>136479.25554259046</v>
      </c>
      <c r="W40" s="5">
        <f>IFERROR(VLOOKUP($B40,Data!$B$1:$L$53,9,FALSE)/VLOOKUP($B40,Data!$B$2:$L$53,5,FALSE), "Missing Data")</f>
        <v>0.30968995767694779</v>
      </c>
    </row>
    <row r="41" spans="1:23" x14ac:dyDescent="0.25">
      <c r="A41" s="1" t="s">
        <v>78</v>
      </c>
      <c r="B41" s="1" t="s">
        <v>79</v>
      </c>
      <c r="C41" s="3">
        <f>IFERROR(VLOOKUP($B41,Data!$B$1:$L$53,6,FALSE)/VLOOKUP($B41,Data!$B$2:$L$53,2,FALSE),"Missing Data")</f>
        <v>238.07445764540293</v>
      </c>
      <c r="D41" s="4"/>
      <c r="E41" s="4">
        <f>IFERROR(VLOOKUP($B41,Data!$B$1:$L$53,5,FALSE)/VLOOKUP($B41,Data!$B$2:$L$53,2,FALSE),"Missing Data")</f>
        <v>143.27839010246933</v>
      </c>
      <c r="F41" s="4"/>
      <c r="G41" s="5">
        <f>IFERROR(VLOOKUP($B41,Data!$B$1:$L$53,6,FALSE)/VLOOKUP($B41,Data!$B$2:$L$53,5,FALSE),"Missing Data")</f>
        <v>1.6616215290745358</v>
      </c>
      <c r="H41" s="3">
        <f>IFERROR(VLOOKUP($B41,Data!$B$1:$L$53,5,FALSE)/VLOOKUP($B41,Data!$B$2:$L$53,2,FALSE),"Missing Data")</f>
        <v>143.27839010246933</v>
      </c>
      <c r="I41" s="4"/>
      <c r="J41" s="4">
        <f>IFERROR(VLOOKUP($B41,Data!$B$1:$L$53,3,FALSE)/VLOOKUP($B41,Data!$B$2:$L$53,2,FALSE),"Missing Data")</f>
        <v>32.476696375020161</v>
      </c>
      <c r="K41" s="4"/>
      <c r="L41" s="4">
        <f>IFERROR(VLOOKUP($B41,Data!$B$1:$L$53,4,FALSE)/VLOOKUP($B41,Data!$B$2:$L$53,3,FALSE),"Missing Data")</f>
        <v>1</v>
      </c>
      <c r="M41" s="4"/>
      <c r="N41" s="5">
        <f>IFERROR(VLOOKUP($B41,Data!$B$1:$L$53,5,FALSE)/VLOOKUP($B41,Data!$B$2:$L$53,4,FALSE),"Missing Data")</f>
        <v>4.411729211862621</v>
      </c>
      <c r="O41" s="3">
        <f>IFERROR(VLOOKUP($B41,Data!$B$1:$L$53,6,FALSE)/VLOOKUP($B41,Data!$B$2:$L$53,5,FALSE),"Missing Data")</f>
        <v>1.6616215290745358</v>
      </c>
      <c r="P41" s="4"/>
      <c r="Q41" s="4">
        <f>IFERROR(VLOOKUP($B41,Data!$B$1:$L$53,10,FALSE)/VLOOKUP($B41,Data!$B$2:$L$53,5,FALSE),"Missing Data")</f>
        <v>5.6088761800655351E-6</v>
      </c>
      <c r="R41" s="4"/>
      <c r="S41" s="5">
        <f>IFERROR(VLOOKUP($B41,Data!$B$1:$L$53,6,FALSE)/VLOOKUP($B41,Data!$B$2:$L$53,10,FALSE), Missing Data)</f>
        <v>296248.56668793876</v>
      </c>
      <c r="T41" s="3">
        <f>IFERROR(VLOOKUP($B41,Data!$B$1:$L$53,9,FALSE)/VLOOKUP($B41,Data!$B$2:$L$53,6,FALSE), "Missing Data")</f>
        <v>0.20836614669190334</v>
      </c>
      <c r="U41" s="4">
        <f>IFERROR(VLOOKUP($B41,Data!$B$1:$L$53,9,FALSE)/VLOOKUP($B41,Data!$B$2:$L$53,10,FALSE), "Missing Data")</f>
        <v>61728.172303765154</v>
      </c>
      <c r="V41" s="4">
        <f t="shared" si="0"/>
        <v>234520.39438417362</v>
      </c>
      <c r="W41" s="5">
        <f>IFERROR(VLOOKUP($B41,Data!$B$1:$L$53,9,FALSE)/VLOOKUP($B41,Data!$B$2:$L$53,5,FALSE), "Missing Data")</f>
        <v>0.34622567527356951</v>
      </c>
    </row>
    <row r="42" spans="1:23" x14ac:dyDescent="0.25">
      <c r="A42" s="1" t="s">
        <v>86</v>
      </c>
      <c r="B42" s="1" t="s">
        <v>87</v>
      </c>
      <c r="C42" s="3">
        <f>IFERROR(VLOOKUP($B42,Data!$B$1:$L$53,6,FALSE)/VLOOKUP($B42,Data!$B$2:$L$53,2,FALSE),"Missing Data")</f>
        <v>13.753421569767651</v>
      </c>
      <c r="D42" s="4"/>
      <c r="E42" s="4">
        <f>IFERROR(VLOOKUP($B42,Data!$B$1:$L$53,5,FALSE)/VLOOKUP($B42,Data!$B$2:$L$53,2,FALSE),"Missing Data")</f>
        <v>8.3091036836053611</v>
      </c>
      <c r="F42" s="4"/>
      <c r="G42" s="5">
        <f>IFERROR(VLOOKUP($B42,Data!$B$1:$L$53,6,FALSE)/VLOOKUP($B42,Data!$B$2:$L$53,5,FALSE),"Missing Data")</f>
        <v>1.6552232459085134</v>
      </c>
      <c r="H42" s="3">
        <f>IFERROR(VLOOKUP($B42,Data!$B$1:$L$53,5,FALSE)/VLOOKUP($B42,Data!$B$2:$L$53,2,FALSE),"Missing Data")</f>
        <v>8.3091036836053611</v>
      </c>
      <c r="I42" s="4"/>
      <c r="J42" s="4">
        <f>IFERROR(VLOOKUP($B42,Data!$B$1:$L$53,3,FALSE)/VLOOKUP($B42,Data!$B$2:$L$53,2,FALSE),"Missing Data")</f>
        <v>1.9061479748743175</v>
      </c>
      <c r="K42" s="4"/>
      <c r="L42" s="4">
        <f>IFERROR(VLOOKUP($B42,Data!$B$1:$L$53,4,FALSE)/VLOOKUP($B42,Data!$B$2:$L$53,3,FALSE),"Missing Data")</f>
        <v>1</v>
      </c>
      <c r="M42" s="4"/>
      <c r="N42" s="5">
        <f>IFERROR(VLOOKUP($B42,Data!$B$1:$L$53,5,FALSE)/VLOOKUP($B42,Data!$B$2:$L$53,4,FALSE),"Missing Data")</f>
        <v>4.3591073689613333</v>
      </c>
      <c r="O42" s="3">
        <f>IFERROR(VLOOKUP($B42,Data!$B$1:$L$53,6,FALSE)/VLOOKUP($B42,Data!$B$2:$L$53,5,FALSE),"Missing Data")</f>
        <v>1.6552232459085134</v>
      </c>
      <c r="P42" s="4"/>
      <c r="Q42" s="4">
        <f>IFERROR(VLOOKUP($B42,Data!$B$1:$L$53,10,FALSE)/VLOOKUP($B42,Data!$B$2:$L$53,5,FALSE),"Missing Data")</f>
        <v>5.916149688976467E-6</v>
      </c>
      <c r="R42" s="4"/>
      <c r="S42" s="5">
        <f>IFERROR(VLOOKUP($B42,Data!$B$1:$L$53,6,FALSE)/VLOOKUP($B42,Data!$B$2:$L$53,10,FALSE), Missing Data)</f>
        <v>279780.48780487804</v>
      </c>
      <c r="T42" s="3">
        <f>IFERROR(VLOOKUP($B42,Data!$B$1:$L$53,9,FALSE)/VLOOKUP($B42,Data!$B$2:$L$53,6,FALSE), "Missing Data")</f>
        <v>0.10304559323511464</v>
      </c>
      <c r="U42" s="4">
        <f>IFERROR(VLOOKUP($B42,Data!$B$1:$L$53,9,FALSE)/VLOOKUP($B42,Data!$B$2:$L$53,10,FALSE), "Missing Data")</f>
        <v>28830.146341463416</v>
      </c>
      <c r="V42" s="4">
        <f t="shared" si="0"/>
        <v>250950.34146341463</v>
      </c>
      <c r="W42" s="5">
        <f>IFERROR(VLOOKUP($B42,Data!$B$1:$L$53,9,FALSE)/VLOOKUP($B42,Data!$B$2:$L$53,5,FALSE), "Missing Data")</f>
        <v>0.17056346131119482</v>
      </c>
    </row>
    <row r="43" spans="1:23" x14ac:dyDescent="0.25">
      <c r="A43" s="1" t="s">
        <v>4</v>
      </c>
      <c r="B43" s="1" t="s">
        <v>5</v>
      </c>
      <c r="C43" s="3">
        <f>IFERROR(VLOOKUP($B43,Data!$B$1:$L$53,6,FALSE)/VLOOKUP($B43,Data!$B$2:$L$53,2,FALSE),"Missing Data")</f>
        <v>17.073279075907809</v>
      </c>
      <c r="D43" s="4"/>
      <c r="E43" s="4">
        <f>IFERROR(VLOOKUP($B43,Data!$B$1:$L$53,5,FALSE)/VLOOKUP($B43,Data!$B$2:$L$53,2,FALSE),"Missing Data")</f>
        <v>8.2964846286311147</v>
      </c>
      <c r="F43" s="4"/>
      <c r="G43" s="5">
        <f>IFERROR(VLOOKUP($B43,Data!$B$1:$L$53,6,FALSE)/VLOOKUP($B43,Data!$B$2:$L$53,5,FALSE),"Missing Data")</f>
        <v>2.0578931728491408</v>
      </c>
      <c r="H43" s="3">
        <f>IFERROR(VLOOKUP($B43,Data!$B$1:$L$53,5,FALSE)/VLOOKUP($B43,Data!$B$2:$L$53,2,FALSE),"Missing Data")</f>
        <v>8.2964846286311147</v>
      </c>
      <c r="I43" s="4"/>
      <c r="J43" s="4">
        <f>IFERROR(VLOOKUP($B43,Data!$B$1:$L$53,3,FALSE)/VLOOKUP($B43,Data!$B$2:$L$53,2,FALSE),"Missing Data")</f>
        <v>1.4386187272808793</v>
      </c>
      <c r="K43" s="4"/>
      <c r="L43" s="4">
        <f>IFERROR(VLOOKUP($B43,Data!$B$1:$L$53,4,FALSE)/VLOOKUP($B43,Data!$B$2:$L$53,3,FALSE),"Missing Data")</f>
        <v>1</v>
      </c>
      <c r="M43" s="4"/>
      <c r="N43" s="5">
        <f>IFERROR(VLOOKUP($B43,Data!$B$1:$L$53,5,FALSE)/VLOOKUP($B43,Data!$B$2:$L$53,4,FALSE),"Missing Data")</f>
        <v>5.7669794444510174</v>
      </c>
      <c r="O43" s="3">
        <f>IFERROR(VLOOKUP($B43,Data!$B$1:$L$53,6,FALSE)/VLOOKUP($B43,Data!$B$2:$L$53,5,FALSE),"Missing Data")</f>
        <v>2.0578931728491408</v>
      </c>
      <c r="P43" s="4"/>
      <c r="Q43" s="4">
        <f>IFERROR(VLOOKUP($B43,Data!$B$1:$L$53,10,FALSE)/VLOOKUP($B43,Data!$B$2:$L$53,5,FALSE),"Missing Data")</f>
        <v>1.4686548400170764E-5</v>
      </c>
      <c r="R43" s="4"/>
      <c r="S43" s="5">
        <f>IFERROR(VLOOKUP($B43,Data!$B$1:$L$53,6,FALSE)/VLOOKUP($B43,Data!$B$2:$L$53,10,FALSE), Missing Data)</f>
        <v>140120.95400340715</v>
      </c>
      <c r="T43" s="3">
        <f>IFERROR(VLOOKUP($B43,Data!$B$1:$L$53,9,FALSE)/VLOOKUP($B43,Data!$B$2:$L$53,6,FALSE), "Missing Data")</f>
        <v>0.23488346646241384</v>
      </c>
      <c r="U43" s="4">
        <f>IFERROR(VLOOKUP($B43,Data!$B$1:$L$53,9,FALSE)/VLOOKUP($B43,Data!$B$2:$L$53,10,FALSE), "Missing Data")</f>
        <v>32912.095400340717</v>
      </c>
      <c r="V43" s="4">
        <f t="shared" si="0"/>
        <v>107208.85860306644</v>
      </c>
      <c r="W43" s="5">
        <f>IFERROR(VLOOKUP($B43,Data!$B$1:$L$53,9,FALSE)/VLOOKUP($B43,Data!$B$2:$L$53,5,FALSE), "Missing Data")</f>
        <v>0.48336508204814149</v>
      </c>
    </row>
    <row r="44" spans="1:23" x14ac:dyDescent="0.25">
      <c r="A44" s="1" t="s">
        <v>32</v>
      </c>
      <c r="B44" s="1" t="s">
        <v>33</v>
      </c>
      <c r="C44" s="3">
        <f>IFERROR(VLOOKUP($B44,Data!$B$1:$L$53,6,FALSE)/VLOOKUP($B44,Data!$B$2:$L$53,2,FALSE),"Missing Data")</f>
        <v>34.895626681954219</v>
      </c>
      <c r="D44" s="4"/>
      <c r="E44" s="4">
        <f>IFERROR(VLOOKUP($B44,Data!$B$1:$L$53,5,FALSE)/VLOOKUP($B44,Data!$B$2:$L$53,2,FALSE),"Missing Data")</f>
        <v>32.087044811221908</v>
      </c>
      <c r="F44" s="4"/>
      <c r="G44" s="5">
        <f>IFERROR(VLOOKUP($B44,Data!$B$1:$L$53,6,FALSE)/VLOOKUP($B44,Data!$B$2:$L$53,5,FALSE),"Missing Data")</f>
        <v>1.0875300884595658</v>
      </c>
      <c r="H44" s="3">
        <f>IFERROR(VLOOKUP($B44,Data!$B$1:$L$53,5,FALSE)/VLOOKUP($B44,Data!$B$2:$L$53,2,FALSE),"Missing Data")</f>
        <v>32.087044811221908</v>
      </c>
      <c r="I44" s="4"/>
      <c r="J44" s="4">
        <f>IFERROR(VLOOKUP($B44,Data!$B$1:$L$53,3,FALSE)/VLOOKUP($B44,Data!$B$2:$L$53,2,FALSE),"Missing Data")</f>
        <v>5.220734646704341</v>
      </c>
      <c r="K44" s="4"/>
      <c r="L44" s="4">
        <f>IFERROR(VLOOKUP($B44,Data!$B$1:$L$53,4,FALSE)/VLOOKUP($B44,Data!$B$2:$L$53,3,FALSE),"Missing Data")</f>
        <v>1</v>
      </c>
      <c r="M44" s="4"/>
      <c r="N44" s="5">
        <f>IFERROR(VLOOKUP($B44,Data!$B$1:$L$53,5,FALSE)/VLOOKUP($B44,Data!$B$2:$L$53,4,FALSE),"Missing Data")</f>
        <v>6.1460784702929283</v>
      </c>
      <c r="O44" s="3">
        <f>IFERROR(VLOOKUP($B44,Data!$B$1:$L$53,6,FALSE)/VLOOKUP($B44,Data!$B$2:$L$53,5,FALSE),"Missing Data")</f>
        <v>1.0875300884595658</v>
      </c>
      <c r="P44" s="4"/>
      <c r="Q44" s="4">
        <f>IFERROR(VLOOKUP($B44,Data!$B$1:$L$53,10,FALSE)/VLOOKUP($B44,Data!$B$2:$L$53,5,FALSE),"Missing Data")</f>
        <v>6.8977646971201529E-6</v>
      </c>
      <c r="R44" s="4"/>
      <c r="S44" s="5">
        <f>IFERROR(VLOOKUP($B44,Data!$B$1:$L$53,6,FALSE)/VLOOKUP($B44,Data!$B$2:$L$53,10,FALSE), Missing Data)</f>
        <v>157664.13268832065</v>
      </c>
      <c r="T44" s="3">
        <f>IFERROR(VLOOKUP($B44,Data!$B$1:$L$53,9,FALSE)/VLOOKUP($B44,Data!$B$2:$L$53,6,FALSE), "Missing Data")</f>
        <v>0.29751831331638467</v>
      </c>
      <c r="U44" s="4">
        <f>IFERROR(VLOOKUP($B44,Data!$B$1:$L$53,9,FALSE)/VLOOKUP($B44,Data!$B$2:$L$53,10,FALSE), "Missing Data")</f>
        <v>46907.966827919838</v>
      </c>
      <c r="V44" s="4">
        <f t="shared" si="0"/>
        <v>110756.16586040081</v>
      </c>
      <c r="W44" s="5">
        <f>IFERROR(VLOOKUP($B44,Data!$B$1:$L$53,9,FALSE)/VLOOKUP($B44,Data!$B$2:$L$53,5,FALSE), "Missing Data")</f>
        <v>0.32356011759930864</v>
      </c>
    </row>
    <row r="45" spans="1:23" x14ac:dyDescent="0.25">
      <c r="A45" s="1" t="s">
        <v>92</v>
      </c>
      <c r="B45" s="1" t="s">
        <v>93</v>
      </c>
      <c r="C45" s="3">
        <f>IFERROR(VLOOKUP($B45,Data!$B$1:$L$53,6,FALSE)/VLOOKUP($B45,Data!$B$2:$L$53,2,FALSE),"Missing Data")</f>
        <v>224.69350664180624</v>
      </c>
      <c r="D45" s="4"/>
      <c r="E45" s="4">
        <f>IFERROR(VLOOKUP($B45,Data!$B$1:$L$53,5,FALSE)/VLOOKUP($B45,Data!$B$2:$L$53,2,FALSE),"Missing Data")</f>
        <v>98.098868915618255</v>
      </c>
      <c r="F45" s="4"/>
      <c r="G45" s="5">
        <f>IFERROR(VLOOKUP($B45,Data!$B$1:$L$53,6,FALSE)/VLOOKUP($B45,Data!$B$2:$L$53,5,FALSE),"Missing Data")</f>
        <v>2.2904800954950963</v>
      </c>
      <c r="H45" s="3">
        <f>IFERROR(VLOOKUP($B45,Data!$B$1:$L$53,5,FALSE)/VLOOKUP($B45,Data!$B$2:$L$53,2,FALSE),"Missing Data")</f>
        <v>98.098868915618255</v>
      </c>
      <c r="I45" s="4"/>
      <c r="J45" s="4">
        <f>IFERROR(VLOOKUP($B45,Data!$B$1:$L$53,3,FALSE)/VLOOKUP($B45,Data!$B$2:$L$53,2,FALSE),"Missing Data")</f>
        <v>15.740486697997913</v>
      </c>
      <c r="K45" s="4"/>
      <c r="L45" s="4">
        <f>IFERROR(VLOOKUP($B45,Data!$B$1:$L$53,4,FALSE)/VLOOKUP($B45,Data!$B$2:$L$53,3,FALSE),"Missing Data")</f>
        <v>1</v>
      </c>
      <c r="M45" s="4"/>
      <c r="N45" s="5">
        <f>IFERROR(VLOOKUP($B45,Data!$B$1:$L$53,5,FALSE)/VLOOKUP($B45,Data!$B$2:$L$53,4,FALSE),"Missing Data")</f>
        <v>6.2322640206605424</v>
      </c>
      <c r="O45" s="3">
        <f>IFERROR(VLOOKUP($B45,Data!$B$1:$L$53,6,FALSE)/VLOOKUP($B45,Data!$B$2:$L$53,5,FALSE),"Missing Data")</f>
        <v>2.2904800954950963</v>
      </c>
      <c r="P45" s="4"/>
      <c r="Q45" s="4">
        <f>IFERROR(VLOOKUP($B45,Data!$B$1:$L$53,10,FALSE)/VLOOKUP($B45,Data!$B$2:$L$53,5,FALSE),"Missing Data")</f>
        <v>7.6198062058329754E-6</v>
      </c>
      <c r="R45" s="4"/>
      <c r="S45" s="5">
        <f>IFERROR(VLOOKUP($B45,Data!$B$1:$L$53,6,FALSE)/VLOOKUP($B45,Data!$B$2:$L$53,10,FALSE), Missing Data)</f>
        <v>300595.58388003748</v>
      </c>
      <c r="T45" s="3">
        <f>IFERROR(VLOOKUP($B45,Data!$B$1:$L$53,9,FALSE)/VLOOKUP($B45,Data!$B$2:$L$53,6,FALSE), "Missing Data")</f>
        <v>0.16041265131222399</v>
      </c>
      <c r="U45" s="4">
        <f>IFERROR(VLOOKUP($B45,Data!$B$1:$L$53,9,FALSE)/VLOOKUP($B45,Data!$B$2:$L$53,10,FALSE), "Missing Data")</f>
        <v>48219.334582942829</v>
      </c>
      <c r="V45" s="4">
        <f t="shared" si="0"/>
        <v>252376.24929709465</v>
      </c>
      <c r="W45" s="5">
        <f>IFERROR(VLOOKUP($B45,Data!$B$1:$L$53,9,FALSE)/VLOOKUP($B45,Data!$B$2:$L$53,5,FALSE), "Missing Data")</f>
        <v>0.36742198489624439</v>
      </c>
    </row>
    <row r="46" spans="1:23" x14ac:dyDescent="0.25">
      <c r="A46" s="1" t="s">
        <v>52</v>
      </c>
      <c r="B46" s="1" t="s">
        <v>53</v>
      </c>
      <c r="C46" s="3">
        <f>IFERROR(VLOOKUP($B46,Data!$B$1:$L$53,6,FALSE)/VLOOKUP($B46,Data!$B$2:$L$53,2,FALSE),"Missing Data")</f>
        <v>5.990724773560582</v>
      </c>
      <c r="D46" s="4"/>
      <c r="E46" s="4">
        <f>IFERROR(VLOOKUP($B46,Data!$B$1:$L$53,5,FALSE)/VLOOKUP($B46,Data!$B$2:$L$53,2,FALSE),"Missing Data")</f>
        <v>5.6688392573121931</v>
      </c>
      <c r="F46" s="4"/>
      <c r="G46" s="5">
        <f>IFERROR(VLOOKUP($B46,Data!$B$1:$L$53,6,FALSE)/VLOOKUP($B46,Data!$B$2:$L$53,5,FALSE),"Missing Data")</f>
        <v>1.0567815564417691</v>
      </c>
      <c r="H46" s="3">
        <f>IFERROR(VLOOKUP($B46,Data!$B$1:$L$53,5,FALSE)/VLOOKUP($B46,Data!$B$2:$L$53,2,FALSE),"Missing Data")</f>
        <v>5.6688392573121931</v>
      </c>
      <c r="I46" s="4"/>
      <c r="J46" s="4">
        <f>IFERROR(VLOOKUP($B46,Data!$B$1:$L$53,3,FALSE)/VLOOKUP($B46,Data!$B$2:$L$53,2,FALSE),"Missing Data")</f>
        <v>0.62542851880995831</v>
      </c>
      <c r="K46" s="4"/>
      <c r="L46" s="4">
        <f>IFERROR(VLOOKUP($B46,Data!$B$1:$L$53,4,FALSE)/VLOOKUP($B46,Data!$B$2:$L$53,3,FALSE),"Missing Data")</f>
        <v>1</v>
      </c>
      <c r="M46" s="4"/>
      <c r="N46" s="5">
        <f>IFERROR(VLOOKUP($B46,Data!$B$1:$L$53,5,FALSE)/VLOOKUP($B46,Data!$B$2:$L$53,4,FALSE),"Missing Data")</f>
        <v>9.063928309663023</v>
      </c>
      <c r="O46" s="3">
        <f>IFERROR(VLOOKUP($B46,Data!$B$1:$L$53,6,FALSE)/VLOOKUP($B46,Data!$B$2:$L$53,5,FALSE),"Missing Data")</f>
        <v>1.0567815564417691</v>
      </c>
      <c r="P46" s="4"/>
      <c r="Q46" s="4">
        <f>IFERROR(VLOOKUP($B46,Data!$B$1:$L$53,10,FALSE)/VLOOKUP($B46,Data!$B$2:$L$53,5,FALSE),"Missing Data")</f>
        <v>8.6238951003576259E-6</v>
      </c>
      <c r="R46" s="4"/>
      <c r="S46" s="5">
        <f>IFERROR(VLOOKUP($B46,Data!$B$1:$L$53,6,FALSE)/VLOOKUP($B46,Data!$B$2:$L$53,10,FALSE), Missing Data)</f>
        <v>122541.09589041096</v>
      </c>
      <c r="T46" s="3">
        <f>IFERROR(VLOOKUP($B46,Data!$B$1:$L$53,9,FALSE)/VLOOKUP($B46,Data!$B$2:$L$53,6,FALSE), "Missing Data")</f>
        <v>0.2328708289083897</v>
      </c>
      <c r="U46" s="4">
        <f>IFERROR(VLOOKUP($B46,Data!$B$1:$L$53,9,FALSE)/VLOOKUP($B46,Data!$B$2:$L$53,10,FALSE), "Missing Data")</f>
        <v>28536.246575342466</v>
      </c>
      <c r="V46" s="4">
        <f t="shared" si="0"/>
        <v>94004.849315068495</v>
      </c>
      <c r="W46" s="5">
        <f>IFERROR(VLOOKUP($B46,Data!$B$1:$L$53,9,FALSE)/VLOOKUP($B46,Data!$B$2:$L$53,5,FALSE), "Missing Data")</f>
        <v>0.24609359702369296</v>
      </c>
    </row>
    <row r="47" spans="1:23" x14ac:dyDescent="0.25">
      <c r="A47" s="1" t="s">
        <v>76</v>
      </c>
      <c r="B47" s="1" t="s">
        <v>77</v>
      </c>
      <c r="C47" s="3">
        <f>IFERROR(VLOOKUP($B47,Data!$B$1:$L$53,6,FALSE)/VLOOKUP($B47,Data!$B$2:$L$53,2,FALSE),"Missing Data")</f>
        <v>22.314703677884992</v>
      </c>
      <c r="D47" s="4"/>
      <c r="E47" s="4">
        <f>IFERROR(VLOOKUP($B47,Data!$B$1:$L$53,5,FALSE)/VLOOKUP($B47,Data!$B$2:$L$53,2,FALSE),"Missing Data")</f>
        <v>8.5337273113229806</v>
      </c>
      <c r="F47" s="4"/>
      <c r="G47" s="5">
        <f>IFERROR(VLOOKUP($B47,Data!$B$1:$L$53,6,FALSE)/VLOOKUP($B47,Data!$B$2:$L$53,5,FALSE),"Missing Data")</f>
        <v>2.6148836099176402</v>
      </c>
      <c r="H47" s="3">
        <f>IFERROR(VLOOKUP($B47,Data!$B$1:$L$53,5,FALSE)/VLOOKUP($B47,Data!$B$2:$L$53,2,FALSE),"Missing Data")</f>
        <v>8.5337273113229806</v>
      </c>
      <c r="I47" s="4"/>
      <c r="J47" s="4">
        <f>IFERROR(VLOOKUP($B47,Data!$B$1:$L$53,3,FALSE)/VLOOKUP($B47,Data!$B$2:$L$53,2,FALSE),"Missing Data")</f>
        <v>2.0005820566175201</v>
      </c>
      <c r="K47" s="4"/>
      <c r="L47" s="4">
        <f>IFERROR(VLOOKUP($B47,Data!$B$1:$L$53,4,FALSE)/VLOOKUP($B47,Data!$B$2:$L$53,3,FALSE),"Missing Data")</f>
        <v>1</v>
      </c>
      <c r="M47" s="4"/>
      <c r="N47" s="5">
        <f>IFERROR(VLOOKUP($B47,Data!$B$1:$L$53,5,FALSE)/VLOOKUP($B47,Data!$B$2:$L$53,4,FALSE),"Missing Data")</f>
        <v>4.2656222388355127</v>
      </c>
      <c r="O47" s="3">
        <f>IFERROR(VLOOKUP($B47,Data!$B$1:$L$53,6,FALSE)/VLOOKUP($B47,Data!$B$2:$L$53,5,FALSE),"Missing Data")</f>
        <v>2.6148836099176402</v>
      </c>
      <c r="P47" s="4"/>
      <c r="Q47" s="4">
        <f>IFERROR(VLOOKUP($B47,Data!$B$1:$L$53,10,FALSE)/VLOOKUP($B47,Data!$B$2:$L$53,5,FALSE),"Missing Data")</f>
        <v>6.8790098254985611E-6</v>
      </c>
      <c r="R47" s="4"/>
      <c r="S47" s="5">
        <f>IFERROR(VLOOKUP($B47,Data!$B$1:$L$53,6,FALSE)/VLOOKUP($B47,Data!$B$2:$L$53,10,FALSE), Missing Data)</f>
        <v>380125</v>
      </c>
      <c r="T47" s="3">
        <f>IFERROR(VLOOKUP($B47,Data!$B$1:$L$53,9,FALSE)/VLOOKUP($B47,Data!$B$2:$L$53,6,FALSE), "Missing Data")</f>
        <v>9.9292009207497534E-2</v>
      </c>
      <c r="U47" s="4">
        <f>IFERROR(VLOOKUP($B47,Data!$B$1:$L$53,9,FALSE)/VLOOKUP($B47,Data!$B$2:$L$53,10,FALSE), "Missing Data")</f>
        <v>37743.375</v>
      </c>
      <c r="V47" s="4">
        <f t="shared" si="0"/>
        <v>342381.625</v>
      </c>
      <c r="W47" s="5">
        <f>IFERROR(VLOOKUP($B47,Data!$B$1:$L$53,9,FALSE)/VLOOKUP($B47,Data!$B$2:$L$53,5,FALSE), "Missing Data")</f>
        <v>0.25963704747247673</v>
      </c>
    </row>
    <row r="48" spans="1:23" x14ac:dyDescent="0.25">
      <c r="A48" s="1" t="s">
        <v>60</v>
      </c>
      <c r="B48" s="1" t="s">
        <v>61</v>
      </c>
      <c r="C48" s="3">
        <f>IFERROR(VLOOKUP($B48,Data!$B$1:$L$53,6,FALSE)/VLOOKUP($B48,Data!$B$2:$L$53,2,FALSE),"Missing Data")</f>
        <v>154.58216917651109</v>
      </c>
      <c r="D48" s="4"/>
      <c r="E48" s="4">
        <f>IFERROR(VLOOKUP($B48,Data!$B$1:$L$53,5,FALSE)/VLOOKUP($B48,Data!$B$2:$L$53,2,FALSE),"Missing Data")</f>
        <v>99.641835798884244</v>
      </c>
      <c r="F48" s="4"/>
      <c r="G48" s="5">
        <f>IFERROR(VLOOKUP($B48,Data!$B$1:$L$53,6,FALSE)/VLOOKUP($B48,Data!$B$2:$L$53,5,FALSE),"Missing Data")</f>
        <v>1.5513781730047376</v>
      </c>
      <c r="H48" s="3">
        <f>IFERROR(VLOOKUP($B48,Data!$B$1:$L$53,5,FALSE)/VLOOKUP($B48,Data!$B$2:$L$53,2,FALSE),"Missing Data")</f>
        <v>99.641835798884244</v>
      </c>
      <c r="I48" s="4"/>
      <c r="J48" s="4">
        <f>IFERROR(VLOOKUP($B48,Data!$B$1:$L$53,3,FALSE)/VLOOKUP($B48,Data!$B$2:$L$53,2,FALSE),"Missing Data")</f>
        <v>26.728883433284174</v>
      </c>
      <c r="K48" s="4"/>
      <c r="L48" s="4">
        <f>IFERROR(VLOOKUP($B48,Data!$B$1:$L$53,4,FALSE)/VLOOKUP($B48,Data!$B$2:$L$53,3,FALSE),"Missing Data")</f>
        <v>1</v>
      </c>
      <c r="M48" s="4"/>
      <c r="N48" s="5">
        <f>IFERROR(VLOOKUP($B48,Data!$B$1:$L$53,5,FALSE)/VLOOKUP($B48,Data!$B$2:$L$53,4,FALSE),"Missing Data")</f>
        <v>3.7278712389012525</v>
      </c>
      <c r="O48" s="3">
        <f>IFERROR(VLOOKUP($B48,Data!$B$1:$L$53,6,FALSE)/VLOOKUP($B48,Data!$B$2:$L$53,5,FALSE),"Missing Data")</f>
        <v>1.5513781730047376</v>
      </c>
      <c r="P48" s="4"/>
      <c r="Q48" s="4">
        <f>IFERROR(VLOOKUP($B48,Data!$B$1:$L$53,10,FALSE)/VLOOKUP($B48,Data!$B$2:$L$53,5,FALSE),"Missing Data")</f>
        <v>8.7812343084398498E-7</v>
      </c>
      <c r="R48" s="4"/>
      <c r="S48" s="5">
        <f>IFERROR(VLOOKUP($B48,Data!$B$1:$L$53,6,FALSE)/VLOOKUP($B48,Data!$B$2:$L$53,10,FALSE), Missing Data)</f>
        <v>1766697.161825726</v>
      </c>
      <c r="T48" s="3">
        <f>IFERROR(VLOOKUP($B48,Data!$B$1:$L$53,9,FALSE)/VLOOKUP($B48,Data!$B$2:$L$53,6,FALSE), "Missing Data")</f>
        <v>4.1963077427439821E-2</v>
      </c>
      <c r="U48" s="4">
        <f>IFERROR(VLOOKUP($B48,Data!$B$1:$L$53,9,FALSE)/VLOOKUP($B48,Data!$B$2:$L$53,10,FALSE), "Missing Data")</f>
        <v>74136.049792531121</v>
      </c>
      <c r="V48" s="4">
        <f t="shared" si="0"/>
        <v>1692561.1120331949</v>
      </c>
      <c r="W48" s="5">
        <f>IFERROR(VLOOKUP($B48,Data!$B$1:$L$53,9,FALSE)/VLOOKUP($B48,Data!$B$2:$L$53,5,FALSE), "Missing Data")</f>
        <v>6.5100602393037929E-2</v>
      </c>
    </row>
    <row r="49" spans="1:23" x14ac:dyDescent="0.25">
      <c r="A49" s="1" t="s">
        <v>88</v>
      </c>
      <c r="B49" s="1" t="s">
        <v>89</v>
      </c>
      <c r="C49" s="3">
        <f>IFERROR(VLOOKUP($B49,Data!$B$1:$L$53,6,FALSE)/VLOOKUP($B49,Data!$B$2:$L$53,2,FALSE),"Missing Data")</f>
        <v>45.265051710991038</v>
      </c>
      <c r="D49" s="4"/>
      <c r="E49" s="4">
        <f>IFERROR(VLOOKUP($B49,Data!$B$1:$L$53,5,FALSE)/VLOOKUP($B49,Data!$B$2:$L$53,2,FALSE),"Missing Data")</f>
        <v>23.71372027574651</v>
      </c>
      <c r="F49" s="4"/>
      <c r="G49" s="5">
        <f>IFERROR(VLOOKUP($B49,Data!$B$1:$L$53,6,FALSE)/VLOOKUP($B49,Data!$B$2:$L$53,5,FALSE),"Missing Data")</f>
        <v>1.9088127541626783</v>
      </c>
      <c r="H49" s="3">
        <f>IFERROR(VLOOKUP($B49,Data!$B$1:$L$53,5,FALSE)/VLOOKUP($B49,Data!$B$2:$L$53,2,FALSE),"Missing Data")</f>
        <v>23.71372027574651</v>
      </c>
      <c r="I49" s="4"/>
      <c r="J49" s="4">
        <f>IFERROR(VLOOKUP($B49,Data!$B$1:$L$53,3,FALSE)/VLOOKUP($B49,Data!$B$2:$L$53,2,FALSE),"Missing Data")</f>
        <v>4.6558710154775103</v>
      </c>
      <c r="K49" s="4"/>
      <c r="L49" s="4">
        <f>IFERROR(VLOOKUP($B49,Data!$B$1:$L$53,4,FALSE)/VLOOKUP($B49,Data!$B$2:$L$53,3,FALSE),"Missing Data")</f>
        <v>1</v>
      </c>
      <c r="M49" s="4"/>
      <c r="N49" s="5">
        <f>IFERROR(VLOOKUP($B49,Data!$B$1:$L$53,5,FALSE)/VLOOKUP($B49,Data!$B$2:$L$53,4,FALSE),"Missing Data")</f>
        <v>5.0932940790058394</v>
      </c>
      <c r="O49" s="3">
        <f>IFERROR(VLOOKUP($B49,Data!$B$1:$L$53,6,FALSE)/VLOOKUP($B49,Data!$B$2:$L$53,5,FALSE),"Missing Data")</f>
        <v>1.9088127541626783</v>
      </c>
      <c r="P49" s="4"/>
      <c r="Q49" s="4">
        <f>IFERROR(VLOOKUP($B49,Data!$B$1:$L$53,10,FALSE)/VLOOKUP($B49,Data!$B$2:$L$53,5,FALSE),"Missing Data")</f>
        <v>6.2520405285097462E-6</v>
      </c>
      <c r="R49" s="4"/>
      <c r="S49" s="5">
        <f>IFERROR(VLOOKUP($B49,Data!$B$1:$L$53,6,FALSE)/VLOOKUP($B49,Data!$B$2:$L$53,10,FALSE), Missing Data)</f>
        <v>305310.36154649948</v>
      </c>
      <c r="T49" s="3">
        <f>IFERROR(VLOOKUP($B49,Data!$B$1:$L$53,9,FALSE)/VLOOKUP($B49,Data!$B$2:$L$53,6,FALSE), "Missing Data")</f>
        <v>0.14132110033767445</v>
      </c>
      <c r="U49" s="4">
        <f>IFERROR(VLOOKUP($B49,Data!$B$1:$L$53,9,FALSE)/VLOOKUP($B49,Data!$B$2:$L$53,10,FALSE), "Missing Data")</f>
        <v>43146.796238244511</v>
      </c>
      <c r="V49" s="4">
        <f t="shared" si="0"/>
        <v>262163.56530825497</v>
      </c>
      <c r="W49" s="5">
        <f>IFERROR(VLOOKUP($B49,Data!$B$1:$L$53,9,FALSE)/VLOOKUP($B49,Data!$B$2:$L$53,5,FALSE), "Missing Data")</f>
        <v>0.26975551875685655</v>
      </c>
    </row>
    <row r="50" spans="1:23" x14ac:dyDescent="0.25">
      <c r="A50" s="1" t="s">
        <v>26</v>
      </c>
      <c r="B50" s="1" t="s">
        <v>27</v>
      </c>
      <c r="C50" s="3">
        <f>IFERROR(VLOOKUP($B50,Data!$B$1:$L$53,6,FALSE)/VLOOKUP($B50,Data!$B$2:$L$53,2,FALSE),"Missing Data")</f>
        <v>508.0419253429634</v>
      </c>
      <c r="D50" s="4"/>
      <c r="E50" s="4">
        <f>IFERROR(VLOOKUP($B50,Data!$B$1:$L$53,5,FALSE)/VLOOKUP($B50,Data!$B$2:$L$53,2,FALSE),"Missing Data")</f>
        <v>308.14046284772928</v>
      </c>
      <c r="F50" s="4"/>
      <c r="G50" s="5">
        <f>IFERROR(VLOOKUP($B50,Data!$B$1:$L$53,6,FALSE)/VLOOKUP($B50,Data!$B$2:$L$53,5,FALSE),"Missing Data")</f>
        <v>1.6487348680138039</v>
      </c>
      <c r="H50" s="3">
        <f>IFERROR(VLOOKUP($B50,Data!$B$1:$L$53,5,FALSE)/VLOOKUP($B50,Data!$B$2:$L$53,2,FALSE),"Missing Data")</f>
        <v>308.14046284772928</v>
      </c>
      <c r="I50" s="4"/>
      <c r="J50" s="4">
        <f>IFERROR(VLOOKUP($B50,Data!$B$1:$L$53,3,FALSE)/VLOOKUP($B50,Data!$B$2:$L$53,2,FALSE),"Missing Data")</f>
        <v>55.590994108295149</v>
      </c>
      <c r="K50" s="4"/>
      <c r="L50" s="4">
        <f>IFERROR(VLOOKUP($B50,Data!$B$1:$L$53,4,FALSE)/VLOOKUP($B50,Data!$B$2:$L$53,3,FALSE),"Missing Data")</f>
        <v>1</v>
      </c>
      <c r="M50" s="4"/>
      <c r="N50" s="5">
        <f>IFERROR(VLOOKUP($B50,Data!$B$1:$L$53,5,FALSE)/VLOOKUP($B50,Data!$B$2:$L$53,4,FALSE),"Missing Data")</f>
        <v>5.5429924898887419</v>
      </c>
      <c r="O50" s="3">
        <f>IFERROR(VLOOKUP($B50,Data!$B$1:$L$53,6,FALSE)/VLOOKUP($B50,Data!$B$2:$L$53,5,FALSE),"Missing Data")</f>
        <v>1.6487348680138039</v>
      </c>
      <c r="P50" s="4"/>
      <c r="Q50" s="4">
        <f>IFERROR(VLOOKUP($B50,Data!$B$1:$L$53,10,FALSE)/VLOOKUP($B50,Data!$B$2:$L$53,5,FALSE),"Missing Data")</f>
        <v>2.1478115705111972E-7</v>
      </c>
      <c r="R50" s="4"/>
      <c r="S50" s="5">
        <f>IFERROR(VLOOKUP($B50,Data!$B$1:$L$53,6,FALSE)/VLOOKUP($B50,Data!$B$2:$L$53,10,FALSE), Missing Data)</f>
        <v>7676347.8260869561</v>
      </c>
      <c r="T50" s="3">
        <f>IFERROR(VLOOKUP($B50,Data!$B$1:$L$53,9,FALSE)/VLOOKUP($B50,Data!$B$2:$L$53,6,FALSE), "Missing Data")</f>
        <v>5.3650173316115001E-3</v>
      </c>
      <c r="U50" s="4">
        <f>IFERROR(VLOOKUP($B50,Data!$B$1:$L$53,9,FALSE)/VLOOKUP($B50,Data!$B$2:$L$53,10,FALSE), "Missing Data")</f>
        <v>41183.739130434784</v>
      </c>
      <c r="V50" s="4">
        <f t="shared" si="0"/>
        <v>7635164.0869565215</v>
      </c>
      <c r="W50" s="5">
        <f>IFERROR(VLOOKUP($B50,Data!$B$1:$L$53,9,FALSE)/VLOOKUP($B50,Data!$B$2:$L$53,5,FALSE), "Missing Data")</f>
        <v>8.8454911421262574E-3</v>
      </c>
    </row>
    <row r="51" spans="1:23" x14ac:dyDescent="0.25">
      <c r="A51" s="1" t="s">
        <v>70</v>
      </c>
      <c r="B51" s="1" t="s">
        <v>71</v>
      </c>
      <c r="C51" s="3">
        <f>IFERROR(VLOOKUP($B51,Data!$B$1:$L$53,6,FALSE)/VLOOKUP($B51,Data!$B$2:$L$53,2,FALSE),"Missing Data")</f>
        <v>65.26684805778693</v>
      </c>
      <c r="D51" s="4"/>
      <c r="E51" s="4">
        <f>IFERROR(VLOOKUP($B51,Data!$B$1:$L$53,5,FALSE)/VLOOKUP($B51,Data!$B$2:$L$53,2,FALSE),"Missing Data")</f>
        <v>32.082758604418139</v>
      </c>
      <c r="F51" s="4"/>
      <c r="G51" s="5">
        <f>IFERROR(VLOOKUP($B51,Data!$B$1:$L$53,6,FALSE)/VLOOKUP($B51,Data!$B$2:$L$53,5,FALSE),"Missing Data")</f>
        <v>2.0343278102276088</v>
      </c>
      <c r="H51" s="3">
        <f>IFERROR(VLOOKUP($B51,Data!$B$1:$L$53,5,FALSE)/VLOOKUP($B51,Data!$B$2:$L$53,2,FALSE),"Missing Data")</f>
        <v>32.082758604418139</v>
      </c>
      <c r="I51" s="4"/>
      <c r="J51" s="4">
        <f>IFERROR(VLOOKUP($B51,Data!$B$1:$L$53,3,FALSE)/VLOOKUP($B51,Data!$B$2:$L$53,2,FALSE),"Missing Data")</f>
        <v>7.3284336735887168</v>
      </c>
      <c r="K51" s="4"/>
      <c r="L51" s="4">
        <f>IFERROR(VLOOKUP($B51,Data!$B$1:$L$53,4,FALSE)/VLOOKUP($B51,Data!$B$2:$L$53,3,FALSE),"Missing Data")</f>
        <v>1</v>
      </c>
      <c r="M51" s="4"/>
      <c r="N51" s="5">
        <f>IFERROR(VLOOKUP($B51,Data!$B$1:$L$53,5,FALSE)/VLOOKUP($B51,Data!$B$2:$L$53,4,FALSE),"Missing Data")</f>
        <v>4.3778466222656398</v>
      </c>
      <c r="O51" s="3">
        <f>IFERROR(VLOOKUP($B51,Data!$B$1:$L$53,6,FALSE)/VLOOKUP($B51,Data!$B$2:$L$53,5,FALSE),"Missing Data")</f>
        <v>2.0343278102276088</v>
      </c>
      <c r="P51" s="4"/>
      <c r="Q51" s="4">
        <f>IFERROR(VLOOKUP($B51,Data!$B$1:$L$53,10,FALSE)/VLOOKUP($B51,Data!$B$2:$L$53,5,FALSE),"Missing Data")</f>
        <v>6.004711511517013E-6</v>
      </c>
      <c r="R51" s="4"/>
      <c r="S51" s="5">
        <f>IFERROR(VLOOKUP($B51,Data!$B$1:$L$53,6,FALSE)/VLOOKUP($B51,Data!$B$2:$L$53,10,FALSE), Missing Data)</f>
        <v>338788.60063897766</v>
      </c>
      <c r="T51" s="3">
        <f>IFERROR(VLOOKUP($B51,Data!$B$1:$L$53,9,FALSE)/VLOOKUP($B51,Data!$B$2:$L$53,6,FALSE), "Missing Data")</f>
        <v>0.10205595142821965</v>
      </c>
      <c r="U51" s="4">
        <f>IFERROR(VLOOKUP($B51,Data!$B$1:$L$53,9,FALSE)/VLOOKUP($B51,Data!$B$2:$L$53,10,FALSE), "Missing Data")</f>
        <v>34575.392971246009</v>
      </c>
      <c r="V51" s="4">
        <f t="shared" si="0"/>
        <v>304213.20766773168</v>
      </c>
      <c r="W51" s="5">
        <f>IFERROR(VLOOKUP($B51,Data!$B$1:$L$53,9,FALSE)/VLOOKUP($B51,Data!$B$2:$L$53,5,FALSE), "Missing Data")</f>
        <v>0.20761526018966531</v>
      </c>
    </row>
    <row r="52" spans="1:23" x14ac:dyDescent="0.25">
      <c r="A52" s="1" t="s">
        <v>22</v>
      </c>
      <c r="B52" s="1" t="s">
        <v>23</v>
      </c>
      <c r="C52" s="3">
        <f>IFERROR(VLOOKUP($B52,Data!$B$1:$L$53,6,FALSE)/VLOOKUP($B52,Data!$B$2:$L$53,2,FALSE),"Missing Data")</f>
        <v>102.97172971917394</v>
      </c>
      <c r="D52" s="4"/>
      <c r="E52" s="4">
        <f>IFERROR(VLOOKUP($B52,Data!$B$1:$L$53,5,FALSE)/VLOOKUP($B52,Data!$B$2:$L$53,2,FALSE),"Missing Data")</f>
        <v>83.650369713927759</v>
      </c>
      <c r="F52" s="4"/>
      <c r="G52" s="5">
        <f>IFERROR(VLOOKUP($B52,Data!$B$1:$L$53,6,FALSE)/VLOOKUP($B52,Data!$B$2:$L$53,5,FALSE),"Missing Data")</f>
        <v>1.2309775805094758</v>
      </c>
      <c r="H52" s="3">
        <f>IFERROR(VLOOKUP($B52,Data!$B$1:$L$53,5,FALSE)/VLOOKUP($B52,Data!$B$2:$L$53,2,FALSE),"Missing Data")</f>
        <v>83.650369713927759</v>
      </c>
      <c r="I52" s="4"/>
      <c r="J52" s="4">
        <f>IFERROR(VLOOKUP($B52,Data!$B$1:$L$53,3,FALSE)/VLOOKUP($B52,Data!$B$2:$L$53,2,FALSE),"Missing Data")</f>
        <v>14.372935541991669</v>
      </c>
      <c r="K52" s="4"/>
      <c r="L52" s="4">
        <f>IFERROR(VLOOKUP($B52,Data!$B$1:$L$53,4,FALSE)/VLOOKUP($B52,Data!$B$2:$L$53,3,FALSE),"Missing Data")</f>
        <v>1</v>
      </c>
      <c r="M52" s="4"/>
      <c r="N52" s="5">
        <f>IFERROR(VLOOKUP($B52,Data!$B$1:$L$53,5,FALSE)/VLOOKUP($B52,Data!$B$2:$L$53,4,FALSE),"Missing Data")</f>
        <v>5.8199919890781242</v>
      </c>
      <c r="O52" s="3">
        <f>IFERROR(VLOOKUP($B52,Data!$B$1:$L$53,6,FALSE)/VLOOKUP($B52,Data!$B$2:$L$53,5,FALSE),"Missing Data")</f>
        <v>1.2309775805094758</v>
      </c>
      <c r="P52" s="4"/>
      <c r="Q52" s="4">
        <f>IFERROR(VLOOKUP($B52,Data!$B$1:$L$53,10,FALSE)/VLOOKUP($B52,Data!$B$2:$L$53,5,FALSE),"Missing Data")</f>
        <v>5.4869861141514363E-6</v>
      </c>
      <c r="R52" s="4"/>
      <c r="S52" s="5">
        <f>IFERROR(VLOOKUP($B52,Data!$B$1:$L$53,6,FALSE)/VLOOKUP($B52,Data!$B$2:$L$53,10,FALSE), Missing Data)</f>
        <v>224344.94181326116</v>
      </c>
      <c r="T52" s="3">
        <f>IFERROR(VLOOKUP($B52,Data!$B$1:$L$53,9,FALSE)/VLOOKUP($B52,Data!$B$2:$L$53,6,FALSE), "Missing Data")</f>
        <v>0.22607917133600181</v>
      </c>
      <c r="U52" s="4">
        <f>IFERROR(VLOOKUP($B52,Data!$B$1:$L$53,9,FALSE)/VLOOKUP($B52,Data!$B$2:$L$53,10,FALSE), "Missing Data")</f>
        <v>50719.718538565627</v>
      </c>
      <c r="V52" s="4">
        <f t="shared" si="0"/>
        <v>173625.22327469554</v>
      </c>
      <c r="W52" s="5">
        <f>IFERROR(VLOOKUP($B52,Data!$B$1:$L$53,9,FALSE)/VLOOKUP($B52,Data!$B$2:$L$53,5,FALSE), "Missing Data")</f>
        <v>0.27829839133477879</v>
      </c>
    </row>
    <row r="53" spans="1:23" x14ac:dyDescent="0.25">
      <c r="A53" s="1" t="s">
        <v>8</v>
      </c>
      <c r="B53" s="1" t="s">
        <v>9</v>
      </c>
      <c r="C53" s="3">
        <f>IFERROR(VLOOKUP($B53,Data!$B$1:$L$53,6,FALSE)/VLOOKUP($B53,Data!$B$2:$L$53,2,FALSE),"Missing Data")</f>
        <v>118.9087581430372</v>
      </c>
      <c r="D53" s="4"/>
      <c r="E53" s="4">
        <f>IFERROR(VLOOKUP($B53,Data!$B$1:$L$53,5,FALSE)/VLOOKUP($B53,Data!$B$2:$L$53,2,FALSE),"Missing Data")</f>
        <v>68.369978304569173</v>
      </c>
      <c r="F53" s="4"/>
      <c r="G53" s="5">
        <f>IFERROR(VLOOKUP($B53,Data!$B$1:$L$53,6,FALSE)/VLOOKUP($B53,Data!$B$2:$L$53,5,FALSE),"Missing Data")</f>
        <v>1.7391954932811573</v>
      </c>
      <c r="H53" s="3">
        <f>IFERROR(VLOOKUP($B53,Data!$B$1:$L$53,5,FALSE)/VLOOKUP($B53,Data!$B$2:$L$53,2,FALSE),"Missing Data")</f>
        <v>68.369978304569173</v>
      </c>
      <c r="I53" s="4"/>
      <c r="J53" s="4">
        <f>IFERROR(VLOOKUP($B53,Data!$B$1:$L$53,3,FALSE)/VLOOKUP($B53,Data!$B$2:$L$53,2,FALSE),"Missing Data")</f>
        <v>14.514073027494872</v>
      </c>
      <c r="K53" s="4"/>
      <c r="L53" s="4">
        <f>IFERROR(VLOOKUP($B53,Data!$B$1:$L$53,4,FALSE)/VLOOKUP($B53,Data!$B$2:$L$53,3,FALSE),"Missing Data")</f>
        <v>1</v>
      </c>
      <c r="M53" s="4"/>
      <c r="N53" s="5">
        <f>IFERROR(VLOOKUP($B53,Data!$B$1:$L$53,5,FALSE)/VLOOKUP($B53,Data!$B$2:$L$53,4,FALSE),"Missing Data")</f>
        <v>4.710599028615321</v>
      </c>
      <c r="O53" s="3">
        <f>IFERROR(VLOOKUP($B53,Data!$B$1:$L$53,6,FALSE)/VLOOKUP($B53,Data!$B$2:$L$53,5,FALSE),"Missing Data")</f>
        <v>1.7391954932811573</v>
      </c>
      <c r="P53" s="4"/>
      <c r="Q53" s="4">
        <f>IFERROR(VLOOKUP($B53,Data!$B$1:$L$53,10,FALSE)/VLOOKUP($B53,Data!$B$2:$L$53,5,FALSE),"Missing Data")</f>
        <v>1.6789390150296634E-6</v>
      </c>
      <c r="R53" s="4"/>
      <c r="S53" s="5">
        <f>IFERROR(VLOOKUP($B53,Data!$B$1:$L$53,6,FALSE)/VLOOKUP($B53,Data!$B$2:$L$53,10,FALSE), Missing Data)</f>
        <v>1035889.6170212766</v>
      </c>
      <c r="T53" s="3">
        <f>IFERROR(VLOOKUP($B53,Data!$B$1:$L$53,9,FALSE)/VLOOKUP($B53,Data!$B$2:$L$53,6,FALSE), "Missing Data")</f>
        <v>5.0527676776207897E-2</v>
      </c>
      <c r="U53" s="4">
        <f>IFERROR(VLOOKUP($B53,Data!$B$1:$L$53,9,FALSE)/VLOOKUP($B53,Data!$B$2:$L$53,10,FALSE), "Missing Data")</f>
        <v>52341.095744680853</v>
      </c>
      <c r="V53" s="4">
        <f t="shared" si="0"/>
        <v>983548.52127659577</v>
      </c>
      <c r="W53" s="5">
        <f>IFERROR(VLOOKUP($B53,Data!$B$1:$L$53,9,FALSE)/VLOOKUP($B53,Data!$B$2:$L$53,5,FALSE), "Missing Data")</f>
        <v>8.787750773514777E-2</v>
      </c>
    </row>
    <row r="54" spans="1:23" x14ac:dyDescent="0.25">
      <c r="A54" s="15" t="s">
        <v>28</v>
      </c>
      <c r="B54" s="15" t="s">
        <v>29</v>
      </c>
      <c r="C54" s="6">
        <f>IFERROR(VLOOKUP($B54,Data!$B$1:$L$53,6,FALSE)/VLOOKUP($B54,Data!$B$2:$L$53,2,FALSE),"Missing Data")</f>
        <v>12.56212435525417</v>
      </c>
      <c r="D54" s="7"/>
      <c r="E54" s="7">
        <f>IFERROR(VLOOKUP($B54,Data!$B$1:$L$53,5,FALSE)/VLOOKUP($B54,Data!$B$2:$L$53,2,FALSE),"Missing Data")</f>
        <v>6.1160435951591579</v>
      </c>
      <c r="F54" s="7"/>
      <c r="G54" s="8">
        <f>IFERROR(VLOOKUP($B54,Data!$B$1:$L$53,6,FALSE)/VLOOKUP($B54,Data!$B$2:$L$53,5,FALSE),"Missing Data")</f>
        <v>2.0539625265583585</v>
      </c>
      <c r="H54" s="6">
        <f>IFERROR(VLOOKUP($B54,Data!$B$1:$L$53,5,FALSE)/VLOOKUP($B54,Data!$B$2:$L$53,2,FALSE),"Missing Data")</f>
        <v>6.1160435951591579</v>
      </c>
      <c r="I54" s="7"/>
      <c r="J54" s="7">
        <f>IFERROR(VLOOKUP($B54,Data!$B$1:$L$53,3,FALSE)/VLOOKUP($B54,Data!$B$2:$L$53,2,FALSE),"Missing Data")</f>
        <v>1.8897022418039722</v>
      </c>
      <c r="K54" s="7"/>
      <c r="L54" s="7">
        <f>IFERROR(VLOOKUP($B54,Data!$B$1:$L$53,4,FALSE)/VLOOKUP($B54,Data!$B$2:$L$53,3,FALSE),"Missing Data")</f>
        <v>1</v>
      </c>
      <c r="M54" s="7"/>
      <c r="N54" s="8">
        <f>IFERROR(VLOOKUP($B54,Data!$B$1:$L$53,5,FALSE)/VLOOKUP($B54,Data!$B$2:$L$53,4,FALSE),"Missing Data")</f>
        <v>3.2365117952765829</v>
      </c>
      <c r="O54" s="6">
        <f>IFERROR(VLOOKUP($B54,Data!$B$1:$L$53,6,FALSE)/VLOOKUP($B54,Data!$B$2:$L$53,5,FALSE),"Missing Data")</f>
        <v>2.0539625265583585</v>
      </c>
      <c r="P54" s="7"/>
      <c r="Q54" s="7">
        <f>IFERROR(VLOOKUP($B54,Data!$B$1:$L$53,10,FALSE)/VLOOKUP($B54,Data!$B$2:$L$53,5,FALSE),"Missing Data")</f>
        <v>1.0452214014615473E-5</v>
      </c>
      <c r="R54" s="7"/>
      <c r="S54" s="8">
        <f>IFERROR(VLOOKUP($B54,Data!$B$1:$L$53,6,FALSE)/VLOOKUP($B54,Data!$B$2:$L$53,10,FALSE), Missing Data)</f>
        <v>196509.80392156861</v>
      </c>
      <c r="T54" s="6">
        <f>IFERROR(VLOOKUP($B54,Data!$B$1:$L$53,9,FALSE)/VLOOKUP($B54,Data!$B$2:$L$53,6,FALSE), "Missing Data")</f>
        <v>0.16277349830373178</v>
      </c>
      <c r="U54" s="7">
        <f>IFERROR(VLOOKUP($B54,Data!$B$1:$L$53,9,FALSE)/VLOOKUP($B54,Data!$B$2:$L$53,10,FALSE), "Missing Data")</f>
        <v>31986.588235294119</v>
      </c>
      <c r="V54" s="7">
        <f t="shared" si="0"/>
        <v>164523.21568627449</v>
      </c>
      <c r="W54" s="8">
        <f>IFERROR(VLOOKUP($B54,Data!$B$1:$L$53,9,FALSE)/VLOOKUP($B54,Data!$B$2:$L$53,5,FALSE), "Missing Data")</f>
        <v>0.33433066583267562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5" workbookViewId="0">
      <selection activeCell="C4" sqref="C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1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136</v>
      </c>
      <c r="V2" s="17" t="s">
        <v>137</v>
      </c>
      <c r="W2" s="17" t="s">
        <v>112</v>
      </c>
    </row>
    <row r="3" spans="1:23" x14ac:dyDescent="0.25">
      <c r="A3" s="1" t="s">
        <v>52</v>
      </c>
      <c r="B3" s="1" t="s">
        <v>53</v>
      </c>
      <c r="C3" s="3">
        <f>IFERROR(VLOOKUP($B3,Data!$B$1:$L$53,7,FALSE)/VLOOKUP($B3,Data!$B$2:$L$53,2,FALSE),"Missing Data")</f>
        <v>5.3260560196889282</v>
      </c>
      <c r="D3" s="4"/>
      <c r="E3" s="4">
        <f>IFERROR(VLOOKUP($B3,Data!$B$1:$L$53,5,FALSE)/VLOOKUP($B3,Data!$B$2:$L$53,2,FALSE),"Missing Data")</f>
        <v>5.6688392573121931</v>
      </c>
      <c r="F3" s="4"/>
      <c r="G3" s="5">
        <f>IFERROR(VLOOKUP($B3,Data!$B$1:$L$53,7,FALSE)/VLOOKUP($B3,Data!$B$2:$L$53,5,FALSE),"Missing Data")</f>
        <v>0.93953202374170131</v>
      </c>
      <c r="H3" s="3">
        <f>IFERROR(VLOOKUP($B3,Data!$B$1:$L$53,5,FALSE)/VLOOKUP($B3,Data!$B$2:$L$53,2,FALSE),"Missing Data")</f>
        <v>5.6688392573121931</v>
      </c>
      <c r="I3" s="4"/>
      <c r="J3" s="4">
        <f>IFERROR(VLOOKUP($B3,Data!$B$1:$L$53,3,FALSE)/VLOOKUP($B3,Data!$B$2:$L$53,2,FALSE),"Missing Data")</f>
        <v>0.62542851880995831</v>
      </c>
      <c r="K3" s="4"/>
      <c r="L3" s="4">
        <f>IFERROR(VLOOKUP($B3,Data!$B$1:$L$53,4,FALSE)/VLOOKUP($B3,Data!$B$2:$L$53,3,FALSE),"Missing Data")</f>
        <v>1</v>
      </c>
      <c r="M3" s="4"/>
      <c r="N3" s="5">
        <f>IFERROR(VLOOKUP($B3,Data!$B$1:$L$53,5,FALSE)/VLOOKUP($B3,Data!$B$2:$L$53,4,FALSE),"Missing Data")</f>
        <v>9.063928309663023</v>
      </c>
      <c r="O3" s="3">
        <f>IFERROR(VLOOKUP($B3,Data!$B$1:$L$53,7,FALSE)/VLOOKUP($B3,Data!$B$2:$L$53,5,FALSE),"Missing Data")</f>
        <v>0.93953202374170131</v>
      </c>
      <c r="P3" s="14"/>
      <c r="Q3" s="4">
        <f>IFERROR(VLOOKUP($B3,Data!$B$1:$L$53,10,FALSE)/VLOOKUP($B3,Data!$B$2:$L$53,5,FALSE),"Missing Data")</f>
        <v>8.6238951003576259E-6</v>
      </c>
      <c r="R3" s="14"/>
      <c r="S3" s="5">
        <f>IFERROR(VLOOKUP($B3,Data!$B$1:$L$53,7,FALSE)/VLOOKUP($B3,Data!$B$2:$L$53,10,FALSE), Missing Data)</f>
        <v>108945.20547945205</v>
      </c>
      <c r="T3" s="13">
        <f>IFERROR(VLOOKUP($B3,Data!$B$1:$L$53,9,FALSE)/VLOOKUP($B3,Data!$B$2:$L$53,7,FALSE), "Missing Data")</f>
        <v>0.26193210109392684</v>
      </c>
      <c r="U3" s="4">
        <f>IFERROR(VLOOKUP($B3,Data!$B$1:$L$53,9,FALSE)/VLOOKUP($B3,Data!$B$2:$L$53,10,FALSE), "Missing Data")</f>
        <v>28536.246575342466</v>
      </c>
      <c r="V3" s="14">
        <f t="shared" ref="V3:V34" si="0">IFERROR(S3-U3, "Missing Data")</f>
        <v>80408.95890410959</v>
      </c>
      <c r="W3" s="5">
        <f>IFERROR(VLOOKUP($B3,Data!$B$1:$L$53,9,FALSE)/VLOOKUP($B3,Data!$B$2:$L$53,5,FALSE), "Missing Data")</f>
        <v>0.24609359702369296</v>
      </c>
    </row>
    <row r="4" spans="1:23" x14ac:dyDescent="0.25">
      <c r="A4" s="1" t="s">
        <v>104</v>
      </c>
      <c r="B4" s="1" t="s">
        <v>105</v>
      </c>
      <c r="C4" s="3">
        <f>IFERROR(VLOOKUP($B4,Data!$B$1:$L$53,7,FALSE)/VLOOKUP($B4,Data!$B$2:$L$53,2,FALSE),"Missing Data")</f>
        <v>7.2525345718021734</v>
      </c>
      <c r="D4" s="4"/>
      <c r="E4" s="4">
        <f>IFERROR(VLOOKUP($B4,Data!$B$1:$L$53,5,FALSE)/VLOOKUP($B4,Data!$B$2:$L$53,2,FALSE),"Missing Data")</f>
        <v>0</v>
      </c>
      <c r="F4" s="4"/>
      <c r="G4" s="5" t="str">
        <f>IFERROR(VLOOKUP($B4,Data!$B$1:$L$53,7,FALSE)/VLOOKUP($B4,Data!$B$2:$L$53,5,FALSE),"Missing Data")</f>
        <v>Missing Data</v>
      </c>
      <c r="H4" s="3">
        <f>IFERROR(VLOOKUP($B4,Data!$B$1:$L$53,5,FALSE)/VLOOKUP($B4,Data!$B$2:$L$53,2,FALSE),"Missing Data")</f>
        <v>0</v>
      </c>
      <c r="I4" s="4"/>
      <c r="J4" s="4">
        <f>IFERROR(VLOOKUP($B4,Data!$B$1:$L$53,3,FALSE)/VLOOKUP($B4,Data!$B$2:$L$53,2,FALSE),"Missing Data")</f>
        <v>0.84539545563328744</v>
      </c>
      <c r="K4" s="4"/>
      <c r="L4" s="4">
        <f>IFERROR(VLOOKUP($B4,Data!$B$1:$L$53,4,FALSE)/VLOOKUP($B4,Data!$B$2:$L$53,3,FALSE),"Missing Data")</f>
        <v>1</v>
      </c>
      <c r="M4" s="4"/>
      <c r="N4" s="5">
        <f>IFERROR(VLOOKUP($B4,Data!$B$1:$L$53,5,FALSE)/VLOOKUP($B4,Data!$B$2:$L$53,4,FALSE),"Missing Data")</f>
        <v>0</v>
      </c>
      <c r="O4" s="3" t="str">
        <f>IFERROR(VLOOKUP($B4,Data!$B$1:$L$53,7,FALSE)/VLOOKUP($B4,Data!$B$2:$L$53,5,FALSE),"Missing Data")</f>
        <v>Missing Data</v>
      </c>
      <c r="P4" s="4"/>
      <c r="Q4" s="4" t="str">
        <f>IFERROR(VLOOKUP($B4,Data!$B$1:$L$53,10,FALSE)/VLOOKUP($B4,Data!$B$2:$L$53,5,FALSE),"Missing Data")</f>
        <v>Missing Data</v>
      </c>
      <c r="R4" s="4"/>
      <c r="S4" s="5">
        <f>IFERROR(VLOOKUP($B4,Data!$B$1:$L$53,7,FALSE)/VLOOKUP($B4,Data!$B$2:$L$53,10,FALSE), Missing Data)</f>
        <v>43562.5</v>
      </c>
      <c r="T4" s="3">
        <f>IFERROR(VLOOKUP($B4,Data!$B$1:$L$53,9,FALSE)/VLOOKUP($B4,Data!$B$2:$L$53,7,FALSE), "Missing Data")</f>
        <v>0.76171879483500715</v>
      </c>
      <c r="U4" s="4">
        <f>IFERROR(VLOOKUP($B4,Data!$B$1:$L$53,9,FALSE)/VLOOKUP($B4,Data!$B$2:$L$53,10,FALSE), "Missing Data")</f>
        <v>33182.375</v>
      </c>
      <c r="V4" s="4">
        <f t="shared" si="0"/>
        <v>10380.125</v>
      </c>
      <c r="W4" s="5" t="str">
        <f>IFERROR(VLOOKUP($B4,Data!$B$1:$L$53,9,FALSE)/VLOOKUP($B4,Data!$B$2:$L$53,5,FALSE), "Missing Data")</f>
        <v>Missing Data</v>
      </c>
    </row>
    <row r="5" spans="1:23" x14ac:dyDescent="0.25">
      <c r="A5" s="1" t="s">
        <v>10</v>
      </c>
      <c r="B5" s="1" t="s">
        <v>11</v>
      </c>
      <c r="C5" s="3">
        <f>IFERROR(VLOOKUP($B5,Data!$B$1:$L$53,7,FALSE)/VLOOKUP($B5,Data!$B$2:$L$53,2,FALSE),"Missing Data")</f>
        <v>9.3222384491570356</v>
      </c>
      <c r="D5" s="4"/>
      <c r="E5" s="4">
        <f>IFERROR(VLOOKUP($B5,Data!$B$1:$L$53,5,FALSE)/VLOOKUP($B5,Data!$B$2:$L$53,2,FALSE),"Missing Data")</f>
        <v>6.1405475166687689</v>
      </c>
      <c r="F5" s="4"/>
      <c r="G5" s="5">
        <f>IFERROR(VLOOKUP($B5,Data!$B$1:$L$53,7,FALSE)/VLOOKUP($B5,Data!$B$2:$L$53,5,FALSE),"Missing Data")</f>
        <v>1.5181445015858011</v>
      </c>
      <c r="H5" s="3">
        <f>IFERROR(VLOOKUP($B5,Data!$B$1:$L$53,5,FALSE)/VLOOKUP($B5,Data!$B$2:$L$53,2,FALSE),"Missing Data")</f>
        <v>6.1405475166687689</v>
      </c>
      <c r="I5" s="4"/>
      <c r="J5" s="4">
        <f>IFERROR(VLOOKUP($B5,Data!$B$1:$L$53,3,FALSE)/VLOOKUP($B5,Data!$B$2:$L$53,2,FALSE),"Missing Data")</f>
        <v>1.9783404320523095</v>
      </c>
      <c r="K5" s="4"/>
      <c r="L5" s="4">
        <f>IFERROR(VLOOKUP($B5,Data!$B$1:$L$53,4,FALSE)/VLOOKUP($B5,Data!$B$2:$L$53,3,FALSE),"Missing Data")</f>
        <v>1</v>
      </c>
      <c r="M5" s="4"/>
      <c r="N5" s="5">
        <f>IFERROR(VLOOKUP($B5,Data!$B$1:$L$53,5,FALSE)/VLOOKUP($B5,Data!$B$2:$L$53,4,FALSE),"Missing Data")</f>
        <v>3.1038881969867185</v>
      </c>
      <c r="O5" s="3">
        <f>IFERROR(VLOOKUP($B5,Data!$B$1:$L$53,7,FALSE)/VLOOKUP($B5,Data!$B$2:$L$53,5,FALSE),"Missing Data")</f>
        <v>1.5181445015858011</v>
      </c>
      <c r="P5" s="4"/>
      <c r="Q5" s="4">
        <f>IFERROR(VLOOKUP($B5,Data!$B$1:$L$53,10,FALSE)/VLOOKUP($B5,Data!$B$2:$L$53,5,FALSE),"Missing Data")</f>
        <v>1.8604847341154768E-5</v>
      </c>
      <c r="R5" s="4"/>
      <c r="S5" s="5">
        <f>IFERROR(VLOOKUP($B5,Data!$B$1:$L$53,7,FALSE)/VLOOKUP($B5,Data!$B$2:$L$53,10,FALSE), Missing Data)</f>
        <v>81599.406528189909</v>
      </c>
      <c r="T5" s="3">
        <f>IFERROR(VLOOKUP($B5,Data!$B$1:$L$53,9,FALSE)/VLOOKUP($B5,Data!$B$2:$L$53,7,FALSE), "Missing Data")</f>
        <v>0.4566698425397287</v>
      </c>
      <c r="U5" s="4">
        <f>IFERROR(VLOOKUP($B5,Data!$B$1:$L$53,9,FALSE)/VLOOKUP($B5,Data!$B$2:$L$53,10,FALSE), "Missing Data")</f>
        <v>37263.988130563797</v>
      </c>
      <c r="V5" s="4">
        <f t="shared" si="0"/>
        <v>44335.418397626112</v>
      </c>
      <c r="W5" s="5">
        <f>IFERROR(VLOOKUP($B5,Data!$B$1:$L$53,9,FALSE)/VLOOKUP($B5,Data!$B$2:$L$53,5,FALSE), "Missing Data")</f>
        <v>0.69329081049174268</v>
      </c>
    </row>
    <row r="6" spans="1:23" x14ac:dyDescent="0.25">
      <c r="A6" s="1" t="s">
        <v>62</v>
      </c>
      <c r="B6" s="1" t="s">
        <v>63</v>
      </c>
      <c r="C6" s="3">
        <f>IFERROR(VLOOKUP($B6,Data!$B$1:$L$53,7,FALSE)/VLOOKUP($B6,Data!$B$2:$L$53,2,FALSE),"Missing Data")</f>
        <v>14.414917483658277</v>
      </c>
      <c r="D6" s="4"/>
      <c r="E6" s="4">
        <f>IFERROR(VLOOKUP($B6,Data!$B$1:$L$53,5,FALSE)/VLOOKUP($B6,Data!$B$2:$L$53,2,FALSE),"Missing Data")</f>
        <v>8.0020747311815761</v>
      </c>
      <c r="F6" s="4"/>
      <c r="G6" s="5">
        <f>IFERROR(VLOOKUP($B6,Data!$B$1:$L$53,7,FALSE)/VLOOKUP($B6,Data!$B$2:$L$53,5,FALSE),"Missing Data")</f>
        <v>1.8013975085096199</v>
      </c>
      <c r="H6" s="3">
        <f>IFERROR(VLOOKUP($B6,Data!$B$1:$L$53,5,FALSE)/VLOOKUP($B6,Data!$B$2:$L$53,2,FALSE),"Missing Data")</f>
        <v>8.0020747311815761</v>
      </c>
      <c r="I6" s="4"/>
      <c r="J6" s="4">
        <f>IFERROR(VLOOKUP($B6,Data!$B$1:$L$53,3,FALSE)/VLOOKUP($B6,Data!$B$2:$L$53,2,FALSE),"Missing Data")</f>
        <v>2.4117630145496012</v>
      </c>
      <c r="K6" s="4"/>
      <c r="L6" s="4">
        <f>IFERROR(VLOOKUP($B6,Data!$B$1:$L$53,4,FALSE)/VLOOKUP($B6,Data!$B$2:$L$53,3,FALSE),"Missing Data")</f>
        <v>1</v>
      </c>
      <c r="M6" s="4"/>
      <c r="N6" s="5">
        <f>IFERROR(VLOOKUP($B6,Data!$B$1:$L$53,5,FALSE)/VLOOKUP($B6,Data!$B$2:$L$53,4,FALSE),"Missing Data")</f>
        <v>3.3179357519403583</v>
      </c>
      <c r="O6" s="3">
        <f>IFERROR(VLOOKUP($B6,Data!$B$1:$L$53,7,FALSE)/VLOOKUP($B6,Data!$B$2:$L$53,5,FALSE),"Missing Data")</f>
        <v>1.8013975085096199</v>
      </c>
      <c r="P6" s="4"/>
      <c r="Q6" s="4">
        <f>IFERROR(VLOOKUP($B6,Data!$B$1:$L$53,10,FALSE)/VLOOKUP($B6,Data!$B$2:$L$53,5,FALSE),"Missing Data")</f>
        <v>7.2808570760191452E-6</v>
      </c>
      <c r="R6" s="4"/>
      <c r="S6" s="5">
        <f>IFERROR(VLOOKUP($B6,Data!$B$1:$L$53,7,FALSE)/VLOOKUP($B6,Data!$B$2:$L$53,10,FALSE), Missing Data)</f>
        <v>247415.58441558442</v>
      </c>
      <c r="T6" s="3">
        <f>IFERROR(VLOOKUP($B6,Data!$B$1:$L$53,9,FALSE)/VLOOKUP($B6,Data!$B$2:$L$53,7,FALSE), "Missing Data")</f>
        <v>0.17177177051073433</v>
      </c>
      <c r="U6" s="4">
        <f>IFERROR(VLOOKUP($B6,Data!$B$1:$L$53,9,FALSE)/VLOOKUP($B6,Data!$B$2:$L$53,10,FALSE), "Missing Data")</f>
        <v>42499.012987012989</v>
      </c>
      <c r="V6" s="4">
        <f t="shared" si="0"/>
        <v>204916.57142857142</v>
      </c>
      <c r="W6" s="5">
        <f>IFERROR(VLOOKUP($B6,Data!$B$1:$L$53,9,FALSE)/VLOOKUP($B6,Data!$B$2:$L$53,5,FALSE), "Missing Data")</f>
        <v>0.30942923943032302</v>
      </c>
    </row>
    <row r="7" spans="1:23" x14ac:dyDescent="0.25">
      <c r="A7" s="20" t="s">
        <v>28</v>
      </c>
      <c r="B7" s="20" t="s">
        <v>29</v>
      </c>
      <c r="C7" s="3">
        <f>IFERROR(VLOOKUP($B7,Data!$B$1:$L$53,7,FALSE)/VLOOKUP($B7,Data!$B$2:$L$53,2,FALSE),"Missing Data")</f>
        <v>11.911581295946954</v>
      </c>
      <c r="D7" s="4"/>
      <c r="E7" s="4">
        <f>IFERROR(VLOOKUP($B7,Data!$B$1:$L$53,5,FALSE)/VLOOKUP($B7,Data!$B$2:$L$53,2,FALSE),"Missing Data")</f>
        <v>6.1160435951591579</v>
      </c>
      <c r="F7" s="4"/>
      <c r="G7" s="5">
        <f>IFERROR(VLOOKUP($B7,Data!$B$1:$L$53,7,FALSE)/VLOOKUP($B7,Data!$B$2:$L$53,5,FALSE),"Missing Data")</f>
        <v>1.9475958780566833</v>
      </c>
      <c r="H7" s="3">
        <f>IFERROR(VLOOKUP($B7,Data!$B$1:$L$53,5,FALSE)/VLOOKUP($B7,Data!$B$2:$L$53,2,FALSE),"Missing Data")</f>
        <v>6.1160435951591579</v>
      </c>
      <c r="I7" s="4"/>
      <c r="J7" s="4">
        <f>IFERROR(VLOOKUP($B7,Data!$B$1:$L$53,3,FALSE)/VLOOKUP($B7,Data!$B$2:$L$53,2,FALSE),"Missing Data")</f>
        <v>1.8897022418039722</v>
      </c>
      <c r="K7" s="4"/>
      <c r="L7" s="4">
        <f>IFERROR(VLOOKUP($B7,Data!$B$1:$L$53,4,FALSE)/VLOOKUP($B7,Data!$B$2:$L$53,3,FALSE),"Missing Data")</f>
        <v>1</v>
      </c>
      <c r="M7" s="4"/>
      <c r="N7" s="5">
        <f>IFERROR(VLOOKUP($B7,Data!$B$1:$L$53,5,FALSE)/VLOOKUP($B7,Data!$B$2:$L$53,4,FALSE),"Missing Data")</f>
        <v>3.2365117952765829</v>
      </c>
      <c r="O7" s="3">
        <f>IFERROR(VLOOKUP($B7,Data!$B$1:$L$53,7,FALSE)/VLOOKUP($B7,Data!$B$2:$L$53,5,FALSE),"Missing Data")</f>
        <v>1.9475958780566833</v>
      </c>
      <c r="P7" s="4"/>
      <c r="Q7" s="4">
        <f>IFERROR(VLOOKUP($B7,Data!$B$1:$L$53,10,FALSE)/VLOOKUP($B7,Data!$B$2:$L$53,5,FALSE),"Missing Data")</f>
        <v>1.0452214014615473E-5</v>
      </c>
      <c r="R7" s="4"/>
      <c r="S7" s="5">
        <f>IFERROR(VLOOKUP($B7,Data!$B$1:$L$53,7,FALSE)/VLOOKUP($B7,Data!$B$2:$L$53,10,FALSE), Missing Data)</f>
        <v>186333.33333333334</v>
      </c>
      <c r="T7" s="3">
        <f>IFERROR(VLOOKUP($B7,Data!$B$1:$L$53,9,FALSE)/VLOOKUP($B7,Data!$B$2:$L$53,7,FALSE), "Missing Data")</f>
        <v>0.17166326423234768</v>
      </c>
      <c r="U7" s="4">
        <f>IFERROR(VLOOKUP($B7,Data!$B$1:$L$53,9,FALSE)/VLOOKUP($B7,Data!$B$2:$L$53,10,FALSE), "Missing Data")</f>
        <v>31986.588235294119</v>
      </c>
      <c r="V7" s="4">
        <f t="shared" si="0"/>
        <v>154346.74509803922</v>
      </c>
      <c r="W7" s="5">
        <f>IFERROR(VLOOKUP($B7,Data!$B$1:$L$53,9,FALSE)/VLOOKUP($B7,Data!$B$2:$L$53,5,FALSE), "Missing Data")</f>
        <v>0.33433066583267562</v>
      </c>
    </row>
    <row r="8" spans="1:23" x14ac:dyDescent="0.25">
      <c r="A8" s="1" t="s">
        <v>42</v>
      </c>
      <c r="B8" s="1" t="s">
        <v>43</v>
      </c>
      <c r="C8" s="3">
        <f>IFERROR(VLOOKUP($B8,Data!$B$1:$L$53,7,FALSE)/VLOOKUP($B8,Data!$B$2:$L$53,2,FALSE),"Missing Data")</f>
        <v>14.584106447793415</v>
      </c>
      <c r="D8" s="4"/>
      <c r="E8" s="4">
        <f>IFERROR(VLOOKUP($B8,Data!$B$1:$L$53,5,FALSE)/VLOOKUP($B8,Data!$B$2:$L$53,2,FALSE),"Missing Data")</f>
        <v>39.87628010818208</v>
      </c>
      <c r="F8" s="4"/>
      <c r="G8" s="5">
        <f>IFERROR(VLOOKUP($B8,Data!$B$1:$L$53,7,FALSE)/VLOOKUP($B8,Data!$B$2:$L$53,5,FALSE),"Missing Data")</f>
        <v>0.36573387508131561</v>
      </c>
      <c r="H8" s="3">
        <f>IFERROR(VLOOKUP($B8,Data!$B$1:$L$53,5,FALSE)/VLOOKUP($B8,Data!$B$2:$L$53,2,FALSE),"Missing Data")</f>
        <v>39.87628010818208</v>
      </c>
      <c r="I8" s="4"/>
      <c r="J8" s="4">
        <f>IFERROR(VLOOKUP($B8,Data!$B$1:$L$53,3,FALSE)/VLOOKUP($B8,Data!$B$2:$L$53,2,FALSE),"Missing Data")</f>
        <v>4.2063159907294008</v>
      </c>
      <c r="K8" s="4"/>
      <c r="L8" s="4">
        <f>IFERROR(VLOOKUP($B8,Data!$B$1:$L$53,4,FALSE)/VLOOKUP($B8,Data!$B$2:$L$53,3,FALSE),"Missing Data")</f>
        <v>1</v>
      </c>
      <c r="M8" s="4"/>
      <c r="N8" s="5">
        <f>IFERROR(VLOOKUP($B8,Data!$B$1:$L$53,5,FALSE)/VLOOKUP($B8,Data!$B$2:$L$53,4,FALSE),"Missing Data")</f>
        <v>9.4800961687301299</v>
      </c>
      <c r="O8" s="3">
        <f>IFERROR(VLOOKUP($B8,Data!$B$1:$L$53,7,FALSE)/VLOOKUP($B8,Data!$B$2:$L$53,5,FALSE),"Missing Data")</f>
        <v>0.36573387508131561</v>
      </c>
      <c r="P8" s="4"/>
      <c r="Q8" s="4">
        <f>IFERROR(VLOOKUP($B8,Data!$B$1:$L$53,10,FALSE)/VLOOKUP($B8,Data!$B$2:$L$53,5,FALSE),"Missing Data")</f>
        <v>2.1519309295107087E-6</v>
      </c>
      <c r="R8" s="4"/>
      <c r="S8" s="5">
        <f>IFERROR(VLOOKUP($B8,Data!$B$1:$L$53,7,FALSE)/VLOOKUP($B8,Data!$B$2:$L$53,10,FALSE), Missing Data)</f>
        <v>169956.14035087719</v>
      </c>
      <c r="T8" s="3">
        <f>IFERROR(VLOOKUP($B8,Data!$B$1:$L$53,9,FALSE)/VLOOKUP($B8,Data!$B$2:$L$53,7,FALSE), "Missing Data")</f>
        <v>0.26512536774193546</v>
      </c>
      <c r="U8" s="4">
        <f>IFERROR(VLOOKUP($B8,Data!$B$1:$L$53,9,FALSE)/VLOOKUP($B8,Data!$B$2:$L$53,10,FALSE), "Missing Data")</f>
        <v>45059.684210526313</v>
      </c>
      <c r="V8" s="4">
        <f t="shared" si="0"/>
        <v>124896.45614035087</v>
      </c>
      <c r="W8" s="5">
        <f>IFERROR(VLOOKUP($B8,Data!$B$1:$L$53,9,FALSE)/VLOOKUP($B8,Data!$B$2:$L$53,5,FALSE), "Missing Data")</f>
        <v>9.6965328126616901E-2</v>
      </c>
    </row>
    <row r="9" spans="1:23" x14ac:dyDescent="0.25">
      <c r="A9" s="1" t="s">
        <v>86</v>
      </c>
      <c r="B9" s="1" t="s">
        <v>87</v>
      </c>
      <c r="C9" s="3">
        <f>IFERROR(VLOOKUP($B9,Data!$B$1:$L$53,7,FALSE)/VLOOKUP($B9,Data!$B$2:$L$53,2,FALSE),"Missing Data")</f>
        <v>13.674289338610414</v>
      </c>
      <c r="D9" s="4"/>
      <c r="E9" s="4">
        <f>IFERROR(VLOOKUP($B9,Data!$B$1:$L$53,5,FALSE)/VLOOKUP($B9,Data!$B$2:$L$53,2,FALSE),"Missing Data")</f>
        <v>8.3091036836053611</v>
      </c>
      <c r="F9" s="4"/>
      <c r="G9" s="5">
        <f>IFERROR(VLOOKUP($B9,Data!$B$1:$L$53,7,FALSE)/VLOOKUP($B9,Data!$B$2:$L$53,5,FALSE),"Missing Data")</f>
        <v>1.6456996878726002</v>
      </c>
      <c r="H9" s="3">
        <f>IFERROR(VLOOKUP($B9,Data!$B$1:$L$53,5,FALSE)/VLOOKUP($B9,Data!$B$2:$L$53,2,FALSE),"Missing Data")</f>
        <v>8.3091036836053611</v>
      </c>
      <c r="I9" s="4"/>
      <c r="J9" s="4">
        <f>IFERROR(VLOOKUP($B9,Data!$B$1:$L$53,3,FALSE)/VLOOKUP($B9,Data!$B$2:$L$53,2,FALSE),"Missing Data")</f>
        <v>1.9061479748743175</v>
      </c>
      <c r="K9" s="4"/>
      <c r="L9" s="4">
        <f>IFERROR(VLOOKUP($B9,Data!$B$1:$L$53,4,FALSE)/VLOOKUP($B9,Data!$B$2:$L$53,3,FALSE),"Missing Data")</f>
        <v>1</v>
      </c>
      <c r="M9" s="4"/>
      <c r="N9" s="5">
        <f>IFERROR(VLOOKUP($B9,Data!$B$1:$L$53,5,FALSE)/VLOOKUP($B9,Data!$B$2:$L$53,4,FALSE),"Missing Data")</f>
        <v>4.3591073689613333</v>
      </c>
      <c r="O9" s="3">
        <f>IFERROR(VLOOKUP($B9,Data!$B$1:$L$53,7,FALSE)/VLOOKUP($B9,Data!$B$2:$L$53,5,FALSE),"Missing Data")</f>
        <v>1.6456996878726002</v>
      </c>
      <c r="P9" s="4"/>
      <c r="Q9" s="4">
        <f>IFERROR(VLOOKUP($B9,Data!$B$1:$L$53,10,FALSE)/VLOOKUP($B9,Data!$B$2:$L$53,5,FALSE),"Missing Data")</f>
        <v>5.916149688976467E-6</v>
      </c>
      <c r="R9" s="4"/>
      <c r="S9" s="5">
        <f>IFERROR(VLOOKUP($B9,Data!$B$1:$L$53,7,FALSE)/VLOOKUP($B9,Data!$B$2:$L$53,10,FALSE), Missing Data)</f>
        <v>278170.73170731706</v>
      </c>
      <c r="T9" s="3">
        <f>IFERROR(VLOOKUP($B9,Data!$B$1:$L$53,9,FALSE)/VLOOKUP($B9,Data!$B$2:$L$53,7,FALSE), "Missing Data")</f>
        <v>0.10364191144234984</v>
      </c>
      <c r="U9" s="4">
        <f>IFERROR(VLOOKUP($B9,Data!$B$1:$L$53,9,FALSE)/VLOOKUP($B9,Data!$B$2:$L$53,10,FALSE), "Missing Data")</f>
        <v>28830.146341463416</v>
      </c>
      <c r="V9" s="4">
        <f t="shared" si="0"/>
        <v>249340.58536585365</v>
      </c>
      <c r="W9" s="5">
        <f>IFERROR(VLOOKUP($B9,Data!$B$1:$L$53,9,FALSE)/VLOOKUP($B9,Data!$B$2:$L$53,5,FALSE), "Missing Data")</f>
        <v>0.17056346131119482</v>
      </c>
    </row>
    <row r="10" spans="1:23" x14ac:dyDescent="0.25">
      <c r="A10" s="1" t="s">
        <v>76</v>
      </c>
      <c r="B10" s="1" t="s">
        <v>77</v>
      </c>
      <c r="C10" s="3">
        <f>IFERROR(VLOOKUP($B10,Data!$B$1:$L$53,7,FALSE)/VLOOKUP($B10,Data!$B$2:$L$53,2,FALSE),"Missing Data")</f>
        <v>17.514112448830907</v>
      </c>
      <c r="D10" s="4"/>
      <c r="E10" s="4">
        <f>IFERROR(VLOOKUP($B10,Data!$B$1:$L$53,5,FALSE)/VLOOKUP($B10,Data!$B$2:$L$53,2,FALSE),"Missing Data")</f>
        <v>8.5337273113229806</v>
      </c>
      <c r="F10" s="4"/>
      <c r="G10" s="5">
        <f>IFERROR(VLOOKUP($B10,Data!$B$1:$L$53,7,FALSE)/VLOOKUP($B10,Data!$B$2:$L$53,5,FALSE),"Missing Data")</f>
        <v>2.0523402974913787</v>
      </c>
      <c r="H10" s="3">
        <f>IFERROR(VLOOKUP($B10,Data!$B$1:$L$53,5,FALSE)/VLOOKUP($B10,Data!$B$2:$L$53,2,FALSE),"Missing Data")</f>
        <v>8.5337273113229806</v>
      </c>
      <c r="I10" s="4"/>
      <c r="J10" s="4">
        <f>IFERROR(VLOOKUP($B10,Data!$B$1:$L$53,3,FALSE)/VLOOKUP($B10,Data!$B$2:$L$53,2,FALSE),"Missing Data")</f>
        <v>2.0005820566175201</v>
      </c>
      <c r="K10" s="4"/>
      <c r="L10" s="4">
        <f>IFERROR(VLOOKUP($B10,Data!$B$1:$L$53,4,FALSE)/VLOOKUP($B10,Data!$B$2:$L$53,3,FALSE),"Missing Data")</f>
        <v>1</v>
      </c>
      <c r="M10" s="4"/>
      <c r="N10" s="5">
        <f>IFERROR(VLOOKUP($B10,Data!$B$1:$L$53,5,FALSE)/VLOOKUP($B10,Data!$B$2:$L$53,4,FALSE),"Missing Data")</f>
        <v>4.2656222388355127</v>
      </c>
      <c r="O10" s="3">
        <f>IFERROR(VLOOKUP($B10,Data!$B$1:$L$53,7,FALSE)/VLOOKUP($B10,Data!$B$2:$L$53,5,FALSE),"Missing Data")</f>
        <v>2.0523402974913787</v>
      </c>
      <c r="P10" s="4"/>
      <c r="Q10" s="4">
        <f>IFERROR(VLOOKUP($B10,Data!$B$1:$L$53,10,FALSE)/VLOOKUP($B10,Data!$B$2:$L$53,5,FALSE),"Missing Data")</f>
        <v>6.8790098254985611E-6</v>
      </c>
      <c r="R10" s="4"/>
      <c r="S10" s="5">
        <f>IFERROR(VLOOKUP($B10,Data!$B$1:$L$53,7,FALSE)/VLOOKUP($B10,Data!$B$2:$L$53,10,FALSE), Missing Data)</f>
        <v>298348.21428571426</v>
      </c>
      <c r="T10" s="3">
        <f>IFERROR(VLOOKUP($B10,Data!$B$1:$L$53,9,FALSE)/VLOOKUP($B10,Data!$B$2:$L$53,7,FALSE), "Missing Data")</f>
        <v>0.12650779590004488</v>
      </c>
      <c r="U10" s="4">
        <f>IFERROR(VLOOKUP($B10,Data!$B$1:$L$53,9,FALSE)/VLOOKUP($B10,Data!$B$2:$L$53,10,FALSE), "Missing Data")</f>
        <v>37743.375</v>
      </c>
      <c r="V10" s="4">
        <f t="shared" si="0"/>
        <v>260604.83928571426</v>
      </c>
      <c r="W10" s="5">
        <f>IFERROR(VLOOKUP($B10,Data!$B$1:$L$53,9,FALSE)/VLOOKUP($B10,Data!$B$2:$L$53,5,FALSE), "Missing Data")</f>
        <v>0.25963704747247673</v>
      </c>
    </row>
    <row r="11" spans="1:23" x14ac:dyDescent="0.25">
      <c r="A11" s="1" t="s">
        <v>4</v>
      </c>
      <c r="B11" s="1" t="s">
        <v>5</v>
      </c>
      <c r="C11" s="3">
        <f>IFERROR(VLOOKUP($B11,Data!$B$1:$L$53,7,FALSE)/VLOOKUP($B11,Data!$B$2:$L$53,2,FALSE),"Missing Data")</f>
        <v>14.586526533940228</v>
      </c>
      <c r="D11" s="4"/>
      <c r="E11" s="4">
        <f>IFERROR(VLOOKUP($B11,Data!$B$1:$L$53,5,FALSE)/VLOOKUP($B11,Data!$B$2:$L$53,2,FALSE),"Missing Data")</f>
        <v>8.2964846286311147</v>
      </c>
      <c r="F11" s="4"/>
      <c r="G11" s="5">
        <f>IFERROR(VLOOKUP($B11,Data!$B$1:$L$53,7,FALSE)/VLOOKUP($B11,Data!$B$2:$L$53,5,FALSE),"Missing Data")</f>
        <v>1.7581574831829638</v>
      </c>
      <c r="H11" s="3">
        <f>IFERROR(VLOOKUP($B11,Data!$B$1:$L$53,5,FALSE)/VLOOKUP($B11,Data!$B$2:$L$53,2,FALSE),"Missing Data")</f>
        <v>8.2964846286311147</v>
      </c>
      <c r="I11" s="4"/>
      <c r="J11" s="4">
        <f>IFERROR(VLOOKUP($B11,Data!$B$1:$L$53,3,FALSE)/VLOOKUP($B11,Data!$B$2:$L$53,2,FALSE),"Missing Data")</f>
        <v>1.4386187272808793</v>
      </c>
      <c r="K11" s="4"/>
      <c r="L11" s="4">
        <f>IFERROR(VLOOKUP($B11,Data!$B$1:$L$53,4,FALSE)/VLOOKUP($B11,Data!$B$2:$L$53,3,FALSE),"Missing Data")</f>
        <v>1</v>
      </c>
      <c r="M11" s="4"/>
      <c r="N11" s="5">
        <f>IFERROR(VLOOKUP($B11,Data!$B$1:$L$53,5,FALSE)/VLOOKUP($B11,Data!$B$2:$L$53,4,FALSE),"Missing Data")</f>
        <v>5.7669794444510174</v>
      </c>
      <c r="O11" s="3">
        <f>IFERROR(VLOOKUP($B11,Data!$B$1:$L$53,7,FALSE)/VLOOKUP($B11,Data!$B$2:$L$53,5,FALSE),"Missing Data")</f>
        <v>1.7581574831829638</v>
      </c>
      <c r="P11" s="4"/>
      <c r="Q11" s="4">
        <f>IFERROR(VLOOKUP($B11,Data!$B$1:$L$53,10,FALSE)/VLOOKUP($B11,Data!$B$2:$L$53,5,FALSE),"Missing Data")</f>
        <v>1.4686548400170764E-5</v>
      </c>
      <c r="R11" s="4"/>
      <c r="S11" s="5">
        <f>IFERROR(VLOOKUP($B11,Data!$B$1:$L$53,7,FALSE)/VLOOKUP($B11,Data!$B$2:$L$53,10,FALSE), Missing Data)</f>
        <v>119712.09540034071</v>
      </c>
      <c r="T11" s="3">
        <f>IFERROR(VLOOKUP($B11,Data!$B$1:$L$53,9,FALSE)/VLOOKUP($B11,Data!$B$2:$L$53,7,FALSE), "Missing Data")</f>
        <v>0.2749270680650624</v>
      </c>
      <c r="U11" s="4">
        <f>IFERROR(VLOOKUP($B11,Data!$B$1:$L$53,9,FALSE)/VLOOKUP($B11,Data!$B$2:$L$53,10,FALSE), "Missing Data")</f>
        <v>32912.095400340717</v>
      </c>
      <c r="V11" s="4">
        <f t="shared" si="0"/>
        <v>86800</v>
      </c>
      <c r="W11" s="5">
        <f>IFERROR(VLOOKUP($B11,Data!$B$1:$L$53,9,FALSE)/VLOOKUP($B11,Data!$B$2:$L$53,5,FALSE), "Missing Data")</f>
        <v>0.48336508204814149</v>
      </c>
    </row>
    <row r="12" spans="1:23" x14ac:dyDescent="0.25">
      <c r="A12" s="1" t="s">
        <v>36</v>
      </c>
      <c r="B12" s="1" t="s">
        <v>37</v>
      </c>
      <c r="C12" s="3">
        <f>IFERROR(VLOOKUP($B12,Data!$B$1:$L$53,7,FALSE)/VLOOKUP($B12,Data!$B$2:$L$53,2,FALSE),"Missing Data")</f>
        <v>16.543644932172271</v>
      </c>
      <c r="D12" s="4"/>
      <c r="E12" s="4">
        <f>IFERROR(VLOOKUP($B12,Data!$B$1:$L$53,5,FALSE)/VLOOKUP($B12,Data!$B$2:$L$53,2,FALSE),"Missing Data")</f>
        <v>10.268158500144521</v>
      </c>
      <c r="F12" s="4"/>
      <c r="G12" s="5">
        <f>IFERROR(VLOOKUP($B12,Data!$B$1:$L$53,7,FALSE)/VLOOKUP($B12,Data!$B$2:$L$53,5,FALSE),"Missing Data")</f>
        <v>1.6111598717471514</v>
      </c>
      <c r="H12" s="3">
        <f>IFERROR(VLOOKUP($B12,Data!$B$1:$L$53,5,FALSE)/VLOOKUP($B12,Data!$B$2:$L$53,2,FALSE),"Missing Data")</f>
        <v>10.268158500144521</v>
      </c>
      <c r="I12" s="4"/>
      <c r="J12" s="4">
        <f>IFERROR(VLOOKUP($B12,Data!$B$1:$L$53,3,FALSE)/VLOOKUP($B12,Data!$B$2:$L$53,2,FALSE),"Missing Data")</f>
        <v>2.4902114023784585</v>
      </c>
      <c r="K12" s="4"/>
      <c r="L12" s="4">
        <f>IFERROR(VLOOKUP($B12,Data!$B$1:$L$53,4,FALSE)/VLOOKUP($B12,Data!$B$2:$L$53,3,FALSE),"Missing Data")</f>
        <v>1</v>
      </c>
      <c r="M12" s="4"/>
      <c r="N12" s="5">
        <f>IFERROR(VLOOKUP($B12,Data!$B$1:$L$53,5,FALSE)/VLOOKUP($B12,Data!$B$2:$L$53,4,FALSE),"Missing Data")</f>
        <v>4.1234083541410032</v>
      </c>
      <c r="O12" s="3">
        <f>IFERROR(VLOOKUP($B12,Data!$B$1:$L$53,7,FALSE)/VLOOKUP($B12,Data!$B$2:$L$53,5,FALSE),"Missing Data")</f>
        <v>1.6111598717471514</v>
      </c>
      <c r="P12" s="4"/>
      <c r="Q12" s="4">
        <f>IFERROR(VLOOKUP($B12,Data!$B$1:$L$53,10,FALSE)/VLOOKUP($B12,Data!$B$2:$L$53,5,FALSE),"Missing Data")</f>
        <v>1.0598181622051023E-5</v>
      </c>
      <c r="R12" s="4"/>
      <c r="S12" s="5">
        <f>IFERROR(VLOOKUP($B12,Data!$B$1:$L$53,7,FALSE)/VLOOKUP($B12,Data!$B$2:$L$53,10,FALSE), Missing Data)</f>
        <v>152022.29299363057</v>
      </c>
      <c r="T12" s="3">
        <f>IFERROR(VLOOKUP($B12,Data!$B$1:$L$53,9,FALSE)/VLOOKUP($B12,Data!$B$2:$L$53,7,FALSE), "Missing Data")</f>
        <v>0.26403318319891067</v>
      </c>
      <c r="U12" s="4">
        <f>IFERROR(VLOOKUP($B12,Data!$B$1:$L$53,9,FALSE)/VLOOKUP($B12,Data!$B$2:$L$53,10,FALSE), "Missing Data")</f>
        <v>40138.929936305729</v>
      </c>
      <c r="V12" s="4">
        <f t="shared" si="0"/>
        <v>111883.36305732484</v>
      </c>
      <c r="W12" s="5">
        <f>IFERROR(VLOOKUP($B12,Data!$B$1:$L$53,9,FALSE)/VLOOKUP($B12,Data!$B$2:$L$53,5,FALSE), "Missing Data")</f>
        <v>0.42539966957974901</v>
      </c>
    </row>
    <row r="13" spans="1:23" x14ac:dyDescent="0.25">
      <c r="A13" s="1" t="s">
        <v>72</v>
      </c>
      <c r="B13" s="1" t="s">
        <v>73</v>
      </c>
      <c r="C13" s="3">
        <f>IFERROR(VLOOKUP($B13,Data!$B$1:$L$53,7,FALSE)/VLOOKUP($B13,Data!$B$2:$L$53,2,FALSE),"Missing Data")</f>
        <v>23.109881727252635</v>
      </c>
      <c r="D13" s="4"/>
      <c r="E13" s="4">
        <f>IFERROR(VLOOKUP($B13,Data!$B$1:$L$53,5,FALSE)/VLOOKUP($B13,Data!$B$2:$L$53,2,FALSE),"Missing Data")</f>
        <v>11.90969779495113</v>
      </c>
      <c r="F13" s="4"/>
      <c r="G13" s="5">
        <f>IFERROR(VLOOKUP($B13,Data!$B$1:$L$53,7,FALSE)/VLOOKUP($B13,Data!$B$2:$L$53,5,FALSE),"Missing Data")</f>
        <v>1.9404255359904761</v>
      </c>
      <c r="H13" s="3">
        <f>IFERROR(VLOOKUP($B13,Data!$B$1:$L$53,5,FALSE)/VLOOKUP($B13,Data!$B$2:$L$53,2,FALSE),"Missing Data")</f>
        <v>11.90969779495113</v>
      </c>
      <c r="I13" s="4"/>
      <c r="J13" s="4">
        <f>IFERROR(VLOOKUP($B13,Data!$B$1:$L$53,3,FALSE)/VLOOKUP($B13,Data!$B$2:$L$53,2,FALSE),"Missing Data")</f>
        <v>3.4146931966435918</v>
      </c>
      <c r="K13" s="4"/>
      <c r="L13" s="4">
        <f>IFERROR(VLOOKUP($B13,Data!$B$1:$L$53,4,FALSE)/VLOOKUP($B13,Data!$B$2:$L$53,3,FALSE),"Missing Data")</f>
        <v>1</v>
      </c>
      <c r="M13" s="4"/>
      <c r="N13" s="5">
        <f>IFERROR(VLOOKUP($B13,Data!$B$1:$L$53,5,FALSE)/VLOOKUP($B13,Data!$B$2:$L$53,4,FALSE),"Missing Data")</f>
        <v>3.4877797532901469</v>
      </c>
      <c r="O13" s="3">
        <f>IFERROR(VLOOKUP($B13,Data!$B$1:$L$53,7,FALSE)/VLOOKUP($B13,Data!$B$2:$L$53,5,FALSE),"Missing Data")</f>
        <v>1.9404255359904761</v>
      </c>
      <c r="P13" s="4"/>
      <c r="Q13" s="4">
        <f>IFERROR(VLOOKUP($B13,Data!$B$1:$L$53,10,FALSE)/VLOOKUP($B13,Data!$B$2:$L$53,5,FALSE),"Missing Data")</f>
        <v>5.8662914155684429E-6</v>
      </c>
      <c r="R13" s="4"/>
      <c r="S13" s="5">
        <f>IFERROR(VLOOKUP($B13,Data!$B$1:$L$53,7,FALSE)/VLOOKUP($B13,Data!$B$2:$L$53,10,FALSE), Missing Data)</f>
        <v>330775.51020408166</v>
      </c>
      <c r="T13" s="3">
        <f>IFERROR(VLOOKUP($B13,Data!$B$1:$L$53,9,FALSE)/VLOOKUP($B13,Data!$B$2:$L$53,7,FALSE), "Missing Data")</f>
        <v>0.11881169792694965</v>
      </c>
      <c r="U13" s="4">
        <f>IFERROR(VLOOKUP($B13,Data!$B$1:$L$53,9,FALSE)/VLOOKUP($B13,Data!$B$2:$L$53,10,FALSE), "Missing Data")</f>
        <v>39300</v>
      </c>
      <c r="V13" s="4">
        <f t="shared" si="0"/>
        <v>291475.51020408166</v>
      </c>
      <c r="W13" s="5">
        <f>IFERROR(VLOOKUP($B13,Data!$B$1:$L$53,9,FALSE)/VLOOKUP($B13,Data!$B$2:$L$53,5,FALSE), "Missing Data")</f>
        <v>0.23054525263183981</v>
      </c>
    </row>
    <row r="14" spans="1:23" x14ac:dyDescent="0.25">
      <c r="A14" s="1" t="s">
        <v>84</v>
      </c>
      <c r="B14" s="1" t="s">
        <v>85</v>
      </c>
      <c r="C14" s="3">
        <f>IFERROR(VLOOKUP($B14,Data!$B$1:$L$53,7,FALSE)/VLOOKUP($B14,Data!$B$2:$L$53,2,FALSE),"Missing Data")</f>
        <v>21.136605131412281</v>
      </c>
      <c r="D14" s="4"/>
      <c r="E14" s="4">
        <f>IFERROR(VLOOKUP($B14,Data!$B$1:$L$53,5,FALSE)/VLOOKUP($B14,Data!$B$2:$L$53,2,FALSE),"Missing Data")</f>
        <v>9.0393501145463127</v>
      </c>
      <c r="F14" s="4"/>
      <c r="G14" s="5">
        <f>IFERROR(VLOOKUP($B14,Data!$B$1:$L$53,7,FALSE)/VLOOKUP($B14,Data!$B$2:$L$53,5,FALSE),"Missing Data")</f>
        <v>2.3382881361569137</v>
      </c>
      <c r="H14" s="3">
        <f>IFERROR(VLOOKUP($B14,Data!$B$1:$L$53,5,FALSE)/VLOOKUP($B14,Data!$B$2:$L$53,2,FALSE),"Missing Data")</f>
        <v>9.0393501145463127</v>
      </c>
      <c r="I14" s="4"/>
      <c r="J14" s="4">
        <f>IFERROR(VLOOKUP($B14,Data!$B$1:$L$53,3,FALSE)/VLOOKUP($B14,Data!$B$2:$L$53,2,FALSE),"Missing Data")</f>
        <v>2.4537717080664274</v>
      </c>
      <c r="K14" s="4"/>
      <c r="L14" s="4">
        <f>IFERROR(VLOOKUP($B14,Data!$B$1:$L$53,4,FALSE)/VLOOKUP($B14,Data!$B$2:$L$53,3,FALSE),"Missing Data")</f>
        <v>1</v>
      </c>
      <c r="M14" s="4"/>
      <c r="N14" s="5">
        <f>IFERROR(VLOOKUP($B14,Data!$B$1:$L$53,5,FALSE)/VLOOKUP($B14,Data!$B$2:$L$53,4,FALSE),"Missing Data")</f>
        <v>3.6838594580052937</v>
      </c>
      <c r="O14" s="3">
        <f>IFERROR(VLOOKUP($B14,Data!$B$1:$L$53,7,FALSE)/VLOOKUP($B14,Data!$B$2:$L$53,5,FALSE),"Missing Data")</f>
        <v>2.3382881361569137</v>
      </c>
      <c r="P14" s="4"/>
      <c r="Q14" s="4">
        <f>IFERROR(VLOOKUP($B14,Data!$B$1:$L$53,10,FALSE)/VLOOKUP($B14,Data!$B$2:$L$53,5,FALSE),"Missing Data")</f>
        <v>1.2319476342623842E-5</v>
      </c>
      <c r="R14" s="4"/>
      <c r="S14" s="5">
        <f>IFERROR(VLOOKUP($B14,Data!$B$1:$L$53,7,FALSE)/VLOOKUP($B14,Data!$B$2:$L$53,10,FALSE), Missing Data)</f>
        <v>189804.18250950571</v>
      </c>
      <c r="T14" s="3">
        <f>IFERROR(VLOOKUP($B14,Data!$B$1:$L$53,9,FALSE)/VLOOKUP($B14,Data!$B$2:$L$53,7,FALSE), "Missing Data")</f>
        <v>0.16166110760539679</v>
      </c>
      <c r="U14" s="4">
        <f>IFERROR(VLOOKUP($B14,Data!$B$1:$L$53,9,FALSE)/VLOOKUP($B14,Data!$B$2:$L$53,10,FALSE), "Missing Data")</f>
        <v>30683.954372623575</v>
      </c>
      <c r="V14" s="4">
        <f t="shared" si="0"/>
        <v>159120.22813688213</v>
      </c>
      <c r="W14" s="5">
        <f>IFERROR(VLOOKUP($B14,Data!$B$1:$L$53,9,FALSE)/VLOOKUP($B14,Data!$B$2:$L$53,5,FALSE), "Missing Data")</f>
        <v>0.37801024999168553</v>
      </c>
    </row>
    <row r="15" spans="1:23" x14ac:dyDescent="0.25">
      <c r="A15" s="1" t="s">
        <v>32</v>
      </c>
      <c r="B15" s="1" t="s">
        <v>33</v>
      </c>
      <c r="C15" s="3">
        <f>IFERROR(VLOOKUP($B15,Data!$B$1:$L$53,7,FALSE)/VLOOKUP($B15,Data!$B$2:$L$53,2,FALSE),"Missing Data")</f>
        <v>30.393030541550637</v>
      </c>
      <c r="D15" s="4"/>
      <c r="E15" s="4">
        <f>IFERROR(VLOOKUP($B15,Data!$B$1:$L$53,5,FALSE)/VLOOKUP($B15,Data!$B$2:$L$53,2,FALSE),"Missing Data")</f>
        <v>32.087044811221908</v>
      </c>
      <c r="F15" s="4"/>
      <c r="G15" s="5">
        <f>IFERROR(VLOOKUP($B15,Data!$B$1:$L$53,7,FALSE)/VLOOKUP($B15,Data!$B$2:$L$53,5,FALSE),"Missing Data")</f>
        <v>0.94720566260814332</v>
      </c>
      <c r="H15" s="3">
        <f>IFERROR(VLOOKUP($B15,Data!$B$1:$L$53,5,FALSE)/VLOOKUP($B15,Data!$B$2:$L$53,2,FALSE),"Missing Data")</f>
        <v>32.087044811221908</v>
      </c>
      <c r="I15" s="4"/>
      <c r="J15" s="4">
        <f>IFERROR(VLOOKUP($B15,Data!$B$1:$L$53,3,FALSE)/VLOOKUP($B15,Data!$B$2:$L$53,2,FALSE),"Missing Data")</f>
        <v>5.220734646704341</v>
      </c>
      <c r="K15" s="4"/>
      <c r="L15" s="4">
        <f>IFERROR(VLOOKUP($B15,Data!$B$1:$L$53,4,FALSE)/VLOOKUP($B15,Data!$B$2:$L$53,3,FALSE),"Missing Data")</f>
        <v>1</v>
      </c>
      <c r="M15" s="4"/>
      <c r="N15" s="5">
        <f>IFERROR(VLOOKUP($B15,Data!$B$1:$L$53,5,FALSE)/VLOOKUP($B15,Data!$B$2:$L$53,4,FALSE),"Missing Data")</f>
        <v>6.1460784702929283</v>
      </c>
      <c r="O15" s="3">
        <f>IFERROR(VLOOKUP($B15,Data!$B$1:$L$53,7,FALSE)/VLOOKUP($B15,Data!$B$2:$L$53,5,FALSE),"Missing Data")</f>
        <v>0.94720566260814332</v>
      </c>
      <c r="P15" s="4"/>
      <c r="Q15" s="4">
        <f>IFERROR(VLOOKUP($B15,Data!$B$1:$L$53,10,FALSE)/VLOOKUP($B15,Data!$B$2:$L$53,5,FALSE),"Missing Data")</f>
        <v>6.8977646971201529E-6</v>
      </c>
      <c r="R15" s="4"/>
      <c r="S15" s="5">
        <f>IFERROR(VLOOKUP($B15,Data!$B$1:$L$53,7,FALSE)/VLOOKUP($B15,Data!$B$2:$L$53,10,FALSE), Missing Data)</f>
        <v>137320.66897028335</v>
      </c>
      <c r="T15" s="3">
        <f>IFERROR(VLOOKUP($B15,Data!$B$1:$L$53,9,FALSE)/VLOOKUP($B15,Data!$B$2:$L$53,7,FALSE), "Missing Data")</f>
        <v>0.34159436579842817</v>
      </c>
      <c r="U15" s="4">
        <f>IFERROR(VLOOKUP($B15,Data!$B$1:$L$53,9,FALSE)/VLOOKUP($B15,Data!$B$2:$L$53,10,FALSE), "Missing Data")</f>
        <v>46907.966827919838</v>
      </c>
      <c r="V15" s="4">
        <f t="shared" si="0"/>
        <v>90412.702142363516</v>
      </c>
      <c r="W15" s="5">
        <f>IFERROR(VLOOKUP($B15,Data!$B$1:$L$53,9,FALSE)/VLOOKUP($B15,Data!$B$2:$L$53,5,FALSE), "Missing Data")</f>
        <v>0.32356011759930864</v>
      </c>
    </row>
    <row r="16" spans="1:23" x14ac:dyDescent="0.25">
      <c r="A16" s="1" t="s">
        <v>50</v>
      </c>
      <c r="B16" s="1" t="s">
        <v>51</v>
      </c>
      <c r="C16" s="3">
        <f>IFERROR(VLOOKUP($B16,Data!$B$1:$L$53,7,FALSE)/VLOOKUP($B16,Data!$B$2:$L$53,2,FALSE),"Missing Data")</f>
        <v>24.238211956697523</v>
      </c>
      <c r="D16" s="4"/>
      <c r="E16" s="4">
        <f>IFERROR(VLOOKUP($B16,Data!$B$1:$L$53,5,FALSE)/VLOOKUP($B16,Data!$B$2:$L$53,2,FALSE),"Missing Data")</f>
        <v>94.473663508714139</v>
      </c>
      <c r="F16" s="4"/>
      <c r="G16" s="5">
        <f>IFERROR(VLOOKUP($B16,Data!$B$1:$L$53,7,FALSE)/VLOOKUP($B16,Data!$B$2:$L$53,5,FALSE),"Missing Data")</f>
        <v>0.25656051704252814</v>
      </c>
      <c r="H16" s="3">
        <f>IFERROR(VLOOKUP($B16,Data!$B$1:$L$53,5,FALSE)/VLOOKUP($B16,Data!$B$2:$L$53,2,FALSE),"Missing Data")</f>
        <v>94.473663508714139</v>
      </c>
      <c r="I16" s="4"/>
      <c r="J16" s="4">
        <f>IFERROR(VLOOKUP($B16,Data!$B$1:$L$53,3,FALSE)/VLOOKUP($B16,Data!$B$2:$L$53,2,FALSE),"Missing Data")</f>
        <v>18.981115857809232</v>
      </c>
      <c r="K16" s="4"/>
      <c r="L16" s="4">
        <f>IFERROR(VLOOKUP($B16,Data!$B$1:$L$53,4,FALSE)/VLOOKUP($B16,Data!$B$2:$L$53,3,FALSE),"Missing Data")</f>
        <v>1</v>
      </c>
      <c r="M16" s="4"/>
      <c r="N16" s="5">
        <f>IFERROR(VLOOKUP($B16,Data!$B$1:$L$53,5,FALSE)/VLOOKUP($B16,Data!$B$2:$L$53,4,FALSE),"Missing Data")</f>
        <v>4.9772449742382072</v>
      </c>
      <c r="O16" s="3">
        <f>IFERROR(VLOOKUP($B16,Data!$B$1:$L$53,7,FALSE)/VLOOKUP($B16,Data!$B$2:$L$53,5,FALSE),"Missing Data")</f>
        <v>0.25656051704252814</v>
      </c>
      <c r="P16" s="4"/>
      <c r="Q16" s="4">
        <f>IFERROR(VLOOKUP($B16,Data!$B$1:$L$53,10,FALSE)/VLOOKUP($B16,Data!$B$2:$L$53,5,FALSE),"Missing Data")</f>
        <v>5.8811392133022215E-6</v>
      </c>
      <c r="R16" s="4"/>
      <c r="S16" s="5">
        <f>IFERROR(VLOOKUP($B16,Data!$B$1:$L$53,7,FALSE)/VLOOKUP($B16,Data!$B$2:$L$53,10,FALSE), Missing Data)</f>
        <v>43624.28905988625</v>
      </c>
      <c r="T16" s="3">
        <f>IFERROR(VLOOKUP($B16,Data!$B$1:$L$53,9,FALSE)/VLOOKUP($B16,Data!$B$2:$L$53,7,FALSE), "Missing Data")</f>
        <v>1.2602672536102397</v>
      </c>
      <c r="U16" s="4">
        <f>IFERROR(VLOOKUP($B16,Data!$B$1:$L$53,9,FALSE)/VLOOKUP($B16,Data!$B$2:$L$53,10,FALSE), "Missing Data")</f>
        <v>54978.262964202077</v>
      </c>
      <c r="V16" s="4">
        <f t="shared" si="0"/>
        <v>-11353.973904315826</v>
      </c>
      <c r="W16" s="5">
        <f>IFERROR(VLOOKUP($B16,Data!$B$1:$L$53,9,FALSE)/VLOOKUP($B16,Data!$B$2:$L$53,5,FALSE), "Missing Data")</f>
        <v>0.32333481819801008</v>
      </c>
    </row>
    <row r="17" spans="1:23" x14ac:dyDescent="0.25">
      <c r="A17" s="1" t="s">
        <v>58</v>
      </c>
      <c r="B17" s="1" t="s">
        <v>59</v>
      </c>
      <c r="C17" s="3">
        <f>IFERROR(VLOOKUP($B17,Data!$B$1:$L$53,7,FALSE)/VLOOKUP($B17,Data!$B$2:$L$53,2,FALSE),"Missing Data")</f>
        <v>23.00805777885574</v>
      </c>
      <c r="D17" s="4"/>
      <c r="E17" s="4">
        <f>IFERROR(VLOOKUP($B17,Data!$B$1:$L$53,5,FALSE)/VLOOKUP($B17,Data!$B$2:$L$53,2,FALSE),"Missing Data")</f>
        <v>13.325077748133776</v>
      </c>
      <c r="F17" s="4"/>
      <c r="G17" s="5">
        <f>IFERROR(VLOOKUP($B17,Data!$B$1:$L$53,7,FALSE)/VLOOKUP($B17,Data!$B$2:$L$53,5,FALSE),"Missing Data")</f>
        <v>1.7266734358888152</v>
      </c>
      <c r="H17" s="3">
        <f>IFERROR(VLOOKUP($B17,Data!$B$1:$L$53,5,FALSE)/VLOOKUP($B17,Data!$B$2:$L$53,2,FALSE),"Missing Data")</f>
        <v>13.325077748133776</v>
      </c>
      <c r="I17" s="4"/>
      <c r="J17" s="4">
        <f>IFERROR(VLOOKUP($B17,Data!$B$1:$L$53,3,FALSE)/VLOOKUP($B17,Data!$B$2:$L$53,2,FALSE),"Missing Data")</f>
        <v>3.486350284312933</v>
      </c>
      <c r="K17" s="4"/>
      <c r="L17" s="4">
        <f>IFERROR(VLOOKUP($B17,Data!$B$1:$L$53,4,FALSE)/VLOOKUP($B17,Data!$B$2:$L$53,3,FALSE),"Missing Data")</f>
        <v>1</v>
      </c>
      <c r="M17" s="4"/>
      <c r="N17" s="5">
        <f>IFERROR(VLOOKUP($B17,Data!$B$1:$L$53,5,FALSE)/VLOOKUP($B17,Data!$B$2:$L$53,4,FALSE),"Missing Data")</f>
        <v>3.822070836682951</v>
      </c>
      <c r="O17" s="3">
        <f>IFERROR(VLOOKUP($B17,Data!$B$1:$L$53,7,FALSE)/VLOOKUP($B17,Data!$B$2:$L$53,5,FALSE),"Missing Data")</f>
        <v>1.7266734358888152</v>
      </c>
      <c r="P17" s="4"/>
      <c r="Q17" s="4">
        <f>IFERROR(VLOOKUP($B17,Data!$B$1:$L$53,10,FALSE)/VLOOKUP($B17,Data!$B$2:$L$53,5,FALSE),"Missing Data")</f>
        <v>1.723113951669404E-5</v>
      </c>
      <c r="R17" s="4"/>
      <c r="S17" s="5">
        <f>IFERROR(VLOOKUP($B17,Data!$B$1:$L$53,7,FALSE)/VLOOKUP($B17,Data!$B$2:$L$53,10,FALSE), Missing Data)</f>
        <v>100206.57276995305</v>
      </c>
      <c r="T17" s="3">
        <f>IFERROR(VLOOKUP($B17,Data!$B$1:$L$53,9,FALSE)/VLOOKUP($B17,Data!$B$2:$L$53,7,FALSE), "Missing Data")</f>
        <v>0.46509136056971512</v>
      </c>
      <c r="U17" s="4">
        <f>IFERROR(VLOOKUP($B17,Data!$B$1:$L$53,9,FALSE)/VLOOKUP($B17,Data!$B$2:$L$53,10,FALSE), "Missing Data")</f>
        <v>46605.211267605635</v>
      </c>
      <c r="V17" s="4">
        <f t="shared" si="0"/>
        <v>53601.361502347419</v>
      </c>
      <c r="W17" s="5">
        <f>IFERROR(VLOOKUP($B17,Data!$B$1:$L$53,9,FALSE)/VLOOKUP($B17,Data!$B$2:$L$53,5,FALSE), "Missing Data")</f>
        <v>0.80306089755711385</v>
      </c>
    </row>
    <row r="18" spans="1:23" x14ac:dyDescent="0.25">
      <c r="A18" s="1" t="s">
        <v>34</v>
      </c>
      <c r="B18" s="1" t="s">
        <v>35</v>
      </c>
      <c r="C18" s="3">
        <f>IFERROR(VLOOKUP($B18,Data!$B$1:$L$53,7,FALSE)/VLOOKUP($B18,Data!$B$2:$L$53,2,FALSE),"Missing Data")</f>
        <v>33.924772986619033</v>
      </c>
      <c r="D18" s="4"/>
      <c r="E18" s="4">
        <f>IFERROR(VLOOKUP($B18,Data!$B$1:$L$53,5,FALSE)/VLOOKUP($B18,Data!$B$2:$L$53,2,FALSE),"Missing Data")</f>
        <v>22.043015389398313</v>
      </c>
      <c r="F18" s="4"/>
      <c r="G18" s="5">
        <f>IFERROR(VLOOKUP($B18,Data!$B$1:$L$53,7,FALSE)/VLOOKUP($B18,Data!$B$2:$L$53,5,FALSE),"Missing Data")</f>
        <v>1.5390259629785181</v>
      </c>
      <c r="H18" s="3">
        <f>IFERROR(VLOOKUP($B18,Data!$B$1:$L$53,5,FALSE)/VLOOKUP($B18,Data!$B$2:$L$53,2,FALSE),"Missing Data")</f>
        <v>22.043015389398313</v>
      </c>
      <c r="I18" s="4"/>
      <c r="J18" s="4">
        <f>IFERROR(VLOOKUP($B18,Data!$B$1:$L$53,3,FALSE)/VLOOKUP($B18,Data!$B$2:$L$53,2,FALSE),"Missing Data")</f>
        <v>7.333876090677224</v>
      </c>
      <c r="K18" s="4"/>
      <c r="L18" s="4">
        <f>IFERROR(VLOOKUP($B18,Data!$B$1:$L$53,4,FALSE)/VLOOKUP($B18,Data!$B$2:$L$53,3,FALSE),"Missing Data")</f>
        <v>1</v>
      </c>
      <c r="M18" s="4"/>
      <c r="N18" s="5">
        <f>IFERROR(VLOOKUP($B18,Data!$B$1:$L$53,5,FALSE)/VLOOKUP($B18,Data!$B$2:$L$53,4,FALSE),"Missing Data")</f>
        <v>3.0056432801502133</v>
      </c>
      <c r="O18" s="3">
        <f>IFERROR(VLOOKUP($B18,Data!$B$1:$L$53,7,FALSE)/VLOOKUP($B18,Data!$B$2:$L$53,5,FALSE),"Missing Data")</f>
        <v>1.5390259629785181</v>
      </c>
      <c r="P18" s="4"/>
      <c r="Q18" s="4">
        <f>IFERROR(VLOOKUP($B18,Data!$B$1:$L$53,10,FALSE)/VLOOKUP($B18,Data!$B$2:$L$53,5,FALSE),"Missing Data")</f>
        <v>1.1610558213804579E-5</v>
      </c>
      <c r="R18" s="4"/>
      <c r="S18" s="5">
        <f>IFERROR(VLOOKUP($B18,Data!$B$1:$L$53,7,FALSE)/VLOOKUP($B18,Data!$B$2:$L$53,10,FALSE), Missing Data)</f>
        <v>132554.00254129607</v>
      </c>
      <c r="T18" s="3">
        <f>IFERROR(VLOOKUP($B18,Data!$B$1:$L$53,9,FALSE)/VLOOKUP($B18,Data!$B$2:$L$53,7,FALSE), "Missing Data")</f>
        <v>0.31112392638036812</v>
      </c>
      <c r="U18" s="4">
        <f>IFERROR(VLOOKUP($B18,Data!$B$1:$L$53,9,FALSE)/VLOOKUP($B18,Data!$B$2:$L$53,10,FALSE), "Missing Data")</f>
        <v>41240.72172808132</v>
      </c>
      <c r="V18" s="4">
        <f t="shared" si="0"/>
        <v>91313.280813214747</v>
      </c>
      <c r="W18" s="5">
        <f>IFERROR(VLOOKUP($B18,Data!$B$1:$L$53,9,FALSE)/VLOOKUP($B18,Data!$B$2:$L$53,5,FALSE), "Missing Data")</f>
        <v>0.47882780040320355</v>
      </c>
    </row>
    <row r="19" spans="1:23" x14ac:dyDescent="0.25">
      <c r="A19" s="1" t="s">
        <v>100</v>
      </c>
      <c r="B19" s="1" t="s">
        <v>101</v>
      </c>
      <c r="C19" s="3">
        <f>IFERROR(VLOOKUP($B19,Data!$B$1:$L$53,7,FALSE)/VLOOKUP($B19,Data!$B$2:$L$53,2,FALSE),"Missing Data")</f>
        <v>30.164594868259474</v>
      </c>
      <c r="D19" s="4"/>
      <c r="E19" s="4">
        <f>IFERROR(VLOOKUP($B19,Data!$B$1:$L$53,5,FALSE)/VLOOKUP($B19,Data!$B$2:$L$53,2,FALSE),"Missing Data")</f>
        <v>11.062748023353512</v>
      </c>
      <c r="F19" s="4"/>
      <c r="G19" s="5">
        <f>IFERROR(VLOOKUP($B19,Data!$B$1:$L$53,7,FALSE)/VLOOKUP($B19,Data!$B$2:$L$53,5,FALSE),"Missing Data")</f>
        <v>2.726681906211899</v>
      </c>
      <c r="H19" s="3">
        <f>IFERROR(VLOOKUP($B19,Data!$B$1:$L$53,5,FALSE)/VLOOKUP($B19,Data!$B$2:$L$53,2,FALSE),"Missing Data")</f>
        <v>11.062748023353512</v>
      </c>
      <c r="I19" s="4"/>
      <c r="J19" s="4">
        <f>IFERROR(VLOOKUP($B19,Data!$B$1:$L$53,3,FALSE)/VLOOKUP($B19,Data!$B$2:$L$53,2,FALSE),"Missing Data")</f>
        <v>4.4669846177047203</v>
      </c>
      <c r="K19" s="4"/>
      <c r="L19" s="4">
        <f>IFERROR(VLOOKUP($B19,Data!$B$1:$L$53,4,FALSE)/VLOOKUP($B19,Data!$B$2:$L$53,3,FALSE),"Missing Data")</f>
        <v>1</v>
      </c>
      <c r="M19" s="4"/>
      <c r="N19" s="5">
        <f>IFERROR(VLOOKUP($B19,Data!$B$1:$L$53,5,FALSE)/VLOOKUP($B19,Data!$B$2:$L$53,4,FALSE),"Missing Data")</f>
        <v>2.4765583430725817</v>
      </c>
      <c r="O19" s="3">
        <f>IFERROR(VLOOKUP($B19,Data!$B$1:$L$53,7,FALSE)/VLOOKUP($B19,Data!$B$2:$L$53,5,FALSE),"Missing Data")</f>
        <v>2.726681906211899</v>
      </c>
      <c r="P19" s="4"/>
      <c r="Q19" s="4">
        <f>IFERROR(VLOOKUP($B19,Data!$B$1:$L$53,10,FALSE)/VLOOKUP($B19,Data!$B$2:$L$53,5,FALSE),"Missing Data")</f>
        <v>2.6387558353870107E-5</v>
      </c>
      <c r="R19" s="4"/>
      <c r="S19" s="5">
        <f>IFERROR(VLOOKUP($B19,Data!$B$1:$L$53,7,FALSE)/VLOOKUP($B19,Data!$B$2:$L$53,10,FALSE), Missing Data)</f>
        <v>103332.10332103321</v>
      </c>
      <c r="T19" s="3">
        <f>IFERROR(VLOOKUP($B19,Data!$B$1:$L$53,9,FALSE)/VLOOKUP($B19,Data!$B$2:$L$53,7,FALSE), "Missing Data")</f>
        <v>0.34359282933971358</v>
      </c>
      <c r="U19" s="4">
        <f>IFERROR(VLOOKUP($B19,Data!$B$1:$L$53,9,FALSE)/VLOOKUP($B19,Data!$B$2:$L$53,10,FALSE), "Missing Data")</f>
        <v>35504.16974169742</v>
      </c>
      <c r="V19" s="4">
        <f t="shared" si="0"/>
        <v>67827.93357933579</v>
      </c>
      <c r="W19" s="5">
        <f>IFERROR(VLOOKUP($B19,Data!$B$1:$L$53,9,FALSE)/VLOOKUP($B19,Data!$B$2:$L$53,5,FALSE), "Missing Data")</f>
        <v>0.93686835086474995</v>
      </c>
    </row>
    <row r="20" spans="1:23" x14ac:dyDescent="0.25">
      <c r="A20" s="1" t="s">
        <v>94</v>
      </c>
      <c r="B20" s="1" t="s">
        <v>95</v>
      </c>
      <c r="C20" s="3">
        <f>IFERROR(VLOOKUP($B20,Data!$B$1:$L$53,7,FALSE)/VLOOKUP($B20,Data!$B$2:$L$53,2,FALSE),"Missing Data")</f>
        <v>35.237469905887501</v>
      </c>
      <c r="D20" s="4"/>
      <c r="E20" s="4">
        <f>IFERROR(VLOOKUP($B20,Data!$B$1:$L$53,5,FALSE)/VLOOKUP($B20,Data!$B$2:$L$53,2,FALSE),"Missing Data")</f>
        <v>19.191111792738432</v>
      </c>
      <c r="F20" s="4"/>
      <c r="G20" s="5">
        <f>IFERROR(VLOOKUP($B20,Data!$B$1:$L$53,7,FALSE)/VLOOKUP($B20,Data!$B$2:$L$53,5,FALSE),"Missing Data")</f>
        <v>1.8361348881944777</v>
      </c>
      <c r="H20" s="3">
        <f>IFERROR(VLOOKUP($B20,Data!$B$1:$L$53,5,FALSE)/VLOOKUP($B20,Data!$B$2:$L$53,2,FALSE),"Missing Data")</f>
        <v>19.191111792738432</v>
      </c>
      <c r="I20" s="4"/>
      <c r="J20" s="4">
        <f>IFERROR(VLOOKUP($B20,Data!$B$1:$L$53,3,FALSE)/VLOOKUP($B20,Data!$B$2:$L$53,2,FALSE),"Missing Data")</f>
        <v>4.4016883056715121</v>
      </c>
      <c r="K20" s="4"/>
      <c r="L20" s="4">
        <f>IFERROR(VLOOKUP($B20,Data!$B$1:$L$53,4,FALSE)/VLOOKUP($B20,Data!$B$2:$L$53,3,FALSE),"Missing Data")</f>
        <v>1</v>
      </c>
      <c r="M20" s="4"/>
      <c r="N20" s="5">
        <f>IFERROR(VLOOKUP($B20,Data!$B$1:$L$53,5,FALSE)/VLOOKUP($B20,Data!$B$2:$L$53,4,FALSE),"Missing Data")</f>
        <v>4.3599433808184376</v>
      </c>
      <c r="O20" s="3">
        <f>IFERROR(VLOOKUP($B20,Data!$B$1:$L$53,7,FALSE)/VLOOKUP($B20,Data!$B$2:$L$53,5,FALSE),"Missing Data")</f>
        <v>1.8361348881944777</v>
      </c>
      <c r="P20" s="4"/>
      <c r="Q20" s="4">
        <f>IFERROR(VLOOKUP($B20,Data!$B$1:$L$53,10,FALSE)/VLOOKUP($B20,Data!$B$2:$L$53,5,FALSE),"Missing Data")</f>
        <v>2.122747411205476E-5</v>
      </c>
      <c r="R20" s="4"/>
      <c r="S20" s="5">
        <f>IFERROR(VLOOKUP($B20,Data!$B$1:$L$53,7,FALSE)/VLOOKUP($B20,Data!$B$2:$L$53,10,FALSE), Missing Data)</f>
        <v>86498.03921568628</v>
      </c>
      <c r="T20" s="3">
        <f>IFERROR(VLOOKUP($B20,Data!$B$1:$L$53,9,FALSE)/VLOOKUP($B20,Data!$B$2:$L$53,7,FALSE), "Missing Data")</f>
        <v>0.48599102325792265</v>
      </c>
      <c r="U20" s="4">
        <f>IFERROR(VLOOKUP($B20,Data!$B$1:$L$53,9,FALSE)/VLOOKUP($B20,Data!$B$2:$L$53,10,FALSE), "Missing Data")</f>
        <v>42037.270588235297</v>
      </c>
      <c r="V20" s="4">
        <f t="shared" si="0"/>
        <v>44460.768627450983</v>
      </c>
      <c r="W20" s="5">
        <f>IFERROR(VLOOKUP($B20,Data!$B$1:$L$53,9,FALSE)/VLOOKUP($B20,Data!$B$2:$L$53,5,FALSE), "Missing Data")</f>
        <v>0.89234507315320555</v>
      </c>
    </row>
    <row r="21" spans="1:23" x14ac:dyDescent="0.25">
      <c r="A21" s="1" t="s">
        <v>38</v>
      </c>
      <c r="B21" s="1" t="s">
        <v>39</v>
      </c>
      <c r="C21" s="3">
        <f>IFERROR(VLOOKUP($B21,Data!$B$1:$L$53,7,FALSE)/VLOOKUP($B21,Data!$B$2:$L$53,2,FALSE),"Missing Data")</f>
        <v>34.844843860237958</v>
      </c>
      <c r="D21" s="4"/>
      <c r="E21" s="4">
        <f>IFERROR(VLOOKUP($B21,Data!$B$1:$L$53,5,FALSE)/VLOOKUP($B21,Data!$B$2:$L$53,2,FALSE),"Missing Data")</f>
        <v>26.36866975818144</v>
      </c>
      <c r="F21" s="4"/>
      <c r="G21" s="5">
        <f>IFERROR(VLOOKUP($B21,Data!$B$1:$L$53,7,FALSE)/VLOOKUP($B21,Data!$B$2:$L$53,5,FALSE),"Missing Data")</f>
        <v>1.3214486805663228</v>
      </c>
      <c r="H21" s="3">
        <f>IFERROR(VLOOKUP($B21,Data!$B$1:$L$53,5,FALSE)/VLOOKUP($B21,Data!$B$2:$L$53,2,FALSE),"Missing Data")</f>
        <v>26.36866975818144</v>
      </c>
      <c r="I21" s="4"/>
      <c r="J21" s="4">
        <f>IFERROR(VLOOKUP($B21,Data!$B$1:$L$53,3,FALSE)/VLOOKUP($B21,Data!$B$2:$L$53,2,FALSE),"Missing Data")</f>
        <v>6.1601105547602248</v>
      </c>
      <c r="K21" s="4"/>
      <c r="L21" s="4">
        <f>IFERROR(VLOOKUP($B21,Data!$B$1:$L$53,4,FALSE)/VLOOKUP($B21,Data!$B$2:$L$53,3,FALSE),"Missing Data")</f>
        <v>1</v>
      </c>
      <c r="M21" s="4"/>
      <c r="N21" s="5">
        <f>IFERROR(VLOOKUP($B21,Data!$B$1:$L$53,5,FALSE)/VLOOKUP($B21,Data!$B$2:$L$53,4,FALSE),"Missing Data")</f>
        <v>4.2805513835794802</v>
      </c>
      <c r="O21" s="3">
        <f>IFERROR(VLOOKUP($B21,Data!$B$1:$L$53,7,FALSE)/VLOOKUP($B21,Data!$B$2:$L$53,5,FALSE),"Missing Data")</f>
        <v>1.3214486805663228</v>
      </c>
      <c r="P21" s="4"/>
      <c r="Q21" s="4">
        <f>IFERROR(VLOOKUP($B21,Data!$B$1:$L$53,10,FALSE)/VLOOKUP($B21,Data!$B$2:$L$53,5,FALSE),"Missing Data")</f>
        <v>8.8494307798476888E-6</v>
      </c>
      <c r="R21" s="4"/>
      <c r="S21" s="5">
        <f>IFERROR(VLOOKUP($B21,Data!$B$1:$L$53,7,FALSE)/VLOOKUP($B21,Data!$B$2:$L$53,10,FALSE), Missing Data)</f>
        <v>149325.83953033268</v>
      </c>
      <c r="T21" s="3">
        <f>IFERROR(VLOOKUP($B21,Data!$B$1:$L$53,9,FALSE)/VLOOKUP($B21,Data!$B$2:$L$53,7,FALSE), "Missing Data")</f>
        <v>0.30094308793242491</v>
      </c>
      <c r="U21" s="4">
        <f>IFERROR(VLOOKUP($B21,Data!$B$1:$L$53,9,FALSE)/VLOOKUP($B21,Data!$B$2:$L$53,10,FALSE), "Missing Data")</f>
        <v>44938.579256360077</v>
      </c>
      <c r="V21" s="4">
        <f t="shared" si="0"/>
        <v>104387.26027397261</v>
      </c>
      <c r="W21" s="5">
        <f>IFERROR(VLOOKUP($B21,Data!$B$1:$L$53,9,FALSE)/VLOOKUP($B21,Data!$B$2:$L$53,5,FALSE), "Missing Data")</f>
        <v>0.39768084647385771</v>
      </c>
    </row>
    <row r="22" spans="1:23" x14ac:dyDescent="0.25">
      <c r="A22" s="1" t="s">
        <v>56</v>
      </c>
      <c r="B22" s="1" t="s">
        <v>57</v>
      </c>
      <c r="C22" s="3">
        <f>IFERROR(VLOOKUP($B22,Data!$B$1:$L$53,7,FALSE)/VLOOKUP($B22,Data!$B$2:$L$53,2,FALSE),"Missing Data")</f>
        <v>34.055896902418112</v>
      </c>
      <c r="D22" s="4"/>
      <c r="E22" s="4">
        <f>IFERROR(VLOOKUP($B22,Data!$B$1:$L$53,5,FALSE)/VLOOKUP($B22,Data!$B$2:$L$53,2,FALSE),"Missing Data")</f>
        <v>6.5284566591148234</v>
      </c>
      <c r="F22" s="4"/>
      <c r="G22" s="5">
        <f>IFERROR(VLOOKUP($B22,Data!$B$1:$L$53,7,FALSE)/VLOOKUP($B22,Data!$B$2:$L$53,5,FALSE),"Missing Data")</f>
        <v>5.2165310548351966</v>
      </c>
      <c r="H22" s="3">
        <f>IFERROR(VLOOKUP($B22,Data!$B$1:$L$53,5,FALSE)/VLOOKUP($B22,Data!$B$2:$L$53,2,FALSE),"Missing Data")</f>
        <v>6.5284566591148234</v>
      </c>
      <c r="I22" s="4"/>
      <c r="J22" s="4">
        <f>IFERROR(VLOOKUP($B22,Data!$B$1:$L$53,3,FALSE)/VLOOKUP($B22,Data!$B$2:$L$53,2,FALSE),"Missing Data")</f>
        <v>2.4850073695119015</v>
      </c>
      <c r="K22" s="4"/>
      <c r="L22" s="4">
        <f>IFERROR(VLOOKUP($B22,Data!$B$1:$L$53,4,FALSE)/VLOOKUP($B22,Data!$B$2:$L$53,3,FALSE),"Missing Data")</f>
        <v>1</v>
      </c>
      <c r="M22" s="4"/>
      <c r="N22" s="5">
        <f>IFERROR(VLOOKUP($B22,Data!$B$1:$L$53,5,FALSE)/VLOOKUP($B22,Data!$B$2:$L$53,4,FALSE),"Missing Data")</f>
        <v>2.627137745831766</v>
      </c>
      <c r="O22" s="3">
        <f>IFERROR(VLOOKUP($B22,Data!$B$1:$L$53,7,FALSE)/VLOOKUP($B22,Data!$B$2:$L$53,5,FALSE),"Missing Data")</f>
        <v>5.2165310548351966</v>
      </c>
      <c r="P22" s="4"/>
      <c r="Q22" s="4">
        <f>IFERROR(VLOOKUP($B22,Data!$B$1:$L$53,10,FALSE)/VLOOKUP($B22,Data!$B$2:$L$53,5,FALSE),"Missing Data")</f>
        <v>4.7224969395173062E-5</v>
      </c>
      <c r="R22" s="4"/>
      <c r="S22" s="5">
        <f>IFERROR(VLOOKUP($B22,Data!$B$1:$L$53,7,FALSE)/VLOOKUP($B22,Data!$B$2:$L$53,10,FALSE), Missing Data)</f>
        <v>110461.29032258065</v>
      </c>
      <c r="T22" s="3">
        <f>IFERROR(VLOOKUP($B22,Data!$B$1:$L$53,9,FALSE)/VLOOKUP($B22,Data!$B$2:$L$53,7,FALSE), "Missing Data")</f>
        <v>0.33144993137283535</v>
      </c>
      <c r="U22" s="4">
        <f>IFERROR(VLOOKUP($B22,Data!$B$1:$L$53,9,FALSE)/VLOOKUP($B22,Data!$B$2:$L$53,10,FALSE), "Missing Data")</f>
        <v>36612.387096774197</v>
      </c>
      <c r="V22" s="4">
        <f t="shared" si="0"/>
        <v>73848.903225806454</v>
      </c>
      <c r="W22" s="5">
        <f>IFERROR(VLOOKUP($B22,Data!$B$1:$L$53,9,FALSE)/VLOOKUP($B22,Data!$B$2:$L$53,5,FALSE), "Missing Data")</f>
        <v>1.7290188601293903</v>
      </c>
    </row>
    <row r="23" spans="1:23" x14ac:dyDescent="0.25">
      <c r="A23" s="1" t="s">
        <v>40</v>
      </c>
      <c r="B23" s="1" t="s">
        <v>41</v>
      </c>
      <c r="C23" s="3">
        <f>IFERROR(VLOOKUP($B23,Data!$B$1:$L$53,7,FALSE)/VLOOKUP($B23,Data!$B$2:$L$53,2,FALSE),"Missing Data")</f>
        <v>40.184401410302264</v>
      </c>
      <c r="D23" s="4"/>
      <c r="E23" s="4">
        <f>IFERROR(VLOOKUP($B23,Data!$B$1:$L$53,5,FALSE)/VLOOKUP($B23,Data!$B$2:$L$53,2,FALSE),"Missing Data")</f>
        <v>27.246960431834449</v>
      </c>
      <c r="F23" s="4"/>
      <c r="G23" s="5">
        <f>IFERROR(VLOOKUP($B23,Data!$B$1:$L$53,7,FALSE)/VLOOKUP($B23,Data!$B$2:$L$53,5,FALSE),"Missing Data")</f>
        <v>1.4748214396550501</v>
      </c>
      <c r="H23" s="3">
        <f>IFERROR(VLOOKUP($B23,Data!$B$1:$L$53,5,FALSE)/VLOOKUP($B23,Data!$B$2:$L$53,2,FALSE),"Missing Data")</f>
        <v>27.246960431834449</v>
      </c>
      <c r="I23" s="4"/>
      <c r="J23" s="4">
        <f>IFERROR(VLOOKUP($B23,Data!$B$1:$L$53,3,FALSE)/VLOOKUP($B23,Data!$B$2:$L$53,2,FALSE),"Missing Data")</f>
        <v>8.7845701581049145</v>
      </c>
      <c r="K23" s="4"/>
      <c r="L23" s="4">
        <f>IFERROR(VLOOKUP($B23,Data!$B$1:$L$53,4,FALSE)/VLOOKUP($B23,Data!$B$2:$L$53,3,FALSE),"Missing Data")</f>
        <v>1</v>
      </c>
      <c r="M23" s="4"/>
      <c r="N23" s="5">
        <f>IFERROR(VLOOKUP($B23,Data!$B$1:$L$53,5,FALSE)/VLOOKUP($B23,Data!$B$2:$L$53,4,FALSE),"Missing Data")</f>
        <v>3.1016839687591964</v>
      </c>
      <c r="O23" s="3">
        <f>IFERROR(VLOOKUP($B23,Data!$B$1:$L$53,7,FALSE)/VLOOKUP($B23,Data!$B$2:$L$53,5,FALSE),"Missing Data")</f>
        <v>1.4748214396550501</v>
      </c>
      <c r="P23" s="4"/>
      <c r="Q23" s="4">
        <f>IFERROR(VLOOKUP($B23,Data!$B$1:$L$53,10,FALSE)/VLOOKUP($B23,Data!$B$2:$L$53,5,FALSE),"Missing Data")</f>
        <v>3.1899411458251052E-6</v>
      </c>
      <c r="R23" s="4"/>
      <c r="S23" s="5">
        <f>IFERROR(VLOOKUP($B23,Data!$B$1:$L$53,7,FALSE)/VLOOKUP($B23,Data!$B$2:$L$53,10,FALSE), Missing Data)</f>
        <v>462335</v>
      </c>
      <c r="T23" s="3">
        <f>IFERROR(VLOOKUP($B23,Data!$B$1:$L$53,9,FALSE)/VLOOKUP($B23,Data!$B$2:$L$53,7,FALSE), "Missing Data")</f>
        <v>8.4923680880746644E-2</v>
      </c>
      <c r="U23" s="4">
        <f>IFERROR(VLOOKUP($B23,Data!$B$1:$L$53,9,FALSE)/VLOOKUP($B23,Data!$B$2:$L$53,10,FALSE), "Missing Data")</f>
        <v>39263.19</v>
      </c>
      <c r="V23" s="4">
        <f t="shared" si="0"/>
        <v>423071.81</v>
      </c>
      <c r="W23" s="5">
        <f>IFERROR(VLOOKUP($B23,Data!$B$1:$L$53,9,FALSE)/VLOOKUP($B23,Data!$B$2:$L$53,5,FALSE), "Missing Data")</f>
        <v>0.12524726529734881</v>
      </c>
    </row>
    <row r="24" spans="1:23" x14ac:dyDescent="0.25">
      <c r="A24" s="1" t="s">
        <v>88</v>
      </c>
      <c r="B24" s="1" t="s">
        <v>89</v>
      </c>
      <c r="C24" s="3">
        <f>IFERROR(VLOOKUP($B24,Data!$B$1:$L$53,7,FALSE)/VLOOKUP($B24,Data!$B$2:$L$53,2,FALSE),"Missing Data")</f>
        <v>42.808935951741574</v>
      </c>
      <c r="D24" s="4"/>
      <c r="E24" s="4">
        <f>IFERROR(VLOOKUP($B24,Data!$B$1:$L$53,5,FALSE)/VLOOKUP($B24,Data!$B$2:$L$53,2,FALSE),"Missing Data")</f>
        <v>23.71372027574651</v>
      </c>
      <c r="F24" s="4"/>
      <c r="G24" s="5">
        <f>IFERROR(VLOOKUP($B24,Data!$B$1:$L$53,7,FALSE)/VLOOKUP($B24,Data!$B$2:$L$53,5,FALSE),"Missing Data")</f>
        <v>1.8052391381003563</v>
      </c>
      <c r="H24" s="3">
        <f>IFERROR(VLOOKUP($B24,Data!$B$1:$L$53,5,FALSE)/VLOOKUP($B24,Data!$B$2:$L$53,2,FALSE),"Missing Data")</f>
        <v>23.71372027574651</v>
      </c>
      <c r="I24" s="4"/>
      <c r="J24" s="4">
        <f>IFERROR(VLOOKUP($B24,Data!$B$1:$L$53,3,FALSE)/VLOOKUP($B24,Data!$B$2:$L$53,2,FALSE),"Missing Data")</f>
        <v>4.6558710154775103</v>
      </c>
      <c r="K24" s="4"/>
      <c r="L24" s="4">
        <f>IFERROR(VLOOKUP($B24,Data!$B$1:$L$53,4,FALSE)/VLOOKUP($B24,Data!$B$2:$L$53,3,FALSE),"Missing Data")</f>
        <v>1</v>
      </c>
      <c r="M24" s="4"/>
      <c r="N24" s="5">
        <f>IFERROR(VLOOKUP($B24,Data!$B$1:$L$53,5,FALSE)/VLOOKUP($B24,Data!$B$2:$L$53,4,FALSE),"Missing Data")</f>
        <v>5.0932940790058394</v>
      </c>
      <c r="O24" s="3">
        <f>IFERROR(VLOOKUP($B24,Data!$B$1:$L$53,7,FALSE)/VLOOKUP($B24,Data!$B$2:$L$53,5,FALSE),"Missing Data")</f>
        <v>1.8052391381003563</v>
      </c>
      <c r="P24" s="4"/>
      <c r="Q24" s="4">
        <f>IFERROR(VLOOKUP($B24,Data!$B$1:$L$53,10,FALSE)/VLOOKUP($B24,Data!$B$2:$L$53,5,FALSE),"Missing Data")</f>
        <v>6.2520405285097462E-6</v>
      </c>
      <c r="R24" s="4"/>
      <c r="S24" s="5">
        <f>IFERROR(VLOOKUP($B24,Data!$B$1:$L$53,7,FALSE)/VLOOKUP($B24,Data!$B$2:$L$53,10,FALSE), Missing Data)</f>
        <v>288743.99164054339</v>
      </c>
      <c r="T24" s="3">
        <f>IFERROR(VLOOKUP($B24,Data!$B$1:$L$53,9,FALSE)/VLOOKUP($B24,Data!$B$2:$L$53,7,FALSE), "Missing Data")</f>
        <v>0.14942924350771547</v>
      </c>
      <c r="U24" s="4">
        <f>IFERROR(VLOOKUP($B24,Data!$B$1:$L$53,9,FALSE)/VLOOKUP($B24,Data!$B$2:$L$53,10,FALSE), "Missing Data")</f>
        <v>43146.796238244511</v>
      </c>
      <c r="V24" s="4">
        <f t="shared" si="0"/>
        <v>245597.19540229888</v>
      </c>
      <c r="W24" s="5">
        <f>IFERROR(VLOOKUP($B24,Data!$B$1:$L$53,9,FALSE)/VLOOKUP($B24,Data!$B$2:$L$53,5,FALSE), "Missing Data")</f>
        <v>0.26975551875685655</v>
      </c>
    </row>
    <row r="25" spans="1:23" x14ac:dyDescent="0.25">
      <c r="A25" s="1" t="s">
        <v>96</v>
      </c>
      <c r="B25" s="1" t="s">
        <v>97</v>
      </c>
      <c r="C25" s="3">
        <f>IFERROR(VLOOKUP($B25,Data!$B$1:$L$53,7,FALSE)/VLOOKUP($B25,Data!$B$2:$L$53,2,FALSE),"Missing Data")</f>
        <v>61.711124042768283</v>
      </c>
      <c r="D25" s="4"/>
      <c r="E25" s="4">
        <f>IFERROR(VLOOKUP($B25,Data!$B$1:$L$53,5,FALSE)/VLOOKUP($B25,Data!$B$2:$L$53,2,FALSE),"Missing Data")</f>
        <v>71.685823149653316</v>
      </c>
      <c r="F25" s="4"/>
      <c r="G25" s="5">
        <f>IFERROR(VLOOKUP($B25,Data!$B$1:$L$53,7,FALSE)/VLOOKUP($B25,Data!$B$2:$L$53,5,FALSE),"Missing Data")</f>
        <v>0.86085534533011399</v>
      </c>
      <c r="H25" s="3">
        <f>IFERROR(VLOOKUP($B25,Data!$B$1:$L$53,5,FALSE)/VLOOKUP($B25,Data!$B$2:$L$53,2,FALSE),"Missing Data")</f>
        <v>71.685823149653316</v>
      </c>
      <c r="I25" s="4"/>
      <c r="J25" s="4">
        <f>IFERROR(VLOOKUP($B25,Data!$B$1:$L$53,3,FALSE)/VLOOKUP($B25,Data!$B$2:$L$53,2,FALSE),"Missing Data")</f>
        <v>9.1657344147065185</v>
      </c>
      <c r="K25" s="4"/>
      <c r="L25" s="4">
        <f>IFERROR(VLOOKUP($B25,Data!$B$1:$L$53,4,FALSE)/VLOOKUP($B25,Data!$B$2:$L$53,3,FALSE),"Missing Data")</f>
        <v>1</v>
      </c>
      <c r="M25" s="4"/>
      <c r="N25" s="5">
        <f>IFERROR(VLOOKUP($B25,Data!$B$1:$L$53,5,FALSE)/VLOOKUP($B25,Data!$B$2:$L$53,4,FALSE),"Missing Data")</f>
        <v>7.8210670205142145</v>
      </c>
      <c r="O25" s="3">
        <f>IFERROR(VLOOKUP($B25,Data!$B$1:$L$53,7,FALSE)/VLOOKUP($B25,Data!$B$2:$L$53,5,FALSE),"Missing Data")</f>
        <v>0.86085534533011399</v>
      </c>
      <c r="P25" s="4"/>
      <c r="Q25" s="4">
        <f>IFERROR(VLOOKUP($B25,Data!$B$1:$L$53,10,FALSE)/VLOOKUP($B25,Data!$B$2:$L$53,5,FALSE),"Missing Data")</f>
        <v>2.7314621656527794E-6</v>
      </c>
      <c r="R25" s="4"/>
      <c r="S25" s="5">
        <f>IFERROR(VLOOKUP($B25,Data!$B$1:$L$53,7,FALSE)/VLOOKUP($B25,Data!$B$2:$L$53,10,FALSE), Missing Data)</f>
        <v>315162.82969432313</v>
      </c>
      <c r="T25" s="3">
        <f>IFERROR(VLOOKUP($B25,Data!$B$1:$L$53,9,FALSE)/VLOOKUP($B25,Data!$B$2:$L$53,7,FALSE), "Missing Data")</f>
        <v>0.12667407349321827</v>
      </c>
      <c r="U25" s="4">
        <f>IFERROR(VLOOKUP($B25,Data!$B$1:$L$53,9,FALSE)/VLOOKUP($B25,Data!$B$2:$L$53,10,FALSE), "Missing Data")</f>
        <v>39922.959451029317</v>
      </c>
      <c r="V25" s="4">
        <f t="shared" si="0"/>
        <v>275239.87024329382</v>
      </c>
      <c r="W25" s="5">
        <f>IFERROR(VLOOKUP($B25,Data!$B$1:$L$53,9,FALSE)/VLOOKUP($B25,Data!$B$2:$L$53,5,FALSE), "Missing Data")</f>
        <v>0.10904805328137664</v>
      </c>
    </row>
    <row r="26" spans="1:23" x14ac:dyDescent="0.25">
      <c r="A26" s="1" t="s">
        <v>70</v>
      </c>
      <c r="B26" s="1" t="s">
        <v>71</v>
      </c>
      <c r="C26" s="3">
        <f>IFERROR(VLOOKUP($B26,Data!$B$1:$L$53,7,FALSE)/VLOOKUP($B26,Data!$B$2:$L$53,2,FALSE),"Missing Data")</f>
        <v>53.575040078519841</v>
      </c>
      <c r="D26" s="4"/>
      <c r="E26" s="4">
        <f>IFERROR(VLOOKUP($B26,Data!$B$1:$L$53,5,FALSE)/VLOOKUP($B26,Data!$B$2:$L$53,2,FALSE),"Missing Data")</f>
        <v>32.082758604418139</v>
      </c>
      <c r="F26" s="4"/>
      <c r="G26" s="5">
        <f>IFERROR(VLOOKUP($B26,Data!$B$1:$L$53,7,FALSE)/VLOOKUP($B26,Data!$B$2:$L$53,5,FALSE),"Missing Data")</f>
        <v>1.6699012930621866</v>
      </c>
      <c r="H26" s="3">
        <f>IFERROR(VLOOKUP($B26,Data!$B$1:$L$53,5,FALSE)/VLOOKUP($B26,Data!$B$2:$L$53,2,FALSE),"Missing Data")</f>
        <v>32.082758604418139</v>
      </c>
      <c r="I26" s="4"/>
      <c r="J26" s="4">
        <f>IFERROR(VLOOKUP($B26,Data!$B$1:$L$53,3,FALSE)/VLOOKUP($B26,Data!$B$2:$L$53,2,FALSE),"Missing Data")</f>
        <v>7.3284336735887168</v>
      </c>
      <c r="K26" s="4"/>
      <c r="L26" s="4">
        <f>IFERROR(VLOOKUP($B26,Data!$B$1:$L$53,4,FALSE)/VLOOKUP($B26,Data!$B$2:$L$53,3,FALSE),"Missing Data")</f>
        <v>1</v>
      </c>
      <c r="M26" s="4"/>
      <c r="N26" s="5">
        <f>IFERROR(VLOOKUP($B26,Data!$B$1:$L$53,5,FALSE)/VLOOKUP($B26,Data!$B$2:$L$53,4,FALSE),"Missing Data")</f>
        <v>4.3778466222656398</v>
      </c>
      <c r="O26" s="3">
        <f>IFERROR(VLOOKUP($B26,Data!$B$1:$L$53,7,FALSE)/VLOOKUP($B26,Data!$B$2:$L$53,5,FALSE),"Missing Data")</f>
        <v>1.6699012930621866</v>
      </c>
      <c r="P26" s="4"/>
      <c r="Q26" s="4">
        <f>IFERROR(VLOOKUP($B26,Data!$B$1:$L$53,10,FALSE)/VLOOKUP($B26,Data!$B$2:$L$53,5,FALSE),"Missing Data")</f>
        <v>6.004711511517013E-6</v>
      </c>
      <c r="R26" s="4"/>
      <c r="S26" s="5">
        <f>IFERROR(VLOOKUP($B26,Data!$B$1:$L$53,7,FALSE)/VLOOKUP($B26,Data!$B$2:$L$53,10,FALSE), Missing Data)</f>
        <v>278098.50479233224</v>
      </c>
      <c r="T26" s="3">
        <f>IFERROR(VLOOKUP($B26,Data!$B$1:$L$53,9,FALSE)/VLOOKUP($B26,Data!$B$2:$L$53,7,FALSE), "Missing Data")</f>
        <v>0.12432786360021925</v>
      </c>
      <c r="U26" s="4">
        <f>IFERROR(VLOOKUP($B26,Data!$B$1:$L$53,9,FALSE)/VLOOKUP($B26,Data!$B$2:$L$53,10,FALSE), "Missing Data")</f>
        <v>34575.392971246009</v>
      </c>
      <c r="V26" s="4">
        <f t="shared" si="0"/>
        <v>243523.11182108623</v>
      </c>
      <c r="W26" s="5">
        <f>IFERROR(VLOOKUP($B26,Data!$B$1:$L$53,9,FALSE)/VLOOKUP($B26,Data!$B$2:$L$53,5,FALSE), "Missing Data")</f>
        <v>0.20761526018966531</v>
      </c>
    </row>
    <row r="27" spans="1:23" x14ac:dyDescent="0.25">
      <c r="A27" s="1" t="s">
        <v>24</v>
      </c>
      <c r="B27" s="1" t="s">
        <v>25</v>
      </c>
      <c r="C27" s="3">
        <f>IFERROR(VLOOKUP($B27,Data!$B$1:$L$53,7,FALSE)/VLOOKUP($B27,Data!$B$2:$L$53,2,FALSE),"Missing Data")</f>
        <v>73.918630818405575</v>
      </c>
      <c r="D27" s="4"/>
      <c r="E27" s="4">
        <f>IFERROR(VLOOKUP($B27,Data!$B$1:$L$53,5,FALSE)/VLOOKUP($B27,Data!$B$2:$L$53,2,FALSE),"Missing Data")</f>
        <v>91.69167989659978</v>
      </c>
      <c r="F27" s="4"/>
      <c r="G27" s="5">
        <f>IFERROR(VLOOKUP($B27,Data!$B$1:$L$53,7,FALSE)/VLOOKUP($B27,Data!$B$2:$L$53,5,FALSE),"Missing Data")</f>
        <v>0.80616508391779085</v>
      </c>
      <c r="H27" s="3">
        <f>IFERROR(VLOOKUP($B27,Data!$B$1:$L$53,5,FALSE)/VLOOKUP($B27,Data!$B$2:$L$53,2,FALSE),"Missing Data")</f>
        <v>91.69167989659978</v>
      </c>
      <c r="I27" s="4"/>
      <c r="J27" s="4">
        <f>IFERROR(VLOOKUP($B27,Data!$B$1:$L$53,3,FALSE)/VLOOKUP($B27,Data!$B$2:$L$53,2,FALSE),"Missing Data")</f>
        <v>16.791734698878923</v>
      </c>
      <c r="K27" s="4"/>
      <c r="L27" s="4">
        <f>IFERROR(VLOOKUP($B27,Data!$B$1:$L$53,4,FALSE)/VLOOKUP($B27,Data!$B$2:$L$53,3,FALSE),"Missing Data")</f>
        <v>1</v>
      </c>
      <c r="M27" s="4"/>
      <c r="N27" s="5">
        <f>IFERROR(VLOOKUP($B27,Data!$B$1:$L$53,5,FALSE)/VLOOKUP($B27,Data!$B$2:$L$53,4,FALSE),"Missing Data")</f>
        <v>5.4605245700267906</v>
      </c>
      <c r="O27" s="3">
        <f>IFERROR(VLOOKUP($B27,Data!$B$1:$L$53,7,FALSE)/VLOOKUP($B27,Data!$B$2:$L$53,5,FALSE),"Missing Data")</f>
        <v>0.80616508391779085</v>
      </c>
      <c r="P27" s="4"/>
      <c r="Q27" s="4">
        <f>IFERROR(VLOOKUP($B27,Data!$B$1:$L$53,10,FALSE)/VLOOKUP($B27,Data!$B$2:$L$53,5,FALSE),"Missing Data")</f>
        <v>5.630334360282196E-6</v>
      </c>
      <c r="R27" s="4"/>
      <c r="S27" s="5">
        <f>IFERROR(VLOOKUP($B27,Data!$B$1:$L$53,7,FALSE)/VLOOKUP($B27,Data!$B$2:$L$53,10,FALSE), Missing Data)</f>
        <v>143182.45282281697</v>
      </c>
      <c r="T27" s="3">
        <f>IFERROR(VLOOKUP($B27,Data!$B$1:$L$53,9,FALSE)/VLOOKUP($B27,Data!$B$2:$L$53,7,FALSE), "Missing Data")</f>
        <v>0.32950151907567687</v>
      </c>
      <c r="U27" s="4">
        <f>IFERROR(VLOOKUP($B27,Data!$B$1:$L$53,9,FALSE)/VLOOKUP($B27,Data!$B$2:$L$53,10,FALSE), "Missing Data")</f>
        <v>47178.835710099629</v>
      </c>
      <c r="V27" s="4">
        <f t="shared" si="0"/>
        <v>96003.617112717329</v>
      </c>
      <c r="W27" s="5">
        <f>IFERROR(VLOOKUP($B27,Data!$B$1:$L$53,9,FALSE)/VLOOKUP($B27,Data!$B$2:$L$53,5,FALSE), "Missing Data")</f>
        <v>0.26563261977668262</v>
      </c>
    </row>
    <row r="28" spans="1:23" x14ac:dyDescent="0.25">
      <c r="A28" s="1" t="s">
        <v>74</v>
      </c>
      <c r="B28" s="1" t="s">
        <v>75</v>
      </c>
      <c r="C28" s="3">
        <f>IFERROR(VLOOKUP($B28,Data!$B$1:$L$53,7,FALSE)/VLOOKUP($B28,Data!$B$2:$L$53,2,FALSE),"Missing Data")</f>
        <v>64.456070099699375</v>
      </c>
      <c r="D28" s="4"/>
      <c r="E28" s="4">
        <f>IFERROR(VLOOKUP($B28,Data!$B$1:$L$53,5,FALSE)/VLOOKUP($B28,Data!$B$2:$L$53,2,FALSE),"Missing Data")</f>
        <v>43.873495968287457</v>
      </c>
      <c r="F28" s="4"/>
      <c r="G28" s="5">
        <f>IFERROR(VLOOKUP($B28,Data!$B$1:$L$53,7,FALSE)/VLOOKUP($B28,Data!$B$2:$L$53,5,FALSE),"Missing Data")</f>
        <v>1.4691345806199116</v>
      </c>
      <c r="H28" s="3">
        <f>IFERROR(VLOOKUP($B28,Data!$B$1:$L$53,5,FALSE)/VLOOKUP($B28,Data!$B$2:$L$53,2,FALSE),"Missing Data")</f>
        <v>43.873495968287457</v>
      </c>
      <c r="I28" s="4"/>
      <c r="J28" s="4">
        <f>IFERROR(VLOOKUP($B28,Data!$B$1:$L$53,3,FALSE)/VLOOKUP($B28,Data!$B$2:$L$53,2,FALSE),"Missing Data")</f>
        <v>9.7516295940000504</v>
      </c>
      <c r="K28" s="4"/>
      <c r="L28" s="4">
        <f>IFERROR(VLOOKUP($B28,Data!$B$1:$L$53,4,FALSE)/VLOOKUP($B28,Data!$B$2:$L$53,3,FALSE),"Missing Data")</f>
        <v>1</v>
      </c>
      <c r="M28" s="4"/>
      <c r="N28" s="5">
        <f>IFERROR(VLOOKUP($B28,Data!$B$1:$L$53,5,FALSE)/VLOOKUP($B28,Data!$B$2:$L$53,4,FALSE),"Missing Data")</f>
        <v>4.4990937714945396</v>
      </c>
      <c r="O28" s="3">
        <f>IFERROR(VLOOKUP($B28,Data!$B$1:$L$53,7,FALSE)/VLOOKUP($B28,Data!$B$2:$L$53,5,FALSE),"Missing Data")</f>
        <v>1.4691345806199116</v>
      </c>
      <c r="P28" s="4"/>
      <c r="Q28" s="4">
        <f>IFERROR(VLOOKUP($B28,Data!$B$1:$L$53,10,FALSE)/VLOOKUP($B28,Data!$B$2:$L$53,5,FALSE),"Missing Data")</f>
        <v>1.1600565104562256E-5</v>
      </c>
      <c r="R28" s="4"/>
      <c r="S28" s="5">
        <f>IFERROR(VLOOKUP($B28,Data!$B$1:$L$53,7,FALSE)/VLOOKUP($B28,Data!$B$2:$L$53,10,FALSE), Missing Data)</f>
        <v>126643.36326530612</v>
      </c>
      <c r="T28" s="3">
        <f>IFERROR(VLOOKUP($B28,Data!$B$1:$L$53,9,FALSE)/VLOOKUP($B28,Data!$B$2:$L$53,7,FALSE), "Missing Data")</f>
        <v>0.39716283141757808</v>
      </c>
      <c r="U28" s="4">
        <f>IFERROR(VLOOKUP($B28,Data!$B$1:$L$53,9,FALSE)/VLOOKUP($B28,Data!$B$2:$L$53,10,FALSE), "Missing Data")</f>
        <v>50298.03673469388</v>
      </c>
      <c r="V28" s="4">
        <f t="shared" si="0"/>
        <v>76345.326530612248</v>
      </c>
      <c r="W28" s="5">
        <f>IFERROR(VLOOKUP($B28,Data!$B$1:$L$53,9,FALSE)/VLOOKUP($B28,Data!$B$2:$L$53,5,FALSE), "Missing Data")</f>
        <v>0.5834856497724803</v>
      </c>
    </row>
    <row r="29" spans="1:23" x14ac:dyDescent="0.25">
      <c r="A29" s="1" t="s">
        <v>102</v>
      </c>
      <c r="B29" s="1" t="s">
        <v>103</v>
      </c>
      <c r="C29" s="3">
        <f>IFERROR(VLOOKUP($B29,Data!$B$1:$L$53,7,FALSE)/VLOOKUP($B29,Data!$B$2:$L$53,2,FALSE),"Missing Data")</f>
        <v>71.975211343975445</v>
      </c>
      <c r="D29" s="4"/>
      <c r="E29" s="4">
        <f>IFERROR(VLOOKUP($B29,Data!$B$1:$L$53,5,FALSE)/VLOOKUP($B29,Data!$B$2:$L$53,2,FALSE),"Missing Data")</f>
        <v>42.131997182662616</v>
      </c>
      <c r="F29" s="4"/>
      <c r="G29" s="5">
        <f>IFERROR(VLOOKUP($B29,Data!$B$1:$L$53,7,FALSE)/VLOOKUP($B29,Data!$B$2:$L$53,5,FALSE),"Missing Data")</f>
        <v>1.7083265963378864</v>
      </c>
      <c r="H29" s="3">
        <f>IFERROR(VLOOKUP($B29,Data!$B$1:$L$53,5,FALSE)/VLOOKUP($B29,Data!$B$2:$L$53,2,FALSE),"Missing Data")</f>
        <v>42.131997182662616</v>
      </c>
      <c r="I29" s="4"/>
      <c r="J29" s="4">
        <f>IFERROR(VLOOKUP($B29,Data!$B$1:$L$53,3,FALSE)/VLOOKUP($B29,Data!$B$2:$L$53,2,FALSE),"Missing Data")</f>
        <v>12.921746218133325</v>
      </c>
      <c r="K29" s="4"/>
      <c r="L29" s="4">
        <f>IFERROR(VLOOKUP($B29,Data!$B$1:$L$53,4,FALSE)/VLOOKUP($B29,Data!$B$2:$L$53,3,FALSE),"Missing Data")</f>
        <v>1</v>
      </c>
      <c r="M29" s="4"/>
      <c r="N29" s="5">
        <f>IFERROR(VLOOKUP($B29,Data!$B$1:$L$53,5,FALSE)/VLOOKUP($B29,Data!$B$2:$L$53,4,FALSE),"Missing Data")</f>
        <v>3.2605498104844379</v>
      </c>
      <c r="O29" s="3">
        <f>IFERROR(VLOOKUP($B29,Data!$B$1:$L$53,7,FALSE)/VLOOKUP($B29,Data!$B$2:$L$53,5,FALSE),"Missing Data")</f>
        <v>1.7083265963378864</v>
      </c>
      <c r="P29" s="4"/>
      <c r="Q29" s="4">
        <f>IFERROR(VLOOKUP($B29,Data!$B$1:$L$53,10,FALSE)/VLOOKUP($B29,Data!$B$2:$L$53,5,FALSE),"Missing Data")</f>
        <v>7.9938008903327934E-6</v>
      </c>
      <c r="R29" s="4"/>
      <c r="S29" s="5">
        <f>IFERROR(VLOOKUP($B29,Data!$B$1:$L$53,7,FALSE)/VLOOKUP($B29,Data!$B$2:$L$53,10,FALSE), Missing Data)</f>
        <v>213706.42323651453</v>
      </c>
      <c r="T29" s="3">
        <f>IFERROR(VLOOKUP($B29,Data!$B$1:$L$53,9,FALSE)/VLOOKUP($B29,Data!$B$2:$L$53,7,FALSE), "Missing Data")</f>
        <v>0.21307073682032637</v>
      </c>
      <c r="U29" s="4">
        <f>IFERROR(VLOOKUP($B29,Data!$B$1:$L$53,9,FALSE)/VLOOKUP($B29,Data!$B$2:$L$53,10,FALSE), "Missing Data")</f>
        <v>45534.585062240665</v>
      </c>
      <c r="V29" s="4">
        <f t="shared" si="0"/>
        <v>168171.83817427387</v>
      </c>
      <c r="W29" s="5">
        <f>IFERROR(VLOOKUP($B29,Data!$B$1:$L$53,9,FALSE)/VLOOKUP($B29,Data!$B$2:$L$53,5,FALSE), "Missing Data")</f>
        <v>0.3639944066114737</v>
      </c>
    </row>
    <row r="30" spans="1:23" x14ac:dyDescent="0.25">
      <c r="A30" s="1" t="s">
        <v>54</v>
      </c>
      <c r="B30" s="1" t="s">
        <v>55</v>
      </c>
      <c r="C30" s="3">
        <f>IFERROR(VLOOKUP($B30,Data!$B$1:$L$53,7,FALSE)/VLOOKUP($B30,Data!$B$2:$L$53,2,FALSE),"Missing Data")</f>
        <v>67.930203923232412</v>
      </c>
      <c r="D30" s="4"/>
      <c r="E30" s="4">
        <f>IFERROR(VLOOKUP($B30,Data!$B$1:$L$53,5,FALSE)/VLOOKUP($B30,Data!$B$2:$L$53,2,FALSE),"Missing Data")</f>
        <v>63.626354090830773</v>
      </c>
      <c r="F30" s="4"/>
      <c r="G30" s="5">
        <f>IFERROR(VLOOKUP($B30,Data!$B$1:$L$53,7,FALSE)/VLOOKUP($B30,Data!$B$2:$L$53,5,FALSE),"Missing Data")</f>
        <v>1.0676425656302357</v>
      </c>
      <c r="H30" s="3">
        <f>IFERROR(VLOOKUP($B30,Data!$B$1:$L$53,5,FALSE)/VLOOKUP($B30,Data!$B$2:$L$53,2,FALSE),"Missing Data")</f>
        <v>63.626354090830773</v>
      </c>
      <c r="I30" s="4"/>
      <c r="J30" s="4">
        <f>IFERROR(VLOOKUP($B30,Data!$B$1:$L$53,3,FALSE)/VLOOKUP($B30,Data!$B$2:$L$53,2,FALSE),"Missing Data")</f>
        <v>11.360096120488896</v>
      </c>
      <c r="K30" s="4"/>
      <c r="L30" s="4">
        <f>IFERROR(VLOOKUP($B30,Data!$B$1:$L$53,4,FALSE)/VLOOKUP($B30,Data!$B$2:$L$53,3,FALSE),"Missing Data")</f>
        <v>1</v>
      </c>
      <c r="M30" s="4"/>
      <c r="N30" s="5">
        <f>IFERROR(VLOOKUP($B30,Data!$B$1:$L$53,5,FALSE)/VLOOKUP($B30,Data!$B$2:$L$53,4,FALSE),"Missing Data")</f>
        <v>5.6008640610069538</v>
      </c>
      <c r="O30" s="3">
        <f>IFERROR(VLOOKUP($B30,Data!$B$1:$L$53,7,FALSE)/VLOOKUP($B30,Data!$B$2:$L$53,5,FALSE),"Missing Data")</f>
        <v>1.0676425656302357</v>
      </c>
      <c r="P30" s="4"/>
      <c r="Q30" s="4">
        <f>IFERROR(VLOOKUP($B30,Data!$B$1:$L$53,10,FALSE)/VLOOKUP($B30,Data!$B$2:$L$53,5,FALSE),"Missing Data")</f>
        <v>8.2333648658685473E-6</v>
      </c>
      <c r="R30" s="4"/>
      <c r="S30" s="5">
        <f>IFERROR(VLOOKUP($B30,Data!$B$1:$L$53,7,FALSE)/VLOOKUP($B30,Data!$B$2:$L$53,10,FALSE), Missing Data)</f>
        <v>129672.68948035488</v>
      </c>
      <c r="T30" s="3">
        <f>IFERROR(VLOOKUP($B30,Data!$B$1:$L$53,9,FALSE)/VLOOKUP($B30,Data!$B$2:$L$53,7,FALSE), "Missing Data")</f>
        <v>0.40312885073065702</v>
      </c>
      <c r="U30" s="4">
        <f>IFERROR(VLOOKUP($B30,Data!$B$1:$L$53,9,FALSE)/VLOOKUP($B30,Data!$B$2:$L$53,10,FALSE), "Missing Data")</f>
        <v>52274.802281368822</v>
      </c>
      <c r="V30" s="4">
        <f t="shared" si="0"/>
        <v>77397.887198986049</v>
      </c>
      <c r="W30" s="5">
        <f>IFERROR(VLOOKUP($B30,Data!$B$1:$L$53,9,FALSE)/VLOOKUP($B30,Data!$B$2:$L$53,5,FALSE), "Missing Data")</f>
        <v>0.43039752047364699</v>
      </c>
    </row>
    <row r="31" spans="1:23" x14ac:dyDescent="0.25">
      <c r="A31" s="1" t="s">
        <v>48</v>
      </c>
      <c r="B31" s="1" t="s">
        <v>49</v>
      </c>
      <c r="C31" s="3">
        <f>IFERROR(VLOOKUP($B31,Data!$B$1:$L$53,7,FALSE)/VLOOKUP($B31,Data!$B$2:$L$53,2,FALSE),"Missing Data")</f>
        <v>61.690344334273476</v>
      </c>
      <c r="D31" s="4"/>
      <c r="E31" s="4">
        <f>IFERROR(VLOOKUP($B31,Data!$B$1:$L$53,5,FALSE)/VLOOKUP($B31,Data!$B$2:$L$53,2,FALSE),"Missing Data")</f>
        <v>49.178607195189812</v>
      </c>
      <c r="F31" s="4"/>
      <c r="G31" s="5">
        <f>IFERROR(VLOOKUP($B31,Data!$B$1:$L$53,7,FALSE)/VLOOKUP($B31,Data!$B$2:$L$53,5,FALSE),"Missing Data")</f>
        <v>1.2544142230263782</v>
      </c>
      <c r="H31" s="3">
        <f>IFERROR(VLOOKUP($B31,Data!$B$1:$L$53,5,FALSE)/VLOOKUP($B31,Data!$B$2:$L$53,2,FALSE),"Missing Data")</f>
        <v>49.178607195189812</v>
      </c>
      <c r="I31" s="4"/>
      <c r="J31" s="4">
        <f>IFERROR(VLOOKUP($B31,Data!$B$1:$L$53,3,FALSE)/VLOOKUP($B31,Data!$B$2:$L$53,2,FALSE),"Missing Data")</f>
        <v>10.23401523437496</v>
      </c>
      <c r="K31" s="4"/>
      <c r="L31" s="4">
        <f>IFERROR(VLOOKUP($B31,Data!$B$1:$L$53,4,FALSE)/VLOOKUP($B31,Data!$B$2:$L$53,3,FALSE),"Missing Data")</f>
        <v>1</v>
      </c>
      <c r="M31" s="4"/>
      <c r="N31" s="5">
        <f>IFERROR(VLOOKUP($B31,Data!$B$1:$L$53,5,FALSE)/VLOOKUP($B31,Data!$B$2:$L$53,4,FALSE),"Missing Data")</f>
        <v>4.8054068778404924</v>
      </c>
      <c r="O31" s="3">
        <f>IFERROR(VLOOKUP($B31,Data!$B$1:$L$53,7,FALSE)/VLOOKUP($B31,Data!$B$2:$L$53,5,FALSE),"Missing Data")</f>
        <v>1.2544142230263782</v>
      </c>
      <c r="P31" s="4"/>
      <c r="Q31" s="4">
        <f>IFERROR(VLOOKUP($B31,Data!$B$1:$L$53,10,FALSE)/VLOOKUP($B31,Data!$B$2:$L$53,5,FALSE),"Missing Data")</f>
        <v>1.006566716155511E-5</v>
      </c>
      <c r="R31" s="4"/>
      <c r="S31" s="5">
        <f>IFERROR(VLOOKUP($B31,Data!$B$1:$L$53,7,FALSE)/VLOOKUP($B31,Data!$B$2:$L$53,10,FALSE), Missing Data)</f>
        <v>124623.05805396565</v>
      </c>
      <c r="T31" s="3">
        <f>IFERROR(VLOOKUP($B31,Data!$B$1:$L$53,9,FALSE)/VLOOKUP($B31,Data!$B$2:$L$53,7,FALSE), "Missing Data")</f>
        <v>0.2939518154500243</v>
      </c>
      <c r="U31" s="4">
        <f>IFERROR(VLOOKUP($B31,Data!$B$1:$L$53,9,FALSE)/VLOOKUP($B31,Data!$B$2:$L$53,10,FALSE), "Missing Data")</f>
        <v>36633.174161896975</v>
      </c>
      <c r="V31" s="4">
        <f t="shared" si="0"/>
        <v>87989.883892068669</v>
      </c>
      <c r="W31" s="5">
        <f>IFERROR(VLOOKUP($B31,Data!$B$1:$L$53,9,FALSE)/VLOOKUP($B31,Data!$B$2:$L$53,5,FALSE), "Missing Data")</f>
        <v>0.36873733818493554</v>
      </c>
    </row>
    <row r="32" spans="1:23" x14ac:dyDescent="0.25">
      <c r="A32" s="1" t="s">
        <v>66</v>
      </c>
      <c r="B32" s="1" t="s">
        <v>67</v>
      </c>
      <c r="C32" s="3">
        <f>IFERROR(VLOOKUP($B32,Data!$B$1:$L$53,7,FALSE)/VLOOKUP($B32,Data!$B$2:$L$53,2,FALSE),"Missing Data")</f>
        <v>58.778329189744376</v>
      </c>
      <c r="D32" s="4"/>
      <c r="E32" s="4">
        <f>IFERROR(VLOOKUP($B32,Data!$B$1:$L$53,5,FALSE)/VLOOKUP($B32,Data!$B$2:$L$53,2,FALSE),"Missing Data")</f>
        <v>50.034923255613045</v>
      </c>
      <c r="F32" s="4"/>
      <c r="G32" s="5">
        <f>IFERROR(VLOOKUP($B32,Data!$B$1:$L$53,7,FALSE)/VLOOKUP($B32,Data!$B$2:$L$53,5,FALSE),"Missing Data")</f>
        <v>1.1747460646529617</v>
      </c>
      <c r="H32" s="3">
        <f>IFERROR(VLOOKUP($B32,Data!$B$1:$L$53,5,FALSE)/VLOOKUP($B32,Data!$B$2:$L$53,2,FALSE),"Missing Data")</f>
        <v>50.034923255613045</v>
      </c>
      <c r="I32" s="4"/>
      <c r="J32" s="4">
        <f>IFERROR(VLOOKUP($B32,Data!$B$1:$L$53,3,FALSE)/VLOOKUP($B32,Data!$B$2:$L$53,2,FALSE),"Missing Data")</f>
        <v>7.7834123654933434</v>
      </c>
      <c r="K32" s="4"/>
      <c r="L32" s="4">
        <f>IFERROR(VLOOKUP($B32,Data!$B$1:$L$53,4,FALSE)/VLOOKUP($B32,Data!$B$2:$L$53,3,FALSE),"Missing Data")</f>
        <v>1</v>
      </c>
      <c r="M32" s="4"/>
      <c r="N32" s="5">
        <f>IFERROR(VLOOKUP($B32,Data!$B$1:$L$53,5,FALSE)/VLOOKUP($B32,Data!$B$2:$L$53,4,FALSE),"Missing Data")</f>
        <v>6.428404523115824</v>
      </c>
      <c r="O32" s="3">
        <f>IFERROR(VLOOKUP($B32,Data!$B$1:$L$53,7,FALSE)/VLOOKUP($B32,Data!$B$2:$L$53,5,FALSE),"Missing Data")</f>
        <v>1.1747460646529617</v>
      </c>
      <c r="P32" s="4"/>
      <c r="Q32" s="4">
        <f>IFERROR(VLOOKUP($B32,Data!$B$1:$L$53,10,FALSE)/VLOOKUP($B32,Data!$B$2:$L$53,5,FALSE),"Missing Data")</f>
        <v>7.3285537605629495E-6</v>
      </c>
      <c r="R32" s="4"/>
      <c r="S32" s="5">
        <f>IFERROR(VLOOKUP($B32,Data!$B$1:$L$53,7,FALSE)/VLOOKUP($B32,Data!$B$2:$L$53,10,FALSE), Missing Data)</f>
        <v>160297.12041884818</v>
      </c>
      <c r="T32" s="3">
        <f>IFERROR(VLOOKUP($B32,Data!$B$1:$L$53,9,FALSE)/VLOOKUP($B32,Data!$B$2:$L$53,7,FALSE), "Missing Data")</f>
        <v>0.26368458441865972</v>
      </c>
      <c r="U32" s="4">
        <f>IFERROR(VLOOKUP($B32,Data!$B$1:$L$53,9,FALSE)/VLOOKUP($B32,Data!$B$2:$L$53,10,FALSE), "Missing Data")</f>
        <v>42267.879581151836</v>
      </c>
      <c r="V32" s="4">
        <f t="shared" si="0"/>
        <v>118029.24083769634</v>
      </c>
      <c r="W32" s="5">
        <f>IFERROR(VLOOKUP($B32,Data!$B$1:$L$53,9,FALSE)/VLOOKUP($B32,Data!$B$2:$L$53,5,FALSE), "Missing Data")</f>
        <v>0.30976242785547214</v>
      </c>
    </row>
    <row r="33" spans="1:23" x14ac:dyDescent="0.25">
      <c r="A33" s="1" t="s">
        <v>90</v>
      </c>
      <c r="B33" s="1" t="s">
        <v>91</v>
      </c>
      <c r="C33" s="3">
        <f>IFERROR(VLOOKUP($B33,Data!$B$1:$L$53,7,FALSE)/VLOOKUP($B33,Data!$B$2:$L$53,2,FALSE),"Missing Data")</f>
        <v>70.378394888628875</v>
      </c>
      <c r="D33" s="4"/>
      <c r="E33" s="4">
        <f>IFERROR(VLOOKUP($B33,Data!$B$1:$L$53,5,FALSE)/VLOOKUP($B33,Data!$B$2:$L$53,2,FALSE),"Missing Data")</f>
        <v>65.292465280032118</v>
      </c>
      <c r="F33" s="4"/>
      <c r="G33" s="5">
        <f>IFERROR(VLOOKUP($B33,Data!$B$1:$L$53,7,FALSE)/VLOOKUP($B33,Data!$B$2:$L$53,5,FALSE),"Missing Data")</f>
        <v>1.0778945868682361</v>
      </c>
      <c r="H33" s="3">
        <f>IFERROR(VLOOKUP($B33,Data!$B$1:$L$53,5,FALSE)/VLOOKUP($B33,Data!$B$2:$L$53,2,FALSE),"Missing Data")</f>
        <v>65.292465280032118</v>
      </c>
      <c r="I33" s="4"/>
      <c r="J33" s="4">
        <f>IFERROR(VLOOKUP($B33,Data!$B$1:$L$53,3,FALSE)/VLOOKUP($B33,Data!$B$2:$L$53,2,FALSE),"Missing Data")</f>
        <v>11.190827517317583</v>
      </c>
      <c r="K33" s="4"/>
      <c r="L33" s="4">
        <f>IFERROR(VLOOKUP($B33,Data!$B$1:$L$53,4,FALSE)/VLOOKUP($B33,Data!$B$2:$L$53,3,FALSE),"Missing Data")</f>
        <v>1</v>
      </c>
      <c r="M33" s="4"/>
      <c r="N33" s="5">
        <f>IFERROR(VLOOKUP($B33,Data!$B$1:$L$53,5,FALSE)/VLOOKUP($B33,Data!$B$2:$L$53,4,FALSE),"Missing Data")</f>
        <v>5.8344626596195255</v>
      </c>
      <c r="O33" s="3">
        <f>IFERROR(VLOOKUP($B33,Data!$B$1:$L$53,7,FALSE)/VLOOKUP($B33,Data!$B$2:$L$53,5,FALSE),"Missing Data")</f>
        <v>1.0778945868682361</v>
      </c>
      <c r="P33" s="4"/>
      <c r="Q33" s="4">
        <f>IFERROR(VLOOKUP($B33,Data!$B$1:$L$53,10,FALSE)/VLOOKUP($B33,Data!$B$2:$L$53,5,FALSE),"Missing Data")</f>
        <v>6.6403239216183006E-6</v>
      </c>
      <c r="R33" s="4"/>
      <c r="S33" s="5">
        <f>IFERROR(VLOOKUP($B33,Data!$B$1:$L$53,7,FALSE)/VLOOKUP($B33,Data!$B$2:$L$53,10,FALSE), Missing Data)</f>
        <v>162325.60332772811</v>
      </c>
      <c r="T33" s="3">
        <f>IFERROR(VLOOKUP($B33,Data!$B$1:$L$53,9,FALSE)/VLOOKUP($B33,Data!$B$2:$L$53,7,FALSE), "Missing Data")</f>
        <v>0.30205900845827832</v>
      </c>
      <c r="U33" s="4">
        <f>IFERROR(VLOOKUP($B33,Data!$B$1:$L$53,9,FALSE)/VLOOKUP($B33,Data!$B$2:$L$53,10,FALSE), "Missing Data")</f>
        <v>49031.910788565358</v>
      </c>
      <c r="V33" s="4">
        <f t="shared" si="0"/>
        <v>113293.69253916276</v>
      </c>
      <c r="W33" s="5">
        <f>IFERROR(VLOOKUP($B33,Data!$B$1:$L$53,9,FALSE)/VLOOKUP($B33,Data!$B$2:$L$53,5,FALSE), "Missing Data")</f>
        <v>0.32558777013196499</v>
      </c>
    </row>
    <row r="34" spans="1:23" x14ac:dyDescent="0.25">
      <c r="A34" s="1" t="s">
        <v>60</v>
      </c>
      <c r="B34" s="1" t="s">
        <v>61</v>
      </c>
      <c r="C34" s="3">
        <f>IFERROR(VLOOKUP($B34,Data!$B$1:$L$53,7,FALSE)/VLOOKUP($B34,Data!$B$2:$L$53,2,FALSE),"Missing Data")</f>
        <v>108.3125146586096</v>
      </c>
      <c r="D34" s="4"/>
      <c r="E34" s="4">
        <f>IFERROR(VLOOKUP($B34,Data!$B$1:$L$53,5,FALSE)/VLOOKUP($B34,Data!$B$2:$L$53,2,FALSE),"Missing Data")</f>
        <v>99.641835798884244</v>
      </c>
      <c r="F34" s="4"/>
      <c r="G34" s="5">
        <f>IFERROR(VLOOKUP($B34,Data!$B$1:$L$53,7,FALSE)/VLOOKUP($B34,Data!$B$2:$L$53,5,FALSE),"Missing Data")</f>
        <v>1.0870184575605988</v>
      </c>
      <c r="H34" s="3">
        <f>IFERROR(VLOOKUP($B34,Data!$B$1:$L$53,5,FALSE)/VLOOKUP($B34,Data!$B$2:$L$53,2,FALSE),"Missing Data")</f>
        <v>99.641835798884244</v>
      </c>
      <c r="I34" s="4"/>
      <c r="J34" s="4">
        <f>IFERROR(VLOOKUP($B34,Data!$B$1:$L$53,3,FALSE)/VLOOKUP($B34,Data!$B$2:$L$53,2,FALSE),"Missing Data")</f>
        <v>26.728883433284174</v>
      </c>
      <c r="K34" s="4"/>
      <c r="L34" s="4">
        <f>IFERROR(VLOOKUP($B34,Data!$B$1:$L$53,4,FALSE)/VLOOKUP($B34,Data!$B$2:$L$53,3,FALSE),"Missing Data")</f>
        <v>1</v>
      </c>
      <c r="M34" s="4"/>
      <c r="N34" s="5">
        <f>IFERROR(VLOOKUP($B34,Data!$B$1:$L$53,5,FALSE)/VLOOKUP($B34,Data!$B$2:$L$53,4,FALSE),"Missing Data")</f>
        <v>3.7278712389012525</v>
      </c>
      <c r="O34" s="3">
        <f>IFERROR(VLOOKUP($B34,Data!$B$1:$L$53,7,FALSE)/VLOOKUP($B34,Data!$B$2:$L$53,5,FALSE),"Missing Data")</f>
        <v>1.0870184575605988</v>
      </c>
      <c r="P34" s="4"/>
      <c r="Q34" s="4">
        <f>IFERROR(VLOOKUP($B34,Data!$B$1:$L$53,10,FALSE)/VLOOKUP($B34,Data!$B$2:$L$53,5,FALSE),"Missing Data")</f>
        <v>8.7812343084398498E-7</v>
      </c>
      <c r="R34" s="4"/>
      <c r="S34" s="5">
        <f>IFERROR(VLOOKUP($B34,Data!$B$1:$L$53,7,FALSE)/VLOOKUP($B34,Data!$B$2:$L$53,10,FALSE), Missing Data)</f>
        <v>1237888</v>
      </c>
      <c r="T34" s="3">
        <f>IFERROR(VLOOKUP($B34,Data!$B$1:$L$53,9,FALSE)/VLOOKUP($B34,Data!$B$2:$L$53,7,FALSE), "Missing Data")</f>
        <v>5.988914166106394E-2</v>
      </c>
      <c r="U34" s="4">
        <f>IFERROR(VLOOKUP($B34,Data!$B$1:$L$53,9,FALSE)/VLOOKUP($B34,Data!$B$2:$L$53,10,FALSE), "Missing Data")</f>
        <v>74136.049792531121</v>
      </c>
      <c r="V34" s="4">
        <f t="shared" si="0"/>
        <v>1163751.9502074688</v>
      </c>
      <c r="W34" s="5">
        <f>IFERROR(VLOOKUP($B34,Data!$B$1:$L$53,9,FALSE)/VLOOKUP($B34,Data!$B$2:$L$53,5,FALSE), "Missing Data")</f>
        <v>6.5100602393037929E-2</v>
      </c>
    </row>
    <row r="35" spans="1:23" x14ac:dyDescent="0.25">
      <c r="A35" s="1" t="s">
        <v>22</v>
      </c>
      <c r="B35" s="1" t="s">
        <v>23</v>
      </c>
      <c r="C35" s="3">
        <f>IFERROR(VLOOKUP($B35,Data!$B$1:$L$53,7,FALSE)/VLOOKUP($B35,Data!$B$2:$L$53,2,FALSE),"Missing Data")</f>
        <v>83.448213317195936</v>
      </c>
      <c r="D35" s="4"/>
      <c r="E35" s="4">
        <f>IFERROR(VLOOKUP($B35,Data!$B$1:$L$53,5,FALSE)/VLOOKUP($B35,Data!$B$2:$L$53,2,FALSE),"Missing Data")</f>
        <v>83.650369713927759</v>
      </c>
      <c r="F35" s="4"/>
      <c r="G35" s="5">
        <f>IFERROR(VLOOKUP($B35,Data!$B$1:$L$53,7,FALSE)/VLOOKUP($B35,Data!$B$2:$L$53,5,FALSE),"Missing Data")</f>
        <v>0.99758331735504369</v>
      </c>
      <c r="H35" s="3">
        <f>IFERROR(VLOOKUP($B35,Data!$B$1:$L$53,5,FALSE)/VLOOKUP($B35,Data!$B$2:$L$53,2,FALSE),"Missing Data")</f>
        <v>83.650369713927759</v>
      </c>
      <c r="I35" s="4"/>
      <c r="J35" s="4">
        <f>IFERROR(VLOOKUP($B35,Data!$B$1:$L$53,3,FALSE)/VLOOKUP($B35,Data!$B$2:$L$53,2,FALSE),"Missing Data")</f>
        <v>14.372935541991669</v>
      </c>
      <c r="K35" s="4"/>
      <c r="L35" s="4">
        <f>IFERROR(VLOOKUP($B35,Data!$B$1:$L$53,4,FALSE)/VLOOKUP($B35,Data!$B$2:$L$53,3,FALSE),"Missing Data")</f>
        <v>1</v>
      </c>
      <c r="M35" s="4"/>
      <c r="N35" s="5">
        <f>IFERROR(VLOOKUP($B35,Data!$B$1:$L$53,5,FALSE)/VLOOKUP($B35,Data!$B$2:$L$53,4,FALSE),"Missing Data")</f>
        <v>5.8199919890781242</v>
      </c>
      <c r="O35" s="3">
        <f>IFERROR(VLOOKUP($B35,Data!$B$1:$L$53,7,FALSE)/VLOOKUP($B35,Data!$B$2:$L$53,5,FALSE),"Missing Data")</f>
        <v>0.99758331735504369</v>
      </c>
      <c r="P35" s="4"/>
      <c r="Q35" s="4">
        <f>IFERROR(VLOOKUP($B35,Data!$B$1:$L$53,10,FALSE)/VLOOKUP($B35,Data!$B$2:$L$53,5,FALSE),"Missing Data")</f>
        <v>5.4869861141514363E-6</v>
      </c>
      <c r="R35" s="4"/>
      <c r="S35" s="5">
        <f>IFERROR(VLOOKUP($B35,Data!$B$1:$L$53,7,FALSE)/VLOOKUP($B35,Data!$B$2:$L$53,10,FALSE), Missing Data)</f>
        <v>181808.97428958051</v>
      </c>
      <c r="T35" s="3">
        <f>IFERROR(VLOOKUP($B35,Data!$B$1:$L$53,9,FALSE)/VLOOKUP($B35,Data!$B$2:$L$53,7,FALSE), "Missing Data")</f>
        <v>0.2789725795261383</v>
      </c>
      <c r="U35" s="4">
        <f>IFERROR(VLOOKUP($B35,Data!$B$1:$L$53,9,FALSE)/VLOOKUP($B35,Data!$B$2:$L$53,10,FALSE), "Missing Data")</f>
        <v>50719.718538565627</v>
      </c>
      <c r="V35" s="4">
        <f t="shared" ref="V35:V54" si="1">IFERROR(S35-U35, "Missing Data")</f>
        <v>131089.25575101489</v>
      </c>
      <c r="W35" s="5">
        <f>IFERROR(VLOOKUP($B35,Data!$B$1:$L$53,9,FALSE)/VLOOKUP($B35,Data!$B$2:$L$53,5,FALSE), "Missing Data")</f>
        <v>0.27829839133477879</v>
      </c>
    </row>
    <row r="36" spans="1:23" x14ac:dyDescent="0.25">
      <c r="A36" s="1" t="s">
        <v>92</v>
      </c>
      <c r="B36" s="1" t="s">
        <v>93</v>
      </c>
      <c r="C36" s="3">
        <f>IFERROR(VLOOKUP($B36,Data!$B$1:$L$53,7,FALSE)/VLOOKUP($B36,Data!$B$2:$L$53,2,FALSE),"Missing Data")</f>
        <v>86.163612996874463</v>
      </c>
      <c r="D36" s="4"/>
      <c r="E36" s="4">
        <f>IFERROR(VLOOKUP($B36,Data!$B$1:$L$53,5,FALSE)/VLOOKUP($B36,Data!$B$2:$L$53,2,FALSE),"Missing Data")</f>
        <v>98.098868915618255</v>
      </c>
      <c r="F36" s="4"/>
      <c r="G36" s="5">
        <f>IFERROR(VLOOKUP($B36,Data!$B$1:$L$53,7,FALSE)/VLOOKUP($B36,Data!$B$2:$L$53,5,FALSE),"Missing Data")</f>
        <v>0.87833441862606854</v>
      </c>
      <c r="H36" s="3">
        <f>IFERROR(VLOOKUP($B36,Data!$B$1:$L$53,5,FALSE)/VLOOKUP($B36,Data!$B$2:$L$53,2,FALSE),"Missing Data")</f>
        <v>98.098868915618255</v>
      </c>
      <c r="I36" s="4"/>
      <c r="J36" s="4">
        <f>IFERROR(VLOOKUP($B36,Data!$B$1:$L$53,3,FALSE)/VLOOKUP($B36,Data!$B$2:$L$53,2,FALSE),"Missing Data")</f>
        <v>15.740486697997913</v>
      </c>
      <c r="K36" s="4"/>
      <c r="L36" s="4">
        <f>IFERROR(VLOOKUP($B36,Data!$B$1:$L$53,4,FALSE)/VLOOKUP($B36,Data!$B$2:$L$53,3,FALSE),"Missing Data")</f>
        <v>1</v>
      </c>
      <c r="M36" s="4"/>
      <c r="N36" s="5">
        <f>IFERROR(VLOOKUP($B36,Data!$B$1:$L$53,5,FALSE)/VLOOKUP($B36,Data!$B$2:$L$53,4,FALSE),"Missing Data")</f>
        <v>6.2322640206605424</v>
      </c>
      <c r="O36" s="3">
        <f>IFERROR(VLOOKUP($B36,Data!$B$1:$L$53,7,FALSE)/VLOOKUP($B36,Data!$B$2:$L$53,5,FALSE),"Missing Data")</f>
        <v>0.87833441862606854</v>
      </c>
      <c r="P36" s="4"/>
      <c r="Q36" s="4">
        <f>IFERROR(VLOOKUP($B36,Data!$B$1:$L$53,10,FALSE)/VLOOKUP($B36,Data!$B$2:$L$53,5,FALSE),"Missing Data")</f>
        <v>7.6198062058329754E-6</v>
      </c>
      <c r="R36" s="4"/>
      <c r="S36" s="5">
        <f>IFERROR(VLOOKUP($B36,Data!$B$1:$L$53,7,FALSE)/VLOOKUP($B36,Data!$B$2:$L$53,10,FALSE), Missing Data)</f>
        <v>115269.91565135896</v>
      </c>
      <c r="T36" s="3">
        <f>IFERROR(VLOOKUP($B36,Data!$B$1:$L$53,9,FALSE)/VLOOKUP($B36,Data!$B$2:$L$53,7,FALSE), "Missing Data")</f>
        <v>0.41831673347263665</v>
      </c>
      <c r="U36" s="4">
        <f>IFERROR(VLOOKUP($B36,Data!$B$1:$L$53,9,FALSE)/VLOOKUP($B36,Data!$B$2:$L$53,10,FALSE), "Missing Data")</f>
        <v>48219.334582942829</v>
      </c>
      <c r="V36" s="4">
        <f t="shared" si="1"/>
        <v>67050.581068416126</v>
      </c>
      <c r="W36" s="5">
        <f>IFERROR(VLOOKUP($B36,Data!$B$1:$L$53,9,FALSE)/VLOOKUP($B36,Data!$B$2:$L$53,5,FALSE), "Missing Data")</f>
        <v>0.36742198489624439</v>
      </c>
    </row>
    <row r="37" spans="1:23" x14ac:dyDescent="0.25">
      <c r="A37" s="1" t="s">
        <v>8</v>
      </c>
      <c r="B37" s="1" t="s">
        <v>9</v>
      </c>
      <c r="C37" s="3">
        <f>IFERROR(VLOOKUP($B37,Data!$B$1:$L$53,7,FALSE)/VLOOKUP($B37,Data!$B$2:$L$53,2,FALSE),"Missing Data")</f>
        <v>92.65824727845451</v>
      </c>
      <c r="D37" s="4"/>
      <c r="E37" s="4">
        <f>IFERROR(VLOOKUP($B37,Data!$B$1:$L$53,5,FALSE)/VLOOKUP($B37,Data!$B$2:$L$53,2,FALSE),"Missing Data")</f>
        <v>68.369978304569173</v>
      </c>
      <c r="F37" s="4"/>
      <c r="G37" s="5">
        <f>IFERROR(VLOOKUP($B37,Data!$B$1:$L$53,7,FALSE)/VLOOKUP($B37,Data!$B$2:$L$53,5,FALSE),"Missing Data")</f>
        <v>1.3552475746838457</v>
      </c>
      <c r="H37" s="3">
        <f>IFERROR(VLOOKUP($B37,Data!$B$1:$L$53,5,FALSE)/VLOOKUP($B37,Data!$B$2:$L$53,2,FALSE),"Missing Data")</f>
        <v>68.369978304569173</v>
      </c>
      <c r="I37" s="4"/>
      <c r="J37" s="4">
        <f>IFERROR(VLOOKUP($B37,Data!$B$1:$L$53,3,FALSE)/VLOOKUP($B37,Data!$B$2:$L$53,2,FALSE),"Missing Data")</f>
        <v>14.514073027494872</v>
      </c>
      <c r="K37" s="4"/>
      <c r="L37" s="4">
        <f>IFERROR(VLOOKUP($B37,Data!$B$1:$L$53,4,FALSE)/VLOOKUP($B37,Data!$B$2:$L$53,3,FALSE),"Missing Data")</f>
        <v>1</v>
      </c>
      <c r="M37" s="4"/>
      <c r="N37" s="5">
        <f>IFERROR(VLOOKUP($B37,Data!$B$1:$L$53,5,FALSE)/VLOOKUP($B37,Data!$B$2:$L$53,4,FALSE),"Missing Data")</f>
        <v>4.710599028615321</v>
      </c>
      <c r="O37" s="3">
        <f>IFERROR(VLOOKUP($B37,Data!$B$1:$L$53,7,FALSE)/VLOOKUP($B37,Data!$B$2:$L$53,5,FALSE),"Missing Data")</f>
        <v>1.3552475746838457</v>
      </c>
      <c r="P37" s="4"/>
      <c r="Q37" s="4">
        <f>IFERROR(VLOOKUP($B37,Data!$B$1:$L$53,10,FALSE)/VLOOKUP($B37,Data!$B$2:$L$53,5,FALSE),"Missing Data")</f>
        <v>1.6789390150296634E-6</v>
      </c>
      <c r="R37" s="4"/>
      <c r="S37" s="5">
        <f>IFERROR(VLOOKUP($B37,Data!$B$1:$L$53,7,FALSE)/VLOOKUP($B37,Data!$B$2:$L$53,10,FALSE), Missing Data)</f>
        <v>807204.76595744677</v>
      </c>
      <c r="T37" s="3">
        <f>IFERROR(VLOOKUP($B37,Data!$B$1:$L$53,9,FALSE)/VLOOKUP($B37,Data!$B$2:$L$53,7,FALSE), "Missing Data")</f>
        <v>6.4842401769763705E-2</v>
      </c>
      <c r="U37" s="4">
        <f>IFERROR(VLOOKUP($B37,Data!$B$1:$L$53,9,FALSE)/VLOOKUP($B37,Data!$B$2:$L$53,10,FALSE), "Missing Data")</f>
        <v>52341.095744680853</v>
      </c>
      <c r="V37" s="4">
        <f t="shared" si="1"/>
        <v>754863.67021276592</v>
      </c>
      <c r="W37" s="5">
        <f>IFERROR(VLOOKUP($B37,Data!$B$1:$L$53,9,FALSE)/VLOOKUP($B37,Data!$B$2:$L$53,5,FALSE), "Missing Data")</f>
        <v>8.787750773514777E-2</v>
      </c>
    </row>
    <row r="38" spans="1:23" x14ac:dyDescent="0.25">
      <c r="A38" s="1" t="s">
        <v>6</v>
      </c>
      <c r="B38" s="1" t="s">
        <v>7</v>
      </c>
      <c r="C38" s="3">
        <f>IFERROR(VLOOKUP($B38,Data!$B$1:$L$53,7,FALSE)/VLOOKUP($B38,Data!$B$2:$L$53,2,FALSE),"Missing Data")</f>
        <v>82.225694125895004</v>
      </c>
      <c r="D38" s="4"/>
      <c r="E38" s="4">
        <f>IFERROR(VLOOKUP($B38,Data!$B$1:$L$53,5,FALSE)/VLOOKUP($B38,Data!$B$2:$L$53,2,FALSE),"Missing Data")</f>
        <v>70.962923811492971</v>
      </c>
      <c r="F38" s="4"/>
      <c r="G38" s="5">
        <f>IFERROR(VLOOKUP($B38,Data!$B$1:$L$53,7,FALSE)/VLOOKUP($B38,Data!$B$2:$L$53,5,FALSE),"Missing Data")</f>
        <v>1.158713447945305</v>
      </c>
      <c r="H38" s="3">
        <f>IFERROR(VLOOKUP($B38,Data!$B$1:$L$53,5,FALSE)/VLOOKUP($B38,Data!$B$2:$L$53,2,FALSE),"Missing Data")</f>
        <v>70.962923811492971</v>
      </c>
      <c r="I38" s="4"/>
      <c r="J38" s="4">
        <f>IFERROR(VLOOKUP($B38,Data!$B$1:$L$53,3,FALSE)/VLOOKUP($B38,Data!$B$2:$L$53,2,FALSE),"Missing Data")</f>
        <v>7.0476580397011119</v>
      </c>
      <c r="K38" s="4"/>
      <c r="L38" s="4">
        <f>IFERROR(VLOOKUP($B38,Data!$B$1:$L$53,4,FALSE)/VLOOKUP($B38,Data!$B$2:$L$53,3,FALSE),"Missing Data")</f>
        <v>1</v>
      </c>
      <c r="M38" s="4"/>
      <c r="N38" s="5">
        <f>IFERROR(VLOOKUP($B38,Data!$B$1:$L$53,5,FALSE)/VLOOKUP($B38,Data!$B$2:$L$53,4,FALSE),"Missing Data")</f>
        <v>10.069007805393248</v>
      </c>
      <c r="O38" s="3">
        <f>IFERROR(VLOOKUP($B38,Data!$B$1:$L$53,7,FALSE)/VLOOKUP($B38,Data!$B$2:$L$53,5,FALSE),"Missing Data")</f>
        <v>1.158713447945305</v>
      </c>
      <c r="P38" s="4"/>
      <c r="Q38" s="4">
        <f>IFERROR(VLOOKUP($B38,Data!$B$1:$L$53,10,FALSE)/VLOOKUP($B38,Data!$B$2:$L$53,5,FALSE),"Missing Data")</f>
        <v>4.9204317939392629E-6</v>
      </c>
      <c r="R38" s="4"/>
      <c r="S38" s="5">
        <f>IFERROR(VLOOKUP($B38,Data!$B$1:$L$53,7,FALSE)/VLOOKUP($B38,Data!$B$2:$L$53,10,FALSE), Missing Data)</f>
        <v>235490.19607843139</v>
      </c>
      <c r="T38" s="3">
        <f>IFERROR(VLOOKUP($B38,Data!$B$1:$L$53,9,FALSE)/VLOOKUP($B38,Data!$B$2:$L$53,7,FALSE), "Missing Data")</f>
        <v>0.26655567027477101</v>
      </c>
      <c r="U38" s="4">
        <f>IFERROR(VLOOKUP($B38,Data!$B$1:$L$53,9,FALSE)/VLOOKUP($B38,Data!$B$2:$L$53,10,FALSE), "Missing Data")</f>
        <v>62771.24705882353</v>
      </c>
      <c r="V38" s="4">
        <f t="shared" si="1"/>
        <v>172718.94901960786</v>
      </c>
      <c r="W38" s="5">
        <f>IFERROR(VLOOKUP($B38,Data!$B$1:$L$53,9,FALSE)/VLOOKUP($B38,Data!$B$2:$L$53,5,FALSE), "Missing Data")</f>
        <v>0.30886163977345177</v>
      </c>
    </row>
    <row r="39" spans="1:23" x14ac:dyDescent="0.25">
      <c r="A39" s="1" t="s">
        <v>14</v>
      </c>
      <c r="B39" s="1" t="s">
        <v>15</v>
      </c>
      <c r="C39" s="3">
        <f>IFERROR(VLOOKUP($B39,Data!$B$1:$L$53,7,FALSE)/VLOOKUP($B39,Data!$B$2:$L$53,2,FALSE),"Missing Data")</f>
        <v>120.84807315137728</v>
      </c>
      <c r="D39" s="4"/>
      <c r="E39" s="4">
        <f>IFERROR(VLOOKUP($B39,Data!$B$1:$L$53,5,FALSE)/VLOOKUP($B39,Data!$B$2:$L$53,2,FALSE),"Missing Data")</f>
        <v>123.55999913671138</v>
      </c>
      <c r="F39" s="4"/>
      <c r="G39" s="5">
        <f>IFERROR(VLOOKUP($B39,Data!$B$1:$L$53,7,FALSE)/VLOOKUP($B39,Data!$B$2:$L$53,5,FALSE),"Missing Data")</f>
        <v>0.97805174810390261</v>
      </c>
      <c r="H39" s="3">
        <f>IFERROR(VLOOKUP($B39,Data!$B$1:$L$53,5,FALSE)/VLOOKUP($B39,Data!$B$2:$L$53,2,FALSE),"Missing Data")</f>
        <v>123.55999913671138</v>
      </c>
      <c r="I39" s="4"/>
      <c r="J39" s="4">
        <f>IFERROR(VLOOKUP($B39,Data!$B$1:$L$53,3,FALSE)/VLOOKUP($B39,Data!$B$2:$L$53,2,FALSE),"Missing Data")</f>
        <v>20.609749804314824</v>
      </c>
      <c r="K39" s="4"/>
      <c r="L39" s="4">
        <f>IFERROR(VLOOKUP($B39,Data!$B$1:$L$53,4,FALSE)/VLOOKUP($B39,Data!$B$2:$L$53,3,FALSE),"Missing Data")</f>
        <v>1</v>
      </c>
      <c r="M39" s="4"/>
      <c r="N39" s="5">
        <f>IFERROR(VLOOKUP($B39,Data!$B$1:$L$53,5,FALSE)/VLOOKUP($B39,Data!$B$2:$L$53,4,FALSE),"Missing Data")</f>
        <v>5.9952207236811317</v>
      </c>
      <c r="O39" s="3">
        <f>IFERROR(VLOOKUP($B39,Data!$B$1:$L$53,7,FALSE)/VLOOKUP($B39,Data!$B$2:$L$53,5,FALSE),"Missing Data")</f>
        <v>0.97805174810390261</v>
      </c>
      <c r="P39" s="4"/>
      <c r="Q39" s="4">
        <f>IFERROR(VLOOKUP($B39,Data!$B$1:$L$53,10,FALSE)/VLOOKUP($B39,Data!$B$2:$L$53,5,FALSE),"Missing Data")</f>
        <v>5.3461472352092339E-6</v>
      </c>
      <c r="R39" s="4"/>
      <c r="S39" s="5">
        <f>IFERROR(VLOOKUP($B39,Data!$B$1:$L$53,7,FALSE)/VLOOKUP($B39,Data!$B$2:$L$53,10,FALSE), Missing Data)</f>
        <v>182945.15752625436</v>
      </c>
      <c r="T39" s="3">
        <f>IFERROR(VLOOKUP($B39,Data!$B$1:$L$53,9,FALSE)/VLOOKUP($B39,Data!$B$2:$L$53,7,FALSE), "Missing Data")</f>
        <v>0.31663964435146441</v>
      </c>
      <c r="U39" s="4">
        <f>IFERROR(VLOOKUP($B39,Data!$B$1:$L$53,9,FALSE)/VLOOKUP($B39,Data!$B$2:$L$53,10,FALSE), "Missing Data")</f>
        <v>57927.689614935822</v>
      </c>
      <c r="V39" s="4">
        <f t="shared" si="1"/>
        <v>125017.46791131854</v>
      </c>
      <c r="W39" s="5">
        <f>IFERROR(VLOOKUP($B39,Data!$B$1:$L$53,9,FALSE)/VLOOKUP($B39,Data!$B$2:$L$53,5,FALSE), "Missing Data")</f>
        <v>0.30968995767694779</v>
      </c>
    </row>
    <row r="40" spans="1:23" x14ac:dyDescent="0.25">
      <c r="A40" s="1" t="s">
        <v>2</v>
      </c>
      <c r="B40" s="1" t="s">
        <v>3</v>
      </c>
      <c r="C40" s="3">
        <f>IFERROR(VLOOKUP($B40,Data!$B$1:$L$53,7,FALSE)/VLOOKUP($B40,Data!$B$2:$L$53,2,FALSE),"Missing Data")</f>
        <v>176.31416301752088</v>
      </c>
      <c r="D40" s="4"/>
      <c r="E40" s="4">
        <f>IFERROR(VLOOKUP($B40,Data!$B$1:$L$53,5,FALSE)/VLOOKUP($B40,Data!$B$2:$L$53,2,FALSE),"Missing Data")</f>
        <v>174.93865297117853</v>
      </c>
      <c r="F40" s="4"/>
      <c r="G40" s="5">
        <f>IFERROR(VLOOKUP($B40,Data!$B$1:$L$53,7,FALSE)/VLOOKUP($B40,Data!$B$2:$L$53,5,FALSE),"Missing Data")</f>
        <v>1.0078628137520242</v>
      </c>
      <c r="H40" s="3">
        <f>IFERROR(VLOOKUP($B40,Data!$B$1:$L$53,5,FALSE)/VLOOKUP($B40,Data!$B$2:$L$53,2,FALSE),"Missing Data")</f>
        <v>174.93865297117853</v>
      </c>
      <c r="I40" s="4"/>
      <c r="J40" s="4">
        <f>IFERROR(VLOOKUP($B40,Data!$B$1:$L$53,3,FALSE)/VLOOKUP($B40,Data!$B$2:$L$53,2,FALSE),"Missing Data")</f>
        <v>32.788487285896551</v>
      </c>
      <c r="K40" s="4"/>
      <c r="L40" s="4">
        <f>IFERROR(VLOOKUP($B40,Data!$B$1:$L$53,4,FALSE)/VLOOKUP($B40,Data!$B$2:$L$53,3,FALSE),"Missing Data")</f>
        <v>1</v>
      </c>
      <c r="M40" s="4"/>
      <c r="N40" s="5">
        <f>IFERROR(VLOOKUP($B40,Data!$B$1:$L$53,5,FALSE)/VLOOKUP($B40,Data!$B$2:$L$53,4,FALSE),"Missing Data")</f>
        <v>5.3353682176861383</v>
      </c>
      <c r="O40" s="3">
        <f>IFERROR(VLOOKUP($B40,Data!$B$1:$L$53,7,FALSE)/VLOOKUP($B40,Data!$B$2:$L$53,5,FALSE),"Missing Data")</f>
        <v>1.0078628137520242</v>
      </c>
      <c r="P40" s="4"/>
      <c r="Q40" s="4">
        <f>IFERROR(VLOOKUP($B40,Data!$B$1:$L$53,10,FALSE)/VLOOKUP($B40,Data!$B$2:$L$53,5,FALSE),"Missing Data")</f>
        <v>4.1213732741082469E-6</v>
      </c>
      <c r="R40" s="4"/>
      <c r="S40" s="5">
        <f>IFERROR(VLOOKUP($B40,Data!$B$1:$L$53,7,FALSE)/VLOOKUP($B40,Data!$B$2:$L$53,10,FALSE), Missing Data)</f>
        <v>244545.3849287889</v>
      </c>
      <c r="T40" s="3">
        <f>IFERROR(VLOOKUP($B40,Data!$B$1:$L$53,9,FALSE)/VLOOKUP($B40,Data!$B$2:$L$53,7,FALSE), "Missing Data")</f>
        <v>0.26036054737569769</v>
      </c>
      <c r="U40" s="4">
        <f>IFERROR(VLOOKUP($B40,Data!$B$1:$L$53,9,FALSE)/VLOOKUP($B40,Data!$B$2:$L$53,10,FALSE), "Missing Data")</f>
        <v>63669.970278260174</v>
      </c>
      <c r="V40" s="4">
        <f t="shared" si="1"/>
        <v>180875.41465052872</v>
      </c>
      <c r="W40" s="5">
        <f>IFERROR(VLOOKUP($B40,Data!$B$1:$L$53,9,FALSE)/VLOOKUP($B40,Data!$B$2:$L$53,5,FALSE), "Missing Data")</f>
        <v>0.26240771386808792</v>
      </c>
    </row>
    <row r="41" spans="1:23" x14ac:dyDescent="0.25">
      <c r="A41" s="1" t="s">
        <v>78</v>
      </c>
      <c r="B41" s="1" t="s">
        <v>79</v>
      </c>
      <c r="C41" s="3">
        <f>IFERROR(VLOOKUP($B41,Data!$B$1:$L$53,7,FALSE)/VLOOKUP($B41,Data!$B$2:$L$53,2,FALSE),"Missing Data")</f>
        <v>163.88912562461522</v>
      </c>
      <c r="D41" s="4"/>
      <c r="E41" s="4">
        <f>IFERROR(VLOOKUP($B41,Data!$B$1:$L$53,5,FALSE)/VLOOKUP($B41,Data!$B$2:$L$53,2,FALSE),"Missing Data")</f>
        <v>143.27839010246933</v>
      </c>
      <c r="F41" s="4"/>
      <c r="G41" s="5">
        <f>IFERROR(VLOOKUP($B41,Data!$B$1:$L$53,7,FALSE)/VLOOKUP($B41,Data!$B$2:$L$53,5,FALSE),"Missing Data")</f>
        <v>1.1438509708784805</v>
      </c>
      <c r="H41" s="3">
        <f>IFERROR(VLOOKUP($B41,Data!$B$1:$L$53,5,FALSE)/VLOOKUP($B41,Data!$B$2:$L$53,2,FALSE),"Missing Data")</f>
        <v>143.27839010246933</v>
      </c>
      <c r="I41" s="4"/>
      <c r="J41" s="4">
        <f>IFERROR(VLOOKUP($B41,Data!$B$1:$L$53,3,FALSE)/VLOOKUP($B41,Data!$B$2:$L$53,2,FALSE),"Missing Data")</f>
        <v>32.476696375020161</v>
      </c>
      <c r="K41" s="4"/>
      <c r="L41" s="4">
        <f>IFERROR(VLOOKUP($B41,Data!$B$1:$L$53,4,FALSE)/VLOOKUP($B41,Data!$B$2:$L$53,3,FALSE),"Missing Data")</f>
        <v>1</v>
      </c>
      <c r="M41" s="4"/>
      <c r="N41" s="5">
        <f>IFERROR(VLOOKUP($B41,Data!$B$1:$L$53,5,FALSE)/VLOOKUP($B41,Data!$B$2:$L$53,4,FALSE),"Missing Data")</f>
        <v>4.411729211862621</v>
      </c>
      <c r="O41" s="3">
        <f>IFERROR(VLOOKUP($B41,Data!$B$1:$L$53,7,FALSE)/VLOOKUP($B41,Data!$B$2:$L$53,5,FALSE),"Missing Data")</f>
        <v>1.1438509708784805</v>
      </c>
      <c r="P41" s="4"/>
      <c r="Q41" s="4">
        <f>IFERROR(VLOOKUP($B41,Data!$B$1:$L$53,10,FALSE)/VLOOKUP($B41,Data!$B$2:$L$53,5,FALSE),"Missing Data")</f>
        <v>5.6088761800655351E-6</v>
      </c>
      <c r="R41" s="4"/>
      <c r="S41" s="5">
        <f>IFERROR(VLOOKUP($B41,Data!$B$1:$L$53,7,FALSE)/VLOOKUP($B41,Data!$B$2:$L$53,10,FALSE), Missing Data)</f>
        <v>203935.85705169113</v>
      </c>
      <c r="T41" s="3">
        <f>IFERROR(VLOOKUP($B41,Data!$B$1:$L$53,9,FALSE)/VLOOKUP($B41,Data!$B$2:$L$53,7,FALSE), "Missing Data")</f>
        <v>0.3026842517847122</v>
      </c>
      <c r="U41" s="4">
        <f>IFERROR(VLOOKUP($B41,Data!$B$1:$L$53,9,FALSE)/VLOOKUP($B41,Data!$B$2:$L$53,10,FALSE), "Missing Data")</f>
        <v>61728.172303765154</v>
      </c>
      <c r="V41" s="4">
        <f t="shared" si="1"/>
        <v>142207.68474792596</v>
      </c>
      <c r="W41" s="5">
        <f>IFERROR(VLOOKUP($B41,Data!$B$1:$L$53,9,FALSE)/VLOOKUP($B41,Data!$B$2:$L$53,5,FALSE), "Missing Data")</f>
        <v>0.34622567527356951</v>
      </c>
    </row>
    <row r="42" spans="1:23" x14ac:dyDescent="0.25">
      <c r="A42" s="1" t="s">
        <v>80</v>
      </c>
      <c r="B42" s="1" t="s">
        <v>81</v>
      </c>
      <c r="C42" s="3">
        <f>IFERROR(VLOOKUP($B42,Data!$B$1:$L$53,7,FALSE)/VLOOKUP($B42,Data!$B$2:$L$53,2,FALSE),"Missing Data")</f>
        <v>194.32252090273983</v>
      </c>
      <c r="D42" s="4"/>
      <c r="E42" s="4">
        <f>IFERROR(VLOOKUP($B42,Data!$B$1:$L$53,5,FALSE)/VLOOKUP($B42,Data!$B$2:$L$53,2,FALSE),"Missing Data")</f>
        <v>179.78891235244691</v>
      </c>
      <c r="F42" s="4"/>
      <c r="G42" s="5">
        <f>IFERROR(VLOOKUP($B42,Data!$B$1:$L$53,7,FALSE)/VLOOKUP($B42,Data!$B$2:$L$53,5,FALSE),"Missing Data")</f>
        <v>1.0808370680935102</v>
      </c>
      <c r="H42" s="3">
        <f>IFERROR(VLOOKUP($B42,Data!$B$1:$L$53,5,FALSE)/VLOOKUP($B42,Data!$B$2:$L$53,2,FALSE),"Missing Data")</f>
        <v>179.78891235244691</v>
      </c>
      <c r="I42" s="4"/>
      <c r="J42" s="4">
        <f>IFERROR(VLOOKUP($B42,Data!$B$1:$L$53,3,FALSE)/VLOOKUP($B42,Data!$B$2:$L$53,2,FALSE),"Missing Data")</f>
        <v>36.774748746031463</v>
      </c>
      <c r="K42" s="4"/>
      <c r="L42" s="4">
        <f>IFERROR(VLOOKUP($B42,Data!$B$1:$L$53,4,FALSE)/VLOOKUP($B42,Data!$B$2:$L$53,3,FALSE),"Missing Data")</f>
        <v>1</v>
      </c>
      <c r="M42" s="4"/>
      <c r="N42" s="5">
        <f>IFERROR(VLOOKUP($B42,Data!$B$1:$L$53,5,FALSE)/VLOOKUP($B42,Data!$B$2:$L$53,4,FALSE),"Missing Data")</f>
        <v>4.8889229289934653</v>
      </c>
      <c r="O42" s="3">
        <f>IFERROR(VLOOKUP($B42,Data!$B$1:$L$53,7,FALSE)/VLOOKUP($B42,Data!$B$2:$L$53,5,FALSE),"Missing Data")</f>
        <v>1.0808370680935102</v>
      </c>
      <c r="P42" s="4"/>
      <c r="Q42" s="4">
        <f>IFERROR(VLOOKUP($B42,Data!$B$1:$L$53,10,FALSE)/VLOOKUP($B42,Data!$B$2:$L$53,5,FALSE),"Missing Data")</f>
        <v>5.225039052787665E-6</v>
      </c>
      <c r="R42" s="4"/>
      <c r="S42" s="5">
        <f>IFERROR(VLOOKUP($B42,Data!$B$1:$L$53,7,FALSE)/VLOOKUP($B42,Data!$B$2:$L$53,10,FALSE), Missing Data)</f>
        <v>206857.2229171879</v>
      </c>
      <c r="T42" s="3">
        <f>IFERROR(VLOOKUP($B42,Data!$B$1:$L$53,9,FALSE)/VLOOKUP($B42,Data!$B$2:$L$53,7,FALSE), "Missing Data")</f>
        <v>0.32560731851367919</v>
      </c>
      <c r="U42" s="4">
        <f>IFERROR(VLOOKUP($B42,Data!$B$1:$L$53,9,FALSE)/VLOOKUP($B42,Data!$B$2:$L$53,10,FALSE), "Missing Data")</f>
        <v>67354.225669251944</v>
      </c>
      <c r="V42" s="4">
        <f t="shared" si="1"/>
        <v>139502.99724793597</v>
      </c>
      <c r="W42" s="5">
        <f>IFERROR(VLOOKUP($B42,Data!$B$1:$L$53,9,FALSE)/VLOOKUP($B42,Data!$B$2:$L$53,5,FALSE), "Missing Data")</f>
        <v>0.35192845949211476</v>
      </c>
    </row>
    <row r="43" spans="1:23" x14ac:dyDescent="0.25">
      <c r="A43" s="1" t="s">
        <v>16</v>
      </c>
      <c r="B43" s="1" t="s">
        <v>17</v>
      </c>
      <c r="C43" s="3">
        <f>IFERROR(VLOOKUP($B43,Data!$B$1:$L$53,7,FALSE)/VLOOKUP($B43,Data!$B$2:$L$53,2,FALSE),"Missing Data")</f>
        <v>132.57382261924153</v>
      </c>
      <c r="D43" s="4"/>
      <c r="E43" s="4">
        <f>IFERROR(VLOOKUP($B43,Data!$B$1:$L$53,5,FALSE)/VLOOKUP($B43,Data!$B$2:$L$53,2,FALSE),"Missing Data")</f>
        <v>56.636772450313423</v>
      </c>
      <c r="F43" s="4"/>
      <c r="G43" s="5">
        <f>IFERROR(VLOOKUP($B43,Data!$B$1:$L$53,7,FALSE)/VLOOKUP($B43,Data!$B$2:$L$53,5,FALSE),"Missing Data")</f>
        <v>2.3407729092533742</v>
      </c>
      <c r="H43" s="3">
        <f>IFERROR(VLOOKUP($B43,Data!$B$1:$L$53,5,FALSE)/VLOOKUP($B43,Data!$B$2:$L$53,2,FALSE),"Missing Data")</f>
        <v>56.636772450313423</v>
      </c>
      <c r="I43" s="4"/>
      <c r="J43" s="4">
        <f>IFERROR(VLOOKUP($B43,Data!$B$1:$L$53,3,FALSE)/VLOOKUP($B43,Data!$B$2:$L$53,2,FALSE),"Missing Data")</f>
        <v>12.490030388959189</v>
      </c>
      <c r="K43" s="4"/>
      <c r="L43" s="4">
        <f>IFERROR(VLOOKUP($B43,Data!$B$1:$L$53,4,FALSE)/VLOOKUP($B43,Data!$B$2:$L$53,3,FALSE),"Missing Data")</f>
        <v>1</v>
      </c>
      <c r="M43" s="4"/>
      <c r="N43" s="5">
        <f>IFERROR(VLOOKUP($B43,Data!$B$1:$L$53,5,FALSE)/VLOOKUP($B43,Data!$B$2:$L$53,4,FALSE),"Missing Data")</f>
        <v>4.5345584187191914</v>
      </c>
      <c r="O43" s="3">
        <f>IFERROR(VLOOKUP($B43,Data!$B$1:$L$53,7,FALSE)/VLOOKUP($B43,Data!$B$2:$L$53,5,FALSE),"Missing Data")</f>
        <v>2.3407729092533742</v>
      </c>
      <c r="P43" s="4"/>
      <c r="Q43" s="4">
        <f>IFERROR(VLOOKUP($B43,Data!$B$1:$L$53,10,FALSE)/VLOOKUP($B43,Data!$B$2:$L$53,5,FALSE),"Missing Data")</f>
        <v>3.3476550539069059E-6</v>
      </c>
      <c r="R43" s="4"/>
      <c r="S43" s="5">
        <f>IFERROR(VLOOKUP($B43,Data!$B$1:$L$53,7,FALSE)/VLOOKUP($B43,Data!$B$2:$L$53,10,FALSE), Missing Data)</f>
        <v>699227.62995594717</v>
      </c>
      <c r="T43" s="3">
        <f>IFERROR(VLOOKUP($B43,Data!$B$1:$L$53,9,FALSE)/VLOOKUP($B43,Data!$B$2:$L$53,7,FALSE), "Missing Data")</f>
        <v>7.2522386437818567E-2</v>
      </c>
      <c r="U43" s="4">
        <f>IFERROR(VLOOKUP($B43,Data!$B$1:$L$53,9,FALSE)/VLOOKUP($B43,Data!$B$2:$L$53,10,FALSE), "Missing Data")</f>
        <v>50709.6563876652</v>
      </c>
      <c r="V43" s="4">
        <f t="shared" si="1"/>
        <v>648517.97356828197</v>
      </c>
      <c r="W43" s="5">
        <f>IFERROR(VLOOKUP($B43,Data!$B$1:$L$53,9,FALSE)/VLOOKUP($B43,Data!$B$2:$L$53,5,FALSE), "Missing Data")</f>
        <v>0.16975843748805</v>
      </c>
    </row>
    <row r="44" spans="1:23" x14ac:dyDescent="0.25">
      <c r="A44" s="1" t="s">
        <v>82</v>
      </c>
      <c r="B44" s="1" t="s">
        <v>83</v>
      </c>
      <c r="C44" s="3">
        <f>IFERROR(VLOOKUP($B44,Data!$B$1:$L$53,7,FALSE)/VLOOKUP($B44,Data!$B$2:$L$53,2,FALSE),"Missing Data")</f>
        <v>167.04591432575711</v>
      </c>
      <c r="D44" s="4"/>
      <c r="E44" s="4">
        <f>IFERROR(VLOOKUP($B44,Data!$B$1:$L$53,5,FALSE)/VLOOKUP($B44,Data!$B$2:$L$53,2,FALSE),"Missing Data")</f>
        <v>84.576932964170368</v>
      </c>
      <c r="F44" s="4"/>
      <c r="G44" s="5">
        <f>IFERROR(VLOOKUP($B44,Data!$B$1:$L$53,7,FALSE)/VLOOKUP($B44,Data!$B$2:$L$53,5,FALSE),"Missing Data")</f>
        <v>1.9750765187539181</v>
      </c>
      <c r="H44" s="3">
        <f>IFERROR(VLOOKUP($B44,Data!$B$1:$L$53,5,FALSE)/VLOOKUP($B44,Data!$B$2:$L$53,2,FALSE),"Missing Data")</f>
        <v>84.576932964170368</v>
      </c>
      <c r="I44" s="4"/>
      <c r="J44" s="4">
        <f>IFERROR(VLOOKUP($B44,Data!$B$1:$L$53,3,FALSE)/VLOOKUP($B44,Data!$B$2:$L$53,2,FALSE),"Missing Data")</f>
        <v>19.488859415940528</v>
      </c>
      <c r="K44" s="4"/>
      <c r="L44" s="4">
        <f>IFERROR(VLOOKUP($B44,Data!$B$1:$L$53,4,FALSE)/VLOOKUP($B44,Data!$B$2:$L$53,3,FALSE),"Missing Data")</f>
        <v>1</v>
      </c>
      <c r="M44" s="4"/>
      <c r="N44" s="5">
        <f>IFERROR(VLOOKUP($B44,Data!$B$1:$L$53,5,FALSE)/VLOOKUP($B44,Data!$B$2:$L$53,4,FALSE),"Missing Data")</f>
        <v>4.3397579693654285</v>
      </c>
      <c r="O44" s="3">
        <f>IFERROR(VLOOKUP($B44,Data!$B$1:$L$53,7,FALSE)/VLOOKUP($B44,Data!$B$2:$L$53,5,FALSE),"Missing Data")</f>
        <v>1.9750765187539181</v>
      </c>
      <c r="P44" s="4"/>
      <c r="Q44" s="4">
        <f>IFERROR(VLOOKUP($B44,Data!$B$1:$L$53,10,FALSE)/VLOOKUP($B44,Data!$B$2:$L$53,5,FALSE),"Missing Data")</f>
        <v>9.0395870986787777E-6</v>
      </c>
      <c r="R44" s="4"/>
      <c r="S44" s="5">
        <f>IFERROR(VLOOKUP($B44,Data!$B$1:$L$53,7,FALSE)/VLOOKUP($B44,Data!$B$2:$L$53,10,FALSE), Missing Data)</f>
        <v>218491.89539227897</v>
      </c>
      <c r="T44" s="3">
        <f>IFERROR(VLOOKUP($B44,Data!$B$1:$L$53,9,FALSE)/VLOOKUP($B44,Data!$B$2:$L$53,7,FALSE), "Missing Data")</f>
        <v>0.25045802486001173</v>
      </c>
      <c r="U44" s="4">
        <f>IFERROR(VLOOKUP($B44,Data!$B$1:$L$53,9,FALSE)/VLOOKUP($B44,Data!$B$2:$L$53,10,FALSE), "Missing Data")</f>
        <v>54723.048567870486</v>
      </c>
      <c r="V44" s="4">
        <f t="shared" si="1"/>
        <v>163768.84682440848</v>
      </c>
      <c r="W44" s="5">
        <f>IFERROR(VLOOKUP($B44,Data!$B$1:$L$53,9,FALSE)/VLOOKUP($B44,Data!$B$2:$L$53,5,FALSE), "Missing Data")</f>
        <v>0.49467376383449424</v>
      </c>
    </row>
    <row r="45" spans="1:23" x14ac:dyDescent="0.25">
      <c r="A45" s="1" t="s">
        <v>18</v>
      </c>
      <c r="B45" s="1" t="s">
        <v>19</v>
      </c>
      <c r="C45" s="3">
        <f>IFERROR(VLOOKUP($B45,Data!$B$1:$L$53,7,FALSE)/VLOOKUP($B45,Data!$B$2:$L$53,2,FALSE),"Missing Data")</f>
        <v>143.2370866242191</v>
      </c>
      <c r="D45" s="4"/>
      <c r="E45" s="4">
        <f>IFERROR(VLOOKUP($B45,Data!$B$1:$L$53,5,FALSE)/VLOOKUP($B45,Data!$B$2:$L$53,2,FALSE),"Missing Data")</f>
        <v>87.256039727256763</v>
      </c>
      <c r="F45" s="4"/>
      <c r="G45" s="5">
        <f>IFERROR(VLOOKUP($B45,Data!$B$1:$L$53,7,FALSE)/VLOOKUP($B45,Data!$B$2:$L$53,5,FALSE),"Missing Data")</f>
        <v>1.6415721716450438</v>
      </c>
      <c r="H45" s="3">
        <f>IFERROR(VLOOKUP($B45,Data!$B$1:$L$53,5,FALSE)/VLOOKUP($B45,Data!$B$2:$L$53,2,FALSE),"Missing Data")</f>
        <v>87.256039727256763</v>
      </c>
      <c r="I45" s="4"/>
      <c r="J45" s="4">
        <f>IFERROR(VLOOKUP($B45,Data!$B$1:$L$53,3,FALSE)/VLOOKUP($B45,Data!$B$2:$L$53,2,FALSE),"Missing Data")</f>
        <v>12.642957386323364</v>
      </c>
      <c r="K45" s="4"/>
      <c r="L45" s="4">
        <f>IFERROR(VLOOKUP($B45,Data!$B$1:$L$53,4,FALSE)/VLOOKUP($B45,Data!$B$2:$L$53,3,FALSE),"Missing Data")</f>
        <v>1</v>
      </c>
      <c r="M45" s="4"/>
      <c r="N45" s="5">
        <f>IFERROR(VLOOKUP($B45,Data!$B$1:$L$53,5,FALSE)/VLOOKUP($B45,Data!$B$2:$L$53,4,FALSE),"Missing Data")</f>
        <v>6.9015529405838851</v>
      </c>
      <c r="O45" s="3">
        <f>IFERROR(VLOOKUP($B45,Data!$B$1:$L$53,7,FALSE)/VLOOKUP($B45,Data!$B$2:$L$53,5,FALSE),"Missing Data")</f>
        <v>1.6415721716450438</v>
      </c>
      <c r="P45" s="4"/>
      <c r="Q45" s="4">
        <f>IFERROR(VLOOKUP($B45,Data!$B$1:$L$53,10,FALSE)/VLOOKUP($B45,Data!$B$2:$L$53,5,FALSE),"Missing Data")</f>
        <v>1.0635052209795763E-5</v>
      </c>
      <c r="R45" s="4"/>
      <c r="S45" s="5">
        <f>IFERROR(VLOOKUP($B45,Data!$B$1:$L$53,7,FALSE)/VLOOKUP($B45,Data!$B$2:$L$53,10,FALSE), Missing Data)</f>
        <v>154354.87661574618</v>
      </c>
      <c r="T45" s="3">
        <f>IFERROR(VLOOKUP($B45,Data!$B$1:$L$53,9,FALSE)/VLOOKUP($B45,Data!$B$2:$L$53,7,FALSE), "Missing Data")</f>
        <v>0.31646094582660861</v>
      </c>
      <c r="U45" s="4">
        <f>IFERROR(VLOOKUP($B45,Data!$B$1:$L$53,9,FALSE)/VLOOKUP($B45,Data!$B$2:$L$53,10,FALSE), "Missing Data")</f>
        <v>48847.290246768505</v>
      </c>
      <c r="V45" s="4">
        <f t="shared" si="1"/>
        <v>105507.58636897767</v>
      </c>
      <c r="W45" s="5">
        <f>IFERROR(VLOOKUP($B45,Data!$B$1:$L$53,9,FALSE)/VLOOKUP($B45,Data!$B$2:$L$53,5,FALSE), "Missing Data")</f>
        <v>0.51949348208143042</v>
      </c>
    </row>
    <row r="46" spans="1:23" x14ac:dyDescent="0.25">
      <c r="A46" s="1" t="s">
        <v>64</v>
      </c>
      <c r="B46" s="1" t="s">
        <v>65</v>
      </c>
      <c r="C46" s="3">
        <f>IFERROR(VLOOKUP($B46,Data!$B$1:$L$53,7,FALSE)/VLOOKUP($B46,Data!$B$2:$L$53,2,FALSE),"Missing Data")</f>
        <v>333.72470059763759</v>
      </c>
      <c r="D46" s="4"/>
      <c r="E46" s="4">
        <f>IFERROR(VLOOKUP($B46,Data!$B$1:$L$53,5,FALSE)/VLOOKUP($B46,Data!$B$2:$L$53,2,FALSE),"Missing Data")</f>
        <v>486.41311002375011</v>
      </c>
      <c r="F46" s="4"/>
      <c r="G46" s="5">
        <f>IFERROR(VLOOKUP($B46,Data!$B$1:$L$53,7,FALSE)/VLOOKUP($B46,Data!$B$2:$L$53,5,FALSE),"Missing Data")</f>
        <v>0.68609314535404442</v>
      </c>
      <c r="H46" s="3">
        <f>IFERROR(VLOOKUP($B46,Data!$B$1:$L$53,5,FALSE)/VLOOKUP($B46,Data!$B$2:$L$53,2,FALSE),"Missing Data")</f>
        <v>486.41311002375011</v>
      </c>
      <c r="I46" s="4"/>
      <c r="J46" s="4">
        <f>IFERROR(VLOOKUP($B46,Data!$B$1:$L$53,3,FALSE)/VLOOKUP($B46,Data!$B$2:$L$53,2,FALSE),"Missing Data")</f>
        <v>45.467606153489463</v>
      </c>
      <c r="K46" s="4"/>
      <c r="L46" s="4">
        <f>IFERROR(VLOOKUP($B46,Data!$B$1:$L$53,4,FALSE)/VLOOKUP($B46,Data!$B$2:$L$53,3,FALSE),"Missing Data")</f>
        <v>1</v>
      </c>
      <c r="M46" s="4"/>
      <c r="N46" s="5">
        <f>IFERROR(VLOOKUP($B46,Data!$B$1:$L$53,5,FALSE)/VLOOKUP($B46,Data!$B$2:$L$53,4,FALSE),"Missing Data")</f>
        <v>10.698014502494757</v>
      </c>
      <c r="O46" s="3">
        <f>IFERROR(VLOOKUP($B46,Data!$B$1:$L$53,7,FALSE)/VLOOKUP($B46,Data!$B$2:$L$53,5,FALSE),"Missing Data")</f>
        <v>0.68609314535404442</v>
      </c>
      <c r="P46" s="4"/>
      <c r="Q46" s="4">
        <f>IFERROR(VLOOKUP($B46,Data!$B$1:$L$53,10,FALSE)/VLOOKUP($B46,Data!$B$2:$L$53,5,FALSE),"Missing Data")</f>
        <v>2.8288658763027461E-6</v>
      </c>
      <c r="R46" s="4"/>
      <c r="S46" s="5">
        <f>IFERROR(VLOOKUP($B46,Data!$B$1:$L$53,7,FALSE)/VLOOKUP($B46,Data!$B$2:$L$53,10,FALSE), Missing Data)</f>
        <v>242532.93558433044</v>
      </c>
      <c r="T46" s="3">
        <f>IFERROR(VLOOKUP($B46,Data!$B$1:$L$53,9,FALSE)/VLOOKUP($B46,Data!$B$2:$L$53,7,FALSE), "Missing Data")</f>
        <v>0.23444824354969093</v>
      </c>
      <c r="U46" s="4">
        <f>IFERROR(VLOOKUP($B46,Data!$B$1:$L$53,9,FALSE)/VLOOKUP($B46,Data!$B$2:$L$53,10,FALSE), "Missing Data")</f>
        <v>56861.420750696605</v>
      </c>
      <c r="V46" s="4">
        <f t="shared" si="1"/>
        <v>185671.51483363385</v>
      </c>
      <c r="W46" s="5">
        <f>IFERROR(VLOOKUP($B46,Data!$B$1:$L$53,9,FALSE)/VLOOKUP($B46,Data!$B$2:$L$53,5,FALSE), "Missing Data")</f>
        <v>0.16085333283973852</v>
      </c>
    </row>
    <row r="47" spans="1:23" x14ac:dyDescent="0.25">
      <c r="A47" s="1" t="s">
        <v>98</v>
      </c>
      <c r="B47" s="1" t="s">
        <v>99</v>
      </c>
      <c r="C47" s="3">
        <f>IFERROR(VLOOKUP($B47,Data!$B$1:$L$53,7,FALSE)/VLOOKUP($B47,Data!$B$2:$L$53,2,FALSE),"Missing Data")</f>
        <v>234.00400561656474</v>
      </c>
      <c r="D47" s="4"/>
      <c r="E47" s="4">
        <f>IFERROR(VLOOKUP($B47,Data!$B$1:$L$53,5,FALSE)/VLOOKUP($B47,Data!$B$2:$L$53,2,FALSE),"Missing Data")</f>
        <v>230.44556045130915</v>
      </c>
      <c r="F47" s="4"/>
      <c r="G47" s="5">
        <f>IFERROR(VLOOKUP($B47,Data!$B$1:$L$53,7,FALSE)/VLOOKUP($B47,Data!$B$2:$L$53,5,FALSE),"Missing Data")</f>
        <v>1.0154415869773612</v>
      </c>
      <c r="H47" s="3">
        <f>IFERROR(VLOOKUP($B47,Data!$B$1:$L$53,5,FALSE)/VLOOKUP($B47,Data!$B$2:$L$53,2,FALSE),"Missing Data")</f>
        <v>230.44556045130915</v>
      </c>
      <c r="I47" s="4"/>
      <c r="J47" s="4">
        <f>IFERROR(VLOOKUP($B47,Data!$B$1:$L$53,3,FALSE)/VLOOKUP($B47,Data!$B$2:$L$53,2,FALSE),"Missing Data")</f>
        <v>34.846646666622192</v>
      </c>
      <c r="K47" s="4"/>
      <c r="L47" s="4">
        <f>IFERROR(VLOOKUP($B47,Data!$B$1:$L$53,4,FALSE)/VLOOKUP($B47,Data!$B$2:$L$53,3,FALSE),"Missing Data")</f>
        <v>1</v>
      </c>
      <c r="M47" s="4"/>
      <c r="N47" s="5">
        <f>IFERROR(VLOOKUP($B47,Data!$B$1:$L$53,5,FALSE)/VLOOKUP($B47,Data!$B$2:$L$53,4,FALSE),"Missing Data")</f>
        <v>6.6131344762088995</v>
      </c>
      <c r="O47" s="3">
        <f>IFERROR(VLOOKUP($B47,Data!$B$1:$L$53,7,FALSE)/VLOOKUP($B47,Data!$B$2:$L$53,5,FALSE),"Missing Data")</f>
        <v>1.0154415869773612</v>
      </c>
      <c r="P47" s="4"/>
      <c r="Q47" s="4">
        <f>IFERROR(VLOOKUP($B47,Data!$B$1:$L$53,10,FALSE)/VLOOKUP($B47,Data!$B$2:$L$53,5,FALSE),"Missing Data")</f>
        <v>5.6715078475987625E-6</v>
      </c>
      <c r="R47" s="4"/>
      <c r="S47" s="5">
        <f>IFERROR(VLOOKUP($B47,Data!$B$1:$L$53,7,FALSE)/VLOOKUP($B47,Data!$B$2:$L$53,10,FALSE), Missing Data)</f>
        <v>179042.61340434974</v>
      </c>
      <c r="T47" s="3">
        <f>IFERROR(VLOOKUP($B47,Data!$B$1:$L$53,9,FALSE)/VLOOKUP($B47,Data!$B$2:$L$53,7,FALSE), "Missing Data")</f>
        <v>0.35721232214124399</v>
      </c>
      <c r="U47" s="4">
        <f>IFERROR(VLOOKUP($B47,Data!$B$1:$L$53,9,FALSE)/VLOOKUP($B47,Data!$B$2:$L$53,10,FALSE), "Missing Data")</f>
        <v>63956.227696404792</v>
      </c>
      <c r="V47" s="4">
        <f t="shared" si="1"/>
        <v>115086.38570794495</v>
      </c>
      <c r="W47" s="5">
        <f>IFERROR(VLOOKUP($B47,Data!$B$1:$L$53,9,FALSE)/VLOOKUP($B47,Data!$B$2:$L$53,5,FALSE), "Missing Data")</f>
        <v>0.36272824728297315</v>
      </c>
    </row>
    <row r="48" spans="1:23" x14ac:dyDescent="0.25">
      <c r="A48" s="1" t="s">
        <v>44</v>
      </c>
      <c r="B48" s="1" t="s">
        <v>45</v>
      </c>
      <c r="C48" s="3">
        <f>IFERROR(VLOOKUP($B48,Data!$B$1:$L$53,7,FALSE)/VLOOKUP($B48,Data!$B$2:$L$53,2,FALSE),"Missing Data")</f>
        <v>186.53043840575523</v>
      </c>
      <c r="D48" s="4"/>
      <c r="E48" s="4">
        <f>IFERROR(VLOOKUP($B48,Data!$B$1:$L$53,5,FALSE)/VLOOKUP($B48,Data!$B$2:$L$53,2,FALSE),"Missing Data")</f>
        <v>163.22966343510168</v>
      </c>
      <c r="F48" s="4"/>
      <c r="G48" s="5">
        <f>IFERROR(VLOOKUP($B48,Data!$B$1:$L$53,7,FALSE)/VLOOKUP($B48,Data!$B$2:$L$53,5,FALSE),"Missing Data")</f>
        <v>1.1427484103091206</v>
      </c>
      <c r="H48" s="3">
        <f>IFERROR(VLOOKUP($B48,Data!$B$1:$L$53,5,FALSE)/VLOOKUP($B48,Data!$B$2:$L$53,2,FALSE),"Missing Data")</f>
        <v>163.22966343510168</v>
      </c>
      <c r="I48" s="4"/>
      <c r="J48" s="4">
        <f>IFERROR(VLOOKUP($B48,Data!$B$1:$L$53,3,FALSE)/VLOOKUP($B48,Data!$B$2:$L$53,2,FALSE),"Missing Data")</f>
        <v>25.386270686105448</v>
      </c>
      <c r="K48" s="4"/>
      <c r="L48" s="4">
        <f>IFERROR(VLOOKUP($B48,Data!$B$1:$L$53,4,FALSE)/VLOOKUP($B48,Data!$B$2:$L$53,3,FALSE),"Missing Data")</f>
        <v>1</v>
      </c>
      <c r="M48" s="4"/>
      <c r="N48" s="5">
        <f>IFERROR(VLOOKUP($B48,Data!$B$1:$L$53,5,FALSE)/VLOOKUP($B48,Data!$B$2:$L$53,4,FALSE),"Missing Data")</f>
        <v>6.4298401861932968</v>
      </c>
      <c r="O48" s="3">
        <f>IFERROR(VLOOKUP($B48,Data!$B$1:$L$53,7,FALSE)/VLOOKUP($B48,Data!$B$2:$L$53,5,FALSE),"Missing Data")</f>
        <v>1.1427484103091206</v>
      </c>
      <c r="P48" s="4"/>
      <c r="Q48" s="4">
        <f>IFERROR(VLOOKUP($B48,Data!$B$1:$L$53,10,FALSE)/VLOOKUP($B48,Data!$B$2:$L$53,5,FALSE),"Missing Data")</f>
        <v>2.2507117519361949E-6</v>
      </c>
      <c r="R48" s="4"/>
      <c r="S48" s="5">
        <f>IFERROR(VLOOKUP($B48,Data!$B$1:$L$53,7,FALSE)/VLOOKUP($B48,Data!$B$2:$L$53,10,FALSE), Missing Data)</f>
        <v>507727.5707678076</v>
      </c>
      <c r="T48" s="3">
        <f>IFERROR(VLOOKUP($B48,Data!$B$1:$L$53,9,FALSE)/VLOOKUP($B48,Data!$B$2:$L$53,7,FALSE), "Missing Data")</f>
        <v>0.10233570085761902</v>
      </c>
      <c r="U48" s="4">
        <f>IFERROR(VLOOKUP($B48,Data!$B$1:$L$53,9,FALSE)/VLOOKUP($B48,Data!$B$2:$L$53,10,FALSE), "Missing Data")</f>
        <v>51958.656799259945</v>
      </c>
      <c r="V48" s="4">
        <f t="shared" si="1"/>
        <v>455768.91396854765</v>
      </c>
      <c r="W48" s="5">
        <f>IFERROR(VLOOKUP($B48,Data!$B$1:$L$53,9,FALSE)/VLOOKUP($B48,Data!$B$2:$L$53,5,FALSE), "Missing Data")</f>
        <v>0.11694395947291383</v>
      </c>
    </row>
    <row r="49" spans="1:23" x14ac:dyDescent="0.25">
      <c r="A49" s="1" t="s">
        <v>30</v>
      </c>
      <c r="B49" s="1" t="s">
        <v>31</v>
      </c>
      <c r="C49" s="3">
        <f>IFERROR(VLOOKUP($B49,Data!$B$1:$L$53,7,FALSE)/VLOOKUP($B49,Data!$B$2:$L$53,2,FALSE),"Missing Data")</f>
        <v>271.87393162924519</v>
      </c>
      <c r="D49" s="4"/>
      <c r="E49" s="4">
        <f>IFERROR(VLOOKUP($B49,Data!$B$1:$L$53,5,FALSE)/VLOOKUP($B49,Data!$B$2:$L$53,2,FALSE),"Missing Data")</f>
        <v>338.99303064486446</v>
      </c>
      <c r="F49" s="4"/>
      <c r="G49" s="5">
        <f>IFERROR(VLOOKUP($B49,Data!$B$1:$L$53,7,FALSE)/VLOOKUP($B49,Data!$B$2:$L$53,5,FALSE),"Missing Data")</f>
        <v>0.80200448697149018</v>
      </c>
      <c r="H49" s="3">
        <f>IFERROR(VLOOKUP($B49,Data!$B$1:$L$53,5,FALSE)/VLOOKUP($B49,Data!$B$2:$L$53,2,FALSE),"Missing Data")</f>
        <v>338.99303064486446</v>
      </c>
      <c r="I49" s="4"/>
      <c r="J49" s="4">
        <f>IFERROR(VLOOKUP($B49,Data!$B$1:$L$53,3,FALSE)/VLOOKUP($B49,Data!$B$2:$L$53,2,FALSE),"Missing Data")</f>
        <v>53.552091078529138</v>
      </c>
      <c r="K49" s="4"/>
      <c r="L49" s="4">
        <f>IFERROR(VLOOKUP($B49,Data!$B$1:$L$53,4,FALSE)/VLOOKUP($B49,Data!$B$2:$L$53,3,FALSE),"Missing Data")</f>
        <v>1</v>
      </c>
      <c r="M49" s="4"/>
      <c r="N49" s="5">
        <f>IFERROR(VLOOKUP($B49,Data!$B$1:$L$53,5,FALSE)/VLOOKUP($B49,Data!$B$2:$L$53,4,FALSE),"Missing Data")</f>
        <v>6.3301548794380951</v>
      </c>
      <c r="O49" s="3">
        <f>IFERROR(VLOOKUP($B49,Data!$B$1:$L$53,7,FALSE)/VLOOKUP($B49,Data!$B$2:$L$53,5,FALSE),"Missing Data")</f>
        <v>0.80200448697149018</v>
      </c>
      <c r="P49" s="4"/>
      <c r="Q49" s="4">
        <f>IFERROR(VLOOKUP($B49,Data!$B$1:$L$53,10,FALSE)/VLOOKUP($B49,Data!$B$2:$L$53,5,FALSE),"Missing Data")</f>
        <v>3.4250850799008265E-6</v>
      </c>
      <c r="R49" s="4"/>
      <c r="S49" s="5">
        <f>IFERROR(VLOOKUP($B49,Data!$B$1:$L$53,7,FALSE)/VLOOKUP($B49,Data!$B$2:$L$53,10,FALSE), Missing Data)</f>
        <v>234156.07737099257</v>
      </c>
      <c r="T49" s="3">
        <f>IFERROR(VLOOKUP($B49,Data!$B$1:$L$53,9,FALSE)/VLOOKUP($B49,Data!$B$2:$L$53,7,FALSE), "Missing Data")</f>
        <v>0.27164565678202524</v>
      </c>
      <c r="U49" s="4">
        <f>IFERROR(VLOOKUP($B49,Data!$B$1:$L$53,9,FALSE)/VLOOKUP($B49,Data!$B$2:$L$53,10,FALSE), "Missing Data")</f>
        <v>63607.481426945989</v>
      </c>
      <c r="V49" s="4">
        <f t="shared" si="1"/>
        <v>170548.59594404657</v>
      </c>
      <c r="W49" s="5">
        <f>IFERROR(VLOOKUP($B49,Data!$B$1:$L$53,9,FALSE)/VLOOKUP($B49,Data!$B$2:$L$53,5,FALSE), "Missing Data")</f>
        <v>0.21786103560550163</v>
      </c>
    </row>
    <row r="50" spans="1:23" x14ac:dyDescent="0.25">
      <c r="A50" s="1" t="s">
        <v>26</v>
      </c>
      <c r="B50" s="1" t="s">
        <v>27</v>
      </c>
      <c r="C50" s="3">
        <f>IFERROR(VLOOKUP($B50,Data!$B$1:$L$53,7,FALSE)/VLOOKUP($B50,Data!$B$2:$L$53,2,FALSE),"Missing Data")</f>
        <v>227.7255487054795</v>
      </c>
      <c r="D50" s="4"/>
      <c r="E50" s="4">
        <f>IFERROR(VLOOKUP($B50,Data!$B$1:$L$53,5,FALSE)/VLOOKUP($B50,Data!$B$2:$L$53,2,FALSE),"Missing Data")</f>
        <v>308.14046284772928</v>
      </c>
      <c r="F50" s="4"/>
      <c r="G50" s="5">
        <f>IFERROR(VLOOKUP($B50,Data!$B$1:$L$53,7,FALSE)/VLOOKUP($B50,Data!$B$2:$L$53,5,FALSE),"Missing Data")</f>
        <v>0.73903163057820287</v>
      </c>
      <c r="H50" s="3">
        <f>IFERROR(VLOOKUP($B50,Data!$B$1:$L$53,5,FALSE)/VLOOKUP($B50,Data!$B$2:$L$53,2,FALSE),"Missing Data")</f>
        <v>308.14046284772928</v>
      </c>
      <c r="I50" s="4"/>
      <c r="J50" s="4">
        <f>IFERROR(VLOOKUP($B50,Data!$B$1:$L$53,3,FALSE)/VLOOKUP($B50,Data!$B$2:$L$53,2,FALSE),"Missing Data")</f>
        <v>55.590994108295149</v>
      </c>
      <c r="K50" s="4"/>
      <c r="L50" s="4">
        <f>IFERROR(VLOOKUP($B50,Data!$B$1:$L$53,4,FALSE)/VLOOKUP($B50,Data!$B$2:$L$53,3,FALSE),"Missing Data")</f>
        <v>1</v>
      </c>
      <c r="M50" s="4"/>
      <c r="N50" s="5">
        <f>IFERROR(VLOOKUP($B50,Data!$B$1:$L$53,5,FALSE)/VLOOKUP($B50,Data!$B$2:$L$53,4,FALSE),"Missing Data")</f>
        <v>5.5429924898887419</v>
      </c>
      <c r="O50" s="3">
        <f>IFERROR(VLOOKUP($B50,Data!$B$1:$L$53,7,FALSE)/VLOOKUP($B50,Data!$B$2:$L$53,5,FALSE),"Missing Data")</f>
        <v>0.73903163057820287</v>
      </c>
      <c r="P50" s="4"/>
      <c r="Q50" s="4">
        <f>IFERROR(VLOOKUP($B50,Data!$B$1:$L$53,10,FALSE)/VLOOKUP($B50,Data!$B$2:$L$53,5,FALSE),"Missing Data")</f>
        <v>2.1478115705111972E-7</v>
      </c>
      <c r="R50" s="4"/>
      <c r="S50" s="5">
        <f>IFERROR(VLOOKUP($B50,Data!$B$1:$L$53,7,FALSE)/VLOOKUP($B50,Data!$B$2:$L$53,10,FALSE), Missing Data)</f>
        <v>3440858.7826086958</v>
      </c>
      <c r="T50" s="3">
        <f>IFERROR(VLOOKUP($B50,Data!$B$1:$L$53,9,FALSE)/VLOOKUP($B50,Data!$B$2:$L$53,7,FALSE), "Missing Data")</f>
        <v>1.196902916754149E-2</v>
      </c>
      <c r="U50" s="4">
        <f>IFERROR(VLOOKUP($B50,Data!$B$1:$L$53,9,FALSE)/VLOOKUP($B50,Data!$B$2:$L$53,10,FALSE), "Missing Data")</f>
        <v>41183.739130434784</v>
      </c>
      <c r="V50" s="4">
        <f t="shared" si="1"/>
        <v>3399675.0434782612</v>
      </c>
      <c r="W50" s="5">
        <f>IFERROR(VLOOKUP($B50,Data!$B$1:$L$53,9,FALSE)/VLOOKUP($B50,Data!$B$2:$L$53,5,FALSE), "Missing Data")</f>
        <v>8.8454911421262574E-3</v>
      </c>
    </row>
    <row r="51" spans="1:23" x14ac:dyDescent="0.25">
      <c r="A51" s="1" t="s">
        <v>12</v>
      </c>
      <c r="B51" s="1" t="s">
        <v>13</v>
      </c>
      <c r="C51" s="3">
        <f>IFERROR(VLOOKUP($B51,Data!$B$1:$L$53,7,FALSE)/VLOOKUP($B51,Data!$B$2:$L$53,2,FALSE),"Missing Data")</f>
        <v>250.85881633619982</v>
      </c>
      <c r="D51" s="4"/>
      <c r="E51" s="4">
        <f>IFERROR(VLOOKUP($B51,Data!$B$1:$L$53,5,FALSE)/VLOOKUP($B51,Data!$B$2:$L$53,2,FALSE),"Missing Data")</f>
        <v>209.11616237294234</v>
      </c>
      <c r="F51" s="4"/>
      <c r="G51" s="5">
        <f>IFERROR(VLOOKUP($B51,Data!$B$1:$L$53,7,FALSE)/VLOOKUP($B51,Data!$B$2:$L$53,5,FALSE),"Missing Data")</f>
        <v>1.1996146710497331</v>
      </c>
      <c r="H51" s="3">
        <f>IFERROR(VLOOKUP($B51,Data!$B$1:$L$53,5,FALSE)/VLOOKUP($B51,Data!$B$2:$L$53,2,FALSE),"Missing Data")</f>
        <v>209.11616237294234</v>
      </c>
      <c r="I51" s="4"/>
      <c r="J51" s="4">
        <f>IFERROR(VLOOKUP($B51,Data!$B$1:$L$53,3,FALSE)/VLOOKUP($B51,Data!$B$2:$L$53,2,FALSE),"Missing Data")</f>
        <v>37.137415520123511</v>
      </c>
      <c r="K51" s="4"/>
      <c r="L51" s="4">
        <f>IFERROR(VLOOKUP($B51,Data!$B$1:$L$53,4,FALSE)/VLOOKUP($B51,Data!$B$2:$L$53,3,FALSE),"Missing Data")</f>
        <v>1</v>
      </c>
      <c r="M51" s="4"/>
      <c r="N51" s="5">
        <f>IFERROR(VLOOKUP($B51,Data!$B$1:$L$53,5,FALSE)/VLOOKUP($B51,Data!$B$2:$L$53,4,FALSE),"Missing Data")</f>
        <v>5.6308754781180008</v>
      </c>
      <c r="O51" s="3">
        <f>IFERROR(VLOOKUP($B51,Data!$B$1:$L$53,7,FALSE)/VLOOKUP($B51,Data!$B$2:$L$53,5,FALSE),"Missing Data")</f>
        <v>1.1996146710497331</v>
      </c>
      <c r="P51" s="4"/>
      <c r="Q51" s="4">
        <f>IFERROR(VLOOKUP($B51,Data!$B$1:$L$53,10,FALSE)/VLOOKUP($B51,Data!$B$2:$L$53,5,FALSE),"Missing Data")</f>
        <v>4.1291713018550418E-6</v>
      </c>
      <c r="R51" s="4"/>
      <c r="S51" s="5">
        <f>IFERROR(VLOOKUP($B51,Data!$B$1:$L$53,7,FALSE)/VLOOKUP($B51,Data!$B$2:$L$53,10,FALSE), Missing Data)</f>
        <v>290521.89491649397</v>
      </c>
      <c r="T51" s="3">
        <f>IFERROR(VLOOKUP($B51,Data!$B$1:$L$53,9,FALSE)/VLOOKUP($B51,Data!$B$2:$L$53,7,FALSE), "Missing Data")</f>
        <v>0.22203867312980924</v>
      </c>
      <c r="U51" s="4">
        <f>IFERROR(VLOOKUP($B51,Data!$B$1:$L$53,9,FALSE)/VLOOKUP($B51,Data!$B$2:$L$53,10,FALSE), "Missing Data")</f>
        <v>64507.096062416189</v>
      </c>
      <c r="V51" s="4">
        <f t="shared" si="1"/>
        <v>226014.79885407779</v>
      </c>
      <c r="W51" s="5">
        <f>IFERROR(VLOOKUP($B51,Data!$B$1:$L$53,9,FALSE)/VLOOKUP($B51,Data!$B$2:$L$53,5,FALSE), "Missing Data")</f>
        <v>0.26636084982693531</v>
      </c>
    </row>
    <row r="52" spans="1:23" x14ac:dyDescent="0.25">
      <c r="A52" s="1" t="s">
        <v>46</v>
      </c>
      <c r="B52" s="1" t="s">
        <v>47</v>
      </c>
      <c r="C52" s="3">
        <f>IFERROR(VLOOKUP($B52,Data!$B$1:$L$53,7,FALSE)/VLOOKUP($B52,Data!$B$2:$L$53,2,FALSE),"Missing Data")</f>
        <v>340.36192600999533</v>
      </c>
      <c r="D52" s="4"/>
      <c r="E52" s="4">
        <f>IFERROR(VLOOKUP($B52,Data!$B$1:$L$53,5,FALSE)/VLOOKUP($B52,Data!$B$2:$L$53,2,FALSE),"Missing Data")</f>
        <v>303.87956651487525</v>
      </c>
      <c r="F52" s="4"/>
      <c r="G52" s="5">
        <f>IFERROR(VLOOKUP($B52,Data!$B$1:$L$53,7,FALSE)/VLOOKUP($B52,Data!$B$2:$L$53,5,FALSE),"Missing Data")</f>
        <v>1.1200553229476002</v>
      </c>
      <c r="H52" s="3">
        <f>IFERROR(VLOOKUP($B52,Data!$B$1:$L$53,5,FALSE)/VLOOKUP($B52,Data!$B$2:$L$53,2,FALSE),"Missing Data")</f>
        <v>303.87956651487525</v>
      </c>
      <c r="I52" s="4"/>
      <c r="J52" s="4">
        <f>IFERROR(VLOOKUP($B52,Data!$B$1:$L$53,3,FALSE)/VLOOKUP($B52,Data!$B$2:$L$53,2,FALSE),"Missing Data")</f>
        <v>64.858800569364561</v>
      </c>
      <c r="K52" s="4"/>
      <c r="L52" s="4">
        <f>IFERROR(VLOOKUP($B52,Data!$B$1:$L$53,4,FALSE)/VLOOKUP($B52,Data!$B$2:$L$53,3,FALSE),"Missing Data")</f>
        <v>1</v>
      </c>
      <c r="M52" s="4"/>
      <c r="N52" s="5">
        <f>IFERROR(VLOOKUP($B52,Data!$B$1:$L$53,5,FALSE)/VLOOKUP($B52,Data!$B$2:$L$53,4,FALSE),"Missing Data")</f>
        <v>4.6852480133345216</v>
      </c>
      <c r="O52" s="3">
        <f>IFERROR(VLOOKUP($B52,Data!$B$1:$L$53,7,FALSE)/VLOOKUP($B52,Data!$B$2:$L$53,5,FALSE),"Missing Data")</f>
        <v>1.1200553229476002</v>
      </c>
      <c r="P52" s="4"/>
      <c r="Q52" s="4">
        <f>IFERROR(VLOOKUP($B52,Data!$B$1:$L$53,10,FALSE)/VLOOKUP($B52,Data!$B$2:$L$53,5,FALSE),"Missing Data")</f>
        <v>1.2726730195813199E-7</v>
      </c>
      <c r="R52" s="4"/>
      <c r="S52" s="5">
        <f>IFERROR(VLOOKUP($B52,Data!$B$1:$L$53,7,FALSE)/VLOOKUP($B52,Data!$B$2:$L$53,10,FALSE), Missing Data)</f>
        <v>8800809.8365758751</v>
      </c>
      <c r="T52" s="3">
        <f>IFERROR(VLOOKUP($B52,Data!$B$1:$L$53,9,FALSE)/VLOOKUP($B52,Data!$B$2:$L$53,7,FALSE), "Missing Data")</f>
        <v>5.6153940923498171E-3</v>
      </c>
      <c r="U52" s="4">
        <f>IFERROR(VLOOKUP($B52,Data!$B$1:$L$53,9,FALSE)/VLOOKUP($B52,Data!$B$2:$L$53,10,FALSE), "Missing Data")</f>
        <v>49420.015564202331</v>
      </c>
      <c r="V52" s="4">
        <f t="shared" si="1"/>
        <v>8751389.8210116737</v>
      </c>
      <c r="W52" s="5">
        <f>IFERROR(VLOOKUP($B52,Data!$B$1:$L$53,9,FALSE)/VLOOKUP($B52,Data!$B$2:$L$53,5,FALSE), "Missing Data")</f>
        <v>6.2895520435849207E-3</v>
      </c>
    </row>
    <row r="53" spans="1:23" x14ac:dyDescent="0.25">
      <c r="A53" s="1" t="s">
        <v>68</v>
      </c>
      <c r="B53" s="1" t="s">
        <v>69</v>
      </c>
      <c r="C53" s="3">
        <f>IFERROR(VLOOKUP($B53,Data!$B$1:$L$53,7,FALSE)/VLOOKUP($B53,Data!$B$2:$L$53,2,FALSE),"Missing Data")</f>
        <v>857.21471108301569</v>
      </c>
      <c r="D53" s="4"/>
      <c r="E53" s="4">
        <f>IFERROR(VLOOKUP($B53,Data!$B$1:$L$53,5,FALSE)/VLOOKUP($B53,Data!$B$2:$L$53,2,FALSE),"Missing Data")</f>
        <v>919.0057521087549</v>
      </c>
      <c r="F53" s="4"/>
      <c r="G53" s="5">
        <f>IFERROR(VLOOKUP($B53,Data!$B$1:$L$53,7,FALSE)/VLOOKUP($B53,Data!$B$2:$L$53,5,FALSE),"Missing Data")</f>
        <v>0.93276316183663355</v>
      </c>
      <c r="H53" s="3">
        <f>IFERROR(VLOOKUP($B53,Data!$B$1:$L$53,5,FALSE)/VLOOKUP($B53,Data!$B$2:$L$53,2,FALSE),"Missing Data")</f>
        <v>919.0057521087549</v>
      </c>
      <c r="I53" s="4"/>
      <c r="J53" s="4">
        <f>IFERROR(VLOOKUP($B53,Data!$B$1:$L$53,3,FALSE)/VLOOKUP($B53,Data!$B$2:$L$53,2,FALSE),"Missing Data")</f>
        <v>198.13525572604385</v>
      </c>
      <c r="K53" s="4"/>
      <c r="L53" s="4">
        <f>IFERROR(VLOOKUP($B53,Data!$B$1:$L$53,4,FALSE)/VLOOKUP($B53,Data!$B$2:$L$53,3,FALSE),"Missing Data")</f>
        <v>1</v>
      </c>
      <c r="M53" s="4"/>
      <c r="N53" s="5">
        <f>IFERROR(VLOOKUP($B53,Data!$B$1:$L$53,5,FALSE)/VLOOKUP($B53,Data!$B$2:$L$53,4,FALSE),"Missing Data")</f>
        <v>4.6382747418734951</v>
      </c>
      <c r="O53" s="3">
        <f>IFERROR(VLOOKUP($B53,Data!$B$1:$L$53,7,FALSE)/VLOOKUP($B53,Data!$B$2:$L$53,5,FALSE),"Missing Data")</f>
        <v>0.93276316183663355</v>
      </c>
      <c r="P53" s="4"/>
      <c r="Q53" s="4">
        <f>IFERROR(VLOOKUP($B53,Data!$B$1:$L$53,10,FALSE)/VLOOKUP($B53,Data!$B$2:$L$53,5,FALSE),"Missing Data")</f>
        <v>3.5015563609823449E-6</v>
      </c>
      <c r="R53" s="4"/>
      <c r="S53" s="5">
        <f>IFERROR(VLOOKUP($B53,Data!$B$1:$L$53,7,FALSE)/VLOOKUP($B53,Data!$B$2:$L$53,10,FALSE), Missing Data)</f>
        <v>266385.30575442495</v>
      </c>
      <c r="T53" s="3">
        <f>IFERROR(VLOOKUP($B53,Data!$B$1:$L$53,9,FALSE)/VLOOKUP($B53,Data!$B$2:$L$53,7,FALSE), "Missing Data")</f>
        <v>0.29586407727228126</v>
      </c>
      <c r="U53" s="4">
        <f>IFERROR(VLOOKUP($B53,Data!$B$1:$L$53,9,FALSE)/VLOOKUP($B53,Data!$B$2:$L$53,10,FALSE), "Missing Data")</f>
        <v>78813.842685927448</v>
      </c>
      <c r="V53" s="4">
        <f t="shared" si="1"/>
        <v>187571.46306849748</v>
      </c>
      <c r="W53" s="5">
        <f>IFERROR(VLOOKUP($B53,Data!$B$1:$L$53,9,FALSE)/VLOOKUP($B53,Data!$B$2:$L$53,5,FALSE), "Missing Data")</f>
        <v>0.27597111219037113</v>
      </c>
    </row>
    <row r="54" spans="1:23" x14ac:dyDescent="0.25">
      <c r="A54" s="15" t="s">
        <v>20</v>
      </c>
      <c r="B54" s="15" t="s">
        <v>21</v>
      </c>
      <c r="C54" s="6">
        <f>IFERROR(VLOOKUP($B54,Data!$B$1:$L$53,7,FALSE)/VLOOKUP($B54,Data!$B$2:$L$53,2,FALSE),"Missing Data")</f>
        <v>3810.6647174812565</v>
      </c>
      <c r="D54" s="7"/>
      <c r="E54" s="7">
        <f>IFERROR(VLOOKUP($B54,Data!$B$1:$L$53,5,FALSE)/VLOOKUP($B54,Data!$B$2:$L$53,2,FALSE),"Missing Data")</f>
        <v>3184.4245161636622</v>
      </c>
      <c r="F54" s="7"/>
      <c r="G54" s="8">
        <f>IFERROR(VLOOKUP($B54,Data!$B$1:$L$53,7,FALSE)/VLOOKUP($B54,Data!$B$2:$L$53,5,FALSE),"Missing Data")</f>
        <v>1.1966572604057319</v>
      </c>
      <c r="H54" s="6">
        <f>IFERROR(VLOOKUP($B54,Data!$B$1:$L$53,5,FALSE)/VLOOKUP($B54,Data!$B$2:$L$53,2,FALSE),"Missing Data")</f>
        <v>3184.4245161636622</v>
      </c>
      <c r="I54" s="7"/>
      <c r="J54" s="7">
        <f>IFERROR(VLOOKUP($B54,Data!$B$1:$L$53,3,FALSE)/VLOOKUP($B54,Data!$B$2:$L$53,2,FALSE),"Missing Data")</f>
        <v>669.66705082037868</v>
      </c>
      <c r="K54" s="7"/>
      <c r="L54" s="7">
        <f>IFERROR(VLOOKUP($B54,Data!$B$1:$L$53,4,FALSE)/VLOOKUP($B54,Data!$B$2:$L$53,3,FALSE),"Missing Data")</f>
        <v>1</v>
      </c>
      <c r="M54" s="7"/>
      <c r="N54" s="8">
        <f>IFERROR(VLOOKUP($B54,Data!$B$1:$L$53,5,FALSE)/VLOOKUP($B54,Data!$B$2:$L$53,4,FALSE),"Missing Data")</f>
        <v>4.755235474498213</v>
      </c>
      <c r="O54" s="6">
        <f>IFERROR(VLOOKUP($B54,Data!$B$1:$L$53,7,FALSE)/VLOOKUP($B54,Data!$B$2:$L$53,5,FALSE),"Missing Data")</f>
        <v>1.1966572604057319</v>
      </c>
      <c r="P54" s="7"/>
      <c r="Q54" s="7">
        <f>IFERROR(VLOOKUP($B54,Data!$B$1:$L$53,10,FALSE)/VLOOKUP($B54,Data!$B$2:$L$53,5,FALSE),"Missing Data")</f>
        <v>5.1663266978132496E-6</v>
      </c>
      <c r="R54" s="7"/>
      <c r="S54" s="8">
        <f>IFERROR(VLOOKUP($B54,Data!$B$1:$L$53,7,FALSE)/VLOOKUP($B54,Data!$B$2:$L$53,10,FALSE), Missing Data)</f>
        <v>231626.32376931197</v>
      </c>
      <c r="T54" s="6">
        <f>IFERROR(VLOOKUP($B54,Data!$B$1:$L$53,9,FALSE)/VLOOKUP($B54,Data!$B$2:$L$53,7,FALSE), "Missing Data")</f>
        <v>0.34282943975227015</v>
      </c>
      <c r="U54" s="7">
        <f>IFERROR(VLOOKUP($B54,Data!$B$1:$L$53,9,FALSE)/VLOOKUP($B54,Data!$B$2:$L$53,10,FALSE), "Missing Data")</f>
        <v>79408.322809711157</v>
      </c>
      <c r="V54" s="7">
        <f t="shared" si="1"/>
        <v>152218.00095960082</v>
      </c>
      <c r="W54" s="8">
        <f>IFERROR(VLOOKUP($B54,Data!$B$1:$L$53,9,FALSE)/VLOOKUP($B54,Data!$B$2:$L$53,5,FALSE), "Missing Data")</f>
        <v>0.41024933816038361</v>
      </c>
    </row>
  </sheetData>
  <sortState ref="A3:W54">
    <sortCondition ref="C3:C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119</v>
      </c>
      <c r="D1" s="23"/>
      <c r="E1" s="23"/>
      <c r="F1" s="23"/>
      <c r="G1" s="24"/>
    </row>
    <row r="2" spans="1:7" ht="30" customHeight="1" x14ac:dyDescent="0.25">
      <c r="A2" s="10" t="s">
        <v>0</v>
      </c>
      <c r="B2" s="10" t="s">
        <v>1</v>
      </c>
      <c r="C2" s="11" t="s">
        <v>109</v>
      </c>
      <c r="D2" s="12" t="s">
        <v>117</v>
      </c>
      <c r="E2" s="11" t="s">
        <v>123</v>
      </c>
      <c r="F2" s="12" t="s">
        <v>118</v>
      </c>
      <c r="G2" s="11" t="s">
        <v>122</v>
      </c>
    </row>
    <row r="3" spans="1:7" x14ac:dyDescent="0.25">
      <c r="A3" s="1" t="s">
        <v>104</v>
      </c>
      <c r="B3" s="1" t="s">
        <v>105</v>
      </c>
      <c r="C3" s="3">
        <f>IFERROR(VLOOKUP($B3,Data!$B$1:$L$53,8,FALSE)/VLOOKUP($B3,Data!$B$2:$L$53,2,FALSE), "Missing Data")</f>
        <v>0</v>
      </c>
      <c r="D3" s="4"/>
      <c r="E3" s="4">
        <f>IFERROR(VLOOKUP($B3,Data!$B$1:$L$53,5,FALSE)/VLOOKUP($B3,Data!$B$2:$L$53,2,FALSE), "Missing Data")</f>
        <v>0</v>
      </c>
      <c r="F3" s="4"/>
      <c r="G3" s="5" t="str">
        <f>IFERROR(VLOOKUP($B3,Data!$B$1:$L$53,8,FALSE)/VLOOKUP($B3,Data!$B$2:$L$53,5,FALSE), "Missing Data")</f>
        <v>Missing Data</v>
      </c>
    </row>
    <row r="4" spans="1:7" x14ac:dyDescent="0.25">
      <c r="A4" s="1" t="s">
        <v>86</v>
      </c>
      <c r="B4" s="1" t="s">
        <v>87</v>
      </c>
      <c r="C4" s="3">
        <f>IFERROR(VLOOKUP($B4,Data!$B$1:$L$53,8,FALSE)/VLOOKUP($B4,Data!$B$2:$L$53,2,FALSE), "Missing Data")</f>
        <v>7.9132231157236943E-2</v>
      </c>
      <c r="D4" s="4"/>
      <c r="E4" s="4">
        <f>IFERROR(VLOOKUP($B4,Data!$B$1:$L$53,5,FALSE)/VLOOKUP($B4,Data!$B$2:$L$53,2,FALSE), "Missing Data")</f>
        <v>8.3091036836053611</v>
      </c>
      <c r="F4" s="4"/>
      <c r="G4" s="5">
        <f>IFERROR(VLOOKUP($B4,Data!$B$1:$L$53,8,FALSE)/VLOOKUP($B4,Data!$B$2:$L$53,5,FALSE), "Missing Data")</f>
        <v>9.523558035913338E-3</v>
      </c>
    </row>
    <row r="5" spans="1:7" x14ac:dyDescent="0.25">
      <c r="A5" s="1" t="s">
        <v>62</v>
      </c>
      <c r="B5" s="1" t="s">
        <v>63</v>
      </c>
      <c r="C5" s="3">
        <f>IFERROR(VLOOKUP($B5,Data!$B$1:$L$53,8,FALSE)/VLOOKUP($B5,Data!$B$2:$L$53,2,FALSE), "Missing Data")</f>
        <v>0.26936699512793799</v>
      </c>
      <c r="D5" s="4"/>
      <c r="E5" s="4">
        <f>IFERROR(VLOOKUP($B5,Data!$B$1:$L$53,5,FALSE)/VLOOKUP($B5,Data!$B$2:$L$53,2,FALSE), "Missing Data")</f>
        <v>8.0020747311815761</v>
      </c>
      <c r="F5" s="4"/>
      <c r="G5" s="5">
        <f>IFERROR(VLOOKUP($B5,Data!$B$1:$L$53,8,FALSE)/VLOOKUP($B5,Data!$B$2:$L$53,5,FALSE), "Missing Data")</f>
        <v>3.366214440341319E-2</v>
      </c>
    </row>
    <row r="6" spans="1:7" x14ac:dyDescent="0.25">
      <c r="A6" s="1" t="s">
        <v>42</v>
      </c>
      <c r="B6" s="1" t="s">
        <v>43</v>
      </c>
      <c r="C6" s="3">
        <f>IFERROR(VLOOKUP($B6,Data!$B$1:$L$53,8,FALSE)/VLOOKUP($B6,Data!$B$2:$L$53,2,FALSE), "Missing Data")</f>
        <v>0.35905129164373983</v>
      </c>
      <c r="D6" s="4"/>
      <c r="E6" s="4">
        <f>IFERROR(VLOOKUP($B6,Data!$B$1:$L$53,5,FALSE)/VLOOKUP($B6,Data!$B$2:$L$53,2,FALSE), "Missing Data")</f>
        <v>39.87628010818208</v>
      </c>
      <c r="F6" s="4"/>
      <c r="G6" s="5">
        <f>IFERROR(VLOOKUP($B6,Data!$B$1:$L$53,8,FALSE)/VLOOKUP($B6,Data!$B$2:$L$53,5,FALSE), "Missing Data")</f>
        <v>9.0041320471632279E-3</v>
      </c>
    </row>
    <row r="7" spans="1:7" x14ac:dyDescent="0.25">
      <c r="A7" s="1" t="s">
        <v>28</v>
      </c>
      <c r="B7" s="1" t="s">
        <v>29</v>
      </c>
      <c r="C7" s="3">
        <f>IFERROR(VLOOKUP($B7,Data!$B$1:$L$53,8,FALSE)/VLOOKUP($B7,Data!$B$2:$L$53,2,FALSE), "Missing Data")</f>
        <v>0.65054305930721557</v>
      </c>
      <c r="D7" s="4"/>
      <c r="E7" s="4">
        <f>IFERROR(VLOOKUP($B7,Data!$B$1:$L$53,5,FALSE)/VLOOKUP($B7,Data!$B$2:$L$53,2,FALSE), "Missing Data")</f>
        <v>6.1160435951591579</v>
      </c>
      <c r="F7" s="4"/>
      <c r="G7" s="5">
        <f>IFERROR(VLOOKUP($B7,Data!$B$1:$L$53,8,FALSE)/VLOOKUP($B7,Data!$B$2:$L$53,5,FALSE), "Missing Data")</f>
        <v>0.10636664850167513</v>
      </c>
    </row>
    <row r="8" spans="1:7" x14ac:dyDescent="0.25">
      <c r="A8" s="1" t="s">
        <v>52</v>
      </c>
      <c r="B8" s="1" t="s">
        <v>53</v>
      </c>
      <c r="C8" s="3">
        <f>IFERROR(VLOOKUP($B8,Data!$B$1:$L$53,8,FALSE)/VLOOKUP($B8,Data!$B$2:$L$53,2,FALSE), "Missing Data")</f>
        <v>0.66466875387165358</v>
      </c>
      <c r="D8" s="4"/>
      <c r="E8" s="4">
        <f>IFERROR(VLOOKUP($B8,Data!$B$1:$L$53,5,FALSE)/VLOOKUP($B8,Data!$B$2:$L$53,2,FALSE), "Missing Data")</f>
        <v>5.6688392573121931</v>
      </c>
      <c r="F8" s="4"/>
      <c r="G8" s="5">
        <f>IFERROR(VLOOKUP($B8,Data!$B$1:$L$53,8,FALSE)/VLOOKUP($B8,Data!$B$2:$L$53,5,FALSE), "Missing Data")</f>
        <v>0.11724953270006772</v>
      </c>
    </row>
    <row r="9" spans="1:7" x14ac:dyDescent="0.25">
      <c r="A9" s="1" t="s">
        <v>72</v>
      </c>
      <c r="B9" s="1" t="s">
        <v>73</v>
      </c>
      <c r="C9" s="3">
        <f>IFERROR(VLOOKUP($B9,Data!$B$1:$L$53,8,FALSE)/VLOOKUP($B9,Data!$B$2:$L$53,2,FALSE), "Missing Data")</f>
        <v>0.72004505628471005</v>
      </c>
      <c r="D9" s="4"/>
      <c r="E9" s="4">
        <f>IFERROR(VLOOKUP($B9,Data!$B$1:$L$53,5,FALSE)/VLOOKUP($B9,Data!$B$2:$L$53,2,FALSE), "Missing Data")</f>
        <v>11.90969779495113</v>
      </c>
      <c r="F9" s="4"/>
      <c r="G9" s="5">
        <f>IFERROR(VLOOKUP($B9,Data!$B$1:$L$53,8,FALSE)/VLOOKUP($B9,Data!$B$2:$L$53,5,FALSE), "Missing Data")</f>
        <v>6.0458717650246199E-2</v>
      </c>
    </row>
    <row r="10" spans="1:7" x14ac:dyDescent="0.25">
      <c r="A10" s="1" t="s">
        <v>10</v>
      </c>
      <c r="B10" s="1" t="s">
        <v>11</v>
      </c>
      <c r="C10" s="3">
        <f>IFERROR(VLOOKUP($B10,Data!$B$1:$L$53,8,FALSE)/VLOOKUP($B10,Data!$B$2:$L$53,2,FALSE), "Missing Data")</f>
        <v>1.1668476941706432</v>
      </c>
      <c r="D10" s="4"/>
      <c r="E10" s="4">
        <f>IFERROR(VLOOKUP($B10,Data!$B$1:$L$53,5,FALSE)/VLOOKUP($B10,Data!$B$2:$L$53,2,FALSE), "Missing Data")</f>
        <v>6.1405475166687689</v>
      </c>
      <c r="F10" s="4"/>
      <c r="G10" s="5">
        <f>IFERROR(VLOOKUP($B10,Data!$B$1:$L$53,8,FALSE)/VLOOKUP($B10,Data!$B$2:$L$53,5,FALSE), "Missing Data")</f>
        <v>0.19002339628562229</v>
      </c>
    </row>
    <row r="11" spans="1:7" x14ac:dyDescent="0.25">
      <c r="A11" s="1" t="s">
        <v>84</v>
      </c>
      <c r="B11" s="1" t="s">
        <v>85</v>
      </c>
      <c r="C11" s="3">
        <f>IFERROR(VLOOKUP($B11,Data!$B$1:$L$53,8,FALSE)/VLOOKUP($B11,Data!$B$2:$L$53,2,FALSE), "Missing Data")</f>
        <v>1.6583333633257449</v>
      </c>
      <c r="D11" s="4"/>
      <c r="E11" s="4">
        <f>IFERROR(VLOOKUP($B11,Data!$B$1:$L$53,5,FALSE)/VLOOKUP($B11,Data!$B$2:$L$53,2,FALSE), "Missing Data")</f>
        <v>9.0393501145463127</v>
      </c>
      <c r="F11" s="4"/>
      <c r="G11" s="5">
        <f>IFERROR(VLOOKUP($B11,Data!$B$1:$L$53,8,FALSE)/VLOOKUP($B11,Data!$B$2:$L$53,5,FALSE), "Missing Data")</f>
        <v>0.18345714485127862</v>
      </c>
    </row>
    <row r="12" spans="1:7" x14ac:dyDescent="0.25">
      <c r="A12" s="1" t="s">
        <v>36</v>
      </c>
      <c r="B12" s="1" t="s">
        <v>37</v>
      </c>
      <c r="C12" s="3">
        <f>IFERROR(VLOOKUP($B12,Data!$B$1:$L$53,8,FALSE)/VLOOKUP($B12,Data!$B$2:$L$53,2,FALSE), "Missing Data")</f>
        <v>1.7044442395815067</v>
      </c>
      <c r="D12" s="4"/>
      <c r="E12" s="4">
        <f>IFERROR(VLOOKUP($B12,Data!$B$1:$L$53,5,FALSE)/VLOOKUP($B12,Data!$B$2:$L$53,2,FALSE), "Missing Data")</f>
        <v>10.268158500144521</v>
      </c>
      <c r="F12" s="4"/>
      <c r="G12" s="5">
        <f>IFERROR(VLOOKUP($B12,Data!$B$1:$L$53,8,FALSE)/VLOOKUP($B12,Data!$B$2:$L$53,5,FALSE), "Missing Data")</f>
        <v>0.16599317585110487</v>
      </c>
    </row>
    <row r="13" spans="1:7" x14ac:dyDescent="0.25">
      <c r="A13" s="1" t="s">
        <v>58</v>
      </c>
      <c r="B13" s="1" t="s">
        <v>59</v>
      </c>
      <c r="C13" s="3">
        <f>IFERROR(VLOOKUP($B13,Data!$B$1:$L$53,8,FALSE)/VLOOKUP($B13,Data!$B$2:$L$53,2,FALSE), "Missing Data")</f>
        <v>1.9775244563020455</v>
      </c>
      <c r="D13" s="4"/>
      <c r="E13" s="4">
        <f>IFERROR(VLOOKUP($B13,Data!$B$1:$L$53,5,FALSE)/VLOOKUP($B13,Data!$B$2:$L$53,2,FALSE), "Missing Data")</f>
        <v>13.325077748133776</v>
      </c>
      <c r="F13" s="4"/>
      <c r="G13" s="5">
        <f>IFERROR(VLOOKUP($B13,Data!$B$1:$L$53,8,FALSE)/VLOOKUP($B13,Data!$B$2:$L$53,5,FALSE), "Missing Data")</f>
        <v>0.14840622273885079</v>
      </c>
    </row>
    <row r="14" spans="1:7" x14ac:dyDescent="0.25">
      <c r="A14" s="1" t="s">
        <v>88</v>
      </c>
      <c r="B14" s="1" t="s">
        <v>89</v>
      </c>
      <c r="C14" s="3">
        <f>IFERROR(VLOOKUP($B14,Data!$B$1:$L$53,8,FALSE)/VLOOKUP($B14,Data!$B$2:$L$53,2,FALSE), "Missing Data")</f>
        <v>2.4561132805177577</v>
      </c>
      <c r="D14" s="4"/>
      <c r="E14" s="4">
        <f>IFERROR(VLOOKUP($B14,Data!$B$1:$L$53,5,FALSE)/VLOOKUP($B14,Data!$B$2:$L$53,2,FALSE), "Missing Data")</f>
        <v>23.71372027574651</v>
      </c>
      <c r="F14" s="4"/>
      <c r="G14" s="5">
        <f>IFERROR(VLOOKUP($B14,Data!$B$1:$L$53,8,FALSE)/VLOOKUP($B14,Data!$B$2:$L$53,5,FALSE), "Missing Data")</f>
        <v>0.10357351153499844</v>
      </c>
    </row>
    <row r="15" spans="1:7" x14ac:dyDescent="0.25">
      <c r="A15" s="1" t="s">
        <v>4</v>
      </c>
      <c r="B15" s="1" t="s">
        <v>5</v>
      </c>
      <c r="C15" s="3">
        <f>IFERROR(VLOOKUP($B15,Data!$B$1:$L$53,8,FALSE)/VLOOKUP($B15,Data!$B$2:$L$53,2,FALSE), "Missing Data")</f>
        <v>2.4867525419675816</v>
      </c>
      <c r="D15" s="4"/>
      <c r="E15" s="4">
        <f>IFERROR(VLOOKUP($B15,Data!$B$1:$L$53,5,FALSE)/VLOOKUP($B15,Data!$B$2:$L$53,2,FALSE), "Missing Data")</f>
        <v>8.2964846286311147</v>
      </c>
      <c r="F15" s="4"/>
      <c r="G15" s="5">
        <f>IFERROR(VLOOKUP($B15,Data!$B$1:$L$53,8,FALSE)/VLOOKUP($B15,Data!$B$2:$L$53,5,FALSE), "Missing Data")</f>
        <v>0.29973568966617675</v>
      </c>
    </row>
    <row r="16" spans="1:7" x14ac:dyDescent="0.25">
      <c r="A16" s="1" t="s">
        <v>100</v>
      </c>
      <c r="B16" s="1" t="s">
        <v>101</v>
      </c>
      <c r="C16" s="3">
        <f>IFERROR(VLOOKUP($B16,Data!$B$1:$L$53,8,FALSE)/VLOOKUP($B16,Data!$B$2:$L$53,2,FALSE), "Missing Data")</f>
        <v>2.7823857638365252</v>
      </c>
      <c r="D16" s="4"/>
      <c r="E16" s="4">
        <f>IFERROR(VLOOKUP($B16,Data!$B$1:$L$53,5,FALSE)/VLOOKUP($B16,Data!$B$2:$L$53,2,FALSE), "Missing Data")</f>
        <v>11.062748023353512</v>
      </c>
      <c r="F16" s="4"/>
      <c r="G16" s="5">
        <f>IFERROR(VLOOKUP($B16,Data!$B$1:$L$53,8,FALSE)/VLOOKUP($B16,Data!$B$2:$L$53,5,FALSE), "Missing Data")</f>
        <v>0.25150945840607558</v>
      </c>
    </row>
    <row r="17" spans="1:7" x14ac:dyDescent="0.25">
      <c r="A17" s="1" t="s">
        <v>38</v>
      </c>
      <c r="B17" s="1" t="s">
        <v>39</v>
      </c>
      <c r="C17" s="3">
        <f>IFERROR(VLOOKUP($B17,Data!$B$1:$L$53,8,FALSE)/VLOOKUP($B17,Data!$B$2:$L$53,2,FALSE), "Missing Data")</f>
        <v>2.811360517657481</v>
      </c>
      <c r="D17" s="4"/>
      <c r="E17" s="4">
        <f>IFERROR(VLOOKUP($B17,Data!$B$1:$L$53,5,FALSE)/VLOOKUP($B17,Data!$B$2:$L$53,2,FALSE), "Missing Data")</f>
        <v>26.36866975818144</v>
      </c>
      <c r="F17" s="4"/>
      <c r="G17" s="5">
        <f>IFERROR(VLOOKUP($B17,Data!$B$1:$L$53,8,FALSE)/VLOOKUP($B17,Data!$B$2:$L$53,5,FALSE), "Missing Data")</f>
        <v>0.10661745713528825</v>
      </c>
    </row>
    <row r="18" spans="1:7" x14ac:dyDescent="0.25">
      <c r="A18" s="1" t="s">
        <v>56</v>
      </c>
      <c r="B18" s="1" t="s">
        <v>57</v>
      </c>
      <c r="C18" s="3">
        <f>IFERROR(VLOOKUP($B18,Data!$B$1:$L$53,8,FALSE)/VLOOKUP($B18,Data!$B$2:$L$53,2,FALSE), "Missing Data")</f>
        <v>3.8130510972715901</v>
      </c>
      <c r="D18" s="4"/>
      <c r="E18" s="4">
        <f>IFERROR(VLOOKUP($B18,Data!$B$1:$L$53,5,FALSE)/VLOOKUP($B18,Data!$B$2:$L$53,2,FALSE), "Missing Data")</f>
        <v>6.5284566591148234</v>
      </c>
      <c r="F18" s="4"/>
      <c r="G18" s="5">
        <f>IFERROR(VLOOKUP($B18,Data!$B$1:$L$53,8,FALSE)/VLOOKUP($B18,Data!$B$2:$L$53,5,FALSE), "Missing Data")</f>
        <v>0.58406623439062422</v>
      </c>
    </row>
    <row r="19" spans="1:7" x14ac:dyDescent="0.25">
      <c r="A19" s="1" t="s">
        <v>32</v>
      </c>
      <c r="B19" s="1" t="s">
        <v>33</v>
      </c>
      <c r="C19" s="3">
        <f>IFERROR(VLOOKUP($B19,Data!$B$1:$L$53,8,FALSE)/VLOOKUP($B19,Data!$B$2:$L$53,2,FALSE), "Missing Data")</f>
        <v>4.5025973640601658</v>
      </c>
      <c r="D19" s="4"/>
      <c r="E19" s="4">
        <f>IFERROR(VLOOKUP($B19,Data!$B$1:$L$53,5,FALSE)/VLOOKUP($B19,Data!$B$2:$L$53,2,FALSE), "Missing Data")</f>
        <v>32.087044811221908</v>
      </c>
      <c r="F19" s="4"/>
      <c r="G19" s="5">
        <f>IFERROR(VLOOKUP($B19,Data!$B$1:$L$53,8,FALSE)/VLOOKUP($B19,Data!$B$2:$L$53,5,FALSE), "Missing Data")</f>
        <v>0.14032446398695642</v>
      </c>
    </row>
    <row r="20" spans="1:7" x14ac:dyDescent="0.25">
      <c r="A20" s="1" t="s">
        <v>76</v>
      </c>
      <c r="B20" s="1" t="s">
        <v>77</v>
      </c>
      <c r="C20" s="3">
        <f>IFERROR(VLOOKUP($B20,Data!$B$1:$L$53,8,FALSE)/VLOOKUP($B20,Data!$B$2:$L$53,2,FALSE), "Missing Data")</f>
        <v>4.8005912290540858</v>
      </c>
      <c r="D20" s="4"/>
      <c r="E20" s="4">
        <f>IFERROR(VLOOKUP($B20,Data!$B$1:$L$53,5,FALSE)/VLOOKUP($B20,Data!$B$2:$L$53,2,FALSE), "Missing Data")</f>
        <v>8.5337273113229806</v>
      </c>
      <c r="F20" s="4"/>
      <c r="G20" s="5">
        <f>IFERROR(VLOOKUP($B20,Data!$B$1:$L$53,8,FALSE)/VLOOKUP($B20,Data!$B$2:$L$53,5,FALSE), "Missing Data")</f>
        <v>0.56254331242626177</v>
      </c>
    </row>
    <row r="21" spans="1:7" x14ac:dyDescent="0.25">
      <c r="A21" s="1" t="s">
        <v>102</v>
      </c>
      <c r="B21" s="1" t="s">
        <v>103</v>
      </c>
      <c r="C21" s="3">
        <f>IFERROR(VLOOKUP($B21,Data!$B$1:$L$53,8,FALSE)/VLOOKUP($B21,Data!$B$2:$L$53,2,FALSE), "Missing Data")</f>
        <v>6.2017058446823983</v>
      </c>
      <c r="D21" s="4"/>
      <c r="E21" s="4">
        <f>IFERROR(VLOOKUP($B21,Data!$B$1:$L$53,5,FALSE)/VLOOKUP($B21,Data!$B$2:$L$53,2,FALSE), "Missing Data")</f>
        <v>42.131997182662616</v>
      </c>
      <c r="F21" s="4"/>
      <c r="G21" s="5">
        <f>IFERROR(VLOOKUP($B21,Data!$B$1:$L$53,8,FALSE)/VLOOKUP($B21,Data!$B$2:$L$53,5,FALSE), "Missing Data")</f>
        <v>0.14719705353142884</v>
      </c>
    </row>
    <row r="22" spans="1:7" x14ac:dyDescent="0.25">
      <c r="A22" s="1" t="s">
        <v>82</v>
      </c>
      <c r="B22" s="1" t="s">
        <v>83</v>
      </c>
      <c r="C22" s="3">
        <f>IFERROR(VLOOKUP($B22,Data!$B$1:$L$53,8,FALSE)/VLOOKUP($B22,Data!$B$2:$L$53,2,FALSE), "Missing Data")</f>
        <v>7.2493297178721585</v>
      </c>
      <c r="D22" s="4"/>
      <c r="E22" s="4">
        <f>IFERROR(VLOOKUP($B22,Data!$B$1:$L$53,5,FALSE)/VLOOKUP($B22,Data!$B$2:$L$53,2,FALSE), "Missing Data")</f>
        <v>84.576932964170368</v>
      </c>
      <c r="F22" s="4"/>
      <c r="G22" s="5">
        <f>IFERROR(VLOOKUP($B22,Data!$B$1:$L$53,8,FALSE)/VLOOKUP($B22,Data!$B$2:$L$53,5,FALSE), "Missing Data")</f>
        <v>8.571284703529293E-2</v>
      </c>
    </row>
    <row r="23" spans="1:7" x14ac:dyDescent="0.25">
      <c r="A23" s="1" t="s">
        <v>14</v>
      </c>
      <c r="B23" s="1" t="s">
        <v>15</v>
      </c>
      <c r="C23" s="3">
        <f>IFERROR(VLOOKUP($B23,Data!$B$1:$L$53,8,FALSE)/VLOOKUP($B23,Data!$B$2:$L$53,2,FALSE), "Missing Data")</f>
        <v>7.5713109153210221</v>
      </c>
      <c r="D23" s="4"/>
      <c r="E23" s="4">
        <f>IFERROR(VLOOKUP($B23,Data!$B$1:$L$53,5,FALSE)/VLOOKUP($B23,Data!$B$2:$L$53,2,FALSE), "Missing Data")</f>
        <v>123.55999913671138</v>
      </c>
      <c r="F23" s="4"/>
      <c r="G23" s="5">
        <f>IFERROR(VLOOKUP($B23,Data!$B$1:$L$53,8,FALSE)/VLOOKUP($B23,Data!$B$2:$L$53,5,FALSE), "Missing Data")</f>
        <v>6.1276391779056597E-2</v>
      </c>
    </row>
    <row r="24" spans="1:7" x14ac:dyDescent="0.25">
      <c r="A24" s="1" t="s">
        <v>48</v>
      </c>
      <c r="B24" s="1" t="s">
        <v>49</v>
      </c>
      <c r="C24" s="3">
        <f>IFERROR(VLOOKUP($B24,Data!$B$1:$L$53,8,FALSE)/VLOOKUP($B24,Data!$B$2:$L$53,2,FALSE), "Missing Data")</f>
        <v>8.8490596375276382</v>
      </c>
      <c r="D24" s="4"/>
      <c r="E24" s="4">
        <f>IFERROR(VLOOKUP($B24,Data!$B$1:$L$53,5,FALSE)/VLOOKUP($B24,Data!$B$2:$L$53,2,FALSE), "Missing Data")</f>
        <v>49.178607195189812</v>
      </c>
      <c r="F24" s="4"/>
      <c r="G24" s="5">
        <f>IFERROR(VLOOKUP($B24,Data!$B$1:$L$53,8,FALSE)/VLOOKUP($B24,Data!$B$2:$L$53,5,FALSE), "Missing Data")</f>
        <v>0.17993717476393212</v>
      </c>
    </row>
    <row r="25" spans="1:7" x14ac:dyDescent="0.25">
      <c r="A25" s="1" t="s">
        <v>6</v>
      </c>
      <c r="B25" s="1" t="s">
        <v>7</v>
      </c>
      <c r="C25" s="3">
        <f>IFERROR(VLOOKUP($B25,Data!$B$1:$L$53,8,FALSE)/VLOOKUP($B25,Data!$B$2:$L$53,2,FALSE), "Missing Data")</f>
        <v>9.7643867578977055</v>
      </c>
      <c r="D25" s="4"/>
      <c r="E25" s="4">
        <f>IFERROR(VLOOKUP($B25,Data!$B$1:$L$53,5,FALSE)/VLOOKUP($B25,Data!$B$2:$L$53,2,FALSE), "Missing Data")</f>
        <v>70.962923811492971</v>
      </c>
      <c r="F25" s="4"/>
      <c r="G25" s="5">
        <f>IFERROR(VLOOKUP($B25,Data!$B$1:$L$53,8,FALSE)/VLOOKUP($B25,Data!$B$2:$L$53,5,FALSE), "Missing Data")</f>
        <v>0.13759842793168975</v>
      </c>
    </row>
    <row r="26" spans="1:7" x14ac:dyDescent="0.25">
      <c r="A26" s="1" t="s">
        <v>74</v>
      </c>
      <c r="B26" s="1" t="s">
        <v>75</v>
      </c>
      <c r="C26" s="3">
        <f>IFERROR(VLOOKUP($B26,Data!$B$1:$L$53,8,FALSE)/VLOOKUP($B26,Data!$B$2:$L$53,2,FALSE), "Missing Data")</f>
        <v>9.891603337686881</v>
      </c>
      <c r="D26" s="4"/>
      <c r="E26" s="4">
        <f>IFERROR(VLOOKUP($B26,Data!$B$1:$L$53,5,FALSE)/VLOOKUP($B26,Data!$B$2:$L$53,2,FALSE), "Missing Data")</f>
        <v>43.873495968287457</v>
      </c>
      <c r="F26" s="4"/>
      <c r="G26" s="5">
        <f>IFERROR(VLOOKUP($B26,Data!$B$1:$L$53,8,FALSE)/VLOOKUP($B26,Data!$B$2:$L$53,5,FALSE), "Missing Data")</f>
        <v>0.22545737738421182</v>
      </c>
    </row>
    <row r="27" spans="1:7" x14ac:dyDescent="0.25">
      <c r="A27" s="1" t="s">
        <v>94</v>
      </c>
      <c r="B27" s="1" t="s">
        <v>95</v>
      </c>
      <c r="C27" s="3">
        <f>IFERROR(VLOOKUP($B27,Data!$B$1:$L$53,8,FALSE)/VLOOKUP($B27,Data!$B$2:$L$53,2,FALSE), "Missing Data")</f>
        <v>10.703679030214728</v>
      </c>
      <c r="D27" s="4"/>
      <c r="E27" s="4">
        <f>IFERROR(VLOOKUP($B27,Data!$B$1:$L$53,5,FALSE)/VLOOKUP($B27,Data!$B$2:$L$53,2,FALSE), "Missing Data")</f>
        <v>19.191111792738432</v>
      </c>
      <c r="F27" s="4"/>
      <c r="G27" s="5">
        <f>IFERROR(VLOOKUP($B27,Data!$B$1:$L$53,8,FALSE)/VLOOKUP($B27,Data!$B$2:$L$53,5,FALSE), "Missing Data")</f>
        <v>0.557741476669674</v>
      </c>
    </row>
    <row r="28" spans="1:7" x14ac:dyDescent="0.25">
      <c r="A28" s="1" t="s">
        <v>34</v>
      </c>
      <c r="B28" s="1" t="s">
        <v>35</v>
      </c>
      <c r="C28" s="3">
        <f>IFERROR(VLOOKUP($B28,Data!$B$1:$L$53,8,FALSE)/VLOOKUP($B28,Data!$B$2:$L$53,2,FALSE), "Missing Data")</f>
        <v>10.902300751307545</v>
      </c>
      <c r="D28" s="4"/>
      <c r="E28" s="4">
        <f>IFERROR(VLOOKUP($B28,Data!$B$1:$L$53,5,FALSE)/VLOOKUP($B28,Data!$B$2:$L$53,2,FALSE), "Missing Data")</f>
        <v>22.043015389398313</v>
      </c>
      <c r="F28" s="4"/>
      <c r="G28" s="5">
        <f>IFERROR(VLOOKUP($B28,Data!$B$1:$L$53,8,FALSE)/VLOOKUP($B28,Data!$B$2:$L$53,5,FALSE), "Missing Data")</f>
        <v>0.49459207638856229</v>
      </c>
    </row>
    <row r="29" spans="1:7" x14ac:dyDescent="0.25">
      <c r="A29" s="1" t="s">
        <v>70</v>
      </c>
      <c r="B29" s="1" t="s">
        <v>71</v>
      </c>
      <c r="C29" s="3">
        <f>IFERROR(VLOOKUP($B29,Data!$B$1:$L$53,8,FALSE)/VLOOKUP($B29,Data!$B$2:$L$53,2,FALSE), "Missing Data")</f>
        <v>11.691807979267086</v>
      </c>
      <c r="D29" s="4"/>
      <c r="E29" s="4">
        <f>IFERROR(VLOOKUP($B29,Data!$B$1:$L$53,5,FALSE)/VLOOKUP($B29,Data!$B$2:$L$53,2,FALSE), "Missing Data")</f>
        <v>32.082758604418139</v>
      </c>
      <c r="F29" s="4"/>
      <c r="G29" s="5">
        <f>IFERROR(VLOOKUP($B29,Data!$B$1:$L$53,8,FALSE)/VLOOKUP($B29,Data!$B$2:$L$53,5,FALSE), "Missing Data")</f>
        <v>0.36442651716542229</v>
      </c>
    </row>
    <row r="30" spans="1:7" x14ac:dyDescent="0.25">
      <c r="A30" s="1" t="s">
        <v>40</v>
      </c>
      <c r="B30" s="1" t="s">
        <v>41</v>
      </c>
      <c r="C30" s="3">
        <f>IFERROR(VLOOKUP($B30,Data!$B$1:$L$53,8,FALSE)/VLOOKUP($B30,Data!$B$2:$L$53,2,FALSE), "Missing Data")</f>
        <v>12.480731764872557</v>
      </c>
      <c r="D30" s="4"/>
      <c r="E30" s="4">
        <f>IFERROR(VLOOKUP($B30,Data!$B$1:$L$53,5,FALSE)/VLOOKUP($B30,Data!$B$2:$L$53,2,FALSE), "Missing Data")</f>
        <v>27.246960431834449</v>
      </c>
      <c r="F30" s="4"/>
      <c r="G30" s="5">
        <f>IFERROR(VLOOKUP($B30,Data!$B$1:$L$53,8,FALSE)/VLOOKUP($B30,Data!$B$2:$L$53,5,FALSE), "Missing Data")</f>
        <v>0.45805959883475594</v>
      </c>
    </row>
    <row r="31" spans="1:7" x14ac:dyDescent="0.25">
      <c r="A31" s="1" t="s">
        <v>66</v>
      </c>
      <c r="B31" s="1" t="s">
        <v>67</v>
      </c>
      <c r="C31" s="3">
        <f>IFERROR(VLOOKUP($B31,Data!$B$1:$L$53,8,FALSE)/VLOOKUP($B31,Data!$B$2:$L$53,2,FALSE), "Missing Data")</f>
        <v>12.874722827495512</v>
      </c>
      <c r="D31" s="4"/>
      <c r="E31" s="4">
        <f>IFERROR(VLOOKUP($B31,Data!$B$1:$L$53,5,FALSE)/VLOOKUP($B31,Data!$B$2:$L$53,2,FALSE), "Missing Data")</f>
        <v>50.034923255613045</v>
      </c>
      <c r="F31" s="4"/>
      <c r="G31" s="5">
        <f>IFERROR(VLOOKUP($B31,Data!$B$1:$L$53,8,FALSE)/VLOOKUP($B31,Data!$B$2:$L$53,5,FALSE), "Missing Data")</f>
        <v>0.25731473118730513</v>
      </c>
    </row>
    <row r="32" spans="1:7" x14ac:dyDescent="0.25">
      <c r="A32" s="1" t="s">
        <v>50</v>
      </c>
      <c r="B32" s="1" t="s">
        <v>51</v>
      </c>
      <c r="C32" s="3">
        <f>IFERROR(VLOOKUP($B32,Data!$B$1:$L$53,8,FALSE)/VLOOKUP($B32,Data!$B$2:$L$53,2,FALSE), "Missing Data")</f>
        <v>13.559814158775502</v>
      </c>
      <c r="D32" s="4"/>
      <c r="E32" s="4">
        <f>IFERROR(VLOOKUP($B32,Data!$B$1:$L$53,5,FALSE)/VLOOKUP($B32,Data!$B$2:$L$53,2,FALSE), "Missing Data")</f>
        <v>94.473663508714139</v>
      </c>
      <c r="F32" s="4"/>
      <c r="G32" s="5">
        <f>IFERROR(VLOOKUP($B32,Data!$B$1:$L$53,8,FALSE)/VLOOKUP($B32,Data!$B$2:$L$53,5,FALSE), "Missing Data")</f>
        <v>0.14353009775602449</v>
      </c>
    </row>
    <row r="33" spans="1:7" x14ac:dyDescent="0.25">
      <c r="A33" s="1" t="s">
        <v>54</v>
      </c>
      <c r="B33" s="1" t="s">
        <v>55</v>
      </c>
      <c r="C33" s="3">
        <f>IFERROR(VLOOKUP($B33,Data!$B$1:$L$53,8,FALSE)/VLOOKUP($B33,Data!$B$2:$L$53,2,FALSE), "Missing Data")</f>
        <v>14.014887820145731</v>
      </c>
      <c r="D33" s="4"/>
      <c r="E33" s="4">
        <f>IFERROR(VLOOKUP($B33,Data!$B$1:$L$53,5,FALSE)/VLOOKUP($B33,Data!$B$2:$L$53,2,FALSE), "Missing Data")</f>
        <v>63.626354090830773</v>
      </c>
      <c r="F33" s="4"/>
      <c r="G33" s="5">
        <f>IFERROR(VLOOKUP($B33,Data!$B$1:$L$53,8,FALSE)/VLOOKUP($B33,Data!$B$2:$L$53,5,FALSE), "Missing Data")</f>
        <v>0.2202685981368438</v>
      </c>
    </row>
    <row r="34" spans="1:7" x14ac:dyDescent="0.25">
      <c r="A34" s="1" t="s">
        <v>96</v>
      </c>
      <c r="B34" s="1" t="s">
        <v>97</v>
      </c>
      <c r="C34" s="3">
        <f>IFERROR(VLOOKUP($B34,Data!$B$1:$L$53,8,FALSE)/VLOOKUP($B34,Data!$B$2:$L$53,2,FALSE), "Missing Data")</f>
        <v>15.670065868389282</v>
      </c>
      <c r="D34" s="4"/>
      <c r="E34" s="4">
        <f>IFERROR(VLOOKUP($B34,Data!$B$1:$L$53,5,FALSE)/VLOOKUP($B34,Data!$B$2:$L$53,2,FALSE), "Missing Data")</f>
        <v>71.685823149653316</v>
      </c>
      <c r="F34" s="4"/>
      <c r="G34" s="5">
        <f>IFERROR(VLOOKUP($B34,Data!$B$1:$L$53,8,FALSE)/VLOOKUP($B34,Data!$B$2:$L$53,5,FALSE), "Missing Data")</f>
        <v>0.21859365185325438</v>
      </c>
    </row>
    <row r="35" spans="1:7" x14ac:dyDescent="0.25">
      <c r="A35" s="1" t="s">
        <v>24</v>
      </c>
      <c r="B35" s="1" t="s">
        <v>25</v>
      </c>
      <c r="C35" s="3">
        <f>IFERROR(VLOOKUP($B35,Data!$B$1:$L$53,8,FALSE)/VLOOKUP($B35,Data!$B$2:$L$53,2,FALSE), "Missing Data")</f>
        <v>16.41254639385069</v>
      </c>
      <c r="D35" s="4"/>
      <c r="E35" s="4">
        <f>IFERROR(VLOOKUP($B35,Data!$B$1:$L$53,5,FALSE)/VLOOKUP($B35,Data!$B$2:$L$53,2,FALSE), "Missing Data")</f>
        <v>91.69167989659978</v>
      </c>
      <c r="F35" s="4"/>
      <c r="G35" s="5">
        <f>IFERROR(VLOOKUP($B35,Data!$B$1:$L$53,8,FALSE)/VLOOKUP($B35,Data!$B$2:$L$53,5,FALSE), "Missing Data")</f>
        <v>0.17899711743049129</v>
      </c>
    </row>
    <row r="36" spans="1:7" x14ac:dyDescent="0.25">
      <c r="A36" s="1" t="s">
        <v>22</v>
      </c>
      <c r="B36" s="1" t="s">
        <v>23</v>
      </c>
      <c r="C36" s="3">
        <f>IFERROR(VLOOKUP($B36,Data!$B$1:$L$53,8,FALSE)/VLOOKUP($B36,Data!$B$2:$L$53,2,FALSE), "Missing Data")</f>
        <v>19.523518472291112</v>
      </c>
      <c r="D36" s="4"/>
      <c r="E36" s="4">
        <f>IFERROR(VLOOKUP($B36,Data!$B$1:$L$53,5,FALSE)/VLOOKUP($B36,Data!$B$2:$L$53,2,FALSE), "Missing Data")</f>
        <v>83.650369713927759</v>
      </c>
      <c r="F36" s="4"/>
      <c r="G36" s="5">
        <f>IFERROR(VLOOKUP($B36,Data!$B$1:$L$53,8,FALSE)/VLOOKUP($B36,Data!$B$2:$L$53,5,FALSE), "Missing Data")</f>
        <v>0.23339428790403124</v>
      </c>
    </row>
    <row r="37" spans="1:7" x14ac:dyDescent="0.25">
      <c r="A37" s="1" t="s">
        <v>18</v>
      </c>
      <c r="B37" s="1" t="s">
        <v>19</v>
      </c>
      <c r="C37" s="3">
        <f>IFERROR(VLOOKUP($B37,Data!$B$1:$L$53,8,FALSE)/VLOOKUP($B37,Data!$B$2:$L$53,2,FALSE), "Missing Data")</f>
        <v>23.355247733773293</v>
      </c>
      <c r="D37" s="4"/>
      <c r="E37" s="4">
        <f>IFERROR(VLOOKUP($B37,Data!$B$1:$L$53,5,FALSE)/VLOOKUP($B37,Data!$B$2:$L$53,2,FALSE), "Missing Data")</f>
        <v>87.256039727256763</v>
      </c>
      <c r="F37" s="4"/>
      <c r="G37" s="5">
        <f>IFERROR(VLOOKUP($B37,Data!$B$1:$L$53,8,FALSE)/VLOOKUP($B37,Data!$B$2:$L$53,5,FALSE), "Missing Data")</f>
        <v>0.26766339392409594</v>
      </c>
    </row>
    <row r="38" spans="1:7" x14ac:dyDescent="0.25">
      <c r="A38" s="1" t="s">
        <v>8</v>
      </c>
      <c r="B38" s="1" t="s">
        <v>9</v>
      </c>
      <c r="C38" s="3">
        <f>IFERROR(VLOOKUP($B38,Data!$B$1:$L$53,8,FALSE)/VLOOKUP($B38,Data!$B$2:$L$53,2,FALSE), "Missing Data")</f>
        <v>26.250509643422856</v>
      </c>
      <c r="D38" s="4"/>
      <c r="E38" s="4">
        <f>IFERROR(VLOOKUP($B38,Data!$B$1:$L$53,5,FALSE)/VLOOKUP($B38,Data!$B$2:$L$53,2,FALSE), "Missing Data")</f>
        <v>68.369978304569173</v>
      </c>
      <c r="F38" s="4"/>
      <c r="G38" s="5">
        <f>IFERROR(VLOOKUP($B38,Data!$B$1:$L$53,8,FALSE)/VLOOKUP($B38,Data!$B$2:$L$53,5,FALSE), "Missing Data")</f>
        <v>0.38394790073625829</v>
      </c>
    </row>
    <row r="39" spans="1:7" x14ac:dyDescent="0.25">
      <c r="A39" s="1" t="s">
        <v>80</v>
      </c>
      <c r="B39" s="1" t="s">
        <v>81</v>
      </c>
      <c r="C39" s="3">
        <f>IFERROR(VLOOKUP($B39,Data!$B$1:$L$53,8,FALSE)/VLOOKUP($B39,Data!$B$2:$L$53,2,FALSE), "Missing Data")</f>
        <v>38.215437767710775</v>
      </c>
      <c r="D39" s="4"/>
      <c r="E39" s="4">
        <f>IFERROR(VLOOKUP($B39,Data!$B$1:$L$53,5,FALSE)/VLOOKUP($B39,Data!$B$2:$L$53,2,FALSE), "Missing Data")</f>
        <v>179.78891235244691</v>
      </c>
      <c r="F39" s="4"/>
      <c r="G39" s="5">
        <f>IFERROR(VLOOKUP($B39,Data!$B$1:$L$53,8,FALSE)/VLOOKUP($B39,Data!$B$2:$L$53,5,FALSE), "Missing Data")</f>
        <v>0.21255725543739662</v>
      </c>
    </row>
    <row r="40" spans="1:7" x14ac:dyDescent="0.25">
      <c r="A40" s="1" t="s">
        <v>90</v>
      </c>
      <c r="B40" s="1" t="s">
        <v>91</v>
      </c>
      <c r="C40" s="3">
        <f>IFERROR(VLOOKUP($B40,Data!$B$1:$L$53,8,FALSE)/VLOOKUP($B40,Data!$B$2:$L$53,2,FALSE), "Missing Data")</f>
        <v>42.463016095133852</v>
      </c>
      <c r="D40" s="4"/>
      <c r="E40" s="4">
        <f>IFERROR(VLOOKUP($B40,Data!$B$1:$L$53,5,FALSE)/VLOOKUP($B40,Data!$B$2:$L$53,2,FALSE), "Missing Data")</f>
        <v>65.292465280032118</v>
      </c>
      <c r="F40" s="4"/>
      <c r="G40" s="5">
        <f>IFERROR(VLOOKUP($B40,Data!$B$1:$L$53,8,FALSE)/VLOOKUP($B40,Data!$B$2:$L$53,5,FALSE), "Missing Data")</f>
        <v>0.65035093885664608</v>
      </c>
    </row>
    <row r="41" spans="1:7" x14ac:dyDescent="0.25">
      <c r="A41" s="1" t="s">
        <v>60</v>
      </c>
      <c r="B41" s="1" t="s">
        <v>61</v>
      </c>
      <c r="C41" s="3">
        <f>IFERROR(VLOOKUP($B41,Data!$B$1:$L$53,8,FALSE)/VLOOKUP($B41,Data!$B$2:$L$53,2,FALSE), "Missing Data")</f>
        <v>46.269651613409167</v>
      </c>
      <c r="D41" s="4"/>
      <c r="E41" s="4">
        <f>IFERROR(VLOOKUP($B41,Data!$B$1:$L$53,5,FALSE)/VLOOKUP($B41,Data!$B$2:$L$53,2,FALSE), "Missing Data")</f>
        <v>99.641835798884244</v>
      </c>
      <c r="F41" s="4"/>
      <c r="G41" s="5">
        <f>IFERROR(VLOOKUP($B41,Data!$B$1:$L$53,8,FALSE)/VLOOKUP($B41,Data!$B$2:$L$53,5,FALSE), "Missing Data")</f>
        <v>0.46435968629481317</v>
      </c>
    </row>
    <row r="42" spans="1:7" x14ac:dyDescent="0.25">
      <c r="A42" s="1" t="s">
        <v>64</v>
      </c>
      <c r="B42" s="1" t="s">
        <v>65</v>
      </c>
      <c r="C42" s="3">
        <f>IFERROR(VLOOKUP($B42,Data!$B$1:$L$53,8,FALSE)/VLOOKUP($B42,Data!$B$2:$L$53,2,FALSE), "Missing Data")</f>
        <v>48.267942631213401</v>
      </c>
      <c r="D42" s="4"/>
      <c r="E42" s="4">
        <f>IFERROR(VLOOKUP($B42,Data!$B$1:$L$53,5,FALSE)/VLOOKUP($B42,Data!$B$2:$L$53,2,FALSE), "Missing Data")</f>
        <v>486.41311002375011</v>
      </c>
      <c r="F42" s="4"/>
      <c r="G42" s="5">
        <f>IFERROR(VLOOKUP($B42,Data!$B$1:$L$53,8,FALSE)/VLOOKUP($B42,Data!$B$2:$L$53,5,FALSE), "Missing Data")</f>
        <v>9.9232404794469084E-2</v>
      </c>
    </row>
    <row r="43" spans="1:7" x14ac:dyDescent="0.25">
      <c r="A43" s="1" t="s">
        <v>44</v>
      </c>
      <c r="B43" s="1" t="s">
        <v>45</v>
      </c>
      <c r="C43" s="3">
        <f>IFERROR(VLOOKUP($B43,Data!$B$1:$L$53,8,FALSE)/VLOOKUP($B43,Data!$B$2:$L$53,2,FALSE), "Missing Data")</f>
        <v>56.043058230023171</v>
      </c>
      <c r="D43" s="4"/>
      <c r="E43" s="4">
        <f>IFERROR(VLOOKUP($B43,Data!$B$1:$L$53,5,FALSE)/VLOOKUP($B43,Data!$B$2:$L$53,2,FALSE), "Missing Data")</f>
        <v>163.22966343510168</v>
      </c>
      <c r="F43" s="4"/>
      <c r="G43" s="5">
        <f>IFERROR(VLOOKUP($B43,Data!$B$1:$L$53,8,FALSE)/VLOOKUP($B43,Data!$B$2:$L$53,5,FALSE), "Missing Data")</f>
        <v>0.34333868642880144</v>
      </c>
    </row>
    <row r="44" spans="1:7" x14ac:dyDescent="0.25">
      <c r="A44" s="1" t="s">
        <v>2</v>
      </c>
      <c r="B44" s="1" t="s">
        <v>3</v>
      </c>
      <c r="C44" s="3">
        <f>IFERROR(VLOOKUP($B44,Data!$B$1:$L$53,8,FALSE)/VLOOKUP($B44,Data!$B$2:$L$53,2,FALSE), "Missing Data")</f>
        <v>60.556554780946357</v>
      </c>
      <c r="D44" s="4"/>
      <c r="E44" s="4">
        <f>IFERROR(VLOOKUP($B44,Data!$B$1:$L$53,5,FALSE)/VLOOKUP($B44,Data!$B$2:$L$53,2,FALSE), "Missing Data")</f>
        <v>174.93865297117853</v>
      </c>
      <c r="F44" s="4"/>
      <c r="G44" s="5">
        <f>IFERROR(VLOOKUP($B44,Data!$B$1:$L$53,8,FALSE)/VLOOKUP($B44,Data!$B$2:$L$53,5,FALSE), "Missing Data")</f>
        <v>0.34615880340020205</v>
      </c>
    </row>
    <row r="45" spans="1:7" x14ac:dyDescent="0.25">
      <c r="A45" s="1" t="s">
        <v>30</v>
      </c>
      <c r="B45" s="1" t="s">
        <v>31</v>
      </c>
      <c r="C45" s="3">
        <f>IFERROR(VLOOKUP($B45,Data!$B$1:$L$53,8,FALSE)/VLOOKUP($B45,Data!$B$2:$L$53,2,FALSE), "Missing Data")</f>
        <v>65.77691722349185</v>
      </c>
      <c r="D45" s="4"/>
      <c r="E45" s="4">
        <f>IFERROR(VLOOKUP($B45,Data!$B$1:$L$53,5,FALSE)/VLOOKUP($B45,Data!$B$2:$L$53,2,FALSE), "Missing Data")</f>
        <v>338.99303064486446</v>
      </c>
      <c r="F45" s="4"/>
      <c r="G45" s="5">
        <f>IFERROR(VLOOKUP($B45,Data!$B$1:$L$53,8,FALSE)/VLOOKUP($B45,Data!$B$2:$L$53,5,FALSE), "Missing Data")</f>
        <v>0.19403619330569952</v>
      </c>
    </row>
    <row r="46" spans="1:7" x14ac:dyDescent="0.25">
      <c r="A46" s="1" t="s">
        <v>12</v>
      </c>
      <c r="B46" s="1" t="s">
        <v>13</v>
      </c>
      <c r="C46" s="3">
        <f>IFERROR(VLOOKUP($B46,Data!$B$1:$L$53,8,FALSE)/VLOOKUP($B46,Data!$B$2:$L$53,2,FALSE), "Missing Data")</f>
        <v>69.833355780773829</v>
      </c>
      <c r="D46" s="4"/>
      <c r="E46" s="4">
        <f>IFERROR(VLOOKUP($B46,Data!$B$1:$L$53,5,FALSE)/VLOOKUP($B46,Data!$B$2:$L$53,2,FALSE), "Missing Data")</f>
        <v>209.11616237294234</v>
      </c>
      <c r="F46" s="4"/>
      <c r="G46" s="5">
        <f>IFERROR(VLOOKUP($B46,Data!$B$1:$L$53,8,FALSE)/VLOOKUP($B46,Data!$B$2:$L$53,5,FALSE), "Missing Data")</f>
        <v>0.33394528183924627</v>
      </c>
    </row>
    <row r="47" spans="1:7" x14ac:dyDescent="0.25">
      <c r="A47" s="1" t="s">
        <v>78</v>
      </c>
      <c r="B47" s="1" t="s">
        <v>79</v>
      </c>
      <c r="C47" s="3">
        <f>IFERROR(VLOOKUP($B47,Data!$B$1:$L$53,8,FALSE)/VLOOKUP($B47,Data!$B$2:$L$53,2,FALSE), "Missing Data")</f>
        <v>74.185323815240835</v>
      </c>
      <c r="D47" s="4"/>
      <c r="E47" s="4">
        <f>IFERROR(VLOOKUP($B47,Data!$B$1:$L$53,5,FALSE)/VLOOKUP($B47,Data!$B$2:$L$53,2,FALSE), "Missing Data")</f>
        <v>143.27839010246933</v>
      </c>
      <c r="F47" s="4"/>
      <c r="G47" s="5">
        <f>IFERROR(VLOOKUP($B47,Data!$B$1:$L$53,8,FALSE)/VLOOKUP($B47,Data!$B$2:$L$53,5,FALSE), "Missing Data")</f>
        <v>0.51777050092610077</v>
      </c>
    </row>
    <row r="48" spans="1:7" x14ac:dyDescent="0.25">
      <c r="A48" s="1" t="s">
        <v>46</v>
      </c>
      <c r="B48" s="1" t="s">
        <v>47</v>
      </c>
      <c r="C48" s="3">
        <f>IFERROR(VLOOKUP($B48,Data!$B$1:$L$53,8,FALSE)/VLOOKUP($B48,Data!$B$2:$L$53,2,FALSE), "Missing Data")</f>
        <v>75.821373382071513</v>
      </c>
      <c r="D48" s="4"/>
      <c r="E48" s="4">
        <f>IFERROR(VLOOKUP($B48,Data!$B$1:$L$53,5,FALSE)/VLOOKUP($B48,Data!$B$2:$L$53,2,FALSE), "Missing Data")</f>
        <v>303.87956651487525</v>
      </c>
      <c r="F48" s="4"/>
      <c r="G48" s="5">
        <f>IFERROR(VLOOKUP($B48,Data!$B$1:$L$53,8,FALSE)/VLOOKUP($B48,Data!$B$2:$L$53,5,FALSE), "Missing Data")</f>
        <v>0.2495112595152395</v>
      </c>
    </row>
    <row r="49" spans="1:7" x14ac:dyDescent="0.25">
      <c r="A49" s="1" t="s">
        <v>16</v>
      </c>
      <c r="B49" s="1" t="s">
        <v>17</v>
      </c>
      <c r="C49" s="3">
        <f>IFERROR(VLOOKUP($B49,Data!$B$1:$L$53,8,FALSE)/VLOOKUP($B49,Data!$B$2:$L$53,2,FALSE), "Missing Data")</f>
        <v>81.795440403255782</v>
      </c>
      <c r="D49" s="4"/>
      <c r="E49" s="4">
        <f>IFERROR(VLOOKUP($B49,Data!$B$1:$L$53,5,FALSE)/VLOOKUP($B49,Data!$B$2:$L$53,2,FALSE), "Missing Data")</f>
        <v>56.636772450313423</v>
      </c>
      <c r="F49" s="4"/>
      <c r="G49" s="5">
        <f>IFERROR(VLOOKUP($B49,Data!$B$1:$L$53,8,FALSE)/VLOOKUP($B49,Data!$B$2:$L$53,5,FALSE), "Missing Data")</f>
        <v>1.4442108344894418</v>
      </c>
    </row>
    <row r="50" spans="1:7" x14ac:dyDescent="0.25">
      <c r="A50" s="1" t="s">
        <v>92</v>
      </c>
      <c r="B50" s="1" t="s">
        <v>93</v>
      </c>
      <c r="C50" s="3">
        <f>IFERROR(VLOOKUP($B50,Data!$B$1:$L$53,8,FALSE)/VLOOKUP($B50,Data!$B$2:$L$53,2,FALSE), "Missing Data")</f>
        <v>138.52990205161635</v>
      </c>
      <c r="D50" s="4"/>
      <c r="E50" s="4">
        <f>IFERROR(VLOOKUP($B50,Data!$B$1:$L$53,5,FALSE)/VLOOKUP($B50,Data!$B$2:$L$53,2,FALSE), "Missing Data")</f>
        <v>98.098868915618255</v>
      </c>
      <c r="F50" s="4"/>
      <c r="G50" s="5">
        <f>IFERROR(VLOOKUP($B50,Data!$B$1:$L$53,8,FALSE)/VLOOKUP($B50,Data!$B$2:$L$53,5,FALSE), "Missing Data")</f>
        <v>1.4121457625650675</v>
      </c>
    </row>
    <row r="51" spans="1:7" x14ac:dyDescent="0.25">
      <c r="A51" s="1" t="s">
        <v>98</v>
      </c>
      <c r="B51" s="1" t="s">
        <v>99</v>
      </c>
      <c r="C51" s="3">
        <f>IFERROR(VLOOKUP($B51,Data!$B$1:$L$53,8,FALSE)/VLOOKUP($B51,Data!$B$2:$L$53,2,FALSE), "Missing Data")</f>
        <v>167.98587099246186</v>
      </c>
      <c r="D51" s="4"/>
      <c r="E51" s="4">
        <f>IFERROR(VLOOKUP($B51,Data!$B$1:$L$53,5,FALSE)/VLOOKUP($B51,Data!$B$2:$L$53,2,FALSE), "Missing Data")</f>
        <v>230.44556045130915</v>
      </c>
      <c r="F51" s="4"/>
      <c r="G51" s="5">
        <f>IFERROR(VLOOKUP($B51,Data!$B$1:$L$53,8,FALSE)/VLOOKUP($B51,Data!$B$2:$L$53,5,FALSE), "Missing Data")</f>
        <v>0.72896119440736895</v>
      </c>
    </row>
    <row r="52" spans="1:7" x14ac:dyDescent="0.25">
      <c r="A52" s="1" t="s">
        <v>26</v>
      </c>
      <c r="B52" s="1" t="s">
        <v>27</v>
      </c>
      <c r="C52" s="3">
        <f>IFERROR(VLOOKUP($B52,Data!$B$1:$L$53,8,FALSE)/VLOOKUP($B52,Data!$B$2:$L$53,2,FALSE), "Missing Data")</f>
        <v>280.31638239250697</v>
      </c>
      <c r="D52" s="4"/>
      <c r="E52" s="4">
        <f>IFERROR(VLOOKUP($B52,Data!$B$1:$L$53,5,FALSE)/VLOOKUP($B52,Data!$B$2:$L$53,2,FALSE), "Missing Data")</f>
        <v>308.14046284772928</v>
      </c>
      <c r="F52" s="4"/>
      <c r="G52" s="5">
        <f>IFERROR(VLOOKUP($B52,Data!$B$1:$L$53,8,FALSE)/VLOOKUP($B52,Data!$B$2:$L$53,5,FALSE), "Missing Data")</f>
        <v>0.90970325611222347</v>
      </c>
    </row>
    <row r="53" spans="1:7" x14ac:dyDescent="0.25">
      <c r="A53" s="1" t="s">
        <v>68</v>
      </c>
      <c r="B53" s="1" t="s">
        <v>69</v>
      </c>
      <c r="C53" s="3">
        <f>IFERROR(VLOOKUP($B53,Data!$B$1:$L$53,8,FALSE)/VLOOKUP($B53,Data!$B$2:$L$53,2,FALSE), "Missing Data")</f>
        <v>386.71289644911849</v>
      </c>
      <c r="D53" s="4"/>
      <c r="E53" s="4">
        <f>IFERROR(VLOOKUP($B53,Data!$B$1:$L$53,5,FALSE)/VLOOKUP($B53,Data!$B$2:$L$53,2,FALSE), "Missing Data")</f>
        <v>919.0057521087549</v>
      </c>
      <c r="F53" s="4"/>
      <c r="G53" s="5">
        <f>IFERROR(VLOOKUP($B53,Data!$B$1:$L$53,8,FALSE)/VLOOKUP($B53,Data!$B$2:$L$53,5,FALSE), "Missing Data")</f>
        <v>0.42079485962059027</v>
      </c>
    </row>
    <row r="54" spans="1:7" x14ac:dyDescent="0.25">
      <c r="A54" s="15" t="s">
        <v>20</v>
      </c>
      <c r="B54" s="15" t="s">
        <v>21</v>
      </c>
      <c r="C54" s="6">
        <f>IFERROR(VLOOKUP($B54,Data!$B$1:$L$53,8,FALSE)/VLOOKUP($B54,Data!$B$2:$L$53,2,FALSE), "Missing Data")</f>
        <v>1194.5133377642569</v>
      </c>
      <c r="D54" s="7"/>
      <c r="E54" s="7">
        <f>IFERROR(VLOOKUP($B54,Data!$B$1:$L$53,5,FALSE)/VLOOKUP($B54,Data!$B$2:$L$53,2,FALSE), "Missing Data")</f>
        <v>3184.4245161636622</v>
      </c>
      <c r="F54" s="7"/>
      <c r="G54" s="8">
        <f>IFERROR(VLOOKUP($B54,Data!$B$1:$L$53,8,FALSE)/VLOOKUP($B54,Data!$B$2:$L$53,5,FALSE), "Missing Data")</f>
        <v>0.37511121136679049</v>
      </c>
    </row>
  </sheetData>
  <sortState ref="A3:G54">
    <sortCondition ref="C3:C54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E10" sqref="E10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7" x14ac:dyDescent="0.25">
      <c r="A1" s="10" t="s">
        <v>0</v>
      </c>
      <c r="B1" s="10" t="s">
        <v>1</v>
      </c>
    </row>
    <row r="2" spans="1:7" x14ac:dyDescent="0.25">
      <c r="A2" s="1" t="s">
        <v>52</v>
      </c>
      <c r="B2" s="1" t="s">
        <v>53</v>
      </c>
      <c r="D2" s="2"/>
      <c r="E2" s="2"/>
      <c r="F2" s="2"/>
      <c r="G2" s="2"/>
    </row>
    <row r="3" spans="1:7" x14ac:dyDescent="0.25">
      <c r="A3" s="1" t="s">
        <v>28</v>
      </c>
      <c r="B3" s="1" t="s">
        <v>29</v>
      </c>
      <c r="D3" s="2"/>
      <c r="E3" s="2"/>
      <c r="F3" s="2"/>
      <c r="G3" s="2"/>
    </row>
    <row r="4" spans="1:7" x14ac:dyDescent="0.25">
      <c r="A4" s="1" t="s">
        <v>76</v>
      </c>
      <c r="B4" s="1" t="s">
        <v>77</v>
      </c>
      <c r="D4" s="2"/>
      <c r="E4" s="2"/>
      <c r="F4" s="2"/>
      <c r="G4" s="2"/>
    </row>
    <row r="5" spans="1:7" x14ac:dyDescent="0.25">
      <c r="A5" s="1" t="s">
        <v>88</v>
      </c>
      <c r="B5" s="1" t="s">
        <v>89</v>
      </c>
      <c r="D5" s="2"/>
      <c r="E5" s="2"/>
      <c r="F5" s="2"/>
      <c r="G5" s="2"/>
    </row>
    <row r="6" spans="1:7" x14ac:dyDescent="0.25">
      <c r="A6" s="1" t="s">
        <v>38</v>
      </c>
      <c r="B6" s="1" t="s">
        <v>39</v>
      </c>
      <c r="D6" s="2"/>
      <c r="E6" s="2"/>
      <c r="F6" s="2"/>
      <c r="G6" s="2"/>
    </row>
    <row r="7" spans="1:7" x14ac:dyDescent="0.25">
      <c r="A7" s="1" t="s">
        <v>86</v>
      </c>
      <c r="B7" s="1" t="s">
        <v>87</v>
      </c>
      <c r="D7" s="2"/>
      <c r="E7" s="2"/>
      <c r="F7" s="2"/>
      <c r="G7" s="2"/>
    </row>
    <row r="8" spans="1:7" x14ac:dyDescent="0.25">
      <c r="A8" s="1" t="s">
        <v>10</v>
      </c>
      <c r="B8" s="1" t="s">
        <v>11</v>
      </c>
      <c r="D8" s="2"/>
      <c r="E8" s="2"/>
      <c r="F8" s="2"/>
      <c r="G8" s="2"/>
    </row>
    <row r="9" spans="1:7" x14ac:dyDescent="0.25">
      <c r="A9" s="1" t="s">
        <v>40</v>
      </c>
      <c r="B9" s="1" t="s">
        <v>41</v>
      </c>
      <c r="D9" s="2"/>
      <c r="E9" s="2"/>
      <c r="F9" s="2"/>
      <c r="G9" s="2"/>
    </row>
    <row r="10" spans="1:7" x14ac:dyDescent="0.25">
      <c r="A10" s="1" t="s">
        <v>36</v>
      </c>
      <c r="B10" s="1" t="s">
        <v>37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4</v>
      </c>
      <c r="B12" s="1" t="s">
        <v>5</v>
      </c>
      <c r="D12" s="2"/>
      <c r="E12" s="2"/>
      <c r="F12" s="2"/>
      <c r="G12" s="2"/>
    </row>
    <row r="13" spans="1:7" x14ac:dyDescent="0.25">
      <c r="A13" s="1" t="s">
        <v>70</v>
      </c>
      <c r="B13" s="1" t="s">
        <v>71</v>
      </c>
      <c r="D13" s="2"/>
      <c r="E13" s="2"/>
      <c r="F13" s="2"/>
      <c r="G13" s="2"/>
    </row>
    <row r="14" spans="1:7" x14ac:dyDescent="0.25">
      <c r="A14" s="1" t="s">
        <v>66</v>
      </c>
      <c r="B14" s="1" t="s">
        <v>67</v>
      </c>
      <c r="D14" s="2"/>
      <c r="E14" s="2"/>
      <c r="F14" s="2"/>
      <c r="G14" s="2"/>
    </row>
    <row r="15" spans="1:7" x14ac:dyDescent="0.25">
      <c r="A15" s="1" t="s">
        <v>84</v>
      </c>
      <c r="B15" s="1" t="s">
        <v>85</v>
      </c>
      <c r="D15" s="2"/>
      <c r="E15" s="2"/>
      <c r="F15" s="2"/>
      <c r="G15" s="2"/>
    </row>
    <row r="16" spans="1:7" x14ac:dyDescent="0.25">
      <c r="A16" s="1" t="s">
        <v>8</v>
      </c>
      <c r="B16" s="1" t="s">
        <v>9</v>
      </c>
      <c r="D16" s="2"/>
      <c r="E16" s="2"/>
      <c r="F16" s="2"/>
      <c r="G16" s="2"/>
    </row>
    <row r="17" spans="1:7" x14ac:dyDescent="0.25">
      <c r="A17" s="1" t="s">
        <v>54</v>
      </c>
      <c r="B17" s="1" t="s">
        <v>55</v>
      </c>
      <c r="D17" s="2"/>
      <c r="E17" s="2"/>
      <c r="F17" s="2"/>
      <c r="G17" s="2"/>
    </row>
    <row r="18" spans="1:7" x14ac:dyDescent="0.25">
      <c r="A18" s="1" t="s">
        <v>42</v>
      </c>
      <c r="B18" s="1" t="s">
        <v>43</v>
      </c>
      <c r="D18" s="2"/>
      <c r="E18" s="2"/>
      <c r="F18" s="2"/>
      <c r="G18" s="2"/>
    </row>
    <row r="19" spans="1:7" x14ac:dyDescent="0.25">
      <c r="A19" s="1" t="s">
        <v>90</v>
      </c>
      <c r="B19" s="1" t="s">
        <v>91</v>
      </c>
      <c r="D19" s="2"/>
      <c r="E19" s="2"/>
      <c r="F19" s="2"/>
      <c r="G19" s="2"/>
    </row>
    <row r="20" spans="1:7" x14ac:dyDescent="0.25">
      <c r="A20" s="1" t="s">
        <v>100</v>
      </c>
      <c r="B20" s="1" t="s">
        <v>101</v>
      </c>
      <c r="D20" s="2"/>
      <c r="E20" s="2"/>
      <c r="F20" s="2"/>
      <c r="G20" s="2"/>
    </row>
    <row r="21" spans="1:7" x14ac:dyDescent="0.25">
      <c r="A21" s="1" t="s">
        <v>24</v>
      </c>
      <c r="B21" s="1" t="s">
        <v>25</v>
      </c>
      <c r="D21" s="2"/>
      <c r="E21" s="2"/>
      <c r="F21" s="2"/>
      <c r="G21" s="2"/>
    </row>
    <row r="22" spans="1:7" x14ac:dyDescent="0.25">
      <c r="A22" s="1" t="s">
        <v>92</v>
      </c>
      <c r="B22" s="1" t="s">
        <v>93</v>
      </c>
      <c r="D22" s="2"/>
      <c r="E22" s="2"/>
      <c r="F22" s="2"/>
      <c r="G22" s="2"/>
    </row>
    <row r="23" spans="1:7" x14ac:dyDescent="0.25">
      <c r="A23" s="1" t="s">
        <v>32</v>
      </c>
      <c r="B23" s="1" t="s">
        <v>33</v>
      </c>
      <c r="D23" s="2"/>
      <c r="E23" s="2"/>
      <c r="F23" s="2"/>
      <c r="G23" s="2"/>
    </row>
    <row r="24" spans="1:7" x14ac:dyDescent="0.25">
      <c r="A24" s="1" t="s">
        <v>34</v>
      </c>
      <c r="B24" s="1" t="s">
        <v>35</v>
      </c>
      <c r="D24" s="2"/>
      <c r="E24" s="2"/>
      <c r="F24" s="2"/>
      <c r="G24" s="2"/>
    </row>
    <row r="25" spans="1:7" x14ac:dyDescent="0.25">
      <c r="A25" s="1" t="s">
        <v>58</v>
      </c>
      <c r="B25" s="1" t="s">
        <v>59</v>
      </c>
      <c r="D25" s="2"/>
      <c r="E25" s="2"/>
      <c r="F25" s="2"/>
      <c r="G25" s="2"/>
    </row>
    <row r="26" spans="1:7" x14ac:dyDescent="0.25">
      <c r="A26" s="1" t="s">
        <v>14</v>
      </c>
      <c r="B26" s="1" t="s">
        <v>15</v>
      </c>
      <c r="D26" s="2"/>
      <c r="E26" s="2"/>
      <c r="F26" s="2"/>
      <c r="G26" s="2"/>
    </row>
    <row r="27" spans="1:7" x14ac:dyDescent="0.25">
      <c r="A27" s="1" t="s">
        <v>56</v>
      </c>
      <c r="B27" s="1" t="s">
        <v>57</v>
      </c>
      <c r="D27" s="2"/>
      <c r="E27" s="2"/>
      <c r="F27" s="2"/>
      <c r="G27" s="2"/>
    </row>
    <row r="28" spans="1:7" x14ac:dyDescent="0.25">
      <c r="A28" s="1" t="s">
        <v>96</v>
      </c>
      <c r="B28" s="1" t="s">
        <v>97</v>
      </c>
      <c r="D28" s="2"/>
      <c r="E28" s="2"/>
      <c r="F28" s="2"/>
      <c r="G28" s="2"/>
    </row>
    <row r="29" spans="1:7" x14ac:dyDescent="0.25">
      <c r="A29" s="1" t="s">
        <v>72</v>
      </c>
      <c r="B29" s="1" t="s">
        <v>73</v>
      </c>
      <c r="D29" s="2"/>
      <c r="E29" s="2"/>
      <c r="F29" s="2"/>
      <c r="G29" s="2"/>
    </row>
    <row r="30" spans="1:7" x14ac:dyDescent="0.25">
      <c r="A30" s="1" t="s">
        <v>94</v>
      </c>
      <c r="B30" s="1" t="s">
        <v>95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104</v>
      </c>
      <c r="B32" s="1" t="s">
        <v>105</v>
      </c>
      <c r="D32" s="2"/>
      <c r="E32" s="2"/>
      <c r="F32" s="2"/>
      <c r="G32" s="2"/>
    </row>
    <row r="33" spans="1:7" x14ac:dyDescent="0.25">
      <c r="A33" s="1" t="s">
        <v>78</v>
      </c>
      <c r="B33" s="1" t="s">
        <v>79</v>
      </c>
      <c r="D33" s="2"/>
      <c r="E33" s="2"/>
      <c r="F33" s="2"/>
      <c r="G33" s="2"/>
    </row>
    <row r="34" spans="1:7" x14ac:dyDescent="0.25">
      <c r="A34" s="1" t="s">
        <v>26</v>
      </c>
      <c r="B34" s="1" t="s">
        <v>27</v>
      </c>
      <c r="D34" s="2"/>
      <c r="E34" s="2"/>
      <c r="F34" s="2"/>
      <c r="G34" s="2"/>
    </row>
    <row r="35" spans="1:7" x14ac:dyDescent="0.25">
      <c r="A35" s="1" t="s">
        <v>74</v>
      </c>
      <c r="B35" s="1" t="s">
        <v>75</v>
      </c>
      <c r="D35" s="2"/>
      <c r="E35" s="2"/>
      <c r="F35" s="2"/>
      <c r="G35" s="2"/>
    </row>
    <row r="36" spans="1:7" x14ac:dyDescent="0.25">
      <c r="A36" s="1" t="s">
        <v>2</v>
      </c>
      <c r="B36" s="1" t="s">
        <v>3</v>
      </c>
      <c r="D36" s="2"/>
      <c r="E36" s="2"/>
      <c r="F36" s="2"/>
      <c r="G36" s="2"/>
    </row>
    <row r="37" spans="1:7" x14ac:dyDescent="0.25">
      <c r="A37" s="1" t="s">
        <v>102</v>
      </c>
      <c r="B37" s="1" t="s">
        <v>103</v>
      </c>
      <c r="D37" s="2"/>
      <c r="E37" s="2"/>
      <c r="F37" s="2"/>
      <c r="G37" s="2"/>
    </row>
    <row r="38" spans="1:7" x14ac:dyDescent="0.25">
      <c r="A38" s="1" t="s">
        <v>48</v>
      </c>
      <c r="B38" s="1" t="s">
        <v>49</v>
      </c>
      <c r="D38" s="2"/>
      <c r="E38" s="2"/>
      <c r="F38" s="2"/>
      <c r="G38" s="2"/>
    </row>
    <row r="39" spans="1:7" x14ac:dyDescent="0.25">
      <c r="A39" s="1" t="s">
        <v>80</v>
      </c>
      <c r="B39" s="1" t="s">
        <v>81</v>
      </c>
      <c r="D39" s="2"/>
      <c r="E39" s="2"/>
      <c r="F39" s="2"/>
      <c r="G39" s="2"/>
    </row>
    <row r="40" spans="1:7" x14ac:dyDescent="0.25">
      <c r="A40" s="1" t="s">
        <v>30</v>
      </c>
      <c r="B40" s="1" t="s">
        <v>31</v>
      </c>
      <c r="D40" s="2"/>
      <c r="E40" s="2"/>
      <c r="F40" s="2"/>
      <c r="G40" s="2"/>
    </row>
    <row r="41" spans="1:7" x14ac:dyDescent="0.25">
      <c r="A41" s="1" t="s">
        <v>18</v>
      </c>
      <c r="B41" s="1" t="s">
        <v>19</v>
      </c>
      <c r="D41" s="2"/>
      <c r="E41" s="2"/>
      <c r="F41" s="2"/>
      <c r="G41" s="2"/>
    </row>
    <row r="42" spans="1:7" x14ac:dyDescent="0.25">
      <c r="A42" s="1" t="s">
        <v>6</v>
      </c>
      <c r="B42" s="1" t="s">
        <v>7</v>
      </c>
      <c r="D42" s="2"/>
      <c r="E42" s="2"/>
      <c r="F42" s="2"/>
      <c r="G42" s="2"/>
    </row>
    <row r="43" spans="1:7" x14ac:dyDescent="0.25">
      <c r="A43" s="1" t="s">
        <v>46</v>
      </c>
      <c r="B43" s="1" t="s">
        <v>47</v>
      </c>
      <c r="D43" s="2"/>
      <c r="E43" s="2"/>
      <c r="F43" s="2"/>
      <c r="G43" s="2"/>
    </row>
    <row r="44" spans="1:7" x14ac:dyDescent="0.25">
      <c r="A44" s="1" t="s">
        <v>98</v>
      </c>
      <c r="B44" s="1" t="s">
        <v>99</v>
      </c>
      <c r="D44" s="2"/>
      <c r="E44" s="2"/>
      <c r="F44" s="2"/>
      <c r="G44" s="2"/>
    </row>
    <row r="45" spans="1:7" x14ac:dyDescent="0.25">
      <c r="A45" s="1" t="s">
        <v>60</v>
      </c>
      <c r="B45" s="1" t="s">
        <v>61</v>
      </c>
      <c r="D45" s="2"/>
      <c r="E45" s="2"/>
      <c r="F45" s="2"/>
      <c r="G45" s="2"/>
    </row>
    <row r="46" spans="1:7" x14ac:dyDescent="0.25">
      <c r="A46" s="1" t="s">
        <v>12</v>
      </c>
      <c r="B46" s="1" t="s">
        <v>13</v>
      </c>
      <c r="D46" s="2"/>
      <c r="E46" s="2"/>
      <c r="F46" s="2"/>
      <c r="G46" s="2"/>
    </row>
    <row r="47" spans="1:7" x14ac:dyDescent="0.25">
      <c r="A47" s="1" t="s">
        <v>16</v>
      </c>
      <c r="B47" s="1" t="s">
        <v>17</v>
      </c>
      <c r="D47" s="2"/>
      <c r="E47" s="2"/>
      <c r="F47" s="2"/>
      <c r="G47" s="2"/>
    </row>
    <row r="48" spans="1:7" x14ac:dyDescent="0.25">
      <c r="A48" s="1" t="s">
        <v>68</v>
      </c>
      <c r="B48" s="1" t="s">
        <v>69</v>
      </c>
      <c r="D48" s="2"/>
      <c r="E48" s="2"/>
      <c r="F48" s="2"/>
      <c r="G48" s="2"/>
    </row>
    <row r="49" spans="1:7" x14ac:dyDescent="0.25">
      <c r="A49" s="1" t="s">
        <v>82</v>
      </c>
      <c r="B49" s="1" t="s">
        <v>83</v>
      </c>
      <c r="D49" s="2"/>
      <c r="E49" s="2"/>
      <c r="F49" s="2"/>
      <c r="G49" s="2"/>
    </row>
    <row r="50" spans="1:7" x14ac:dyDescent="0.25">
      <c r="A50" s="1" t="s">
        <v>44</v>
      </c>
      <c r="B50" s="1" t="s">
        <v>45</v>
      </c>
      <c r="D50" s="2"/>
      <c r="E50" s="2"/>
      <c r="F50" s="2"/>
      <c r="G50" s="2"/>
    </row>
    <row r="51" spans="1:7" x14ac:dyDescent="0.25">
      <c r="A51" s="1" t="s">
        <v>50</v>
      </c>
      <c r="B51" s="1" t="s">
        <v>51</v>
      </c>
      <c r="D51" s="2"/>
      <c r="E51" s="2"/>
      <c r="F51" s="2"/>
      <c r="G51" s="2"/>
    </row>
    <row r="52" spans="1:7" x14ac:dyDescent="0.25">
      <c r="A52" s="1" t="s">
        <v>64</v>
      </c>
      <c r="B52" s="1" t="s">
        <v>65</v>
      </c>
      <c r="D52" s="2"/>
      <c r="E52" s="2"/>
      <c r="F52" s="2"/>
      <c r="G52" s="2"/>
    </row>
    <row r="53" spans="1:7" x14ac:dyDescent="0.25">
      <c r="A53" s="15" t="s">
        <v>20</v>
      </c>
      <c r="B53" s="15" t="s">
        <v>21</v>
      </c>
      <c r="D53" s="2"/>
      <c r="E53" s="2"/>
      <c r="F53" s="2"/>
      <c r="G53" s="2"/>
    </row>
    <row r="54" spans="1:7" x14ac:dyDescent="0.25">
      <c r="A54" s="1" t="s">
        <v>52</v>
      </c>
      <c r="B54" s="1" t="s">
        <v>53</v>
      </c>
      <c r="D54" s="2"/>
      <c r="E54" s="2"/>
      <c r="F54" s="2"/>
      <c r="G54" s="2"/>
    </row>
    <row r="55" spans="1:7" x14ac:dyDescent="0.25">
      <c r="A55" s="1" t="s">
        <v>28</v>
      </c>
      <c r="B55" s="1" t="s">
        <v>29</v>
      </c>
      <c r="D55" s="2"/>
      <c r="E55" s="2"/>
      <c r="F55" s="2"/>
      <c r="G55" s="2"/>
    </row>
    <row r="56" spans="1:7" x14ac:dyDescent="0.25">
      <c r="A56" s="1" t="s">
        <v>76</v>
      </c>
      <c r="B56" s="1" t="s">
        <v>77</v>
      </c>
      <c r="D56" s="2"/>
      <c r="E56" s="2"/>
      <c r="F56" s="2"/>
      <c r="G56" s="2"/>
    </row>
    <row r="57" spans="1:7" x14ac:dyDescent="0.25">
      <c r="A57" s="1" t="s">
        <v>88</v>
      </c>
      <c r="B57" s="1" t="s">
        <v>89</v>
      </c>
      <c r="D57" s="2"/>
      <c r="E57" s="2"/>
      <c r="F57" s="2"/>
      <c r="G57" s="2"/>
    </row>
    <row r="58" spans="1:7" x14ac:dyDescent="0.25">
      <c r="A58" s="1" t="s">
        <v>38</v>
      </c>
      <c r="B58" s="1" t="s">
        <v>39</v>
      </c>
      <c r="D58" s="2"/>
      <c r="E58" s="2"/>
      <c r="F58" s="2"/>
      <c r="G58" s="2"/>
    </row>
    <row r="59" spans="1:7" x14ac:dyDescent="0.25">
      <c r="A59" s="1" t="s">
        <v>86</v>
      </c>
      <c r="B59" s="1" t="s">
        <v>87</v>
      </c>
      <c r="D59" s="2"/>
      <c r="E59" s="2"/>
      <c r="F59" s="2"/>
      <c r="G59" s="2"/>
    </row>
    <row r="60" spans="1:7" x14ac:dyDescent="0.25">
      <c r="A60" s="1" t="s">
        <v>10</v>
      </c>
      <c r="B60" s="1" t="s">
        <v>11</v>
      </c>
      <c r="D60" s="2"/>
      <c r="E60" s="2"/>
      <c r="F60" s="2"/>
      <c r="G60" s="2"/>
    </row>
    <row r="61" spans="1:7" x14ac:dyDescent="0.25">
      <c r="A61" s="1" t="s">
        <v>40</v>
      </c>
      <c r="B61" s="1" t="s">
        <v>41</v>
      </c>
      <c r="D61" s="2"/>
      <c r="E61" s="2"/>
      <c r="F61" s="2"/>
      <c r="G61" s="2"/>
    </row>
    <row r="62" spans="1:7" x14ac:dyDescent="0.25">
      <c r="A62" s="1" t="s">
        <v>36</v>
      </c>
      <c r="B62" s="1" t="s">
        <v>37</v>
      </c>
      <c r="D62" s="2"/>
      <c r="E62" s="2"/>
      <c r="F62" s="2"/>
      <c r="G62" s="2"/>
    </row>
    <row r="63" spans="1:7" x14ac:dyDescent="0.25">
      <c r="A63" s="1" t="s">
        <v>22</v>
      </c>
      <c r="B63" s="1" t="s">
        <v>23</v>
      </c>
      <c r="D63" s="2"/>
      <c r="E63" s="2"/>
      <c r="F63" s="2"/>
      <c r="G63" s="2"/>
    </row>
    <row r="64" spans="1:7" x14ac:dyDescent="0.25">
      <c r="A64" s="1" t="s">
        <v>4</v>
      </c>
      <c r="B64" s="1" t="s">
        <v>5</v>
      </c>
      <c r="D64" s="2"/>
      <c r="E64" s="2"/>
      <c r="F64" s="2"/>
      <c r="G64" s="2"/>
    </row>
    <row r="65" spans="1:7" x14ac:dyDescent="0.25">
      <c r="A65" s="1" t="s">
        <v>70</v>
      </c>
      <c r="B65" s="1" t="s">
        <v>71</v>
      </c>
      <c r="D65" s="2"/>
      <c r="E65" s="2"/>
      <c r="F65" s="2"/>
      <c r="G65" s="2"/>
    </row>
    <row r="66" spans="1:7" x14ac:dyDescent="0.25">
      <c r="A66" s="1" t="s">
        <v>66</v>
      </c>
      <c r="B66" s="1" t="s">
        <v>67</v>
      </c>
      <c r="D66" s="2"/>
      <c r="E66" s="2"/>
      <c r="F66" s="2"/>
      <c r="G66" s="2"/>
    </row>
    <row r="67" spans="1:7" x14ac:dyDescent="0.25">
      <c r="A67" s="1" t="s">
        <v>84</v>
      </c>
      <c r="B67" s="1" t="s">
        <v>85</v>
      </c>
      <c r="D67" s="2"/>
      <c r="E67" s="2"/>
      <c r="F67" s="2"/>
      <c r="G67" s="2"/>
    </row>
    <row r="68" spans="1:7" x14ac:dyDescent="0.25">
      <c r="A68" s="1" t="s">
        <v>8</v>
      </c>
      <c r="B68" s="1" t="s">
        <v>9</v>
      </c>
      <c r="D68" s="2"/>
      <c r="E68" s="2"/>
      <c r="F68" s="2"/>
      <c r="G68" s="2"/>
    </row>
    <row r="69" spans="1:7" x14ac:dyDescent="0.25">
      <c r="A69" s="1" t="s">
        <v>54</v>
      </c>
      <c r="B69" s="1" t="s">
        <v>55</v>
      </c>
      <c r="D69" s="2"/>
      <c r="E69" s="2"/>
      <c r="F69" s="2"/>
      <c r="G69" s="2"/>
    </row>
    <row r="70" spans="1:7" x14ac:dyDescent="0.25">
      <c r="A70" s="1" t="s">
        <v>42</v>
      </c>
      <c r="B70" s="1" t="s">
        <v>43</v>
      </c>
      <c r="D70" s="2"/>
      <c r="E70" s="2"/>
      <c r="F70" s="2"/>
      <c r="G70" s="2"/>
    </row>
    <row r="71" spans="1:7" x14ac:dyDescent="0.25">
      <c r="A71" s="1" t="s">
        <v>90</v>
      </c>
      <c r="B71" s="1" t="s">
        <v>91</v>
      </c>
      <c r="D71" s="2"/>
      <c r="E71" s="2"/>
      <c r="F71" s="2"/>
      <c r="G71" s="2"/>
    </row>
    <row r="72" spans="1:7" x14ac:dyDescent="0.25">
      <c r="A72" s="1" t="s">
        <v>100</v>
      </c>
      <c r="B72" s="1" t="s">
        <v>101</v>
      </c>
      <c r="D72" s="2"/>
      <c r="E72" s="2"/>
      <c r="F72" s="2"/>
      <c r="G72" s="2"/>
    </row>
    <row r="73" spans="1:7" x14ac:dyDescent="0.25">
      <c r="A73" s="1" t="s">
        <v>24</v>
      </c>
      <c r="B73" s="1" t="s">
        <v>25</v>
      </c>
      <c r="D73" s="2"/>
      <c r="E73" s="2"/>
      <c r="F73" s="2"/>
      <c r="G73" s="2"/>
    </row>
    <row r="74" spans="1:7" x14ac:dyDescent="0.25">
      <c r="A74" s="1" t="s">
        <v>92</v>
      </c>
      <c r="B74" s="1" t="s">
        <v>93</v>
      </c>
      <c r="D74" s="2"/>
      <c r="E74" s="2"/>
      <c r="F74" s="2"/>
      <c r="G74" s="2"/>
    </row>
    <row r="75" spans="1:7" x14ac:dyDescent="0.25">
      <c r="A75" s="1" t="s">
        <v>32</v>
      </c>
      <c r="B75" s="1" t="s">
        <v>33</v>
      </c>
      <c r="D75" s="2"/>
      <c r="E75" s="2"/>
      <c r="F75" s="2"/>
      <c r="G75" s="2"/>
    </row>
    <row r="76" spans="1:7" x14ac:dyDescent="0.25">
      <c r="A76" s="1" t="s">
        <v>34</v>
      </c>
      <c r="B76" s="1" t="s">
        <v>35</v>
      </c>
      <c r="D76" s="2"/>
      <c r="E76" s="2"/>
      <c r="F76" s="2"/>
      <c r="G76" s="2"/>
    </row>
    <row r="77" spans="1:7" x14ac:dyDescent="0.25">
      <c r="A77" s="1" t="s">
        <v>58</v>
      </c>
      <c r="B77" s="1" t="s">
        <v>59</v>
      </c>
      <c r="D77" s="2"/>
      <c r="E77" s="2"/>
      <c r="F77" s="2"/>
      <c r="G77" s="2"/>
    </row>
    <row r="78" spans="1:7" x14ac:dyDescent="0.25">
      <c r="A78" s="1" t="s">
        <v>14</v>
      </c>
      <c r="B78" s="1" t="s">
        <v>15</v>
      </c>
      <c r="D78" s="2"/>
      <c r="E78" s="2"/>
      <c r="F78" s="2"/>
      <c r="G78" s="2"/>
    </row>
    <row r="79" spans="1:7" x14ac:dyDescent="0.25">
      <c r="A79" s="1" t="s">
        <v>56</v>
      </c>
      <c r="B79" s="1" t="s">
        <v>57</v>
      </c>
      <c r="D79" s="2"/>
      <c r="E79" s="2"/>
      <c r="F79" s="2"/>
      <c r="G79" s="2"/>
    </row>
    <row r="80" spans="1:7" x14ac:dyDescent="0.25">
      <c r="A80" s="1" t="s">
        <v>96</v>
      </c>
      <c r="B80" s="1" t="s">
        <v>97</v>
      </c>
      <c r="D80" s="2"/>
      <c r="E80" s="2"/>
      <c r="F80" s="2"/>
      <c r="G80" s="2"/>
    </row>
    <row r="81" spans="1:7" x14ac:dyDescent="0.25">
      <c r="A81" s="1" t="s">
        <v>72</v>
      </c>
      <c r="B81" s="1" t="s">
        <v>73</v>
      </c>
      <c r="D81" s="2"/>
      <c r="E81" s="2"/>
      <c r="F81" s="2"/>
      <c r="G81" s="2"/>
    </row>
    <row r="82" spans="1:7" x14ac:dyDescent="0.25">
      <c r="A82" s="1" t="s">
        <v>94</v>
      </c>
      <c r="B82" s="1" t="s">
        <v>95</v>
      </c>
      <c r="D82" s="2"/>
      <c r="E82" s="2"/>
      <c r="F82" s="2"/>
      <c r="G82" s="2"/>
    </row>
    <row r="83" spans="1:7" x14ac:dyDescent="0.25">
      <c r="A83" s="1" t="s">
        <v>62</v>
      </c>
      <c r="B83" s="1" t="s">
        <v>63</v>
      </c>
      <c r="D83" s="2"/>
      <c r="E83" s="2"/>
      <c r="F83" s="2"/>
      <c r="G83" s="2"/>
    </row>
    <row r="84" spans="1:7" x14ac:dyDescent="0.25">
      <c r="A84" s="1" t="s">
        <v>104</v>
      </c>
      <c r="B84" s="1" t="s">
        <v>105</v>
      </c>
      <c r="D84" s="2"/>
      <c r="E84" s="2"/>
      <c r="F84" s="2"/>
      <c r="G84" s="2"/>
    </row>
    <row r="85" spans="1:7" x14ac:dyDescent="0.25">
      <c r="A85" s="1" t="s">
        <v>78</v>
      </c>
      <c r="B85" s="1" t="s">
        <v>79</v>
      </c>
      <c r="D85" s="2"/>
      <c r="E85" s="2"/>
      <c r="F85" s="2"/>
      <c r="G85" s="2"/>
    </row>
    <row r="86" spans="1:7" x14ac:dyDescent="0.25">
      <c r="A86" s="1" t="s">
        <v>26</v>
      </c>
      <c r="B86" s="1" t="s">
        <v>27</v>
      </c>
      <c r="D86" s="2"/>
      <c r="E86" s="2"/>
      <c r="F86" s="2"/>
      <c r="G86" s="2"/>
    </row>
    <row r="87" spans="1:7" x14ac:dyDescent="0.25">
      <c r="A87" s="1" t="s">
        <v>74</v>
      </c>
      <c r="B87" s="1" t="s">
        <v>75</v>
      </c>
      <c r="D87" s="2"/>
      <c r="E87" s="2"/>
      <c r="F87" s="2"/>
      <c r="G87" s="2"/>
    </row>
    <row r="88" spans="1:7" x14ac:dyDescent="0.25">
      <c r="A88" s="1" t="s">
        <v>2</v>
      </c>
      <c r="B88" s="1" t="s">
        <v>3</v>
      </c>
      <c r="D88" s="2"/>
      <c r="E88" s="2"/>
      <c r="F88" s="2"/>
      <c r="G88" s="2"/>
    </row>
    <row r="89" spans="1:7" x14ac:dyDescent="0.25">
      <c r="A89" s="1" t="s">
        <v>102</v>
      </c>
      <c r="B89" s="1" t="s">
        <v>103</v>
      </c>
      <c r="D89" s="2"/>
      <c r="E89" s="2"/>
      <c r="F89" s="2"/>
      <c r="G89" s="2"/>
    </row>
    <row r="90" spans="1:7" x14ac:dyDescent="0.25">
      <c r="A90" s="1" t="s">
        <v>48</v>
      </c>
      <c r="B90" s="1" t="s">
        <v>49</v>
      </c>
      <c r="D90" s="2"/>
      <c r="E90" s="2"/>
      <c r="F90" s="2"/>
      <c r="G90" s="2"/>
    </row>
    <row r="91" spans="1:7" x14ac:dyDescent="0.25">
      <c r="A91" s="1" t="s">
        <v>80</v>
      </c>
      <c r="B91" s="1" t="s">
        <v>81</v>
      </c>
      <c r="D91" s="2"/>
      <c r="E91" s="2"/>
      <c r="F91" s="2"/>
      <c r="G91" s="2"/>
    </row>
    <row r="92" spans="1:7" x14ac:dyDescent="0.25">
      <c r="A92" s="1" t="s">
        <v>30</v>
      </c>
      <c r="B92" s="1" t="s">
        <v>31</v>
      </c>
      <c r="D92" s="2"/>
      <c r="E92" s="2"/>
      <c r="F92" s="2"/>
      <c r="G92" s="2"/>
    </row>
    <row r="93" spans="1:7" x14ac:dyDescent="0.25">
      <c r="A93" s="1" t="s">
        <v>18</v>
      </c>
      <c r="B93" s="1" t="s">
        <v>19</v>
      </c>
      <c r="D93" s="2"/>
      <c r="E93" s="2"/>
      <c r="F93" s="2"/>
      <c r="G93" s="2"/>
    </row>
    <row r="94" spans="1:7" x14ac:dyDescent="0.25">
      <c r="A94" s="1" t="s">
        <v>6</v>
      </c>
      <c r="B94" s="1" t="s">
        <v>7</v>
      </c>
      <c r="D94" s="2"/>
      <c r="E94" s="2"/>
      <c r="F94" s="2"/>
      <c r="G94" s="2"/>
    </row>
    <row r="95" spans="1:7" x14ac:dyDescent="0.25">
      <c r="A95" s="1" t="s">
        <v>46</v>
      </c>
      <c r="B95" s="1" t="s">
        <v>47</v>
      </c>
      <c r="D95" s="2"/>
      <c r="E95" s="2"/>
      <c r="F95" s="2"/>
      <c r="G95" s="2"/>
    </row>
    <row r="96" spans="1:7" x14ac:dyDescent="0.25">
      <c r="A96" s="1" t="s">
        <v>98</v>
      </c>
      <c r="B96" s="1" t="s">
        <v>99</v>
      </c>
      <c r="D96" s="2"/>
      <c r="E96" s="2"/>
      <c r="F96" s="2"/>
      <c r="G96" s="2"/>
    </row>
    <row r="97" spans="1:7" x14ac:dyDescent="0.25">
      <c r="A97" s="1" t="s">
        <v>60</v>
      </c>
      <c r="B97" s="1" t="s">
        <v>61</v>
      </c>
      <c r="D97" s="2"/>
      <c r="E97" s="2"/>
      <c r="F97" s="2"/>
      <c r="G97" s="2"/>
    </row>
    <row r="98" spans="1:7" x14ac:dyDescent="0.25">
      <c r="A98" s="1" t="s">
        <v>12</v>
      </c>
      <c r="B98" s="1" t="s">
        <v>13</v>
      </c>
      <c r="D98" s="2"/>
      <c r="E98" s="2"/>
      <c r="F98" s="2"/>
      <c r="G98" s="2"/>
    </row>
    <row r="99" spans="1:7" x14ac:dyDescent="0.25">
      <c r="A99" s="1" t="s">
        <v>16</v>
      </c>
      <c r="B99" s="1" t="s">
        <v>17</v>
      </c>
      <c r="D99" s="2"/>
      <c r="E99" s="2"/>
      <c r="F99" s="2"/>
      <c r="G99" s="2"/>
    </row>
    <row r="100" spans="1:7" x14ac:dyDescent="0.25">
      <c r="A100" s="1" t="s">
        <v>68</v>
      </c>
      <c r="B100" s="1" t="s">
        <v>69</v>
      </c>
      <c r="D100" s="2"/>
      <c r="E100" s="2"/>
      <c r="F100" s="2"/>
      <c r="G100" s="2"/>
    </row>
    <row r="101" spans="1:7" x14ac:dyDescent="0.25">
      <c r="A101" s="1" t="s">
        <v>82</v>
      </c>
      <c r="B101" s="1" t="s">
        <v>83</v>
      </c>
      <c r="D101" s="2"/>
      <c r="E101" s="2"/>
      <c r="F101" s="2"/>
      <c r="G101" s="2"/>
    </row>
    <row r="102" spans="1:7" x14ac:dyDescent="0.25">
      <c r="A102" s="1" t="s">
        <v>44</v>
      </c>
      <c r="B102" s="1" t="s">
        <v>45</v>
      </c>
      <c r="D102" s="2"/>
      <c r="E102" s="2"/>
      <c r="F102" s="2"/>
      <c r="G102" s="2"/>
    </row>
    <row r="103" spans="1:7" x14ac:dyDescent="0.25">
      <c r="A103" s="1" t="s">
        <v>50</v>
      </c>
      <c r="B103" s="1" t="s">
        <v>51</v>
      </c>
      <c r="D103" s="2"/>
      <c r="E103" s="2"/>
      <c r="F103" s="2"/>
      <c r="G103" s="2"/>
    </row>
    <row r="104" spans="1:7" x14ac:dyDescent="0.25">
      <c r="A104" s="1" t="s">
        <v>64</v>
      </c>
      <c r="B104" s="1" t="s">
        <v>65</v>
      </c>
      <c r="D104" s="2"/>
      <c r="E104" s="2"/>
      <c r="F104" s="2"/>
      <c r="G104" s="2"/>
    </row>
    <row r="105" spans="1:7" x14ac:dyDescent="0.25">
      <c r="A105" s="15" t="s">
        <v>20</v>
      </c>
      <c r="B105" s="15" t="s">
        <v>21</v>
      </c>
      <c r="D105" s="2"/>
      <c r="E105" s="2"/>
      <c r="F105" s="2"/>
      <c r="G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28.85546875" bestFit="1" customWidth="1"/>
    <col min="2" max="2" width="60.5703125" bestFit="1" customWidth="1"/>
    <col min="3" max="3" width="82.5703125" customWidth="1"/>
    <col min="4" max="4" width="27.28515625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ht="45" x14ac:dyDescent="0.25">
      <c r="A2" t="s">
        <v>106</v>
      </c>
      <c r="B2" s="21" t="s">
        <v>142</v>
      </c>
      <c r="C2" s="21" t="s">
        <v>143</v>
      </c>
      <c r="D2" s="21" t="s">
        <v>144</v>
      </c>
    </row>
    <row r="3" spans="1:4" ht="30" x14ac:dyDescent="0.25">
      <c r="A3" t="s">
        <v>113</v>
      </c>
      <c r="B3" t="s">
        <v>145</v>
      </c>
      <c r="C3" s="21" t="s">
        <v>146</v>
      </c>
    </row>
    <row r="4" spans="1:4" ht="30" x14ac:dyDescent="0.25">
      <c r="A4" t="s">
        <v>114</v>
      </c>
      <c r="B4" t="s">
        <v>145</v>
      </c>
      <c r="C4" s="21" t="s">
        <v>147</v>
      </c>
    </row>
    <row r="5" spans="1:4" ht="30" x14ac:dyDescent="0.25">
      <c r="A5" t="s">
        <v>107</v>
      </c>
      <c r="B5" t="s">
        <v>148</v>
      </c>
      <c r="C5" s="21" t="s">
        <v>149</v>
      </c>
    </row>
    <row r="6" spans="1:4" ht="30" x14ac:dyDescent="0.25">
      <c r="A6" t="s">
        <v>150</v>
      </c>
      <c r="B6" t="s">
        <v>151</v>
      </c>
      <c r="C6" s="21" t="s">
        <v>152</v>
      </c>
      <c r="D6" t="s">
        <v>153</v>
      </c>
    </row>
    <row r="7" spans="1:4" ht="45" x14ac:dyDescent="0.25">
      <c r="A7" t="s">
        <v>108</v>
      </c>
      <c r="B7" t="s">
        <v>154</v>
      </c>
      <c r="C7" s="21" t="s">
        <v>155</v>
      </c>
      <c r="D7" t="s">
        <v>163</v>
      </c>
    </row>
    <row r="8" spans="1:4" ht="45" x14ac:dyDescent="0.25">
      <c r="A8" t="s">
        <v>156</v>
      </c>
      <c r="B8" t="s">
        <v>157</v>
      </c>
      <c r="C8" s="21" t="s">
        <v>158</v>
      </c>
      <c r="D8" t="s">
        <v>153</v>
      </c>
    </row>
    <row r="9" spans="1:4" ht="45" x14ac:dyDescent="0.25">
      <c r="A9" t="s">
        <v>159</v>
      </c>
      <c r="B9" t="s">
        <v>160</v>
      </c>
      <c r="C9" s="21" t="s">
        <v>161</v>
      </c>
      <c r="D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2015-10-11T21:06:29Z</dcterms:modified>
</cp:coreProperties>
</file>