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1075" windowHeight="10485" activeTab="4"/>
  </bookViews>
  <sheets>
    <sheet name="Transit Way Mileage" sheetId="5" r:id="rId1"/>
    <sheet name="Transit IDs" sheetId="4" r:id="rId2"/>
    <sheet name="TWM - With States" sheetId="2" r:id="rId3"/>
    <sheet name="Pivot - TWM" sheetId="7" r:id="rId4"/>
    <sheet name="Data" sheetId="3" r:id="rId5"/>
  </sheets>
  <definedNames>
    <definedName name="_xlnm._FilterDatabase" localSheetId="1" hidden="1">'Transit IDs'!$A$1:$AK$828</definedName>
    <definedName name="_xlnm._FilterDatabase" localSheetId="0" hidden="1">'Transit Way Mileage'!$A$2:$S$2</definedName>
  </definedNames>
  <calcPr calcId="145621"/>
  <pivotCaches>
    <pivotCache cacheId="4" r:id="rId6"/>
  </pivotCaches>
</workbook>
</file>

<file path=xl/calcChain.xml><?xml version="1.0" encoding="utf-8"?>
<calcChain xmlns="http://schemas.openxmlformats.org/spreadsheetml/2006/main">
  <c r="E53" i="3" l="1"/>
  <c r="D53" i="3"/>
  <c r="D3" i="3"/>
  <c r="E3" i="3"/>
  <c r="D4" i="3"/>
  <c r="E4" i="3"/>
  <c r="D5" i="3"/>
  <c r="E5"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E2" i="3"/>
  <c r="D2" i="3"/>
  <c r="D3" i="2" l="1"/>
  <c r="E3" i="2"/>
  <c r="F3" i="2"/>
  <c r="D4" i="2"/>
  <c r="E4" i="2"/>
  <c r="F4" i="2"/>
  <c r="G4" i="2"/>
  <c r="D5" i="2"/>
  <c r="E5" i="2"/>
  <c r="G5" i="2" s="1"/>
  <c r="F5" i="2"/>
  <c r="D6" i="2"/>
  <c r="E6" i="2"/>
  <c r="F6" i="2"/>
  <c r="G6" i="2" s="1"/>
  <c r="D7" i="2"/>
  <c r="E7" i="2"/>
  <c r="G7" i="2" s="1"/>
  <c r="F7" i="2"/>
  <c r="D8" i="2"/>
  <c r="E8" i="2"/>
  <c r="F8" i="2"/>
  <c r="G8" i="2"/>
  <c r="D9" i="2"/>
  <c r="E9" i="2"/>
  <c r="F9" i="2"/>
  <c r="D10" i="2"/>
  <c r="E10" i="2"/>
  <c r="G10" i="2" s="1"/>
  <c r="F10" i="2"/>
  <c r="D11" i="2"/>
  <c r="E11" i="2"/>
  <c r="F11" i="2"/>
  <c r="D12" i="2"/>
  <c r="E12" i="2"/>
  <c r="F12" i="2"/>
  <c r="G12" i="2"/>
  <c r="D13" i="2"/>
  <c r="E13" i="2"/>
  <c r="G13" i="2" s="1"/>
  <c r="F13" i="2"/>
  <c r="D14" i="2"/>
  <c r="E14" i="2"/>
  <c r="F14" i="2"/>
  <c r="D15" i="2"/>
  <c r="E15" i="2"/>
  <c r="F15" i="2"/>
  <c r="D16" i="2"/>
  <c r="E16" i="2"/>
  <c r="F16" i="2"/>
  <c r="G16" i="2" s="1"/>
  <c r="D17" i="2"/>
  <c r="E17" i="2"/>
  <c r="G17" i="2" s="1"/>
  <c r="F17" i="2"/>
  <c r="D18" i="2"/>
  <c r="E18" i="2"/>
  <c r="F18" i="2"/>
  <c r="G18" i="2"/>
  <c r="D19" i="2"/>
  <c r="E19" i="2"/>
  <c r="F19" i="2"/>
  <c r="D20" i="2"/>
  <c r="E20" i="2"/>
  <c r="G20" i="2" s="1"/>
  <c r="F20" i="2"/>
  <c r="D21" i="2"/>
  <c r="E21" i="2"/>
  <c r="G21" i="2" s="1"/>
  <c r="F21" i="2"/>
  <c r="D22" i="2"/>
  <c r="E22" i="2"/>
  <c r="F22" i="2"/>
  <c r="G22" i="2" s="1"/>
  <c r="D23" i="2"/>
  <c r="E23" i="2"/>
  <c r="G23" i="2" s="1"/>
  <c r="F23" i="2"/>
  <c r="D24" i="2"/>
  <c r="E24" i="2"/>
  <c r="F24" i="2"/>
  <c r="G24" i="2"/>
  <c r="D25" i="2"/>
  <c r="E25" i="2"/>
  <c r="F25" i="2"/>
  <c r="D26" i="2"/>
  <c r="E26" i="2"/>
  <c r="G26" i="2" s="1"/>
  <c r="F26" i="2"/>
  <c r="D27" i="2"/>
  <c r="E27" i="2"/>
  <c r="F27" i="2"/>
  <c r="D28" i="2"/>
  <c r="E28" i="2"/>
  <c r="G28" i="2" s="1"/>
  <c r="F28" i="2"/>
  <c r="D29" i="2"/>
  <c r="E29" i="2"/>
  <c r="G29" i="2" s="1"/>
  <c r="F29" i="2"/>
  <c r="D30" i="2"/>
  <c r="E30" i="2"/>
  <c r="F30" i="2"/>
  <c r="D31" i="2"/>
  <c r="E31" i="2"/>
  <c r="F31" i="2"/>
  <c r="D32" i="2"/>
  <c r="E32" i="2"/>
  <c r="F32" i="2"/>
  <c r="G32" i="2" s="1"/>
  <c r="D33" i="2"/>
  <c r="E33" i="2"/>
  <c r="G33" i="2" s="1"/>
  <c r="F33" i="2"/>
  <c r="D34" i="2"/>
  <c r="E34" i="2"/>
  <c r="F34" i="2"/>
  <c r="G34" i="2"/>
  <c r="D35" i="2"/>
  <c r="E35" i="2"/>
  <c r="F35" i="2"/>
  <c r="D36" i="2"/>
  <c r="E36" i="2"/>
  <c r="G36" i="2" s="1"/>
  <c r="F36" i="2"/>
  <c r="D37" i="2"/>
  <c r="E37" i="2"/>
  <c r="G37" i="2" s="1"/>
  <c r="F37" i="2"/>
  <c r="D38" i="2"/>
  <c r="E38" i="2"/>
  <c r="F38" i="2"/>
  <c r="G38" i="2" s="1"/>
  <c r="D39" i="2"/>
  <c r="E39" i="2"/>
  <c r="G39" i="2" s="1"/>
  <c r="F39" i="2"/>
  <c r="D40" i="2"/>
  <c r="E40" i="2"/>
  <c r="F40" i="2"/>
  <c r="G40" i="2"/>
  <c r="D41" i="2"/>
  <c r="E41" i="2"/>
  <c r="F41" i="2"/>
  <c r="D42" i="2"/>
  <c r="E42" i="2"/>
  <c r="G42" i="2" s="1"/>
  <c r="F42" i="2"/>
  <c r="D43" i="2"/>
  <c r="E43" i="2"/>
  <c r="F43" i="2"/>
  <c r="D44" i="2"/>
  <c r="E44" i="2"/>
  <c r="F44" i="2"/>
  <c r="G44" i="2"/>
  <c r="D45" i="2"/>
  <c r="E45" i="2"/>
  <c r="G45" i="2" s="1"/>
  <c r="F45" i="2"/>
  <c r="D46" i="2"/>
  <c r="E46" i="2"/>
  <c r="F46" i="2"/>
  <c r="D47" i="2"/>
  <c r="E47" i="2"/>
  <c r="F47" i="2"/>
  <c r="D48" i="2"/>
  <c r="E48" i="2"/>
  <c r="F48" i="2"/>
  <c r="G48" i="2" s="1"/>
  <c r="D49" i="2"/>
  <c r="E49" i="2"/>
  <c r="G49" i="2" s="1"/>
  <c r="F49" i="2"/>
  <c r="D50" i="2"/>
  <c r="E50" i="2"/>
  <c r="F50" i="2"/>
  <c r="G50" i="2"/>
  <c r="D51" i="2"/>
  <c r="E51" i="2"/>
  <c r="F51" i="2"/>
  <c r="D52" i="2"/>
  <c r="E52" i="2"/>
  <c r="G52" i="2" s="1"/>
  <c r="F52" i="2"/>
  <c r="D53" i="2"/>
  <c r="E53" i="2"/>
  <c r="G53" i="2" s="1"/>
  <c r="F53" i="2"/>
  <c r="D54" i="2"/>
  <c r="E54" i="2"/>
  <c r="F54" i="2"/>
  <c r="G54" i="2" s="1"/>
  <c r="D55" i="2"/>
  <c r="E55" i="2"/>
  <c r="G55" i="2" s="1"/>
  <c r="F55" i="2"/>
  <c r="D56" i="2"/>
  <c r="E56" i="2"/>
  <c r="F56" i="2"/>
  <c r="G56" i="2"/>
  <c r="D57" i="2"/>
  <c r="E57" i="2"/>
  <c r="F57" i="2"/>
  <c r="D58" i="2"/>
  <c r="E58" i="2"/>
  <c r="G58" i="2" s="1"/>
  <c r="F58" i="2"/>
  <c r="D59" i="2"/>
  <c r="E59" i="2"/>
  <c r="F59" i="2"/>
  <c r="D60" i="2"/>
  <c r="E60" i="2"/>
  <c r="G60" i="2" s="1"/>
  <c r="F60" i="2"/>
  <c r="D61" i="2"/>
  <c r="E61" i="2"/>
  <c r="G61" i="2" s="1"/>
  <c r="F61" i="2"/>
  <c r="D62" i="2"/>
  <c r="E62" i="2"/>
  <c r="F62" i="2"/>
  <c r="D63" i="2"/>
  <c r="E63" i="2"/>
  <c r="F63" i="2"/>
  <c r="D64" i="2"/>
  <c r="E64" i="2"/>
  <c r="F64" i="2"/>
  <c r="G64" i="2" s="1"/>
  <c r="D65" i="2"/>
  <c r="E65" i="2"/>
  <c r="G65" i="2" s="1"/>
  <c r="F65" i="2"/>
  <c r="D66" i="2"/>
  <c r="E66" i="2"/>
  <c r="F66" i="2"/>
  <c r="G66" i="2"/>
  <c r="D67" i="2"/>
  <c r="E67" i="2"/>
  <c r="F67" i="2"/>
  <c r="D68" i="2"/>
  <c r="E68" i="2"/>
  <c r="G68" i="2" s="1"/>
  <c r="F68" i="2"/>
  <c r="D69" i="2"/>
  <c r="E69" i="2"/>
  <c r="G69" i="2" s="1"/>
  <c r="F69" i="2"/>
  <c r="D70" i="2"/>
  <c r="E70" i="2"/>
  <c r="F70" i="2"/>
  <c r="G70" i="2" s="1"/>
  <c r="D71" i="2"/>
  <c r="E71" i="2"/>
  <c r="G71" i="2" s="1"/>
  <c r="F71" i="2"/>
  <c r="D72" i="2"/>
  <c r="E72" i="2"/>
  <c r="F72" i="2"/>
  <c r="G72" i="2"/>
  <c r="D73" i="2"/>
  <c r="E73" i="2"/>
  <c r="F73" i="2"/>
  <c r="D74" i="2"/>
  <c r="E74" i="2"/>
  <c r="G74" i="2" s="1"/>
  <c r="F74" i="2"/>
  <c r="D75" i="2"/>
  <c r="E75" i="2"/>
  <c r="F75" i="2"/>
  <c r="D76" i="2"/>
  <c r="E76" i="2"/>
  <c r="F76" i="2"/>
  <c r="G76" i="2"/>
  <c r="D77" i="2"/>
  <c r="E77" i="2"/>
  <c r="G77" i="2" s="1"/>
  <c r="F77" i="2"/>
  <c r="D78" i="2"/>
  <c r="E78" i="2"/>
  <c r="F78" i="2"/>
  <c r="D79" i="2"/>
  <c r="E79" i="2"/>
  <c r="F79" i="2"/>
  <c r="D80" i="2"/>
  <c r="E80" i="2"/>
  <c r="F80" i="2"/>
  <c r="G80" i="2" s="1"/>
  <c r="D81" i="2"/>
  <c r="E81" i="2"/>
  <c r="G81" i="2" s="1"/>
  <c r="F81" i="2"/>
  <c r="D82" i="2"/>
  <c r="E82" i="2"/>
  <c r="F82" i="2"/>
  <c r="G82" i="2"/>
  <c r="D83" i="2"/>
  <c r="E83" i="2"/>
  <c r="F83" i="2"/>
  <c r="D84" i="2"/>
  <c r="E84" i="2"/>
  <c r="G84" i="2" s="1"/>
  <c r="F84" i="2"/>
  <c r="D85" i="2"/>
  <c r="E85" i="2"/>
  <c r="G85" i="2" s="1"/>
  <c r="F85" i="2"/>
  <c r="D86" i="2"/>
  <c r="E86" i="2"/>
  <c r="F86" i="2"/>
  <c r="G86" i="2" s="1"/>
  <c r="D87" i="2"/>
  <c r="E87" i="2"/>
  <c r="G87" i="2" s="1"/>
  <c r="F87" i="2"/>
  <c r="D88" i="2"/>
  <c r="E88" i="2"/>
  <c r="F88" i="2"/>
  <c r="G88" i="2"/>
  <c r="D89" i="2"/>
  <c r="E89" i="2"/>
  <c r="F89" i="2"/>
  <c r="D90" i="2"/>
  <c r="E90" i="2"/>
  <c r="G90" i="2" s="1"/>
  <c r="F90" i="2"/>
  <c r="D91" i="2"/>
  <c r="E91" i="2"/>
  <c r="F91" i="2"/>
  <c r="D92" i="2"/>
  <c r="E92" i="2"/>
  <c r="G92" i="2" s="1"/>
  <c r="F92" i="2"/>
  <c r="D93" i="2"/>
  <c r="E93" i="2"/>
  <c r="G93" i="2" s="1"/>
  <c r="F93" i="2"/>
  <c r="D94" i="2"/>
  <c r="E94" i="2"/>
  <c r="F94" i="2"/>
  <c r="D95" i="2"/>
  <c r="E95" i="2"/>
  <c r="F95" i="2"/>
  <c r="D96" i="2"/>
  <c r="E96" i="2"/>
  <c r="F96" i="2"/>
  <c r="G96" i="2" s="1"/>
  <c r="D97" i="2"/>
  <c r="E97" i="2"/>
  <c r="G97" i="2" s="1"/>
  <c r="F97" i="2"/>
  <c r="D98" i="2"/>
  <c r="E98" i="2"/>
  <c r="F98" i="2"/>
  <c r="G98" i="2"/>
  <c r="D99" i="2"/>
  <c r="E99" i="2"/>
  <c r="F99" i="2"/>
  <c r="D100" i="2"/>
  <c r="E100" i="2"/>
  <c r="G100" i="2" s="1"/>
  <c r="F100" i="2"/>
  <c r="D101" i="2"/>
  <c r="E101" i="2"/>
  <c r="G101" i="2" s="1"/>
  <c r="F101" i="2"/>
  <c r="D102" i="2"/>
  <c r="E102" i="2"/>
  <c r="F102" i="2"/>
  <c r="G102" i="2" s="1"/>
  <c r="D103" i="2"/>
  <c r="E103" i="2"/>
  <c r="G103" i="2" s="1"/>
  <c r="F103" i="2"/>
  <c r="D104" i="2"/>
  <c r="E104" i="2"/>
  <c r="G104" i="2" s="1"/>
  <c r="F104" i="2"/>
  <c r="D105" i="2"/>
  <c r="E105" i="2"/>
  <c r="F105" i="2"/>
  <c r="D106" i="2"/>
  <c r="E106" i="2"/>
  <c r="G106" i="2" s="1"/>
  <c r="F106" i="2"/>
  <c r="D107" i="2"/>
  <c r="E107" i="2"/>
  <c r="F107" i="2"/>
  <c r="D108" i="2"/>
  <c r="E108" i="2"/>
  <c r="F108" i="2"/>
  <c r="G108" i="2"/>
  <c r="D109" i="2"/>
  <c r="E109" i="2"/>
  <c r="G109" i="2" s="1"/>
  <c r="F109" i="2"/>
  <c r="D110" i="2"/>
  <c r="E110" i="2"/>
  <c r="F110" i="2"/>
  <c r="D111" i="2"/>
  <c r="E111" i="2"/>
  <c r="F111" i="2"/>
  <c r="D112" i="2"/>
  <c r="E112" i="2"/>
  <c r="F112" i="2"/>
  <c r="G112" i="2" s="1"/>
  <c r="D113" i="2"/>
  <c r="E113" i="2"/>
  <c r="G113" i="2" s="1"/>
  <c r="F113" i="2"/>
  <c r="D114" i="2"/>
  <c r="E114" i="2"/>
  <c r="F114" i="2"/>
  <c r="G114" i="2"/>
  <c r="D115" i="2"/>
  <c r="E115" i="2"/>
  <c r="F115" i="2"/>
  <c r="D116" i="2"/>
  <c r="E116" i="2"/>
  <c r="G116" i="2" s="1"/>
  <c r="F116" i="2"/>
  <c r="D117" i="2"/>
  <c r="E117" i="2"/>
  <c r="G117" i="2" s="1"/>
  <c r="F117" i="2"/>
  <c r="D118" i="2"/>
  <c r="E118" i="2"/>
  <c r="F118" i="2"/>
  <c r="G118" i="2" s="1"/>
  <c r="D119" i="2"/>
  <c r="E119" i="2"/>
  <c r="G119" i="2" s="1"/>
  <c r="F119" i="2"/>
  <c r="D120" i="2"/>
  <c r="E120" i="2"/>
  <c r="F120" i="2"/>
  <c r="G120" i="2"/>
  <c r="D121" i="2"/>
  <c r="E121" i="2"/>
  <c r="F121" i="2"/>
  <c r="D122" i="2"/>
  <c r="E122" i="2"/>
  <c r="G122" i="2" s="1"/>
  <c r="F122" i="2"/>
  <c r="D123" i="2"/>
  <c r="E123" i="2"/>
  <c r="F123" i="2"/>
  <c r="D124" i="2"/>
  <c r="E124" i="2"/>
  <c r="G124" i="2" s="1"/>
  <c r="F124" i="2"/>
  <c r="D125" i="2"/>
  <c r="E125" i="2"/>
  <c r="G125" i="2" s="1"/>
  <c r="F125" i="2"/>
  <c r="D126" i="2"/>
  <c r="E126" i="2"/>
  <c r="F126" i="2"/>
  <c r="D127" i="2"/>
  <c r="E127" i="2"/>
  <c r="F127" i="2"/>
  <c r="D128" i="2"/>
  <c r="E128" i="2"/>
  <c r="F128" i="2"/>
  <c r="G128" i="2" s="1"/>
  <c r="D129" i="2"/>
  <c r="E129" i="2"/>
  <c r="G129" i="2" s="1"/>
  <c r="F129" i="2"/>
  <c r="D130" i="2"/>
  <c r="E130" i="2"/>
  <c r="F130" i="2"/>
  <c r="G130" i="2"/>
  <c r="D131" i="2"/>
  <c r="E131" i="2"/>
  <c r="F131" i="2"/>
  <c r="D132" i="2"/>
  <c r="E132" i="2"/>
  <c r="G132" i="2" s="1"/>
  <c r="F132" i="2"/>
  <c r="D133" i="2"/>
  <c r="E133" i="2"/>
  <c r="G133" i="2" s="1"/>
  <c r="F133" i="2"/>
  <c r="D134" i="2"/>
  <c r="E134" i="2"/>
  <c r="F134" i="2"/>
  <c r="G134" i="2" s="1"/>
  <c r="D135" i="2"/>
  <c r="E135" i="2"/>
  <c r="G135" i="2" s="1"/>
  <c r="F135" i="2"/>
  <c r="D136" i="2"/>
  <c r="E136" i="2"/>
  <c r="G136" i="2" s="1"/>
  <c r="F136" i="2"/>
  <c r="D137" i="2"/>
  <c r="E137" i="2"/>
  <c r="F137" i="2"/>
  <c r="D138" i="2"/>
  <c r="E138" i="2"/>
  <c r="G138" i="2" s="1"/>
  <c r="F138" i="2"/>
  <c r="D139" i="2"/>
  <c r="E139" i="2"/>
  <c r="F139" i="2"/>
  <c r="D140" i="2"/>
  <c r="E140" i="2"/>
  <c r="F140" i="2"/>
  <c r="G140" i="2"/>
  <c r="D141" i="2"/>
  <c r="E141" i="2"/>
  <c r="G141" i="2" s="1"/>
  <c r="F141" i="2"/>
  <c r="D142" i="2"/>
  <c r="E142" i="2"/>
  <c r="F142" i="2"/>
  <c r="D143" i="2"/>
  <c r="E143" i="2"/>
  <c r="F143" i="2"/>
  <c r="D144" i="2"/>
  <c r="E144" i="2"/>
  <c r="F144" i="2"/>
  <c r="G144" i="2" s="1"/>
  <c r="D145" i="2"/>
  <c r="E145" i="2"/>
  <c r="G145" i="2" s="1"/>
  <c r="F145" i="2"/>
  <c r="D146" i="2"/>
  <c r="E146" i="2"/>
  <c r="F146" i="2"/>
  <c r="G146" i="2"/>
  <c r="D147" i="2"/>
  <c r="E147" i="2"/>
  <c r="F147" i="2"/>
  <c r="D148" i="2"/>
  <c r="E148" i="2"/>
  <c r="G148" i="2" s="1"/>
  <c r="F148" i="2"/>
  <c r="D149" i="2"/>
  <c r="E149" i="2"/>
  <c r="G149" i="2" s="1"/>
  <c r="F149" i="2"/>
  <c r="D150" i="2"/>
  <c r="E150" i="2"/>
  <c r="F150" i="2"/>
  <c r="G150" i="2" s="1"/>
  <c r="D151" i="2"/>
  <c r="E151" i="2"/>
  <c r="G151" i="2" s="1"/>
  <c r="F151" i="2"/>
  <c r="D152" i="2"/>
  <c r="E152" i="2"/>
  <c r="F152" i="2"/>
  <c r="G152" i="2"/>
  <c r="D153" i="2"/>
  <c r="E153" i="2"/>
  <c r="F153" i="2"/>
  <c r="D154" i="2"/>
  <c r="E154" i="2"/>
  <c r="G154" i="2" s="1"/>
  <c r="F154" i="2"/>
  <c r="D155" i="2"/>
  <c r="E155" i="2"/>
  <c r="F155" i="2"/>
  <c r="D156" i="2"/>
  <c r="E156" i="2"/>
  <c r="G156" i="2" s="1"/>
  <c r="F156" i="2"/>
  <c r="D157" i="2"/>
  <c r="E157" i="2"/>
  <c r="G157" i="2" s="1"/>
  <c r="F157" i="2"/>
  <c r="D158" i="2"/>
  <c r="E158" i="2"/>
  <c r="F158" i="2"/>
  <c r="D159" i="2"/>
  <c r="E159" i="2"/>
  <c r="F159" i="2"/>
  <c r="D160" i="2"/>
  <c r="E160" i="2"/>
  <c r="F160" i="2"/>
  <c r="G160" i="2" s="1"/>
  <c r="D161" i="2"/>
  <c r="E161" i="2"/>
  <c r="G161" i="2" s="1"/>
  <c r="F161" i="2"/>
  <c r="D162" i="2"/>
  <c r="E162" i="2"/>
  <c r="F162" i="2"/>
  <c r="G162" i="2"/>
  <c r="D163" i="2"/>
  <c r="E163" i="2"/>
  <c r="F163" i="2"/>
  <c r="D164" i="2"/>
  <c r="E164" i="2"/>
  <c r="G164" i="2" s="1"/>
  <c r="F164" i="2"/>
  <c r="D165" i="2"/>
  <c r="E165" i="2"/>
  <c r="G165" i="2" s="1"/>
  <c r="F165" i="2"/>
  <c r="D166" i="2"/>
  <c r="E166" i="2"/>
  <c r="F166" i="2"/>
  <c r="G166" i="2" s="1"/>
  <c r="D167" i="2"/>
  <c r="E167" i="2"/>
  <c r="G167" i="2" s="1"/>
  <c r="F167" i="2"/>
  <c r="D168" i="2"/>
  <c r="E168" i="2"/>
  <c r="G168" i="2" s="1"/>
  <c r="F168" i="2"/>
  <c r="D169" i="2"/>
  <c r="E169" i="2"/>
  <c r="F169" i="2"/>
  <c r="D170" i="2"/>
  <c r="E170" i="2"/>
  <c r="G170" i="2" s="1"/>
  <c r="F170" i="2"/>
  <c r="D171" i="2"/>
  <c r="E171" i="2"/>
  <c r="F171" i="2"/>
  <c r="D172" i="2"/>
  <c r="E172" i="2"/>
  <c r="F172" i="2"/>
  <c r="G172" i="2"/>
  <c r="D173" i="2"/>
  <c r="E173" i="2"/>
  <c r="G173" i="2" s="1"/>
  <c r="F173" i="2"/>
  <c r="D174" i="2"/>
  <c r="E174" i="2"/>
  <c r="G174" i="2" s="1"/>
  <c r="F174" i="2"/>
  <c r="D175" i="2"/>
  <c r="E175" i="2"/>
  <c r="G175" i="2" s="1"/>
  <c r="F175" i="2"/>
  <c r="D176" i="2"/>
  <c r="E176" i="2"/>
  <c r="F176" i="2"/>
  <c r="G176" i="2"/>
  <c r="D177" i="2"/>
  <c r="E177" i="2"/>
  <c r="G177" i="2" s="1"/>
  <c r="F177" i="2"/>
  <c r="D178" i="2"/>
  <c r="E178" i="2"/>
  <c r="F178" i="2"/>
  <c r="G178" i="2" s="1"/>
  <c r="D179" i="2"/>
  <c r="E179" i="2"/>
  <c r="F179" i="2"/>
  <c r="D180" i="2"/>
  <c r="E180" i="2"/>
  <c r="G180" i="2" s="1"/>
  <c r="F180" i="2"/>
  <c r="D181" i="2"/>
  <c r="E181" i="2"/>
  <c r="G181" i="2" s="1"/>
  <c r="F181" i="2"/>
  <c r="D182" i="2"/>
  <c r="E182" i="2"/>
  <c r="G182" i="2" s="1"/>
  <c r="F182" i="2"/>
  <c r="D183" i="2"/>
  <c r="E183" i="2"/>
  <c r="F183" i="2"/>
  <c r="D184" i="2"/>
  <c r="E184" i="2"/>
  <c r="G184" i="2" s="1"/>
  <c r="F184" i="2"/>
  <c r="D185" i="2"/>
  <c r="E185" i="2"/>
  <c r="G185" i="2" s="1"/>
  <c r="F185" i="2"/>
  <c r="D186" i="2"/>
  <c r="E186" i="2"/>
  <c r="F186" i="2"/>
  <c r="G186" i="2" s="1"/>
  <c r="D187" i="2"/>
  <c r="E187" i="2"/>
  <c r="F187" i="2"/>
  <c r="D188" i="2"/>
  <c r="E188" i="2"/>
  <c r="F188" i="2"/>
  <c r="G188" i="2"/>
  <c r="D189" i="2"/>
  <c r="E189" i="2"/>
  <c r="G189" i="2" s="1"/>
  <c r="F189" i="2"/>
  <c r="D190" i="2"/>
  <c r="E190" i="2"/>
  <c r="G190" i="2" s="1"/>
  <c r="F190" i="2"/>
  <c r="D191" i="2"/>
  <c r="E191" i="2"/>
  <c r="F191" i="2"/>
  <c r="D192" i="2"/>
  <c r="E192" i="2"/>
  <c r="F192" i="2"/>
  <c r="G192" i="2"/>
  <c r="D193" i="2"/>
  <c r="E193" i="2"/>
  <c r="G193" i="2" s="1"/>
  <c r="F193" i="2"/>
  <c r="D194" i="2"/>
  <c r="E194" i="2"/>
  <c r="F194" i="2"/>
  <c r="G194" i="2" s="1"/>
  <c r="D195" i="2"/>
  <c r="E195" i="2"/>
  <c r="F195" i="2"/>
  <c r="D196" i="2"/>
  <c r="E196" i="2"/>
  <c r="G196" i="2" s="1"/>
  <c r="F196" i="2"/>
  <c r="D197" i="2"/>
  <c r="E197" i="2"/>
  <c r="G197" i="2" s="1"/>
  <c r="F197" i="2"/>
  <c r="D198" i="2"/>
  <c r="E198" i="2"/>
  <c r="G198" i="2" s="1"/>
  <c r="F198" i="2"/>
  <c r="D199" i="2"/>
  <c r="E199" i="2"/>
  <c r="F199" i="2"/>
  <c r="D200" i="2"/>
  <c r="E200" i="2"/>
  <c r="G200" i="2" s="1"/>
  <c r="F200" i="2"/>
  <c r="D201" i="2"/>
  <c r="E201" i="2"/>
  <c r="G201" i="2" s="1"/>
  <c r="F201" i="2"/>
  <c r="D202" i="2"/>
  <c r="E202" i="2"/>
  <c r="F202" i="2"/>
  <c r="G202" i="2" s="1"/>
  <c r="D203" i="2"/>
  <c r="E203" i="2"/>
  <c r="F203" i="2"/>
  <c r="D204" i="2"/>
  <c r="E204" i="2"/>
  <c r="F204" i="2"/>
  <c r="G204" i="2"/>
  <c r="D205" i="2"/>
  <c r="E205" i="2"/>
  <c r="G205" i="2" s="1"/>
  <c r="F205" i="2"/>
  <c r="D206" i="2"/>
  <c r="E206" i="2"/>
  <c r="G206" i="2" s="1"/>
  <c r="F206" i="2"/>
  <c r="D207" i="2"/>
  <c r="E207" i="2"/>
  <c r="F207" i="2"/>
  <c r="D208" i="2"/>
  <c r="E208" i="2"/>
  <c r="F208" i="2"/>
  <c r="G208" i="2"/>
  <c r="D209" i="2"/>
  <c r="E209" i="2"/>
  <c r="G209" i="2" s="1"/>
  <c r="F209" i="2"/>
  <c r="D210" i="2"/>
  <c r="E210" i="2"/>
  <c r="F210" i="2"/>
  <c r="G210" i="2" s="1"/>
  <c r="D211" i="2"/>
  <c r="E211" i="2"/>
  <c r="F211" i="2"/>
  <c r="D212" i="2"/>
  <c r="E212" i="2"/>
  <c r="G212" i="2" s="1"/>
  <c r="F212" i="2"/>
  <c r="D213" i="2"/>
  <c r="E213" i="2"/>
  <c r="G213" i="2" s="1"/>
  <c r="F213" i="2"/>
  <c r="D214" i="2"/>
  <c r="E214" i="2"/>
  <c r="G214" i="2" s="1"/>
  <c r="F214" i="2"/>
  <c r="D215" i="2"/>
  <c r="E215" i="2"/>
  <c r="F215" i="2"/>
  <c r="D216" i="2"/>
  <c r="E216" i="2"/>
  <c r="G216" i="2" s="1"/>
  <c r="F216" i="2"/>
  <c r="D217" i="2"/>
  <c r="E217" i="2"/>
  <c r="G217" i="2" s="1"/>
  <c r="F217" i="2"/>
  <c r="D218" i="2"/>
  <c r="E218" i="2"/>
  <c r="F218" i="2"/>
  <c r="G218" i="2" s="1"/>
  <c r="D219" i="2"/>
  <c r="E219" i="2"/>
  <c r="F219" i="2"/>
  <c r="D220" i="2"/>
  <c r="E220" i="2"/>
  <c r="F220" i="2"/>
  <c r="G220" i="2"/>
  <c r="D221" i="2"/>
  <c r="E221" i="2"/>
  <c r="G221" i="2" s="1"/>
  <c r="F221" i="2"/>
  <c r="D222" i="2"/>
  <c r="E222" i="2"/>
  <c r="G222" i="2" s="1"/>
  <c r="F222" i="2"/>
  <c r="D223" i="2"/>
  <c r="E223" i="2"/>
  <c r="F223" i="2"/>
  <c r="D224" i="2"/>
  <c r="E224" i="2"/>
  <c r="F224" i="2"/>
  <c r="G224" i="2"/>
  <c r="D225" i="2"/>
  <c r="E225" i="2"/>
  <c r="G225" i="2" s="1"/>
  <c r="F225" i="2"/>
  <c r="D226" i="2"/>
  <c r="E226" i="2"/>
  <c r="F226" i="2"/>
  <c r="G226" i="2" s="1"/>
  <c r="D227" i="2"/>
  <c r="E227" i="2"/>
  <c r="F227" i="2"/>
  <c r="D228" i="2"/>
  <c r="E228" i="2"/>
  <c r="G228" i="2" s="1"/>
  <c r="F228" i="2"/>
  <c r="D229" i="2"/>
  <c r="E229" i="2"/>
  <c r="G229" i="2" s="1"/>
  <c r="F229" i="2"/>
  <c r="D230" i="2"/>
  <c r="E230" i="2"/>
  <c r="G230" i="2" s="1"/>
  <c r="F230" i="2"/>
  <c r="D231" i="2"/>
  <c r="E231" i="2"/>
  <c r="F231" i="2"/>
  <c r="D232" i="2"/>
  <c r="E232" i="2"/>
  <c r="G232" i="2" s="1"/>
  <c r="F232" i="2"/>
  <c r="D233" i="2"/>
  <c r="E233" i="2"/>
  <c r="G233" i="2" s="1"/>
  <c r="F233" i="2"/>
  <c r="D234" i="2"/>
  <c r="E234" i="2"/>
  <c r="F234" i="2"/>
  <c r="G234" i="2" s="1"/>
  <c r="D235" i="2"/>
  <c r="E235" i="2"/>
  <c r="F235" i="2"/>
  <c r="D236" i="2"/>
  <c r="E236" i="2"/>
  <c r="F236" i="2"/>
  <c r="G236" i="2"/>
  <c r="D237" i="2"/>
  <c r="E237" i="2"/>
  <c r="G237" i="2" s="1"/>
  <c r="F237" i="2"/>
  <c r="D238" i="2"/>
  <c r="E238" i="2"/>
  <c r="G238" i="2" s="1"/>
  <c r="F238" i="2"/>
  <c r="D239" i="2"/>
  <c r="E239" i="2"/>
  <c r="F239" i="2"/>
  <c r="D240" i="2"/>
  <c r="E240" i="2"/>
  <c r="F240" i="2"/>
  <c r="G240" i="2"/>
  <c r="D241" i="2"/>
  <c r="E241" i="2"/>
  <c r="G241" i="2" s="1"/>
  <c r="F241" i="2"/>
  <c r="D242" i="2"/>
  <c r="E242" i="2"/>
  <c r="F242" i="2"/>
  <c r="G242" i="2" s="1"/>
  <c r="D243" i="2"/>
  <c r="E243" i="2"/>
  <c r="F243" i="2"/>
  <c r="D244" i="2"/>
  <c r="E244" i="2"/>
  <c r="G244" i="2" s="1"/>
  <c r="F244" i="2"/>
  <c r="D245" i="2"/>
  <c r="E245" i="2"/>
  <c r="G245" i="2" s="1"/>
  <c r="F245" i="2"/>
  <c r="D246" i="2"/>
  <c r="E246" i="2"/>
  <c r="G246" i="2" s="1"/>
  <c r="F246" i="2"/>
  <c r="D247" i="2"/>
  <c r="E247" i="2"/>
  <c r="F247" i="2"/>
  <c r="D248" i="2"/>
  <c r="E248" i="2"/>
  <c r="G248" i="2" s="1"/>
  <c r="F248" i="2"/>
  <c r="D249" i="2"/>
  <c r="E249" i="2"/>
  <c r="G249" i="2" s="1"/>
  <c r="F249" i="2"/>
  <c r="D250" i="2"/>
  <c r="E250" i="2"/>
  <c r="F250" i="2"/>
  <c r="G250" i="2" s="1"/>
  <c r="D251" i="2"/>
  <c r="E251" i="2"/>
  <c r="F251" i="2"/>
  <c r="D252" i="2"/>
  <c r="E252" i="2"/>
  <c r="F252" i="2"/>
  <c r="G252" i="2"/>
  <c r="D253" i="2"/>
  <c r="E253" i="2"/>
  <c r="G253" i="2" s="1"/>
  <c r="F253" i="2"/>
  <c r="D254" i="2"/>
  <c r="E254" i="2"/>
  <c r="G254" i="2" s="1"/>
  <c r="F254" i="2"/>
  <c r="D255" i="2"/>
  <c r="E255" i="2"/>
  <c r="F255" i="2"/>
  <c r="D256" i="2"/>
  <c r="E256" i="2"/>
  <c r="F256" i="2"/>
  <c r="G256" i="2"/>
  <c r="D257" i="2"/>
  <c r="E257" i="2"/>
  <c r="G257" i="2" s="1"/>
  <c r="F257" i="2"/>
  <c r="D258" i="2"/>
  <c r="E258" i="2"/>
  <c r="F258" i="2"/>
  <c r="G258" i="2" s="1"/>
  <c r="D259" i="2"/>
  <c r="E259" i="2"/>
  <c r="F259" i="2"/>
  <c r="D260" i="2"/>
  <c r="E260" i="2"/>
  <c r="G260" i="2" s="1"/>
  <c r="F260" i="2"/>
  <c r="D261" i="2"/>
  <c r="E261" i="2"/>
  <c r="G261" i="2" s="1"/>
  <c r="F261" i="2"/>
  <c r="D262" i="2"/>
  <c r="E262" i="2"/>
  <c r="G262" i="2" s="1"/>
  <c r="F262" i="2"/>
  <c r="D263" i="2"/>
  <c r="E263" i="2"/>
  <c r="F263" i="2"/>
  <c r="D264" i="2"/>
  <c r="E264" i="2"/>
  <c r="G264" i="2" s="1"/>
  <c r="F264" i="2"/>
  <c r="D265" i="2"/>
  <c r="E265" i="2"/>
  <c r="G265" i="2" s="1"/>
  <c r="F265" i="2"/>
  <c r="D266" i="2"/>
  <c r="E266" i="2"/>
  <c r="F266" i="2"/>
  <c r="G266" i="2" s="1"/>
  <c r="D267" i="2"/>
  <c r="E267" i="2"/>
  <c r="F267" i="2"/>
  <c r="D268" i="2"/>
  <c r="E268" i="2"/>
  <c r="F268" i="2"/>
  <c r="G268" i="2"/>
  <c r="D269" i="2"/>
  <c r="E269" i="2"/>
  <c r="G269" i="2" s="1"/>
  <c r="F269" i="2"/>
  <c r="D270" i="2"/>
  <c r="E270" i="2"/>
  <c r="F270" i="2"/>
  <c r="D271" i="2"/>
  <c r="E271" i="2"/>
  <c r="F271" i="2"/>
  <c r="D272" i="2"/>
  <c r="E272" i="2"/>
  <c r="F272" i="2"/>
  <c r="G272" i="2"/>
  <c r="D273" i="2"/>
  <c r="E273" i="2"/>
  <c r="G273" i="2" s="1"/>
  <c r="F273" i="2"/>
  <c r="D274" i="2"/>
  <c r="E274" i="2"/>
  <c r="F274" i="2"/>
  <c r="G274" i="2" s="1"/>
  <c r="D275" i="2"/>
  <c r="E275" i="2"/>
  <c r="F275" i="2"/>
  <c r="D276" i="2"/>
  <c r="E276" i="2"/>
  <c r="G276" i="2" s="1"/>
  <c r="F276" i="2"/>
  <c r="D277" i="2"/>
  <c r="E277" i="2"/>
  <c r="G277" i="2" s="1"/>
  <c r="F277" i="2"/>
  <c r="D278" i="2"/>
  <c r="E278" i="2"/>
  <c r="G278" i="2" s="1"/>
  <c r="F278" i="2"/>
  <c r="D279" i="2"/>
  <c r="E279" i="2"/>
  <c r="F279" i="2"/>
  <c r="D280" i="2"/>
  <c r="E280" i="2"/>
  <c r="F280" i="2"/>
  <c r="G280" i="2"/>
  <c r="D281" i="2"/>
  <c r="E281" i="2"/>
  <c r="G281" i="2" s="1"/>
  <c r="F281" i="2"/>
  <c r="D282" i="2"/>
  <c r="E282" i="2"/>
  <c r="F282" i="2"/>
  <c r="G282" i="2" s="1"/>
  <c r="D283" i="2"/>
  <c r="E283" i="2"/>
  <c r="F283" i="2"/>
  <c r="D284" i="2"/>
  <c r="E284" i="2"/>
  <c r="F284" i="2"/>
  <c r="G284" i="2"/>
  <c r="D285" i="2"/>
  <c r="E285" i="2"/>
  <c r="G285" i="2" s="1"/>
  <c r="F285" i="2"/>
  <c r="D286" i="2"/>
  <c r="E286" i="2"/>
  <c r="G286" i="2" s="1"/>
  <c r="F286" i="2"/>
  <c r="D287" i="2"/>
  <c r="E287" i="2"/>
  <c r="F287" i="2"/>
  <c r="D288" i="2"/>
  <c r="E288" i="2"/>
  <c r="F288" i="2"/>
  <c r="G288" i="2"/>
  <c r="D289" i="2"/>
  <c r="E289" i="2"/>
  <c r="G289" i="2" s="1"/>
  <c r="F289" i="2"/>
  <c r="D290" i="2"/>
  <c r="E290" i="2"/>
  <c r="F290" i="2"/>
  <c r="G290" i="2" s="1"/>
  <c r="D291" i="2"/>
  <c r="E291" i="2"/>
  <c r="F291" i="2"/>
  <c r="D292" i="2"/>
  <c r="E292" i="2"/>
  <c r="G292" i="2" s="1"/>
  <c r="F292" i="2"/>
  <c r="D293" i="2"/>
  <c r="E293" i="2"/>
  <c r="G293" i="2" s="1"/>
  <c r="F293" i="2"/>
  <c r="D294" i="2"/>
  <c r="E294" i="2"/>
  <c r="F294" i="2"/>
  <c r="D295" i="2"/>
  <c r="E295" i="2"/>
  <c r="F295" i="2"/>
  <c r="D296" i="2"/>
  <c r="E296" i="2"/>
  <c r="G296" i="2" s="1"/>
  <c r="F296" i="2"/>
  <c r="D297" i="2"/>
  <c r="E297" i="2"/>
  <c r="G297" i="2" s="1"/>
  <c r="F297" i="2"/>
  <c r="D298" i="2"/>
  <c r="E298" i="2"/>
  <c r="F298" i="2"/>
  <c r="G298" i="2" s="1"/>
  <c r="D299" i="2"/>
  <c r="E299" i="2"/>
  <c r="F299" i="2"/>
  <c r="D300" i="2"/>
  <c r="E300" i="2"/>
  <c r="F300" i="2"/>
  <c r="G300" i="2"/>
  <c r="D301" i="2"/>
  <c r="E301" i="2"/>
  <c r="G301" i="2" s="1"/>
  <c r="F301" i="2"/>
  <c r="D302" i="2"/>
  <c r="E302" i="2"/>
  <c r="G302" i="2" s="1"/>
  <c r="F302" i="2"/>
  <c r="D303" i="2"/>
  <c r="E303" i="2"/>
  <c r="G303" i="2" s="1"/>
  <c r="F303" i="2"/>
  <c r="D304" i="2"/>
  <c r="E304" i="2"/>
  <c r="G304" i="2" s="1"/>
  <c r="F304" i="2"/>
  <c r="D305" i="2"/>
  <c r="E305" i="2"/>
  <c r="G305" i="2" s="1"/>
  <c r="F305" i="2"/>
  <c r="D306" i="2"/>
  <c r="E306" i="2"/>
  <c r="F306" i="2"/>
  <c r="G306" i="2"/>
  <c r="D307" i="2"/>
  <c r="E307" i="2"/>
  <c r="G307" i="2" s="1"/>
  <c r="F307" i="2"/>
  <c r="D308" i="2"/>
  <c r="E308" i="2"/>
  <c r="G308" i="2" s="1"/>
  <c r="F308" i="2"/>
  <c r="D309" i="2"/>
  <c r="E309" i="2"/>
  <c r="G309" i="2" s="1"/>
  <c r="F309" i="2"/>
  <c r="D310" i="2"/>
  <c r="E310" i="2"/>
  <c r="G310" i="2" s="1"/>
  <c r="F310" i="2"/>
  <c r="D311" i="2"/>
  <c r="E311" i="2"/>
  <c r="G311" i="2" s="1"/>
  <c r="F311" i="2"/>
  <c r="D312" i="2"/>
  <c r="E312" i="2"/>
  <c r="F312" i="2"/>
  <c r="G312" i="2"/>
  <c r="D313" i="2"/>
  <c r="E313" i="2"/>
  <c r="G313" i="2" s="1"/>
  <c r="F313" i="2"/>
  <c r="D314" i="2"/>
  <c r="E314" i="2"/>
  <c r="G314" i="2" s="1"/>
  <c r="F314" i="2"/>
  <c r="D315" i="2"/>
  <c r="E315" i="2"/>
  <c r="G315" i="2" s="1"/>
  <c r="F315" i="2"/>
  <c r="D316" i="2"/>
  <c r="E316" i="2"/>
  <c r="F316" i="2"/>
  <c r="G316" i="2"/>
  <c r="D317" i="2"/>
  <c r="E317" i="2"/>
  <c r="G317" i="2" s="1"/>
  <c r="F317" i="2"/>
  <c r="D318" i="2"/>
  <c r="E318" i="2"/>
  <c r="G318" i="2" s="1"/>
  <c r="F318" i="2"/>
  <c r="D319" i="2"/>
  <c r="E319" i="2"/>
  <c r="G319" i="2" s="1"/>
  <c r="F319" i="2"/>
  <c r="D320" i="2"/>
  <c r="E320" i="2"/>
  <c r="G320" i="2" s="1"/>
  <c r="F320" i="2"/>
  <c r="D321" i="2"/>
  <c r="E321" i="2"/>
  <c r="G321" i="2" s="1"/>
  <c r="F321" i="2"/>
  <c r="D322" i="2"/>
  <c r="E322" i="2"/>
  <c r="F322" i="2"/>
  <c r="G322" i="2"/>
  <c r="D323" i="2"/>
  <c r="E323" i="2"/>
  <c r="G323" i="2" s="1"/>
  <c r="F323" i="2"/>
  <c r="D324" i="2"/>
  <c r="E324" i="2"/>
  <c r="G324" i="2" s="1"/>
  <c r="F324" i="2"/>
  <c r="D325" i="2"/>
  <c r="E325" i="2"/>
  <c r="G325" i="2" s="1"/>
  <c r="F325" i="2"/>
  <c r="D326" i="2"/>
  <c r="E326" i="2"/>
  <c r="G326" i="2" s="1"/>
  <c r="F326" i="2"/>
  <c r="D327" i="2"/>
  <c r="E327" i="2"/>
  <c r="G327" i="2" s="1"/>
  <c r="F327" i="2"/>
  <c r="D328" i="2"/>
  <c r="E328" i="2"/>
  <c r="F328" i="2"/>
  <c r="G328" i="2"/>
  <c r="D329" i="2"/>
  <c r="E329" i="2"/>
  <c r="G329" i="2" s="1"/>
  <c r="F329" i="2"/>
  <c r="D330" i="2"/>
  <c r="E330" i="2"/>
  <c r="G330" i="2" s="1"/>
  <c r="F330" i="2"/>
  <c r="D331" i="2"/>
  <c r="E331" i="2"/>
  <c r="G331" i="2" s="1"/>
  <c r="F331" i="2"/>
  <c r="D332" i="2"/>
  <c r="E332" i="2"/>
  <c r="F332" i="2"/>
  <c r="G332" i="2"/>
  <c r="D333" i="2"/>
  <c r="E333" i="2"/>
  <c r="G333" i="2" s="1"/>
  <c r="F333" i="2"/>
  <c r="D334" i="2"/>
  <c r="E334" i="2"/>
  <c r="G334" i="2" s="1"/>
  <c r="F334" i="2"/>
  <c r="D335" i="2"/>
  <c r="E335" i="2"/>
  <c r="G335" i="2" s="1"/>
  <c r="F335" i="2"/>
  <c r="D336" i="2"/>
  <c r="E336" i="2"/>
  <c r="G336" i="2" s="1"/>
  <c r="F336" i="2"/>
  <c r="D337" i="2"/>
  <c r="E337" i="2"/>
  <c r="G337" i="2" s="1"/>
  <c r="F337" i="2"/>
  <c r="D338" i="2"/>
  <c r="E338" i="2"/>
  <c r="F338" i="2"/>
  <c r="G338" i="2"/>
  <c r="D339" i="2"/>
  <c r="E339" i="2"/>
  <c r="G339" i="2" s="1"/>
  <c r="F339" i="2"/>
  <c r="D340" i="2"/>
  <c r="E340" i="2"/>
  <c r="G340" i="2" s="1"/>
  <c r="F340" i="2"/>
  <c r="D341" i="2"/>
  <c r="E341" i="2"/>
  <c r="G341" i="2" s="1"/>
  <c r="F341" i="2"/>
  <c r="D342" i="2"/>
  <c r="E342" i="2"/>
  <c r="G342" i="2" s="1"/>
  <c r="F342" i="2"/>
  <c r="D343" i="2"/>
  <c r="E343" i="2"/>
  <c r="G343" i="2" s="1"/>
  <c r="F343" i="2"/>
  <c r="D344" i="2"/>
  <c r="E344" i="2"/>
  <c r="F344" i="2"/>
  <c r="G344" i="2"/>
  <c r="D345" i="2"/>
  <c r="E345" i="2"/>
  <c r="G345" i="2" s="1"/>
  <c r="F345" i="2"/>
  <c r="D346" i="2"/>
  <c r="E346" i="2"/>
  <c r="G346" i="2" s="1"/>
  <c r="F346" i="2"/>
  <c r="D347" i="2"/>
  <c r="E347" i="2"/>
  <c r="G347" i="2" s="1"/>
  <c r="F347" i="2"/>
  <c r="D348" i="2"/>
  <c r="E348" i="2"/>
  <c r="F348" i="2"/>
  <c r="G348" i="2"/>
  <c r="D349" i="2"/>
  <c r="E349" i="2"/>
  <c r="G349" i="2" s="1"/>
  <c r="F349" i="2"/>
  <c r="D350" i="2"/>
  <c r="E350" i="2"/>
  <c r="G350" i="2" s="1"/>
  <c r="F350" i="2"/>
  <c r="D351" i="2"/>
  <c r="E351" i="2"/>
  <c r="G351" i="2" s="1"/>
  <c r="F351" i="2"/>
  <c r="D352" i="2"/>
  <c r="E352" i="2"/>
  <c r="G352" i="2" s="1"/>
  <c r="F352" i="2"/>
  <c r="D353" i="2"/>
  <c r="E353" i="2"/>
  <c r="G353" i="2" s="1"/>
  <c r="F353" i="2"/>
  <c r="D354" i="2"/>
  <c r="E354" i="2"/>
  <c r="F354" i="2"/>
  <c r="G354" i="2"/>
  <c r="D355" i="2"/>
  <c r="E355" i="2"/>
  <c r="G355" i="2" s="1"/>
  <c r="F355" i="2"/>
  <c r="D356" i="2"/>
  <c r="E356" i="2"/>
  <c r="G356" i="2" s="1"/>
  <c r="F356" i="2"/>
  <c r="D357" i="2"/>
  <c r="E357" i="2"/>
  <c r="G357" i="2" s="1"/>
  <c r="F357" i="2"/>
  <c r="D358" i="2"/>
  <c r="E358" i="2"/>
  <c r="G358" i="2" s="1"/>
  <c r="F358" i="2"/>
  <c r="D359" i="2"/>
  <c r="E359" i="2"/>
  <c r="G359" i="2" s="1"/>
  <c r="F359" i="2"/>
  <c r="D360" i="2"/>
  <c r="E360" i="2"/>
  <c r="F360" i="2"/>
  <c r="G360" i="2"/>
  <c r="D361" i="2"/>
  <c r="E361" i="2"/>
  <c r="G361" i="2" s="1"/>
  <c r="F361" i="2"/>
  <c r="D362" i="2"/>
  <c r="E362" i="2"/>
  <c r="G362" i="2" s="1"/>
  <c r="F362" i="2"/>
  <c r="D363" i="2"/>
  <c r="E363" i="2"/>
  <c r="G363" i="2" s="1"/>
  <c r="F363" i="2"/>
  <c r="D364" i="2"/>
  <c r="E364" i="2"/>
  <c r="F364" i="2"/>
  <c r="G364" i="2"/>
  <c r="D365" i="2"/>
  <c r="E365" i="2"/>
  <c r="G365" i="2" s="1"/>
  <c r="F365" i="2"/>
  <c r="D366" i="2"/>
  <c r="E366" i="2"/>
  <c r="G366" i="2" s="1"/>
  <c r="F366" i="2"/>
  <c r="D367" i="2"/>
  <c r="E367" i="2"/>
  <c r="G367" i="2" s="1"/>
  <c r="F367" i="2"/>
  <c r="D368" i="2"/>
  <c r="E368" i="2"/>
  <c r="G368" i="2" s="1"/>
  <c r="F368" i="2"/>
  <c r="D369" i="2"/>
  <c r="E369" i="2"/>
  <c r="G369" i="2" s="1"/>
  <c r="F369" i="2"/>
  <c r="D370" i="2"/>
  <c r="E370" i="2"/>
  <c r="F370" i="2"/>
  <c r="G370" i="2"/>
  <c r="D371" i="2"/>
  <c r="E371" i="2"/>
  <c r="G371" i="2" s="1"/>
  <c r="F371" i="2"/>
  <c r="D372" i="2"/>
  <c r="E372" i="2"/>
  <c r="G372" i="2" s="1"/>
  <c r="F372" i="2"/>
  <c r="D373" i="2"/>
  <c r="E373" i="2"/>
  <c r="G373" i="2" s="1"/>
  <c r="F373" i="2"/>
  <c r="D374" i="2"/>
  <c r="E374" i="2"/>
  <c r="G374" i="2" s="1"/>
  <c r="F374" i="2"/>
  <c r="D375" i="2"/>
  <c r="E375" i="2"/>
  <c r="G375" i="2" s="1"/>
  <c r="F375" i="2"/>
  <c r="D376" i="2"/>
  <c r="E376" i="2"/>
  <c r="F376" i="2"/>
  <c r="G376" i="2"/>
  <c r="D377" i="2"/>
  <c r="E377" i="2"/>
  <c r="G377" i="2" s="1"/>
  <c r="F377" i="2"/>
  <c r="D378" i="2"/>
  <c r="E378" i="2"/>
  <c r="G378" i="2" s="1"/>
  <c r="F378" i="2"/>
  <c r="D379" i="2"/>
  <c r="E379" i="2"/>
  <c r="G379" i="2" s="1"/>
  <c r="F379" i="2"/>
  <c r="D380" i="2"/>
  <c r="E380" i="2"/>
  <c r="F380" i="2"/>
  <c r="G380" i="2"/>
  <c r="D381" i="2"/>
  <c r="E381" i="2"/>
  <c r="G381" i="2" s="1"/>
  <c r="F381" i="2"/>
  <c r="D382" i="2"/>
  <c r="E382" i="2"/>
  <c r="G382" i="2" s="1"/>
  <c r="F382" i="2"/>
  <c r="D383" i="2"/>
  <c r="E383" i="2"/>
  <c r="G383" i="2" s="1"/>
  <c r="F383" i="2"/>
  <c r="D384" i="2"/>
  <c r="E384" i="2"/>
  <c r="G384" i="2" s="1"/>
  <c r="F384" i="2"/>
  <c r="D385" i="2"/>
  <c r="E385" i="2"/>
  <c r="G385" i="2" s="1"/>
  <c r="F385" i="2"/>
  <c r="D386" i="2"/>
  <c r="E386" i="2"/>
  <c r="F386" i="2"/>
  <c r="G386" i="2"/>
  <c r="D387" i="2"/>
  <c r="E387" i="2"/>
  <c r="G387" i="2" s="1"/>
  <c r="F387" i="2"/>
  <c r="D388" i="2"/>
  <c r="E388" i="2"/>
  <c r="G388" i="2" s="1"/>
  <c r="F388" i="2"/>
  <c r="D389" i="2"/>
  <c r="E389" i="2"/>
  <c r="G389" i="2" s="1"/>
  <c r="F389" i="2"/>
  <c r="D390" i="2"/>
  <c r="E390" i="2"/>
  <c r="G390" i="2" s="1"/>
  <c r="F390" i="2"/>
  <c r="D391" i="2"/>
  <c r="E391" i="2"/>
  <c r="G391" i="2" s="1"/>
  <c r="F391" i="2"/>
  <c r="D392" i="2"/>
  <c r="E392" i="2"/>
  <c r="F392" i="2"/>
  <c r="G392" i="2"/>
  <c r="D393" i="2"/>
  <c r="E393" i="2"/>
  <c r="G393" i="2" s="1"/>
  <c r="F393" i="2"/>
  <c r="D394" i="2"/>
  <c r="E394" i="2"/>
  <c r="G394" i="2" s="1"/>
  <c r="F394" i="2"/>
  <c r="D395" i="2"/>
  <c r="E395" i="2"/>
  <c r="G395" i="2" s="1"/>
  <c r="F395" i="2"/>
  <c r="D396" i="2"/>
  <c r="E396" i="2"/>
  <c r="F396" i="2"/>
  <c r="G396" i="2"/>
  <c r="D397" i="2"/>
  <c r="E397" i="2"/>
  <c r="G397" i="2" s="1"/>
  <c r="F397" i="2"/>
  <c r="D398" i="2"/>
  <c r="E398" i="2"/>
  <c r="G398" i="2" s="1"/>
  <c r="F398" i="2"/>
  <c r="D399" i="2"/>
  <c r="E399" i="2"/>
  <c r="G399" i="2" s="1"/>
  <c r="F399" i="2"/>
  <c r="D400" i="2"/>
  <c r="E400" i="2"/>
  <c r="G400" i="2" s="1"/>
  <c r="F400" i="2"/>
  <c r="D401" i="2"/>
  <c r="E401" i="2"/>
  <c r="G401" i="2" s="1"/>
  <c r="F401" i="2"/>
  <c r="D402" i="2"/>
  <c r="E402" i="2"/>
  <c r="F402" i="2"/>
  <c r="G402" i="2"/>
  <c r="D403" i="2"/>
  <c r="E403" i="2"/>
  <c r="G403" i="2" s="1"/>
  <c r="F403" i="2"/>
  <c r="D404" i="2"/>
  <c r="E404" i="2"/>
  <c r="G404" i="2" s="1"/>
  <c r="F404" i="2"/>
  <c r="D405" i="2"/>
  <c r="E405" i="2"/>
  <c r="G405" i="2" s="1"/>
  <c r="F405" i="2"/>
  <c r="D406" i="2"/>
  <c r="E406" i="2"/>
  <c r="G406" i="2" s="1"/>
  <c r="F406" i="2"/>
  <c r="D407" i="2"/>
  <c r="E407" i="2"/>
  <c r="G407" i="2" s="1"/>
  <c r="F407" i="2"/>
  <c r="D408" i="2"/>
  <c r="E408" i="2"/>
  <c r="F408" i="2"/>
  <c r="G408" i="2"/>
  <c r="D409" i="2"/>
  <c r="E409" i="2"/>
  <c r="G409" i="2" s="1"/>
  <c r="F409" i="2"/>
  <c r="D410" i="2"/>
  <c r="E410" i="2"/>
  <c r="G410" i="2" s="1"/>
  <c r="F410" i="2"/>
  <c r="D411" i="2"/>
  <c r="E411" i="2"/>
  <c r="G411" i="2" s="1"/>
  <c r="F411" i="2"/>
  <c r="D412" i="2"/>
  <c r="E412" i="2"/>
  <c r="F412" i="2"/>
  <c r="G412" i="2"/>
  <c r="D413" i="2"/>
  <c r="E413" i="2"/>
  <c r="G413" i="2" s="1"/>
  <c r="F413" i="2"/>
  <c r="D414" i="2"/>
  <c r="E414" i="2"/>
  <c r="G414" i="2" s="1"/>
  <c r="F414" i="2"/>
  <c r="D415" i="2"/>
  <c r="E415" i="2"/>
  <c r="G415" i="2" s="1"/>
  <c r="F415" i="2"/>
  <c r="D416" i="2"/>
  <c r="E416" i="2"/>
  <c r="G416" i="2" s="1"/>
  <c r="F416" i="2"/>
  <c r="D417" i="2"/>
  <c r="E417" i="2"/>
  <c r="G417" i="2" s="1"/>
  <c r="F417" i="2"/>
  <c r="D418" i="2"/>
  <c r="E418" i="2"/>
  <c r="F418" i="2"/>
  <c r="G418" i="2"/>
  <c r="D419" i="2"/>
  <c r="E419" i="2"/>
  <c r="G419" i="2" s="1"/>
  <c r="F419" i="2"/>
  <c r="D420" i="2"/>
  <c r="E420" i="2"/>
  <c r="G420" i="2" s="1"/>
  <c r="F420" i="2"/>
  <c r="D421" i="2"/>
  <c r="E421" i="2"/>
  <c r="G421" i="2" s="1"/>
  <c r="F421" i="2"/>
  <c r="D422" i="2"/>
  <c r="E422" i="2"/>
  <c r="G422" i="2" s="1"/>
  <c r="F422" i="2"/>
  <c r="D423" i="2"/>
  <c r="E423" i="2"/>
  <c r="G423" i="2" s="1"/>
  <c r="F423" i="2"/>
  <c r="D424" i="2"/>
  <c r="E424" i="2"/>
  <c r="F424" i="2"/>
  <c r="G424" i="2"/>
  <c r="D425" i="2"/>
  <c r="E425" i="2"/>
  <c r="G425" i="2" s="1"/>
  <c r="F425" i="2"/>
  <c r="D426" i="2"/>
  <c r="E426" i="2"/>
  <c r="G426" i="2" s="1"/>
  <c r="F426" i="2"/>
  <c r="D427" i="2"/>
  <c r="E427" i="2"/>
  <c r="G427" i="2" s="1"/>
  <c r="F427" i="2"/>
  <c r="D428" i="2"/>
  <c r="E428" i="2"/>
  <c r="F428" i="2"/>
  <c r="G428" i="2"/>
  <c r="D429" i="2"/>
  <c r="E429" i="2"/>
  <c r="G429" i="2" s="1"/>
  <c r="F429" i="2"/>
  <c r="D430" i="2"/>
  <c r="E430" i="2"/>
  <c r="G430" i="2" s="1"/>
  <c r="F430" i="2"/>
  <c r="D431" i="2"/>
  <c r="E431" i="2"/>
  <c r="G431" i="2" s="1"/>
  <c r="F431" i="2"/>
  <c r="D432" i="2"/>
  <c r="E432" i="2"/>
  <c r="G432" i="2" s="1"/>
  <c r="F432" i="2"/>
  <c r="D433" i="2"/>
  <c r="E433" i="2"/>
  <c r="G433" i="2" s="1"/>
  <c r="F433" i="2"/>
  <c r="D434" i="2"/>
  <c r="E434" i="2"/>
  <c r="F434" i="2"/>
  <c r="G434" i="2"/>
  <c r="D435" i="2"/>
  <c r="E435" i="2"/>
  <c r="G435" i="2" s="1"/>
  <c r="F435" i="2"/>
  <c r="D436" i="2"/>
  <c r="E436" i="2"/>
  <c r="G436" i="2" s="1"/>
  <c r="F436" i="2"/>
  <c r="D437" i="2"/>
  <c r="E437" i="2"/>
  <c r="G437" i="2" s="1"/>
  <c r="F437" i="2"/>
  <c r="D438" i="2"/>
  <c r="E438" i="2"/>
  <c r="G438" i="2" s="1"/>
  <c r="F438" i="2"/>
  <c r="D439" i="2"/>
  <c r="E439" i="2"/>
  <c r="G439" i="2" s="1"/>
  <c r="F439" i="2"/>
  <c r="D440" i="2"/>
  <c r="E440" i="2"/>
  <c r="F440" i="2"/>
  <c r="G440" i="2"/>
  <c r="D441" i="2"/>
  <c r="E441" i="2"/>
  <c r="G441" i="2" s="1"/>
  <c r="F441" i="2"/>
  <c r="D442" i="2"/>
  <c r="E442" i="2"/>
  <c r="G442" i="2" s="1"/>
  <c r="F442" i="2"/>
  <c r="D443" i="2"/>
  <c r="E443" i="2"/>
  <c r="G443" i="2" s="1"/>
  <c r="F443" i="2"/>
  <c r="D444" i="2"/>
  <c r="E444" i="2"/>
  <c r="F444" i="2"/>
  <c r="G444" i="2"/>
  <c r="D445" i="2"/>
  <c r="E445" i="2"/>
  <c r="G445" i="2" s="1"/>
  <c r="F445" i="2"/>
  <c r="D446" i="2"/>
  <c r="E446" i="2"/>
  <c r="G446" i="2" s="1"/>
  <c r="F446" i="2"/>
  <c r="D447" i="2"/>
  <c r="E447" i="2"/>
  <c r="G447" i="2" s="1"/>
  <c r="F447" i="2"/>
  <c r="D448" i="2"/>
  <c r="E448" i="2"/>
  <c r="G448" i="2" s="1"/>
  <c r="F448" i="2"/>
  <c r="D449" i="2"/>
  <c r="E449" i="2"/>
  <c r="G449" i="2" s="1"/>
  <c r="F449" i="2"/>
  <c r="D450" i="2"/>
  <c r="E450" i="2"/>
  <c r="F450" i="2"/>
  <c r="G450" i="2"/>
  <c r="D451" i="2"/>
  <c r="E451" i="2"/>
  <c r="G451" i="2" s="1"/>
  <c r="F451" i="2"/>
  <c r="D452" i="2"/>
  <c r="E452" i="2"/>
  <c r="G452" i="2" s="1"/>
  <c r="F452" i="2"/>
  <c r="D453" i="2"/>
  <c r="E453" i="2"/>
  <c r="G453" i="2" s="1"/>
  <c r="F453" i="2"/>
  <c r="D454" i="2"/>
  <c r="E454" i="2"/>
  <c r="G454" i="2" s="1"/>
  <c r="F454" i="2"/>
  <c r="D455" i="2"/>
  <c r="E455" i="2"/>
  <c r="G455" i="2" s="1"/>
  <c r="F455" i="2"/>
  <c r="D456" i="2"/>
  <c r="E456" i="2"/>
  <c r="F456" i="2"/>
  <c r="G456" i="2"/>
  <c r="D457" i="2"/>
  <c r="E457" i="2"/>
  <c r="G457" i="2" s="1"/>
  <c r="F457" i="2"/>
  <c r="D458" i="2"/>
  <c r="E458" i="2"/>
  <c r="G458" i="2" s="1"/>
  <c r="F458" i="2"/>
  <c r="D459" i="2"/>
  <c r="E459" i="2"/>
  <c r="G459" i="2" s="1"/>
  <c r="F459" i="2"/>
  <c r="D460" i="2"/>
  <c r="E460" i="2"/>
  <c r="F460" i="2"/>
  <c r="G460" i="2"/>
  <c r="D461" i="2"/>
  <c r="E461" i="2"/>
  <c r="G461" i="2" s="1"/>
  <c r="F461" i="2"/>
  <c r="D462" i="2"/>
  <c r="E462" i="2"/>
  <c r="G462" i="2" s="1"/>
  <c r="F462" i="2"/>
  <c r="D463" i="2"/>
  <c r="E463" i="2"/>
  <c r="G463" i="2" s="1"/>
  <c r="F463" i="2"/>
  <c r="D464" i="2"/>
  <c r="E464" i="2"/>
  <c r="G464" i="2" s="1"/>
  <c r="F464" i="2"/>
  <c r="D465" i="2"/>
  <c r="E465" i="2"/>
  <c r="G465" i="2" s="1"/>
  <c r="F465" i="2"/>
  <c r="D466" i="2"/>
  <c r="E466" i="2"/>
  <c r="F466" i="2"/>
  <c r="G466" i="2"/>
  <c r="D467" i="2"/>
  <c r="E467" i="2"/>
  <c r="G467" i="2" s="1"/>
  <c r="F467" i="2"/>
  <c r="D468" i="2"/>
  <c r="E468" i="2"/>
  <c r="G468" i="2" s="1"/>
  <c r="F468" i="2"/>
  <c r="D469" i="2"/>
  <c r="E469" i="2"/>
  <c r="G469" i="2" s="1"/>
  <c r="F469" i="2"/>
  <c r="D470" i="2"/>
  <c r="E470" i="2"/>
  <c r="G470" i="2" s="1"/>
  <c r="F470" i="2"/>
  <c r="D471" i="2"/>
  <c r="E471" i="2"/>
  <c r="G471" i="2" s="1"/>
  <c r="F471" i="2"/>
  <c r="D472" i="2"/>
  <c r="E472" i="2"/>
  <c r="F472" i="2"/>
  <c r="G472" i="2"/>
  <c r="D473" i="2"/>
  <c r="E473" i="2"/>
  <c r="G473" i="2" s="1"/>
  <c r="F473" i="2"/>
  <c r="D474" i="2"/>
  <c r="E474" i="2"/>
  <c r="G474" i="2" s="1"/>
  <c r="F474" i="2"/>
  <c r="D475" i="2"/>
  <c r="E475" i="2"/>
  <c r="G475" i="2" s="1"/>
  <c r="F475" i="2"/>
  <c r="D476" i="2"/>
  <c r="E476" i="2"/>
  <c r="F476" i="2"/>
  <c r="G476" i="2"/>
  <c r="D477" i="2"/>
  <c r="E477" i="2"/>
  <c r="G477" i="2" s="1"/>
  <c r="F477" i="2"/>
  <c r="D478" i="2"/>
  <c r="E478" i="2"/>
  <c r="G478" i="2" s="1"/>
  <c r="F478" i="2"/>
  <c r="D479" i="2"/>
  <c r="E479" i="2"/>
  <c r="G479" i="2" s="1"/>
  <c r="F479" i="2"/>
  <c r="D480" i="2"/>
  <c r="E480" i="2"/>
  <c r="G480" i="2" s="1"/>
  <c r="F480" i="2"/>
  <c r="D481" i="2"/>
  <c r="E481" i="2"/>
  <c r="G481" i="2" s="1"/>
  <c r="F481" i="2"/>
  <c r="D482" i="2"/>
  <c r="E482" i="2"/>
  <c r="F482" i="2"/>
  <c r="G482" i="2"/>
  <c r="D483" i="2"/>
  <c r="E483" i="2"/>
  <c r="G483" i="2" s="1"/>
  <c r="F483" i="2"/>
  <c r="D484" i="2"/>
  <c r="E484" i="2"/>
  <c r="G484" i="2" s="1"/>
  <c r="F484" i="2"/>
  <c r="D485" i="2"/>
  <c r="E485" i="2"/>
  <c r="G485" i="2" s="1"/>
  <c r="F485" i="2"/>
  <c r="D486" i="2"/>
  <c r="E486" i="2"/>
  <c r="G486" i="2" s="1"/>
  <c r="F486" i="2"/>
  <c r="D487" i="2"/>
  <c r="E487" i="2"/>
  <c r="G487" i="2" s="1"/>
  <c r="F487" i="2"/>
  <c r="D488" i="2"/>
  <c r="E488" i="2"/>
  <c r="F488" i="2"/>
  <c r="G488" i="2"/>
  <c r="D489" i="2"/>
  <c r="E489" i="2"/>
  <c r="G489" i="2" s="1"/>
  <c r="F489" i="2"/>
  <c r="D490" i="2"/>
  <c r="E490" i="2"/>
  <c r="G490" i="2" s="1"/>
  <c r="F490" i="2"/>
  <c r="D491" i="2"/>
  <c r="E491" i="2"/>
  <c r="G491" i="2" s="1"/>
  <c r="F491" i="2"/>
  <c r="D492" i="2"/>
  <c r="E492" i="2"/>
  <c r="F492" i="2"/>
  <c r="G492" i="2"/>
  <c r="D493" i="2"/>
  <c r="E493" i="2"/>
  <c r="G493" i="2" s="1"/>
  <c r="F493" i="2"/>
  <c r="D494" i="2"/>
  <c r="E494" i="2"/>
  <c r="G494" i="2" s="1"/>
  <c r="F494" i="2"/>
  <c r="D495" i="2"/>
  <c r="E495" i="2"/>
  <c r="G495" i="2" s="1"/>
  <c r="F495" i="2"/>
  <c r="D496" i="2"/>
  <c r="E496" i="2"/>
  <c r="G496" i="2" s="1"/>
  <c r="F496" i="2"/>
  <c r="D497" i="2"/>
  <c r="E497" i="2"/>
  <c r="G497" i="2" s="1"/>
  <c r="F497" i="2"/>
  <c r="D498" i="2"/>
  <c r="E498" i="2"/>
  <c r="F498" i="2"/>
  <c r="G498" i="2"/>
  <c r="D499" i="2"/>
  <c r="E499" i="2"/>
  <c r="G499" i="2" s="1"/>
  <c r="F499" i="2"/>
  <c r="D500" i="2"/>
  <c r="E500" i="2"/>
  <c r="G500" i="2" s="1"/>
  <c r="F500" i="2"/>
  <c r="D501" i="2"/>
  <c r="E501" i="2"/>
  <c r="G501" i="2" s="1"/>
  <c r="F501" i="2"/>
  <c r="D502" i="2"/>
  <c r="E502" i="2"/>
  <c r="G502" i="2" s="1"/>
  <c r="F502" i="2"/>
  <c r="D503" i="2"/>
  <c r="E503" i="2"/>
  <c r="G503" i="2" s="1"/>
  <c r="F503" i="2"/>
  <c r="D504" i="2"/>
  <c r="E504" i="2"/>
  <c r="F504" i="2"/>
  <c r="G504" i="2"/>
  <c r="D505" i="2"/>
  <c r="E505" i="2"/>
  <c r="G505" i="2" s="1"/>
  <c r="F505" i="2"/>
  <c r="D506" i="2"/>
  <c r="E506" i="2"/>
  <c r="G506" i="2" s="1"/>
  <c r="F506" i="2"/>
  <c r="D507" i="2"/>
  <c r="E507" i="2"/>
  <c r="G507" i="2" s="1"/>
  <c r="F507" i="2"/>
  <c r="D508" i="2"/>
  <c r="E508" i="2"/>
  <c r="F508" i="2"/>
  <c r="G508" i="2"/>
  <c r="D509" i="2"/>
  <c r="E509" i="2"/>
  <c r="G509" i="2" s="1"/>
  <c r="F509" i="2"/>
  <c r="D510" i="2"/>
  <c r="E510" i="2"/>
  <c r="G510" i="2" s="1"/>
  <c r="F510" i="2"/>
  <c r="D511" i="2"/>
  <c r="E511" i="2"/>
  <c r="G511" i="2" s="1"/>
  <c r="F511" i="2"/>
  <c r="D512" i="2"/>
  <c r="E512" i="2"/>
  <c r="G512" i="2" s="1"/>
  <c r="F512" i="2"/>
  <c r="D513" i="2"/>
  <c r="E513" i="2"/>
  <c r="G513" i="2" s="1"/>
  <c r="F513" i="2"/>
  <c r="D514" i="2"/>
  <c r="E514" i="2"/>
  <c r="F514" i="2"/>
  <c r="G514" i="2"/>
  <c r="D515" i="2"/>
  <c r="E515" i="2"/>
  <c r="G515" i="2" s="1"/>
  <c r="F515" i="2"/>
  <c r="D516" i="2"/>
  <c r="E516" i="2"/>
  <c r="G516" i="2" s="1"/>
  <c r="F516" i="2"/>
  <c r="D517" i="2"/>
  <c r="E517" i="2"/>
  <c r="G517" i="2" s="1"/>
  <c r="F517" i="2"/>
  <c r="D518" i="2"/>
  <c r="E518" i="2"/>
  <c r="G518" i="2" s="1"/>
  <c r="F518" i="2"/>
  <c r="D519" i="2"/>
  <c r="E519" i="2"/>
  <c r="G519" i="2" s="1"/>
  <c r="F519" i="2"/>
  <c r="D520" i="2"/>
  <c r="E520" i="2"/>
  <c r="F520" i="2"/>
  <c r="G520" i="2"/>
  <c r="D521" i="2"/>
  <c r="E521" i="2"/>
  <c r="G521" i="2" s="1"/>
  <c r="F521" i="2"/>
  <c r="D522" i="2"/>
  <c r="E522" i="2"/>
  <c r="G522" i="2" s="1"/>
  <c r="F522" i="2"/>
  <c r="D523" i="2"/>
  <c r="E523" i="2"/>
  <c r="G523" i="2" s="1"/>
  <c r="F523" i="2"/>
  <c r="D524" i="2"/>
  <c r="E524" i="2"/>
  <c r="F524" i="2"/>
  <c r="G524" i="2"/>
  <c r="D525" i="2"/>
  <c r="E525" i="2"/>
  <c r="G525" i="2" s="1"/>
  <c r="F525" i="2"/>
  <c r="D526" i="2"/>
  <c r="E526" i="2"/>
  <c r="G526" i="2" s="1"/>
  <c r="F526" i="2"/>
  <c r="D527" i="2"/>
  <c r="E527" i="2"/>
  <c r="G527" i="2" s="1"/>
  <c r="F527" i="2"/>
  <c r="D528" i="2"/>
  <c r="E528" i="2"/>
  <c r="G528" i="2" s="1"/>
  <c r="F528" i="2"/>
  <c r="D529" i="2"/>
  <c r="E529" i="2"/>
  <c r="G529" i="2" s="1"/>
  <c r="F529" i="2"/>
  <c r="D530" i="2"/>
  <c r="E530" i="2"/>
  <c r="F530" i="2"/>
  <c r="G530" i="2"/>
  <c r="D531" i="2"/>
  <c r="E531" i="2"/>
  <c r="G531" i="2" s="1"/>
  <c r="F531" i="2"/>
  <c r="D532" i="2"/>
  <c r="E532" i="2"/>
  <c r="G532" i="2" s="1"/>
  <c r="F532" i="2"/>
  <c r="D533" i="2"/>
  <c r="E533" i="2"/>
  <c r="G533" i="2" s="1"/>
  <c r="F533" i="2"/>
  <c r="D534" i="2"/>
  <c r="E534" i="2"/>
  <c r="G534" i="2" s="1"/>
  <c r="F534" i="2"/>
  <c r="D535" i="2"/>
  <c r="E535" i="2"/>
  <c r="G535" i="2" s="1"/>
  <c r="F535" i="2"/>
  <c r="D536" i="2"/>
  <c r="E536" i="2"/>
  <c r="F536" i="2"/>
  <c r="G536" i="2"/>
  <c r="D537" i="2"/>
  <c r="E537" i="2"/>
  <c r="G537" i="2" s="1"/>
  <c r="F537" i="2"/>
  <c r="D538" i="2"/>
  <c r="E538" i="2"/>
  <c r="G538" i="2" s="1"/>
  <c r="F538" i="2"/>
  <c r="D539" i="2"/>
  <c r="E539" i="2"/>
  <c r="G539" i="2" s="1"/>
  <c r="F539" i="2"/>
  <c r="D540" i="2"/>
  <c r="E540" i="2"/>
  <c r="F540" i="2"/>
  <c r="G540" i="2"/>
  <c r="D541" i="2"/>
  <c r="E541" i="2"/>
  <c r="G541" i="2" s="1"/>
  <c r="F541" i="2"/>
  <c r="D542" i="2"/>
  <c r="E542" i="2"/>
  <c r="G542" i="2" s="1"/>
  <c r="F542" i="2"/>
  <c r="D543" i="2"/>
  <c r="E543" i="2"/>
  <c r="G543" i="2" s="1"/>
  <c r="F543" i="2"/>
  <c r="D544" i="2"/>
  <c r="E544" i="2"/>
  <c r="G544" i="2" s="1"/>
  <c r="F544" i="2"/>
  <c r="D545" i="2"/>
  <c r="E545" i="2"/>
  <c r="G545" i="2" s="1"/>
  <c r="F545" i="2"/>
  <c r="D546" i="2"/>
  <c r="E546" i="2"/>
  <c r="F546" i="2"/>
  <c r="G546" i="2"/>
  <c r="D547" i="2"/>
  <c r="E547" i="2"/>
  <c r="G547" i="2" s="1"/>
  <c r="F547" i="2"/>
  <c r="D548" i="2"/>
  <c r="E548" i="2"/>
  <c r="G548" i="2" s="1"/>
  <c r="F548" i="2"/>
  <c r="D549" i="2"/>
  <c r="E549" i="2"/>
  <c r="G549" i="2" s="1"/>
  <c r="F549" i="2"/>
  <c r="D550" i="2"/>
  <c r="E550" i="2"/>
  <c r="G550" i="2" s="1"/>
  <c r="F550" i="2"/>
  <c r="D551" i="2"/>
  <c r="E551" i="2"/>
  <c r="G551" i="2" s="1"/>
  <c r="F551" i="2"/>
  <c r="D552" i="2"/>
  <c r="E552" i="2"/>
  <c r="F552" i="2"/>
  <c r="G552" i="2"/>
  <c r="D553" i="2"/>
  <c r="E553" i="2"/>
  <c r="G553" i="2" s="1"/>
  <c r="F553" i="2"/>
  <c r="D554" i="2"/>
  <c r="E554" i="2"/>
  <c r="G554" i="2" s="1"/>
  <c r="F554" i="2"/>
  <c r="D555" i="2"/>
  <c r="E555" i="2"/>
  <c r="G555" i="2" s="1"/>
  <c r="F555" i="2"/>
  <c r="D556" i="2"/>
  <c r="E556" i="2"/>
  <c r="F556" i="2"/>
  <c r="G556" i="2"/>
  <c r="D557" i="2"/>
  <c r="E557" i="2"/>
  <c r="G557" i="2" s="1"/>
  <c r="F557" i="2"/>
  <c r="D558" i="2"/>
  <c r="E558" i="2"/>
  <c r="G558" i="2" s="1"/>
  <c r="F558" i="2"/>
  <c r="D559" i="2"/>
  <c r="E559" i="2"/>
  <c r="G559" i="2" s="1"/>
  <c r="F559" i="2"/>
  <c r="D560" i="2"/>
  <c r="E560" i="2"/>
  <c r="G560" i="2" s="1"/>
  <c r="F560" i="2"/>
  <c r="D561" i="2"/>
  <c r="E561" i="2"/>
  <c r="G561" i="2" s="1"/>
  <c r="F561" i="2"/>
  <c r="D562" i="2"/>
  <c r="E562" i="2"/>
  <c r="F562" i="2"/>
  <c r="G562" i="2"/>
  <c r="D563" i="2"/>
  <c r="E563" i="2"/>
  <c r="G563" i="2" s="1"/>
  <c r="F563" i="2"/>
  <c r="D564" i="2"/>
  <c r="E564" i="2"/>
  <c r="G564" i="2" s="1"/>
  <c r="F564" i="2"/>
  <c r="D565" i="2"/>
  <c r="E565" i="2"/>
  <c r="G565" i="2" s="1"/>
  <c r="F565" i="2"/>
  <c r="D566" i="2"/>
  <c r="E566" i="2"/>
  <c r="G566" i="2" s="1"/>
  <c r="F566" i="2"/>
  <c r="D567" i="2"/>
  <c r="E567" i="2"/>
  <c r="G567" i="2" s="1"/>
  <c r="F567" i="2"/>
  <c r="D568" i="2"/>
  <c r="E568" i="2"/>
  <c r="F568" i="2"/>
  <c r="G568" i="2"/>
  <c r="D569" i="2"/>
  <c r="E569" i="2"/>
  <c r="G569" i="2" s="1"/>
  <c r="F569" i="2"/>
  <c r="D570" i="2"/>
  <c r="E570" i="2"/>
  <c r="G570" i="2" s="1"/>
  <c r="F570" i="2"/>
  <c r="D571" i="2"/>
  <c r="E571" i="2"/>
  <c r="G571" i="2" s="1"/>
  <c r="F571" i="2"/>
  <c r="D572" i="2"/>
  <c r="E572" i="2"/>
  <c r="F572" i="2"/>
  <c r="G572" i="2"/>
  <c r="D573" i="2"/>
  <c r="E573" i="2"/>
  <c r="G573" i="2" s="1"/>
  <c r="F573" i="2"/>
  <c r="D574" i="2"/>
  <c r="E574" i="2"/>
  <c r="G574" i="2" s="1"/>
  <c r="F574" i="2"/>
  <c r="D575" i="2"/>
  <c r="E575" i="2"/>
  <c r="G575" i="2" s="1"/>
  <c r="F575" i="2"/>
  <c r="D576" i="2"/>
  <c r="E576" i="2"/>
  <c r="G576" i="2" s="1"/>
  <c r="F576" i="2"/>
  <c r="D577" i="2"/>
  <c r="E577" i="2"/>
  <c r="F577" i="2"/>
  <c r="G577" i="2"/>
  <c r="D578" i="2"/>
  <c r="E578" i="2"/>
  <c r="G578" i="2" s="1"/>
  <c r="F578" i="2"/>
  <c r="D579" i="2"/>
  <c r="E579" i="2"/>
  <c r="F579" i="2"/>
  <c r="G579" i="2"/>
  <c r="D580" i="2"/>
  <c r="E580" i="2"/>
  <c r="G580" i="2" s="1"/>
  <c r="F580" i="2"/>
  <c r="D581" i="2"/>
  <c r="E581" i="2"/>
  <c r="F581" i="2"/>
  <c r="G581" i="2"/>
  <c r="D582" i="2"/>
  <c r="E582" i="2"/>
  <c r="G582" i="2" s="1"/>
  <c r="F582" i="2"/>
  <c r="D583" i="2"/>
  <c r="E583" i="2"/>
  <c r="F583" i="2"/>
  <c r="G583" i="2"/>
  <c r="D584" i="2"/>
  <c r="E584" i="2"/>
  <c r="G584" i="2" s="1"/>
  <c r="F584" i="2"/>
  <c r="D585" i="2"/>
  <c r="E585" i="2"/>
  <c r="F585" i="2"/>
  <c r="G585" i="2"/>
  <c r="D586" i="2"/>
  <c r="E586" i="2"/>
  <c r="G586" i="2" s="1"/>
  <c r="F586" i="2"/>
  <c r="D587" i="2"/>
  <c r="E587" i="2"/>
  <c r="F587" i="2"/>
  <c r="G587" i="2"/>
  <c r="D588" i="2"/>
  <c r="E588" i="2"/>
  <c r="G588" i="2" s="1"/>
  <c r="F588" i="2"/>
  <c r="D589" i="2"/>
  <c r="E589" i="2"/>
  <c r="F589" i="2"/>
  <c r="G589" i="2"/>
  <c r="D590" i="2"/>
  <c r="E590" i="2"/>
  <c r="G590" i="2" s="1"/>
  <c r="F590" i="2"/>
  <c r="D591" i="2"/>
  <c r="E591" i="2"/>
  <c r="F591" i="2"/>
  <c r="G591" i="2"/>
  <c r="D592" i="2"/>
  <c r="E592" i="2"/>
  <c r="G592" i="2" s="1"/>
  <c r="F592" i="2"/>
  <c r="D593" i="2"/>
  <c r="E593" i="2"/>
  <c r="F593" i="2"/>
  <c r="G593" i="2"/>
  <c r="D594" i="2"/>
  <c r="E594" i="2"/>
  <c r="G594" i="2" s="1"/>
  <c r="F594" i="2"/>
  <c r="D595" i="2"/>
  <c r="E595" i="2"/>
  <c r="F595" i="2"/>
  <c r="G595" i="2"/>
  <c r="D596" i="2"/>
  <c r="E596" i="2"/>
  <c r="G596" i="2" s="1"/>
  <c r="F596" i="2"/>
  <c r="D597" i="2"/>
  <c r="E597" i="2"/>
  <c r="F597" i="2"/>
  <c r="G597" i="2"/>
  <c r="D598" i="2"/>
  <c r="E598" i="2"/>
  <c r="G598" i="2" s="1"/>
  <c r="F598" i="2"/>
  <c r="D599" i="2"/>
  <c r="E599" i="2"/>
  <c r="F599" i="2"/>
  <c r="G599" i="2"/>
  <c r="D600" i="2"/>
  <c r="E600" i="2"/>
  <c r="G600" i="2" s="1"/>
  <c r="F600" i="2"/>
  <c r="D601" i="2"/>
  <c r="E601" i="2"/>
  <c r="F601" i="2"/>
  <c r="G601" i="2"/>
  <c r="D602" i="2"/>
  <c r="E602" i="2"/>
  <c r="G602" i="2" s="1"/>
  <c r="F602" i="2"/>
  <c r="D603" i="2"/>
  <c r="E603" i="2"/>
  <c r="F603" i="2"/>
  <c r="G603" i="2"/>
  <c r="D604" i="2"/>
  <c r="E604" i="2"/>
  <c r="G604" i="2" s="1"/>
  <c r="F604" i="2"/>
  <c r="D605" i="2"/>
  <c r="E605" i="2"/>
  <c r="F605" i="2"/>
  <c r="G605" i="2"/>
  <c r="D606" i="2"/>
  <c r="E606" i="2"/>
  <c r="G606" i="2" s="1"/>
  <c r="F606" i="2"/>
  <c r="D607" i="2"/>
  <c r="E607" i="2"/>
  <c r="F607" i="2"/>
  <c r="G607" i="2"/>
  <c r="D608" i="2"/>
  <c r="E608" i="2"/>
  <c r="G608" i="2" s="1"/>
  <c r="F608" i="2"/>
  <c r="D609" i="2"/>
  <c r="E609" i="2"/>
  <c r="F609" i="2"/>
  <c r="G609" i="2"/>
  <c r="D610" i="2"/>
  <c r="E610" i="2"/>
  <c r="G610" i="2" s="1"/>
  <c r="F610" i="2"/>
  <c r="D611" i="2"/>
  <c r="E611" i="2"/>
  <c r="F611" i="2"/>
  <c r="G611" i="2"/>
  <c r="D612" i="2"/>
  <c r="E612" i="2"/>
  <c r="G612" i="2" s="1"/>
  <c r="F612" i="2"/>
  <c r="D613" i="2"/>
  <c r="E613" i="2"/>
  <c r="F613" i="2"/>
  <c r="G613" i="2"/>
  <c r="D614" i="2"/>
  <c r="E614" i="2"/>
  <c r="G614" i="2" s="1"/>
  <c r="F614" i="2"/>
  <c r="D615" i="2"/>
  <c r="E615" i="2"/>
  <c r="F615" i="2"/>
  <c r="G615" i="2"/>
  <c r="D616" i="2"/>
  <c r="E616" i="2"/>
  <c r="G616" i="2" s="1"/>
  <c r="F616" i="2"/>
  <c r="D617" i="2"/>
  <c r="E617" i="2"/>
  <c r="F617" i="2"/>
  <c r="G617" i="2"/>
  <c r="D618" i="2"/>
  <c r="E618" i="2"/>
  <c r="G618" i="2" s="1"/>
  <c r="F618" i="2"/>
  <c r="D619" i="2"/>
  <c r="E619" i="2"/>
  <c r="F619" i="2"/>
  <c r="G619" i="2"/>
  <c r="D620" i="2"/>
  <c r="E620" i="2"/>
  <c r="G620" i="2" s="1"/>
  <c r="F620" i="2"/>
  <c r="D621" i="2"/>
  <c r="E621" i="2"/>
  <c r="F621" i="2"/>
  <c r="G621" i="2"/>
  <c r="D622" i="2"/>
  <c r="E622" i="2"/>
  <c r="G622" i="2" s="1"/>
  <c r="F622" i="2"/>
  <c r="D623" i="2"/>
  <c r="E623" i="2"/>
  <c r="F623" i="2"/>
  <c r="G623" i="2"/>
  <c r="D624" i="2"/>
  <c r="E624" i="2"/>
  <c r="G624" i="2" s="1"/>
  <c r="F624" i="2"/>
  <c r="D625" i="2"/>
  <c r="E625" i="2"/>
  <c r="F625" i="2"/>
  <c r="G625" i="2"/>
  <c r="D626" i="2"/>
  <c r="E626" i="2"/>
  <c r="G626" i="2" s="1"/>
  <c r="F626" i="2"/>
  <c r="D627" i="2"/>
  <c r="E627" i="2"/>
  <c r="F627" i="2"/>
  <c r="G627" i="2"/>
  <c r="D628" i="2"/>
  <c r="E628" i="2"/>
  <c r="G628" i="2" s="1"/>
  <c r="F628" i="2"/>
  <c r="D629" i="2"/>
  <c r="E629" i="2"/>
  <c r="F629" i="2"/>
  <c r="G629" i="2"/>
  <c r="D630" i="2"/>
  <c r="E630" i="2"/>
  <c r="G630" i="2" s="1"/>
  <c r="F630" i="2"/>
  <c r="D631" i="2"/>
  <c r="E631" i="2"/>
  <c r="G631" i="2" s="1"/>
  <c r="F631" i="2"/>
  <c r="D632" i="2"/>
  <c r="E632" i="2"/>
  <c r="G632" i="2" s="1"/>
  <c r="F632" i="2"/>
  <c r="D633" i="2"/>
  <c r="E633" i="2"/>
  <c r="G633" i="2" s="1"/>
  <c r="F633" i="2"/>
  <c r="D634" i="2"/>
  <c r="E634" i="2"/>
  <c r="G634" i="2" s="1"/>
  <c r="F634" i="2"/>
  <c r="D635" i="2"/>
  <c r="E635" i="2"/>
  <c r="G635" i="2" s="1"/>
  <c r="F635" i="2"/>
  <c r="D636" i="2"/>
  <c r="E636" i="2"/>
  <c r="G636" i="2" s="1"/>
  <c r="F636" i="2"/>
  <c r="D637" i="2"/>
  <c r="E637" i="2"/>
  <c r="G637" i="2" s="1"/>
  <c r="F637" i="2"/>
  <c r="D638" i="2"/>
  <c r="E638" i="2"/>
  <c r="G638" i="2" s="1"/>
  <c r="F638" i="2"/>
  <c r="D639" i="2"/>
  <c r="E639" i="2"/>
  <c r="G639" i="2" s="1"/>
  <c r="F639" i="2"/>
  <c r="D640" i="2"/>
  <c r="E640" i="2"/>
  <c r="G640" i="2" s="1"/>
  <c r="F640" i="2"/>
  <c r="D641" i="2"/>
  <c r="E641" i="2"/>
  <c r="G641" i="2" s="1"/>
  <c r="F641" i="2"/>
  <c r="D642" i="2"/>
  <c r="E642" i="2"/>
  <c r="G642" i="2" s="1"/>
  <c r="F642" i="2"/>
  <c r="D643" i="2"/>
  <c r="E643" i="2"/>
  <c r="G643" i="2" s="1"/>
  <c r="F643" i="2"/>
  <c r="D644" i="2"/>
  <c r="E644" i="2"/>
  <c r="G644" i="2" s="1"/>
  <c r="F644" i="2"/>
  <c r="D645" i="2"/>
  <c r="E645" i="2"/>
  <c r="G645" i="2" s="1"/>
  <c r="F645" i="2"/>
  <c r="D646" i="2"/>
  <c r="E646" i="2"/>
  <c r="G646" i="2" s="1"/>
  <c r="F646" i="2"/>
  <c r="D647" i="2"/>
  <c r="E647" i="2"/>
  <c r="G647" i="2" s="1"/>
  <c r="F647" i="2"/>
  <c r="D648" i="2"/>
  <c r="E648" i="2"/>
  <c r="G648" i="2" s="1"/>
  <c r="F648"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2" i="2"/>
  <c r="A2" i="2"/>
  <c r="E2" i="2" s="1"/>
  <c r="B2" i="2"/>
  <c r="A3" i="2"/>
  <c r="B3" i="2"/>
  <c r="A4" i="2"/>
  <c r="B4" i="2"/>
  <c r="A5" i="2"/>
  <c r="B5" i="2"/>
  <c r="A6" i="2"/>
  <c r="B6" i="2"/>
  <c r="A7" i="2"/>
  <c r="B7" i="2"/>
  <c r="A8" i="2"/>
  <c r="B8" i="2"/>
  <c r="A9" i="2"/>
  <c r="B9" i="2"/>
  <c r="A10" i="2"/>
  <c r="B10" i="2"/>
  <c r="A11" i="2"/>
  <c r="B11" i="2"/>
  <c r="A12" i="2"/>
  <c r="B12" i="2"/>
  <c r="A13" i="2"/>
  <c r="B13" i="2"/>
  <c r="A14" i="2"/>
  <c r="B14" i="2"/>
  <c r="A15" i="2"/>
  <c r="B15" i="2"/>
  <c r="A16" i="2"/>
  <c r="B16" i="2"/>
  <c r="A17" i="2"/>
  <c r="B17" i="2"/>
  <c r="A18" i="2"/>
  <c r="B18" i="2"/>
  <c r="A19" i="2"/>
  <c r="B19" i="2"/>
  <c r="A20" i="2"/>
  <c r="B20" i="2"/>
  <c r="A21" i="2"/>
  <c r="B21" i="2"/>
  <c r="A22" i="2"/>
  <c r="B22" i="2"/>
  <c r="A23" i="2"/>
  <c r="B23" i="2"/>
  <c r="A24" i="2"/>
  <c r="B24" i="2"/>
  <c r="A25" i="2"/>
  <c r="B25" i="2"/>
  <c r="A26" i="2"/>
  <c r="B26" i="2"/>
  <c r="A27" i="2"/>
  <c r="B27" i="2"/>
  <c r="A28" i="2"/>
  <c r="B28"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B52" i="2"/>
  <c r="A53" i="2"/>
  <c r="B53" i="2"/>
  <c r="A54" i="2"/>
  <c r="B54" i="2"/>
  <c r="A55" i="2"/>
  <c r="B55" i="2"/>
  <c r="A56" i="2"/>
  <c r="B56" i="2"/>
  <c r="A57" i="2"/>
  <c r="B57" i="2"/>
  <c r="A58" i="2"/>
  <c r="B58" i="2"/>
  <c r="A59" i="2"/>
  <c r="B59" i="2"/>
  <c r="A60" i="2"/>
  <c r="B60" i="2"/>
  <c r="A61" i="2"/>
  <c r="B61" i="2"/>
  <c r="A62" i="2"/>
  <c r="B62" i="2"/>
  <c r="A63" i="2"/>
  <c r="B63" i="2"/>
  <c r="A64" i="2"/>
  <c r="B64" i="2"/>
  <c r="A65" i="2"/>
  <c r="B65" i="2"/>
  <c r="A66" i="2"/>
  <c r="B66" i="2"/>
  <c r="A67" i="2"/>
  <c r="B67" i="2"/>
  <c r="A68" i="2"/>
  <c r="B68" i="2"/>
  <c r="A69" i="2"/>
  <c r="B69" i="2"/>
  <c r="A70" i="2"/>
  <c r="B70" i="2"/>
  <c r="A71" i="2"/>
  <c r="B71" i="2"/>
  <c r="A72" i="2"/>
  <c r="B72" i="2"/>
  <c r="A73" i="2"/>
  <c r="B73" i="2"/>
  <c r="A74" i="2"/>
  <c r="B74" i="2"/>
  <c r="A75" i="2"/>
  <c r="B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A93" i="2"/>
  <c r="B93" i="2"/>
  <c r="A94" i="2"/>
  <c r="B94" i="2"/>
  <c r="A95" i="2"/>
  <c r="B95" i="2"/>
  <c r="A96" i="2"/>
  <c r="B96" i="2"/>
  <c r="A97" i="2"/>
  <c r="B97" i="2"/>
  <c r="A98" i="2"/>
  <c r="B98" i="2"/>
  <c r="A99" i="2"/>
  <c r="B99" i="2"/>
  <c r="A100" i="2"/>
  <c r="B100" i="2"/>
  <c r="A101" i="2"/>
  <c r="B101" i="2"/>
  <c r="A102" i="2"/>
  <c r="B102" i="2"/>
  <c r="A103" i="2"/>
  <c r="B103" i="2"/>
  <c r="A104" i="2"/>
  <c r="B104" i="2"/>
  <c r="A105" i="2"/>
  <c r="B105" i="2"/>
  <c r="A106" i="2"/>
  <c r="B106" i="2"/>
  <c r="A107" i="2"/>
  <c r="B107" i="2"/>
  <c r="A108" i="2"/>
  <c r="B108" i="2"/>
  <c r="A109" i="2"/>
  <c r="B109" i="2"/>
  <c r="A110" i="2"/>
  <c r="B110" i="2"/>
  <c r="A111" i="2"/>
  <c r="B111" i="2"/>
  <c r="A112" i="2"/>
  <c r="B112" i="2"/>
  <c r="A113" i="2"/>
  <c r="B113" i="2"/>
  <c r="A114" i="2"/>
  <c r="B114" i="2"/>
  <c r="A115" i="2"/>
  <c r="B115" i="2"/>
  <c r="A116" i="2"/>
  <c r="B116" i="2"/>
  <c r="A117" i="2"/>
  <c r="B117" i="2"/>
  <c r="A118" i="2"/>
  <c r="B118" i="2"/>
  <c r="A119" i="2"/>
  <c r="B119" i="2"/>
  <c r="A120" i="2"/>
  <c r="B120" i="2"/>
  <c r="A121" i="2"/>
  <c r="B121" i="2"/>
  <c r="A122" i="2"/>
  <c r="B122" i="2"/>
  <c r="A123" i="2"/>
  <c r="B123" i="2"/>
  <c r="A124" i="2"/>
  <c r="B124" i="2"/>
  <c r="A125" i="2"/>
  <c r="B125" i="2"/>
  <c r="A126" i="2"/>
  <c r="B126" i="2"/>
  <c r="A127" i="2"/>
  <c r="B127" i="2"/>
  <c r="A128" i="2"/>
  <c r="B128" i="2"/>
  <c r="A129" i="2"/>
  <c r="B129" i="2"/>
  <c r="A130" i="2"/>
  <c r="B130" i="2"/>
  <c r="A131" i="2"/>
  <c r="B131" i="2"/>
  <c r="A132" i="2"/>
  <c r="B132" i="2"/>
  <c r="A133" i="2"/>
  <c r="B133" i="2"/>
  <c r="A134" i="2"/>
  <c r="B134" i="2"/>
  <c r="A135" i="2"/>
  <c r="B135" i="2"/>
  <c r="A136" i="2"/>
  <c r="B136" i="2"/>
  <c r="A137" i="2"/>
  <c r="B137" i="2"/>
  <c r="A138" i="2"/>
  <c r="B138" i="2"/>
  <c r="A139" i="2"/>
  <c r="B139" i="2"/>
  <c r="A140" i="2"/>
  <c r="B140" i="2"/>
  <c r="A141" i="2"/>
  <c r="B141" i="2"/>
  <c r="A142" i="2"/>
  <c r="B142" i="2"/>
  <c r="A143" i="2"/>
  <c r="B143" i="2"/>
  <c r="A144" i="2"/>
  <c r="B144" i="2"/>
  <c r="A145" i="2"/>
  <c r="B145" i="2"/>
  <c r="A146" i="2"/>
  <c r="B146" i="2"/>
  <c r="A147" i="2"/>
  <c r="B147" i="2"/>
  <c r="A148" i="2"/>
  <c r="B148" i="2"/>
  <c r="A149" i="2"/>
  <c r="B149" i="2"/>
  <c r="A150" i="2"/>
  <c r="B150" i="2"/>
  <c r="A151" i="2"/>
  <c r="B151" i="2"/>
  <c r="A152" i="2"/>
  <c r="B152" i="2"/>
  <c r="A153" i="2"/>
  <c r="B153" i="2"/>
  <c r="A154" i="2"/>
  <c r="B154" i="2"/>
  <c r="A155" i="2"/>
  <c r="B155" i="2"/>
  <c r="A156" i="2"/>
  <c r="B156" i="2"/>
  <c r="A157" i="2"/>
  <c r="B157" i="2"/>
  <c r="A158" i="2"/>
  <c r="B158" i="2"/>
  <c r="A159" i="2"/>
  <c r="B159" i="2"/>
  <c r="A160" i="2"/>
  <c r="B160" i="2"/>
  <c r="A161" i="2"/>
  <c r="B161" i="2"/>
  <c r="A162" i="2"/>
  <c r="B162" i="2"/>
  <c r="A163" i="2"/>
  <c r="B163" i="2"/>
  <c r="A164" i="2"/>
  <c r="B164" i="2"/>
  <c r="A165" i="2"/>
  <c r="B165" i="2"/>
  <c r="A166" i="2"/>
  <c r="B166" i="2"/>
  <c r="A167" i="2"/>
  <c r="B167" i="2"/>
  <c r="A168" i="2"/>
  <c r="B168" i="2"/>
  <c r="A169" i="2"/>
  <c r="B169" i="2"/>
  <c r="A170" i="2"/>
  <c r="B170" i="2"/>
  <c r="A171" i="2"/>
  <c r="B171" i="2"/>
  <c r="A172" i="2"/>
  <c r="B172" i="2"/>
  <c r="A173" i="2"/>
  <c r="B173" i="2"/>
  <c r="A174" i="2"/>
  <c r="B174" i="2"/>
  <c r="A175" i="2"/>
  <c r="B175" i="2"/>
  <c r="A176" i="2"/>
  <c r="B176" i="2"/>
  <c r="A177" i="2"/>
  <c r="B177" i="2"/>
  <c r="A178" i="2"/>
  <c r="B178" i="2"/>
  <c r="A179" i="2"/>
  <c r="B179" i="2"/>
  <c r="A180" i="2"/>
  <c r="B180" i="2"/>
  <c r="A181" i="2"/>
  <c r="B181" i="2"/>
  <c r="A182" i="2"/>
  <c r="B182" i="2"/>
  <c r="A183" i="2"/>
  <c r="B183" i="2"/>
  <c r="A184" i="2"/>
  <c r="B184" i="2"/>
  <c r="A185" i="2"/>
  <c r="B185" i="2"/>
  <c r="A186" i="2"/>
  <c r="B186" i="2"/>
  <c r="A187" i="2"/>
  <c r="B187" i="2"/>
  <c r="A188" i="2"/>
  <c r="B188" i="2"/>
  <c r="A189" i="2"/>
  <c r="B189" i="2"/>
  <c r="A190" i="2"/>
  <c r="B190" i="2"/>
  <c r="A191" i="2"/>
  <c r="B191" i="2"/>
  <c r="A192" i="2"/>
  <c r="B192" i="2"/>
  <c r="A193" i="2"/>
  <c r="B193" i="2"/>
  <c r="A194" i="2"/>
  <c r="B194" i="2"/>
  <c r="A195" i="2"/>
  <c r="B195" i="2"/>
  <c r="A196" i="2"/>
  <c r="B196" i="2"/>
  <c r="A197" i="2"/>
  <c r="B197" i="2"/>
  <c r="A198" i="2"/>
  <c r="B198" i="2"/>
  <c r="A199" i="2"/>
  <c r="B199" i="2"/>
  <c r="A200" i="2"/>
  <c r="B200" i="2"/>
  <c r="A201" i="2"/>
  <c r="B201" i="2"/>
  <c r="A202" i="2"/>
  <c r="B202" i="2"/>
  <c r="A203" i="2"/>
  <c r="B203" i="2"/>
  <c r="A204" i="2"/>
  <c r="B204" i="2"/>
  <c r="A205" i="2"/>
  <c r="B205" i="2"/>
  <c r="A206" i="2"/>
  <c r="B206" i="2"/>
  <c r="A207" i="2"/>
  <c r="B207" i="2"/>
  <c r="A208" i="2"/>
  <c r="B208" i="2"/>
  <c r="A209" i="2"/>
  <c r="B209" i="2"/>
  <c r="A210" i="2"/>
  <c r="B210" i="2"/>
  <c r="A211" i="2"/>
  <c r="B211" i="2"/>
  <c r="A212" i="2"/>
  <c r="B212" i="2"/>
  <c r="A213" i="2"/>
  <c r="B213" i="2"/>
  <c r="A214" i="2"/>
  <c r="B214" i="2"/>
  <c r="A215" i="2"/>
  <c r="B215" i="2"/>
  <c r="A216" i="2"/>
  <c r="B216" i="2"/>
  <c r="A217" i="2"/>
  <c r="B217" i="2"/>
  <c r="A218" i="2"/>
  <c r="B218" i="2"/>
  <c r="A219" i="2"/>
  <c r="B219" i="2"/>
  <c r="A220" i="2"/>
  <c r="B220" i="2"/>
  <c r="A221" i="2"/>
  <c r="B221" i="2"/>
  <c r="A222" i="2"/>
  <c r="B222" i="2"/>
  <c r="A223" i="2"/>
  <c r="B223" i="2"/>
  <c r="A224" i="2"/>
  <c r="B224" i="2"/>
  <c r="A225" i="2"/>
  <c r="B225" i="2"/>
  <c r="A226" i="2"/>
  <c r="B226" i="2"/>
  <c r="A227" i="2"/>
  <c r="B227" i="2"/>
  <c r="A228" i="2"/>
  <c r="B228" i="2"/>
  <c r="A229" i="2"/>
  <c r="B229" i="2"/>
  <c r="A230" i="2"/>
  <c r="B230" i="2"/>
  <c r="A231" i="2"/>
  <c r="B231" i="2"/>
  <c r="A232" i="2"/>
  <c r="B232" i="2"/>
  <c r="A233" i="2"/>
  <c r="B233" i="2"/>
  <c r="A234" i="2"/>
  <c r="B234" i="2"/>
  <c r="A235" i="2"/>
  <c r="B235" i="2"/>
  <c r="A236" i="2"/>
  <c r="B236" i="2"/>
  <c r="A237" i="2"/>
  <c r="B237" i="2"/>
  <c r="A238" i="2"/>
  <c r="B238" i="2"/>
  <c r="A239" i="2"/>
  <c r="B239" i="2"/>
  <c r="A240" i="2"/>
  <c r="B240" i="2"/>
  <c r="A241" i="2"/>
  <c r="B241" i="2"/>
  <c r="A242" i="2"/>
  <c r="B242" i="2"/>
  <c r="A243" i="2"/>
  <c r="B243" i="2"/>
  <c r="A244" i="2"/>
  <c r="B244" i="2"/>
  <c r="A245" i="2"/>
  <c r="B245" i="2"/>
  <c r="A246" i="2"/>
  <c r="B246" i="2"/>
  <c r="A247" i="2"/>
  <c r="B247" i="2"/>
  <c r="A248" i="2"/>
  <c r="B248" i="2"/>
  <c r="A249" i="2"/>
  <c r="B249" i="2"/>
  <c r="A250" i="2"/>
  <c r="B250" i="2"/>
  <c r="A251" i="2"/>
  <c r="B251" i="2"/>
  <c r="A252" i="2"/>
  <c r="B252" i="2"/>
  <c r="A253" i="2"/>
  <c r="B253" i="2"/>
  <c r="A254" i="2"/>
  <c r="B254" i="2"/>
  <c r="A255" i="2"/>
  <c r="B255" i="2"/>
  <c r="A256" i="2"/>
  <c r="B256" i="2"/>
  <c r="A257" i="2"/>
  <c r="B257" i="2"/>
  <c r="A258" i="2"/>
  <c r="B258" i="2"/>
  <c r="A259" i="2"/>
  <c r="B259" i="2"/>
  <c r="A260" i="2"/>
  <c r="B260" i="2"/>
  <c r="A261" i="2"/>
  <c r="B261" i="2"/>
  <c r="A262" i="2"/>
  <c r="B262" i="2"/>
  <c r="A263" i="2"/>
  <c r="B263" i="2"/>
  <c r="A264" i="2"/>
  <c r="B264" i="2"/>
  <c r="A265" i="2"/>
  <c r="B265" i="2"/>
  <c r="A266" i="2"/>
  <c r="B266" i="2"/>
  <c r="A267" i="2"/>
  <c r="B267" i="2"/>
  <c r="A268" i="2"/>
  <c r="B268" i="2"/>
  <c r="A269" i="2"/>
  <c r="B269" i="2"/>
  <c r="A270" i="2"/>
  <c r="B270" i="2"/>
  <c r="A271" i="2"/>
  <c r="B271" i="2"/>
  <c r="A272" i="2"/>
  <c r="B272" i="2"/>
  <c r="A273" i="2"/>
  <c r="B273" i="2"/>
  <c r="A274" i="2"/>
  <c r="B274" i="2"/>
  <c r="A275" i="2"/>
  <c r="B275" i="2"/>
  <c r="A276" i="2"/>
  <c r="B276" i="2"/>
  <c r="A277" i="2"/>
  <c r="B277" i="2"/>
  <c r="A278" i="2"/>
  <c r="B278" i="2"/>
  <c r="A279" i="2"/>
  <c r="B279" i="2"/>
  <c r="A280" i="2"/>
  <c r="B280" i="2"/>
  <c r="A281" i="2"/>
  <c r="B281" i="2"/>
  <c r="A282" i="2"/>
  <c r="B282" i="2"/>
  <c r="A283" i="2"/>
  <c r="B283" i="2"/>
  <c r="A284" i="2"/>
  <c r="B284" i="2"/>
  <c r="A285" i="2"/>
  <c r="B285" i="2"/>
  <c r="A286" i="2"/>
  <c r="B286" i="2"/>
  <c r="A287" i="2"/>
  <c r="B287" i="2"/>
  <c r="A288" i="2"/>
  <c r="B288" i="2"/>
  <c r="A289" i="2"/>
  <c r="B289" i="2"/>
  <c r="A290" i="2"/>
  <c r="B290" i="2"/>
  <c r="A291" i="2"/>
  <c r="B291" i="2"/>
  <c r="A292" i="2"/>
  <c r="B292" i="2"/>
  <c r="A293" i="2"/>
  <c r="B293" i="2"/>
  <c r="A294" i="2"/>
  <c r="B294" i="2"/>
  <c r="A295" i="2"/>
  <c r="B295" i="2"/>
  <c r="A296" i="2"/>
  <c r="B296" i="2"/>
  <c r="A297" i="2"/>
  <c r="B297" i="2"/>
  <c r="A298" i="2"/>
  <c r="B298" i="2"/>
  <c r="A299" i="2"/>
  <c r="B299" i="2"/>
  <c r="A300" i="2"/>
  <c r="B300" i="2"/>
  <c r="A301" i="2"/>
  <c r="B301" i="2"/>
  <c r="A302" i="2"/>
  <c r="B302" i="2"/>
  <c r="A303" i="2"/>
  <c r="B303" i="2"/>
  <c r="A304" i="2"/>
  <c r="B304" i="2"/>
  <c r="A305" i="2"/>
  <c r="B305" i="2"/>
  <c r="A306" i="2"/>
  <c r="B306" i="2"/>
  <c r="A307" i="2"/>
  <c r="B307" i="2"/>
  <c r="A308" i="2"/>
  <c r="B308" i="2"/>
  <c r="A309" i="2"/>
  <c r="B309" i="2"/>
  <c r="A310" i="2"/>
  <c r="B310" i="2"/>
  <c r="A311" i="2"/>
  <c r="B311" i="2"/>
  <c r="A312" i="2"/>
  <c r="B312" i="2"/>
  <c r="A313" i="2"/>
  <c r="B313" i="2"/>
  <c r="A314" i="2"/>
  <c r="B314" i="2"/>
  <c r="A315" i="2"/>
  <c r="B315" i="2"/>
  <c r="A316" i="2"/>
  <c r="B316" i="2"/>
  <c r="A317" i="2"/>
  <c r="B317" i="2"/>
  <c r="A318" i="2"/>
  <c r="B318" i="2"/>
  <c r="A319" i="2"/>
  <c r="B319" i="2"/>
  <c r="A320" i="2"/>
  <c r="B320" i="2"/>
  <c r="A321" i="2"/>
  <c r="B321" i="2"/>
  <c r="A322" i="2"/>
  <c r="B322" i="2"/>
  <c r="A323" i="2"/>
  <c r="B323" i="2"/>
  <c r="A324" i="2"/>
  <c r="B324" i="2"/>
  <c r="A325" i="2"/>
  <c r="B325" i="2"/>
  <c r="A326" i="2"/>
  <c r="B326" i="2"/>
  <c r="A327" i="2"/>
  <c r="B327" i="2"/>
  <c r="A328" i="2"/>
  <c r="B328" i="2"/>
  <c r="A329" i="2"/>
  <c r="B329" i="2"/>
  <c r="A330" i="2"/>
  <c r="B330" i="2"/>
  <c r="A331" i="2"/>
  <c r="B331" i="2"/>
  <c r="A332" i="2"/>
  <c r="B332" i="2"/>
  <c r="A333" i="2"/>
  <c r="B333" i="2"/>
  <c r="A334" i="2"/>
  <c r="B334" i="2"/>
  <c r="A335" i="2"/>
  <c r="B335" i="2"/>
  <c r="A336" i="2"/>
  <c r="B336" i="2"/>
  <c r="A337" i="2"/>
  <c r="B337" i="2"/>
  <c r="A338" i="2"/>
  <c r="B338" i="2"/>
  <c r="A339" i="2"/>
  <c r="B339" i="2"/>
  <c r="A340" i="2"/>
  <c r="B340" i="2"/>
  <c r="A341" i="2"/>
  <c r="B341" i="2"/>
  <c r="A342" i="2"/>
  <c r="B342" i="2"/>
  <c r="A343" i="2"/>
  <c r="B343" i="2"/>
  <c r="A344" i="2"/>
  <c r="B344" i="2"/>
  <c r="A345" i="2"/>
  <c r="B345" i="2"/>
  <c r="A346" i="2"/>
  <c r="B346" i="2"/>
  <c r="A347" i="2"/>
  <c r="B347" i="2"/>
  <c r="A348" i="2"/>
  <c r="B348" i="2"/>
  <c r="A349" i="2"/>
  <c r="B349" i="2"/>
  <c r="A350" i="2"/>
  <c r="B350" i="2"/>
  <c r="A351" i="2"/>
  <c r="B351" i="2"/>
  <c r="A352" i="2"/>
  <c r="B352" i="2"/>
  <c r="A353" i="2"/>
  <c r="B353" i="2"/>
  <c r="A354" i="2"/>
  <c r="B354" i="2"/>
  <c r="A355" i="2"/>
  <c r="B355" i="2"/>
  <c r="A356" i="2"/>
  <c r="B356" i="2"/>
  <c r="A357" i="2"/>
  <c r="B357" i="2"/>
  <c r="A358" i="2"/>
  <c r="B358" i="2"/>
  <c r="A359" i="2"/>
  <c r="B359" i="2"/>
  <c r="A360" i="2"/>
  <c r="B360" i="2"/>
  <c r="A361" i="2"/>
  <c r="B361" i="2"/>
  <c r="A362" i="2"/>
  <c r="B362" i="2"/>
  <c r="A363" i="2"/>
  <c r="B363" i="2"/>
  <c r="A364" i="2"/>
  <c r="B364" i="2"/>
  <c r="A365" i="2"/>
  <c r="B365" i="2"/>
  <c r="A366" i="2"/>
  <c r="B366" i="2"/>
  <c r="A367" i="2"/>
  <c r="B367" i="2"/>
  <c r="A368" i="2"/>
  <c r="B368" i="2"/>
  <c r="A369" i="2"/>
  <c r="B369" i="2"/>
  <c r="A370" i="2"/>
  <c r="B370" i="2"/>
  <c r="A371" i="2"/>
  <c r="B371" i="2"/>
  <c r="A372" i="2"/>
  <c r="B372" i="2"/>
  <c r="A373" i="2"/>
  <c r="B373" i="2"/>
  <c r="A374" i="2"/>
  <c r="B374" i="2"/>
  <c r="A375" i="2"/>
  <c r="B375" i="2"/>
  <c r="A376" i="2"/>
  <c r="B376" i="2"/>
  <c r="A377" i="2"/>
  <c r="B377" i="2"/>
  <c r="A378" i="2"/>
  <c r="B378" i="2"/>
  <c r="A379" i="2"/>
  <c r="B379" i="2"/>
  <c r="A380" i="2"/>
  <c r="B380" i="2"/>
  <c r="A381" i="2"/>
  <c r="B381" i="2"/>
  <c r="A382" i="2"/>
  <c r="B382" i="2"/>
  <c r="A383" i="2"/>
  <c r="B383" i="2"/>
  <c r="A384" i="2"/>
  <c r="B384" i="2"/>
  <c r="A385" i="2"/>
  <c r="B385" i="2"/>
  <c r="A386" i="2"/>
  <c r="B386" i="2"/>
  <c r="A387" i="2"/>
  <c r="B387" i="2"/>
  <c r="A388" i="2"/>
  <c r="B388" i="2"/>
  <c r="A389" i="2"/>
  <c r="B389" i="2"/>
  <c r="A390" i="2"/>
  <c r="B390" i="2"/>
  <c r="A391" i="2"/>
  <c r="B391" i="2"/>
  <c r="A392" i="2"/>
  <c r="B392" i="2"/>
  <c r="A393" i="2"/>
  <c r="B393" i="2"/>
  <c r="A394" i="2"/>
  <c r="B394" i="2"/>
  <c r="A395" i="2"/>
  <c r="B395" i="2"/>
  <c r="A396" i="2"/>
  <c r="B396" i="2"/>
  <c r="A397" i="2"/>
  <c r="B397" i="2"/>
  <c r="A398" i="2"/>
  <c r="B398" i="2"/>
  <c r="A399" i="2"/>
  <c r="B399" i="2"/>
  <c r="A400" i="2"/>
  <c r="B400" i="2"/>
  <c r="A401" i="2"/>
  <c r="B401" i="2"/>
  <c r="A402" i="2"/>
  <c r="B402" i="2"/>
  <c r="A403" i="2"/>
  <c r="B403" i="2"/>
  <c r="A404" i="2"/>
  <c r="B404" i="2"/>
  <c r="A405" i="2"/>
  <c r="B405" i="2"/>
  <c r="A406" i="2"/>
  <c r="B406" i="2"/>
  <c r="A407" i="2"/>
  <c r="B407" i="2"/>
  <c r="A408" i="2"/>
  <c r="B408" i="2"/>
  <c r="A409" i="2"/>
  <c r="B409" i="2"/>
  <c r="A410" i="2"/>
  <c r="B410" i="2"/>
  <c r="A411" i="2"/>
  <c r="B411" i="2"/>
  <c r="A412" i="2"/>
  <c r="B412" i="2"/>
  <c r="A413" i="2"/>
  <c r="B413" i="2"/>
  <c r="A414" i="2"/>
  <c r="B414" i="2"/>
  <c r="A415" i="2"/>
  <c r="B415" i="2"/>
  <c r="A416" i="2"/>
  <c r="B416" i="2"/>
  <c r="A417" i="2"/>
  <c r="B417" i="2"/>
  <c r="A418" i="2"/>
  <c r="B418" i="2"/>
  <c r="A419" i="2"/>
  <c r="B419" i="2"/>
  <c r="A420" i="2"/>
  <c r="B420" i="2"/>
  <c r="A421" i="2"/>
  <c r="B421" i="2"/>
  <c r="A422" i="2"/>
  <c r="B422" i="2"/>
  <c r="A423" i="2"/>
  <c r="B423" i="2"/>
  <c r="A424" i="2"/>
  <c r="B424" i="2"/>
  <c r="A425" i="2"/>
  <c r="B425" i="2"/>
  <c r="A426" i="2"/>
  <c r="B426" i="2"/>
  <c r="A427" i="2"/>
  <c r="B427" i="2"/>
  <c r="A428" i="2"/>
  <c r="B428" i="2"/>
  <c r="A429" i="2"/>
  <c r="B429" i="2"/>
  <c r="A430" i="2"/>
  <c r="B430" i="2"/>
  <c r="A431" i="2"/>
  <c r="B431" i="2"/>
  <c r="A432" i="2"/>
  <c r="B432" i="2"/>
  <c r="A433" i="2"/>
  <c r="B433" i="2"/>
  <c r="A434" i="2"/>
  <c r="B434" i="2"/>
  <c r="A435" i="2"/>
  <c r="B435" i="2"/>
  <c r="A436" i="2"/>
  <c r="B436" i="2"/>
  <c r="A437" i="2"/>
  <c r="B437" i="2"/>
  <c r="A438" i="2"/>
  <c r="B438" i="2"/>
  <c r="A439" i="2"/>
  <c r="B439" i="2"/>
  <c r="A440" i="2"/>
  <c r="B440" i="2"/>
  <c r="A441" i="2"/>
  <c r="B441" i="2"/>
  <c r="A442" i="2"/>
  <c r="B442" i="2"/>
  <c r="A443" i="2"/>
  <c r="B443" i="2"/>
  <c r="A444" i="2"/>
  <c r="B444" i="2"/>
  <c r="A445" i="2"/>
  <c r="B445" i="2"/>
  <c r="A446" i="2"/>
  <c r="B446" i="2"/>
  <c r="A447" i="2"/>
  <c r="B447" i="2"/>
  <c r="A448" i="2"/>
  <c r="B448" i="2"/>
  <c r="A449" i="2"/>
  <c r="B449" i="2"/>
  <c r="A450" i="2"/>
  <c r="B450" i="2"/>
  <c r="A451" i="2"/>
  <c r="B451" i="2"/>
  <c r="A452" i="2"/>
  <c r="B452" i="2"/>
  <c r="A453" i="2"/>
  <c r="B453" i="2"/>
  <c r="A454" i="2"/>
  <c r="B454" i="2"/>
  <c r="A455" i="2"/>
  <c r="B455" i="2"/>
  <c r="A456" i="2"/>
  <c r="B456" i="2"/>
  <c r="A457" i="2"/>
  <c r="B457" i="2"/>
  <c r="A458" i="2"/>
  <c r="B458" i="2"/>
  <c r="A459" i="2"/>
  <c r="B459" i="2"/>
  <c r="A460" i="2"/>
  <c r="B460" i="2"/>
  <c r="A461" i="2"/>
  <c r="B461" i="2"/>
  <c r="A462" i="2"/>
  <c r="B462" i="2"/>
  <c r="A463" i="2"/>
  <c r="B463" i="2"/>
  <c r="A464" i="2"/>
  <c r="B464" i="2"/>
  <c r="A465" i="2"/>
  <c r="B465" i="2"/>
  <c r="A466" i="2"/>
  <c r="B466" i="2"/>
  <c r="A467" i="2"/>
  <c r="B467" i="2"/>
  <c r="A468" i="2"/>
  <c r="B468" i="2"/>
  <c r="A469" i="2"/>
  <c r="B469" i="2"/>
  <c r="A470" i="2"/>
  <c r="B470" i="2"/>
  <c r="A471" i="2"/>
  <c r="B471" i="2"/>
  <c r="A472" i="2"/>
  <c r="B472" i="2"/>
  <c r="A473" i="2"/>
  <c r="B473" i="2"/>
  <c r="A474" i="2"/>
  <c r="B474" i="2"/>
  <c r="A475" i="2"/>
  <c r="B475" i="2"/>
  <c r="A476" i="2"/>
  <c r="B476" i="2"/>
  <c r="A477" i="2"/>
  <c r="B477" i="2"/>
  <c r="A478" i="2"/>
  <c r="B478" i="2"/>
  <c r="A479" i="2"/>
  <c r="B479" i="2"/>
  <c r="A480" i="2"/>
  <c r="B480" i="2"/>
  <c r="A481" i="2"/>
  <c r="B481" i="2"/>
  <c r="A482" i="2"/>
  <c r="B482" i="2"/>
  <c r="A483" i="2"/>
  <c r="B483" i="2"/>
  <c r="A484" i="2"/>
  <c r="B484" i="2"/>
  <c r="A485" i="2"/>
  <c r="B485" i="2"/>
  <c r="A486" i="2"/>
  <c r="B486" i="2"/>
  <c r="A487" i="2"/>
  <c r="B487" i="2"/>
  <c r="A488" i="2"/>
  <c r="B488" i="2"/>
  <c r="A489" i="2"/>
  <c r="B489" i="2"/>
  <c r="A490" i="2"/>
  <c r="B490" i="2"/>
  <c r="A491" i="2"/>
  <c r="B491" i="2"/>
  <c r="A492" i="2"/>
  <c r="B492" i="2"/>
  <c r="A493" i="2"/>
  <c r="B493" i="2"/>
  <c r="A494" i="2"/>
  <c r="B494" i="2"/>
  <c r="A495" i="2"/>
  <c r="B495" i="2"/>
  <c r="A496" i="2"/>
  <c r="B496" i="2"/>
  <c r="A497" i="2"/>
  <c r="B497" i="2"/>
  <c r="A498" i="2"/>
  <c r="B498" i="2"/>
  <c r="A499" i="2"/>
  <c r="B499" i="2"/>
  <c r="A500" i="2"/>
  <c r="B500" i="2"/>
  <c r="A501" i="2"/>
  <c r="B501" i="2"/>
  <c r="A502" i="2"/>
  <c r="B502" i="2"/>
  <c r="A503" i="2"/>
  <c r="B503" i="2"/>
  <c r="A504" i="2"/>
  <c r="B504" i="2"/>
  <c r="A505" i="2"/>
  <c r="B505" i="2"/>
  <c r="A506" i="2"/>
  <c r="B506" i="2"/>
  <c r="A507" i="2"/>
  <c r="B507" i="2"/>
  <c r="A508" i="2"/>
  <c r="B508" i="2"/>
  <c r="A509" i="2"/>
  <c r="B509" i="2"/>
  <c r="A510" i="2"/>
  <c r="B510" i="2"/>
  <c r="A511" i="2"/>
  <c r="B511" i="2"/>
  <c r="A512" i="2"/>
  <c r="B512" i="2"/>
  <c r="A513" i="2"/>
  <c r="B513" i="2"/>
  <c r="A514" i="2"/>
  <c r="B514" i="2"/>
  <c r="A515" i="2"/>
  <c r="B515" i="2"/>
  <c r="A516" i="2"/>
  <c r="B516" i="2"/>
  <c r="A517" i="2"/>
  <c r="B517" i="2"/>
  <c r="A518" i="2"/>
  <c r="B518" i="2"/>
  <c r="A519" i="2"/>
  <c r="B519" i="2"/>
  <c r="A520" i="2"/>
  <c r="B520" i="2"/>
  <c r="A521" i="2"/>
  <c r="B521" i="2"/>
  <c r="A522" i="2"/>
  <c r="B522" i="2"/>
  <c r="A523" i="2"/>
  <c r="B523" i="2"/>
  <c r="A524" i="2"/>
  <c r="B524" i="2"/>
  <c r="A525" i="2"/>
  <c r="B525" i="2"/>
  <c r="A526" i="2"/>
  <c r="B526" i="2"/>
  <c r="A527" i="2"/>
  <c r="B527" i="2"/>
  <c r="A528" i="2"/>
  <c r="B528" i="2"/>
  <c r="A529" i="2"/>
  <c r="B529" i="2"/>
  <c r="A530" i="2"/>
  <c r="B530" i="2"/>
  <c r="A531" i="2"/>
  <c r="B531" i="2"/>
  <c r="A532" i="2"/>
  <c r="B532" i="2"/>
  <c r="A533" i="2"/>
  <c r="B533" i="2"/>
  <c r="A534" i="2"/>
  <c r="B534" i="2"/>
  <c r="A535" i="2"/>
  <c r="B535" i="2"/>
  <c r="A536" i="2"/>
  <c r="B536" i="2"/>
  <c r="A537" i="2"/>
  <c r="B537" i="2"/>
  <c r="A538" i="2"/>
  <c r="B538" i="2"/>
  <c r="A539" i="2"/>
  <c r="B539" i="2"/>
  <c r="A540" i="2"/>
  <c r="B540" i="2"/>
  <c r="A541" i="2"/>
  <c r="B541" i="2"/>
  <c r="A542" i="2"/>
  <c r="B542" i="2"/>
  <c r="A543" i="2"/>
  <c r="B543" i="2"/>
  <c r="A544" i="2"/>
  <c r="B544" i="2"/>
  <c r="A545" i="2"/>
  <c r="B545" i="2"/>
  <c r="A546" i="2"/>
  <c r="B546" i="2"/>
  <c r="A547" i="2"/>
  <c r="B547" i="2"/>
  <c r="A548" i="2"/>
  <c r="B548" i="2"/>
  <c r="A549" i="2"/>
  <c r="B549" i="2"/>
  <c r="A550" i="2"/>
  <c r="B550" i="2"/>
  <c r="A551" i="2"/>
  <c r="B551" i="2"/>
  <c r="A552" i="2"/>
  <c r="B552" i="2"/>
  <c r="A553" i="2"/>
  <c r="B553" i="2"/>
  <c r="A554" i="2"/>
  <c r="B554" i="2"/>
  <c r="A555" i="2"/>
  <c r="B555" i="2"/>
  <c r="A556" i="2"/>
  <c r="B556" i="2"/>
  <c r="A557" i="2"/>
  <c r="B557" i="2"/>
  <c r="A558" i="2"/>
  <c r="B558" i="2"/>
  <c r="A559" i="2"/>
  <c r="B559" i="2"/>
  <c r="A560" i="2"/>
  <c r="B560" i="2"/>
  <c r="A561" i="2"/>
  <c r="B561" i="2"/>
  <c r="A562" i="2"/>
  <c r="B562" i="2"/>
  <c r="A563" i="2"/>
  <c r="B563" i="2"/>
  <c r="A564" i="2"/>
  <c r="B564" i="2"/>
  <c r="A565" i="2"/>
  <c r="B565" i="2"/>
  <c r="A566" i="2"/>
  <c r="B566" i="2"/>
  <c r="A567" i="2"/>
  <c r="B567" i="2"/>
  <c r="A568" i="2"/>
  <c r="B568" i="2"/>
  <c r="A569" i="2"/>
  <c r="B569" i="2"/>
  <c r="A570" i="2"/>
  <c r="B570" i="2"/>
  <c r="A571" i="2"/>
  <c r="B571" i="2"/>
  <c r="A572" i="2"/>
  <c r="B572" i="2"/>
  <c r="A573" i="2"/>
  <c r="B573" i="2"/>
  <c r="A574" i="2"/>
  <c r="B574" i="2"/>
  <c r="A575" i="2"/>
  <c r="B575" i="2"/>
  <c r="A576" i="2"/>
  <c r="B576" i="2"/>
  <c r="A577" i="2"/>
  <c r="B577" i="2"/>
  <c r="A578" i="2"/>
  <c r="B578" i="2"/>
  <c r="A579" i="2"/>
  <c r="B579" i="2"/>
  <c r="A580" i="2"/>
  <c r="B580" i="2"/>
  <c r="A581" i="2"/>
  <c r="B581" i="2"/>
  <c r="A582" i="2"/>
  <c r="B582" i="2"/>
  <c r="A583" i="2"/>
  <c r="B583" i="2"/>
  <c r="A584" i="2"/>
  <c r="B584" i="2"/>
  <c r="A585" i="2"/>
  <c r="B585" i="2"/>
  <c r="A586" i="2"/>
  <c r="B586" i="2"/>
  <c r="A587" i="2"/>
  <c r="B587" i="2"/>
  <c r="A588" i="2"/>
  <c r="B588" i="2"/>
  <c r="A589" i="2"/>
  <c r="B589" i="2"/>
  <c r="A590" i="2"/>
  <c r="B590" i="2"/>
  <c r="A591" i="2"/>
  <c r="B591" i="2"/>
  <c r="A592" i="2"/>
  <c r="B592" i="2"/>
  <c r="A593" i="2"/>
  <c r="B593" i="2"/>
  <c r="A594" i="2"/>
  <c r="B594" i="2"/>
  <c r="A595" i="2"/>
  <c r="B595" i="2"/>
  <c r="A596" i="2"/>
  <c r="B596" i="2"/>
  <c r="A597" i="2"/>
  <c r="B597" i="2"/>
  <c r="A598" i="2"/>
  <c r="B598" i="2"/>
  <c r="A599" i="2"/>
  <c r="B599" i="2"/>
  <c r="A600" i="2"/>
  <c r="B600" i="2"/>
  <c r="A601" i="2"/>
  <c r="B601" i="2"/>
  <c r="A602" i="2"/>
  <c r="B602" i="2"/>
  <c r="A603" i="2"/>
  <c r="B603" i="2"/>
  <c r="A604" i="2"/>
  <c r="B604" i="2"/>
  <c r="A605" i="2"/>
  <c r="B605" i="2"/>
  <c r="A606" i="2"/>
  <c r="B606" i="2"/>
  <c r="A607" i="2"/>
  <c r="B607" i="2"/>
  <c r="A608" i="2"/>
  <c r="B608" i="2"/>
  <c r="A609" i="2"/>
  <c r="B609" i="2"/>
  <c r="A610" i="2"/>
  <c r="B610" i="2"/>
  <c r="A611" i="2"/>
  <c r="B611" i="2"/>
  <c r="A612" i="2"/>
  <c r="B612" i="2"/>
  <c r="A613" i="2"/>
  <c r="B613" i="2"/>
  <c r="A614" i="2"/>
  <c r="B614" i="2"/>
  <c r="A615" i="2"/>
  <c r="B615" i="2"/>
  <c r="A616" i="2"/>
  <c r="B616" i="2"/>
  <c r="A617" i="2"/>
  <c r="B617" i="2"/>
  <c r="A618" i="2"/>
  <c r="B618" i="2"/>
  <c r="A619" i="2"/>
  <c r="B619" i="2"/>
  <c r="A620" i="2"/>
  <c r="B620" i="2"/>
  <c r="A621" i="2"/>
  <c r="B621" i="2"/>
  <c r="A622" i="2"/>
  <c r="B622" i="2"/>
  <c r="A623" i="2"/>
  <c r="B623" i="2"/>
  <c r="A624" i="2"/>
  <c r="B624" i="2"/>
  <c r="A625" i="2"/>
  <c r="B625" i="2"/>
  <c r="A626" i="2"/>
  <c r="B626" i="2"/>
  <c r="A627" i="2"/>
  <c r="B627" i="2"/>
  <c r="A628" i="2"/>
  <c r="B628" i="2"/>
  <c r="A629" i="2"/>
  <c r="B629" i="2"/>
  <c r="A630" i="2"/>
  <c r="B630" i="2"/>
  <c r="A631" i="2"/>
  <c r="B631" i="2"/>
  <c r="A632" i="2"/>
  <c r="B632" i="2"/>
  <c r="A633" i="2"/>
  <c r="B633" i="2"/>
  <c r="A634" i="2"/>
  <c r="B634" i="2"/>
  <c r="A635" i="2"/>
  <c r="B635" i="2"/>
  <c r="A636" i="2"/>
  <c r="B636" i="2"/>
  <c r="A637" i="2"/>
  <c r="B637" i="2"/>
  <c r="A638" i="2"/>
  <c r="B638" i="2"/>
  <c r="A639" i="2"/>
  <c r="B639" i="2"/>
  <c r="A640" i="2"/>
  <c r="B640" i="2"/>
  <c r="A641" i="2"/>
  <c r="B641" i="2"/>
  <c r="A642" i="2"/>
  <c r="B642" i="2"/>
  <c r="A643" i="2"/>
  <c r="B643" i="2"/>
  <c r="A644" i="2"/>
  <c r="B644" i="2"/>
  <c r="A645" i="2"/>
  <c r="B645" i="2"/>
  <c r="A646" i="2"/>
  <c r="B646" i="2"/>
  <c r="A647" i="2"/>
  <c r="B647" i="2"/>
  <c r="A648" i="2"/>
  <c r="B648" i="2"/>
  <c r="B1" i="2"/>
  <c r="A1" i="2"/>
  <c r="F1" i="2"/>
  <c r="E1" i="2"/>
  <c r="D1" i="2"/>
  <c r="C1" i="2"/>
  <c r="G270" i="2" l="1"/>
  <c r="G294" i="2"/>
  <c r="G291" i="2"/>
  <c r="G275" i="2"/>
  <c r="G259" i="2"/>
  <c r="G243" i="2"/>
  <c r="G227" i="2"/>
  <c r="G211" i="2"/>
  <c r="G195" i="2"/>
  <c r="G179" i="2"/>
  <c r="G295" i="2"/>
  <c r="G279" i="2"/>
  <c r="G263" i="2"/>
  <c r="G247" i="2"/>
  <c r="G231" i="2"/>
  <c r="G215" i="2"/>
  <c r="G199" i="2"/>
  <c r="G183" i="2"/>
  <c r="G142" i="2"/>
  <c r="G110" i="2"/>
  <c r="G78" i="2"/>
  <c r="G46" i="2"/>
  <c r="G14" i="2"/>
  <c r="G299" i="2"/>
  <c r="G283" i="2"/>
  <c r="G267" i="2"/>
  <c r="G251" i="2"/>
  <c r="G235" i="2"/>
  <c r="G219" i="2"/>
  <c r="G203" i="2"/>
  <c r="G187" i="2"/>
  <c r="G287" i="2"/>
  <c r="G271" i="2"/>
  <c r="G255" i="2"/>
  <c r="G239" i="2"/>
  <c r="G223" i="2"/>
  <c r="G207" i="2"/>
  <c r="G191" i="2"/>
  <c r="G158" i="2"/>
  <c r="G126" i="2"/>
  <c r="G94" i="2"/>
  <c r="G62" i="2"/>
  <c r="G30" i="2"/>
  <c r="G169" i="2"/>
  <c r="G153" i="2"/>
  <c r="G137" i="2"/>
  <c r="G121" i="2"/>
  <c r="G105" i="2"/>
  <c r="G89" i="2"/>
  <c r="G73" i="2"/>
  <c r="G57" i="2"/>
  <c r="G41" i="2"/>
  <c r="G25" i="2"/>
  <c r="G9" i="2"/>
  <c r="G171" i="2"/>
  <c r="G155" i="2"/>
  <c r="G139" i="2"/>
  <c r="G123" i="2"/>
  <c r="G107" i="2"/>
  <c r="G91" i="2"/>
  <c r="G75" i="2"/>
  <c r="G59" i="2"/>
  <c r="G43" i="2"/>
  <c r="G27" i="2"/>
  <c r="G11" i="2"/>
  <c r="G159" i="2"/>
  <c r="G143" i="2"/>
  <c r="G127" i="2"/>
  <c r="G111" i="2"/>
  <c r="G95" i="2"/>
  <c r="G79" i="2"/>
  <c r="G63" i="2"/>
  <c r="G47" i="2"/>
  <c r="G31" i="2"/>
  <c r="G15" i="2"/>
  <c r="G163" i="2"/>
  <c r="G147" i="2"/>
  <c r="G131" i="2"/>
  <c r="G115" i="2"/>
  <c r="G99" i="2"/>
  <c r="G83" i="2"/>
  <c r="G67" i="2"/>
  <c r="G51" i="2"/>
  <c r="G35" i="2"/>
  <c r="G19" i="2"/>
  <c r="G3" i="2"/>
  <c r="F2" i="2"/>
  <c r="G2" i="2" s="1"/>
</calcChain>
</file>

<file path=xl/sharedStrings.xml><?xml version="1.0" encoding="utf-8"?>
<sst xmlns="http://schemas.openxmlformats.org/spreadsheetml/2006/main" count="20973" uniqueCount="5270">
  <si>
    <t>Trs_Id</t>
  </si>
  <si>
    <t>Company_Nm</t>
  </si>
  <si>
    <t>Logo_Cd</t>
  </si>
  <si>
    <t>Agency_Active_Fl</t>
  </si>
  <si>
    <t>Agency_Type_Desc</t>
  </si>
  <si>
    <t>Org_Type</t>
  </si>
  <si>
    <t>Organization_Type_Desc</t>
  </si>
  <si>
    <t>Institutional_Structure_Desc</t>
  </si>
  <si>
    <t>Fy_Day_Num</t>
  </si>
  <si>
    <t>NTD_Report_Due</t>
  </si>
  <si>
    <t>Street1_Nm</t>
  </si>
  <si>
    <t>Street2_Nm</t>
  </si>
  <si>
    <t>City_Nm</t>
  </si>
  <si>
    <t>State_Desc</t>
  </si>
  <si>
    <t>Zip_Cd</t>
  </si>
  <si>
    <t>Zip_4_Cd</t>
  </si>
  <si>
    <t>Po_Box</t>
  </si>
  <si>
    <t>FTA_Region</t>
  </si>
  <si>
    <t>Url_Cd</t>
  </si>
  <si>
    <t>FTAvc_Cd</t>
  </si>
  <si>
    <t>Duns_Num</t>
  </si>
  <si>
    <t>Service_Area</t>
  </si>
  <si>
    <t>Service_Area_Population</t>
  </si>
  <si>
    <t>UZA_Cd</t>
  </si>
  <si>
    <t>UZA_Nm</t>
  </si>
  <si>
    <t>Population_Num</t>
  </si>
  <si>
    <t>Density_Num</t>
  </si>
  <si>
    <t>Sqmiles_Num</t>
  </si>
  <si>
    <t>Small_Systems_Waiver_Fl</t>
  </si>
  <si>
    <t>Voluntary_Reporter_Fl</t>
  </si>
  <si>
    <t>Operate_FGW_MBDO_Fl</t>
  </si>
  <si>
    <t>Operate_FGW_MBPT_Fl</t>
  </si>
  <si>
    <t>Operate_FGW_CBDO_Fl</t>
  </si>
  <si>
    <t>Operate_FGW_CBPT_Fl</t>
  </si>
  <si>
    <t>DO VOMS</t>
  </si>
  <si>
    <t>PT VOMS</t>
  </si>
  <si>
    <t>Total VOMS</t>
  </si>
  <si>
    <t>0001</t>
  </si>
  <si>
    <t>King County Department of Transportation - Metro Transit Division</t>
  </si>
  <si>
    <t>King County Metro</t>
  </si>
  <si>
    <t>A</t>
  </si>
  <si>
    <t>3. City, County or Local government unit or department of</t>
  </si>
  <si>
    <t>City</t>
  </si>
  <si>
    <t>201 South Jackson Street</t>
  </si>
  <si>
    <t>M.S. KSC-TR-0333</t>
  </si>
  <si>
    <t>Seattle</t>
  </si>
  <si>
    <t>WA</t>
  </si>
  <si>
    <t>http://metro.kingcounty.gov/</t>
  </si>
  <si>
    <t>Seattle, WA</t>
  </si>
  <si>
    <t>N</t>
  </si>
  <si>
    <t>Y</t>
  </si>
  <si>
    <t>0002</t>
  </si>
  <si>
    <t>Spokane Transit Authority</t>
  </si>
  <si>
    <t>STA</t>
  </si>
  <si>
    <t>1. Independent public agency or authority for transit service</t>
  </si>
  <si>
    <t>Agency</t>
  </si>
  <si>
    <t>1230 West Boone Avenue</t>
  </si>
  <si>
    <t>Spokane</t>
  </si>
  <si>
    <t>spokanetransit.com</t>
  </si>
  <si>
    <t>Spokane, WA</t>
  </si>
  <si>
    <t>0003</t>
  </si>
  <si>
    <t>Pierce County Transportation Benefit Area Authority</t>
  </si>
  <si>
    <t>Pierce Transit</t>
  </si>
  <si>
    <t>3701 96th Street, S.W.</t>
  </si>
  <si>
    <t>Tacoma</t>
  </si>
  <si>
    <t>www.piercetransit.org</t>
  </si>
  <si>
    <t>0005</t>
  </si>
  <si>
    <t>Everett Transit</t>
  </si>
  <si>
    <t>ET</t>
  </si>
  <si>
    <t>3225 Cedar Street</t>
  </si>
  <si>
    <t>Everett</t>
  </si>
  <si>
    <t>www.everettwa.org/transit/</t>
  </si>
  <si>
    <t>0006</t>
  </si>
  <si>
    <t>Yakima Transit</t>
  </si>
  <si>
    <t>YT</t>
  </si>
  <si>
    <t>2301 Fruitvale Boulevard</t>
  </si>
  <si>
    <t>Yakima</t>
  </si>
  <si>
    <t>www.yakimatransit.org</t>
  </si>
  <si>
    <t>Yakima, WA</t>
  </si>
  <si>
    <t>0007</t>
  </si>
  <si>
    <t>Lane Transit District</t>
  </si>
  <si>
    <t>LTD</t>
  </si>
  <si>
    <t>3500 East 17th Avenue</t>
  </si>
  <si>
    <t>Eugene</t>
  </si>
  <si>
    <t>OR</t>
  </si>
  <si>
    <t>www.ltd.org</t>
  </si>
  <si>
    <t>Eugene, OR</t>
  </si>
  <si>
    <t>0008</t>
  </si>
  <si>
    <t>Tri-County Metropolitan Transportation District of Oregon</t>
  </si>
  <si>
    <t>TriMet</t>
  </si>
  <si>
    <t>4012 Southeast 17th Avenue</t>
  </si>
  <si>
    <t>Portland</t>
  </si>
  <si>
    <t>www.trimet.org</t>
  </si>
  <si>
    <t>Portland, OR-WA</t>
  </si>
  <si>
    <t>0011</t>
  </si>
  <si>
    <t>Valley Regional Transit</t>
  </si>
  <si>
    <t>VRT</t>
  </si>
  <si>
    <t>700 N East 2nd St.</t>
  </si>
  <si>
    <t>Suite 100</t>
  </si>
  <si>
    <t>Meridian</t>
  </si>
  <si>
    <t>ID</t>
  </si>
  <si>
    <t>www.valleyregionaltransit.org</t>
  </si>
  <si>
    <t>Boise City, ID</t>
  </si>
  <si>
    <t>0012</t>
  </si>
  <si>
    <t>Municipality of Anchorage - Public Transportation Department</t>
  </si>
  <si>
    <t>People Mover</t>
  </si>
  <si>
    <t>3600 Dr Martin Luther King, Jr Avenue</t>
  </si>
  <si>
    <t>Anchorage</t>
  </si>
  <si>
    <t>AK</t>
  </si>
  <si>
    <t>www.peoplemover.org</t>
  </si>
  <si>
    <t>Anchorage, AK</t>
  </si>
  <si>
    <t>0016</t>
  </si>
  <si>
    <t xml:space="preserve">RiverCities Transit </t>
  </si>
  <si>
    <t>RCT</t>
  </si>
  <si>
    <t>254 Oregon Way</t>
  </si>
  <si>
    <t>Longview</t>
  </si>
  <si>
    <t>www.rctransit.org</t>
  </si>
  <si>
    <t>Longview, WA-OR</t>
  </si>
  <si>
    <t>0018</t>
  </si>
  <si>
    <t>Ben Franklin Transit</t>
  </si>
  <si>
    <t>BFT</t>
  </si>
  <si>
    <t>1000 Columbia Park Trail</t>
  </si>
  <si>
    <t>Richland</t>
  </si>
  <si>
    <t>www.bft.org</t>
  </si>
  <si>
    <t>Kennewick-Pasco, WA</t>
  </si>
  <si>
    <t>0019</t>
  </si>
  <si>
    <t>Intercity Transit</t>
  </si>
  <si>
    <t>I.T.</t>
  </si>
  <si>
    <t>526 Southeast Pattison Street</t>
  </si>
  <si>
    <t>Olympia</t>
  </si>
  <si>
    <t>www.intercitytransit.com</t>
  </si>
  <si>
    <t>Olympia-Lacey, WA</t>
  </si>
  <si>
    <t>0020</t>
  </si>
  <si>
    <t>Kitsap Transit</t>
  </si>
  <si>
    <t>60 Washington Ave. Suite 200</t>
  </si>
  <si>
    <t>Bremerton</t>
  </si>
  <si>
    <t>kitsaptransit.org</t>
  </si>
  <si>
    <t>Bremerton, WA</t>
  </si>
  <si>
    <t>0021</t>
  </si>
  <si>
    <t>Whatcom Transportation Authority</t>
  </si>
  <si>
    <t>WTA</t>
  </si>
  <si>
    <t xml:space="preserve">4111 Bakerview Spur </t>
  </si>
  <si>
    <t>Bellingham</t>
  </si>
  <si>
    <t>www.ridewta.com</t>
  </si>
  <si>
    <t>Bellingham, WA</t>
  </si>
  <si>
    <t>0022</t>
  </si>
  <si>
    <t>City of Pocatello - Pocatello Regional Transit</t>
  </si>
  <si>
    <t>PRT</t>
  </si>
  <si>
    <t>911 North Seventh</t>
  </si>
  <si>
    <t>Pocatello</t>
  </si>
  <si>
    <t>www.pocatellotransit.com</t>
  </si>
  <si>
    <t>Pocatello, ID</t>
  </si>
  <si>
    <t>0023</t>
  </si>
  <si>
    <t>City of Seattle - Seattle Center Monorail Transit</t>
  </si>
  <si>
    <t>SMS</t>
  </si>
  <si>
    <t>305 Harrison Street</t>
  </si>
  <si>
    <t>www.seattlemonorail.com</t>
  </si>
  <si>
    <t>0024</t>
  </si>
  <si>
    <t>Clark County Public Transportation Benefit Area Authority</t>
  </si>
  <si>
    <t>C-Tran</t>
  </si>
  <si>
    <t>Vancouver</t>
  </si>
  <si>
    <t>www.c-tran.com</t>
  </si>
  <si>
    <t>0025</t>
  </si>
  <si>
    <t>Salem Area Mass Transit District</t>
  </si>
  <si>
    <t>Cherriots</t>
  </si>
  <si>
    <t>925 Commercial St., SE</t>
  </si>
  <si>
    <t>Salem</t>
  </si>
  <si>
    <t>www.cherriots.org</t>
  </si>
  <si>
    <t>Salem, OR</t>
  </si>
  <si>
    <t>0028</t>
  </si>
  <si>
    <t>Pierce County Ferry Operations</t>
  </si>
  <si>
    <t>Pierce County Ferry</t>
  </si>
  <si>
    <t>9850 - 64th Street West</t>
  </si>
  <si>
    <t>University Place</t>
  </si>
  <si>
    <t>www.co.pierce.wa.us</t>
  </si>
  <si>
    <t>0029</t>
  </si>
  <si>
    <t>Snohomish County Public Transportation Benefit Area Corporation</t>
  </si>
  <si>
    <t>Community Transit</t>
  </si>
  <si>
    <t>7100 Hardeson Road</t>
  </si>
  <si>
    <t>www.commtrans.org</t>
  </si>
  <si>
    <t>0034</t>
  </si>
  <si>
    <t>Rogue Valley Transportation District</t>
  </si>
  <si>
    <t>RVTD</t>
  </si>
  <si>
    <t>3200 Crater Lake Avenue</t>
  </si>
  <si>
    <t>Medford</t>
  </si>
  <si>
    <t>www.rvtd.org</t>
  </si>
  <si>
    <t>Medford, OR</t>
  </si>
  <si>
    <t>0035</t>
  </si>
  <si>
    <t>Washington State Ferries</t>
  </si>
  <si>
    <t>WSF</t>
  </si>
  <si>
    <t>4. State government unit or department of</t>
  </si>
  <si>
    <t>State DOT</t>
  </si>
  <si>
    <t>2901 Third Avenue</t>
  </si>
  <si>
    <t>www.wsdot.wa.gov/ferries/index.cfm</t>
  </si>
  <si>
    <t>0040</t>
  </si>
  <si>
    <t>Central Puget Sound Regional Transit Authority</t>
  </si>
  <si>
    <t>ST</t>
  </si>
  <si>
    <t>401 South Jackson Street</t>
  </si>
  <si>
    <t>www.soundtransit.org</t>
  </si>
  <si>
    <t>0041</t>
  </si>
  <si>
    <t>Alaska Railroad Corporation</t>
  </si>
  <si>
    <t>ARRC</t>
  </si>
  <si>
    <t>327 West Ship Creek Avenue</t>
  </si>
  <si>
    <t>www.akrr.com</t>
  </si>
  <si>
    <t>0042</t>
  </si>
  <si>
    <t>Targhee Regional Public Transit Authority</t>
  </si>
  <si>
    <t>TRPTA</t>
  </si>
  <si>
    <t>1810 W.  Broadway  #7</t>
  </si>
  <si>
    <t>Idaho Falls</t>
  </si>
  <si>
    <t xml:space="preserve"> </t>
  </si>
  <si>
    <t>www.trpta.org</t>
  </si>
  <si>
    <t>Idaho Falls, ID</t>
  </si>
  <si>
    <t>0043</t>
  </si>
  <si>
    <t>Link Transit</t>
  </si>
  <si>
    <t>2700 Euclid Avenue</t>
  </si>
  <si>
    <t>Wenatchee</t>
  </si>
  <si>
    <t>www.linktransit.com/</t>
  </si>
  <si>
    <t>Wenatchee, WA</t>
  </si>
  <si>
    <t>0044</t>
  </si>
  <si>
    <t>Skagit Transit</t>
  </si>
  <si>
    <t>600 County Shop Lane</t>
  </si>
  <si>
    <t>Burlington</t>
  </si>
  <si>
    <t>www.skagittransit.org</t>
  </si>
  <si>
    <t>Mount Vernon, WA</t>
  </si>
  <si>
    <t>0045</t>
  </si>
  <si>
    <t>Fairbanks North Star Borough Transit</t>
  </si>
  <si>
    <t>MACS</t>
  </si>
  <si>
    <t>3175 Peger Road</t>
  </si>
  <si>
    <t>Fairbanks</t>
  </si>
  <si>
    <t>www.co.fairbanks.ak.us/transportation/</t>
  </si>
  <si>
    <t>Fairbanks, AK</t>
  </si>
  <si>
    <t>0046</t>
  </si>
  <si>
    <t>South Metro Area Regional Transit</t>
  </si>
  <si>
    <t>SMART</t>
  </si>
  <si>
    <t>29799 SW Town Center Loop E</t>
  </si>
  <si>
    <t>Wilsonville</t>
  </si>
  <si>
    <t>www.ridesmart.com</t>
  </si>
  <si>
    <t>0047</t>
  </si>
  <si>
    <t>City of Corvallis</t>
  </si>
  <si>
    <t>CTS</t>
  </si>
  <si>
    <t>Corvallis Transit System</t>
  </si>
  <si>
    <t>Corvallis</t>
  </si>
  <si>
    <t>www.CorvallisTransit.com</t>
  </si>
  <si>
    <t>Corvallis, OR</t>
  </si>
  <si>
    <t>0048</t>
  </si>
  <si>
    <t>Lewiston Transit System</t>
  </si>
  <si>
    <t>LTS</t>
  </si>
  <si>
    <t>PO Box 617</t>
  </si>
  <si>
    <t>Lewiston</t>
  </si>
  <si>
    <t>www.cityoflewiston.org/transit</t>
  </si>
  <si>
    <t>Lewiston, ID-WA</t>
  </si>
  <si>
    <t>0049</t>
  </si>
  <si>
    <t>vRide, Anchorage</t>
  </si>
  <si>
    <t>11. Private provider reporting on behalf of a public entity</t>
  </si>
  <si>
    <t>Contractor</t>
  </si>
  <si>
    <t>310 K Street</t>
  </si>
  <si>
    <t>Suite 200</t>
  </si>
  <si>
    <t>www.vride.com</t>
  </si>
  <si>
    <t>0051</t>
  </si>
  <si>
    <t>Asotin County PTBA</t>
  </si>
  <si>
    <t>PTBA</t>
  </si>
  <si>
    <t>1494 Poplar St</t>
  </si>
  <si>
    <t>Clarkston</t>
  </si>
  <si>
    <t>asotincoptba.com</t>
  </si>
  <si>
    <t>0052</t>
  </si>
  <si>
    <t>Metro</t>
  </si>
  <si>
    <t>7. MPO, COG or other planning agency (Describe)</t>
  </si>
  <si>
    <t>MPO</t>
  </si>
  <si>
    <t>Metro is the designated MPO for the Portland, OR UZA.</t>
  </si>
  <si>
    <t>600 NE Grand Avenue</t>
  </si>
  <si>
    <t>www.oregonmetro.gov</t>
  </si>
  <si>
    <t>0053</t>
  </si>
  <si>
    <t>Coeur d'Alene Tribe dba Citylink Transit</t>
  </si>
  <si>
    <t>Citylink</t>
  </si>
  <si>
    <t>13. Other (Describe)</t>
  </si>
  <si>
    <t>Other</t>
  </si>
  <si>
    <t xml:space="preserve">Coeur d'Alene Indian Tribe </t>
  </si>
  <si>
    <t>Citylink is a partnership between Kootenai County, the Coeur d'Alene Tribe and ITD.</t>
  </si>
  <si>
    <t>37914 South Nukwalqw Street</t>
  </si>
  <si>
    <t>Worley</t>
  </si>
  <si>
    <t>www.idahocitylink.com</t>
  </si>
  <si>
    <t>Coeur d'Alene, ID</t>
  </si>
  <si>
    <t>0054</t>
  </si>
  <si>
    <t>King County Ferry District</t>
  </si>
  <si>
    <t>KCFD</t>
  </si>
  <si>
    <t>516 Third Avenue</t>
  </si>
  <si>
    <t>Room 1200</t>
  </si>
  <si>
    <t>www.kingcountyferries.org</t>
  </si>
  <si>
    <t>0055</t>
  </si>
  <si>
    <t>Kootenai County</t>
  </si>
  <si>
    <t>KC</t>
  </si>
  <si>
    <t>451 Government Way</t>
  </si>
  <si>
    <t>Coeur d'Alene</t>
  </si>
  <si>
    <t>www.kcgov.us</t>
  </si>
  <si>
    <t>0056</t>
  </si>
  <si>
    <t>Port of Kingston</t>
  </si>
  <si>
    <t>POK</t>
  </si>
  <si>
    <t>25864 Washington Boulevard Northeast</t>
  </si>
  <si>
    <t>Kingston</t>
  </si>
  <si>
    <t>www.portofkingston.org</t>
  </si>
  <si>
    <t>Non-UZA</t>
  </si>
  <si>
    <t>0057</t>
  </si>
  <si>
    <t>Central Oregon Intergovernmental Council</t>
  </si>
  <si>
    <t>Cascades East Transit</t>
  </si>
  <si>
    <t>Council of Governments</t>
  </si>
  <si>
    <t>334 NE Hawthorne Avenue</t>
  </si>
  <si>
    <t>Bend</t>
  </si>
  <si>
    <t>www.coic.org</t>
  </si>
  <si>
    <t>Bend, OR</t>
  </si>
  <si>
    <t>0058</t>
  </si>
  <si>
    <t>City of Portland</t>
  </si>
  <si>
    <t>PBOT</t>
  </si>
  <si>
    <t>1120 SW 5th Street</t>
  </si>
  <si>
    <t>Room 800</t>
  </si>
  <si>
    <t>www.portlandoregon.gov</t>
  </si>
  <si>
    <t>0059</t>
  </si>
  <si>
    <t>Josephine County</t>
  </si>
  <si>
    <t>JCT</t>
  </si>
  <si>
    <t>201 River Heights Way</t>
  </si>
  <si>
    <t>Grants Pass</t>
  </si>
  <si>
    <t>www.co.josepine.or.us</t>
  </si>
  <si>
    <t>Grants Pass, OR</t>
  </si>
  <si>
    <t>0060</t>
  </si>
  <si>
    <t>The Tulalip Tribes of Washington</t>
  </si>
  <si>
    <t>Federally Recognized Indian Tribe</t>
  </si>
  <si>
    <t>6406 Marine Drive NW</t>
  </si>
  <si>
    <t>Tulalip</t>
  </si>
  <si>
    <t>www.tulaliptribes-nsn.gov</t>
  </si>
  <si>
    <t>Marysville, WA</t>
  </si>
  <si>
    <t>0061</t>
  </si>
  <si>
    <t>City of Albany</t>
  </si>
  <si>
    <t>ATS</t>
  </si>
  <si>
    <t>333 Broadalbin</t>
  </si>
  <si>
    <t>Albany</t>
  </si>
  <si>
    <t>www.cityofalbany.net</t>
  </si>
  <si>
    <t>Albany, OR</t>
  </si>
  <si>
    <t>0062</t>
  </si>
  <si>
    <t>Linn County</t>
  </si>
  <si>
    <t>I</t>
  </si>
  <si>
    <t>P.O. Box 100</t>
  </si>
  <si>
    <t>0063</t>
  </si>
  <si>
    <t>City of Milton-Freewater</t>
  </si>
  <si>
    <t>722 S. Main Street</t>
  </si>
  <si>
    <t>MiltonFreewater</t>
  </si>
  <si>
    <t>www.mfcity.com</t>
  </si>
  <si>
    <t>Walla Walla, WA-OR</t>
  </si>
  <si>
    <t>0064</t>
  </si>
  <si>
    <t>Valley Transit</t>
  </si>
  <si>
    <t>VT</t>
  </si>
  <si>
    <t>1401 West Rose Street</t>
  </si>
  <si>
    <t>Walla Walla</t>
  </si>
  <si>
    <t>www.valleytransit.com</t>
  </si>
  <si>
    <t>1001</t>
  </si>
  <si>
    <t>Rhode Island Public Transit Authority</t>
  </si>
  <si>
    <t>RIPTA</t>
  </si>
  <si>
    <t>705 Elmwood Ave</t>
  </si>
  <si>
    <t>Providence</t>
  </si>
  <si>
    <t>RI</t>
  </si>
  <si>
    <t>www.RIPTA.com</t>
  </si>
  <si>
    <t>Providence, RI-MA</t>
  </si>
  <si>
    <t>1002</t>
  </si>
  <si>
    <t>Manchester Transit Authority</t>
  </si>
  <si>
    <t>MTA</t>
  </si>
  <si>
    <t>110 Elm Street</t>
  </si>
  <si>
    <t>Manchester</t>
  </si>
  <si>
    <t>NH</t>
  </si>
  <si>
    <t>www.mtabus.org</t>
  </si>
  <si>
    <t>Manchester, NH</t>
  </si>
  <si>
    <t>1003</t>
  </si>
  <si>
    <t>Massachusetts Bay Transportation Authority</t>
  </si>
  <si>
    <t>MBTA</t>
  </si>
  <si>
    <t>10 Park Plaza</t>
  </si>
  <si>
    <t>Boston</t>
  </si>
  <si>
    <t>MA</t>
  </si>
  <si>
    <t>www.mbta.com</t>
  </si>
  <si>
    <t>Boston, MA-NH-RI</t>
  </si>
  <si>
    <t>1004</t>
  </si>
  <si>
    <t>Brockton Area Transit Authority</t>
  </si>
  <si>
    <t>BAT</t>
  </si>
  <si>
    <t>155 Court Street</t>
  </si>
  <si>
    <t>Brockton</t>
  </si>
  <si>
    <t>www.ridebat.com/</t>
  </si>
  <si>
    <t>1005</t>
  </si>
  <si>
    <t>Lowell Regional Transit Authority</t>
  </si>
  <si>
    <t>LRTA</t>
  </si>
  <si>
    <t>145 Thorndike Street</t>
  </si>
  <si>
    <t>Lowell</t>
  </si>
  <si>
    <t>www.lrta.com</t>
  </si>
  <si>
    <t>1006</t>
  </si>
  <si>
    <t>Southeastern Regional Transit Authority</t>
  </si>
  <si>
    <t>SRTA</t>
  </si>
  <si>
    <t>700 Pleasant Street, 3rdFloor</t>
  </si>
  <si>
    <t>New Bedford</t>
  </si>
  <si>
    <t>www.srtabus.com</t>
  </si>
  <si>
    <t>New Bedford, MA</t>
  </si>
  <si>
    <t>1007</t>
  </si>
  <si>
    <t>Berkshire Regional Transit Authority</t>
  </si>
  <si>
    <t>BRTA</t>
  </si>
  <si>
    <t>2. Subsidiary unit of a transit agency, reporting separately</t>
  </si>
  <si>
    <t>Subsidiary</t>
  </si>
  <si>
    <t>One Columbus Avenue, Suite 201</t>
  </si>
  <si>
    <t>Pittsfield</t>
  </si>
  <si>
    <t>www.berkshirerta.com</t>
  </si>
  <si>
    <t>Pittsfield, MA</t>
  </si>
  <si>
    <t>1008</t>
  </si>
  <si>
    <t>Pioneer Valley Transit Authority</t>
  </si>
  <si>
    <t>PVTA</t>
  </si>
  <si>
    <t>2808 Main Street</t>
  </si>
  <si>
    <t>Springfield</t>
  </si>
  <si>
    <t>www.pvta.com</t>
  </si>
  <si>
    <t>Springfield, MA-CT</t>
  </si>
  <si>
    <t>1013</t>
  </si>
  <si>
    <t>Merrimack Valley Regional Transit Authority</t>
  </si>
  <si>
    <t>MVRTA</t>
  </si>
  <si>
    <t>Regional Transit Authority enabled under State Law to provide public transportation services</t>
  </si>
  <si>
    <t>85 Railroad Avenue</t>
  </si>
  <si>
    <t>Haverhill</t>
  </si>
  <si>
    <t>www.mvrta.com</t>
  </si>
  <si>
    <t>1014</t>
  </si>
  <si>
    <t>Worcester Regional Transit Authority</t>
  </si>
  <si>
    <t>WRTA</t>
  </si>
  <si>
    <t>287 Grove Street</t>
  </si>
  <si>
    <t>Worcester</t>
  </si>
  <si>
    <t>www.therta.com/</t>
  </si>
  <si>
    <t>Worcester, MA-CT</t>
  </si>
  <si>
    <t>1015</t>
  </si>
  <si>
    <t>Lewiston-Auburn Transit Committee</t>
  </si>
  <si>
    <t>LATC</t>
  </si>
  <si>
    <t>125 Manley Road</t>
  </si>
  <si>
    <t>Auburn</t>
  </si>
  <si>
    <t>ME</t>
  </si>
  <si>
    <t>www.purplebus.org</t>
  </si>
  <si>
    <t>Lewiston, ME</t>
  </si>
  <si>
    <t>1016</t>
  </si>
  <si>
    <t>Greater Portland Transit District</t>
  </si>
  <si>
    <t>114 Valley Street</t>
  </si>
  <si>
    <t>www.gpmetrobus.com</t>
  </si>
  <si>
    <t>Portland, ME</t>
  </si>
  <si>
    <t>1017</t>
  </si>
  <si>
    <t>Greater Hartford Transit District</t>
  </si>
  <si>
    <t>GHTD</t>
  </si>
  <si>
    <t>One Union Place</t>
  </si>
  <si>
    <t>Hartford</t>
  </si>
  <si>
    <t>CT</t>
  </si>
  <si>
    <t>www.hartfordtransit.org</t>
  </si>
  <si>
    <t>Hartford, CT</t>
  </si>
  <si>
    <t>1040</t>
  </si>
  <si>
    <t>Southeast Area Transit</t>
  </si>
  <si>
    <t>SEAT</t>
  </si>
  <si>
    <t>A muncipal government formed under state statue with its own board of directors</t>
  </si>
  <si>
    <t>21 Route 12</t>
  </si>
  <si>
    <t>Preston</t>
  </si>
  <si>
    <t>www.seatbus.com</t>
  </si>
  <si>
    <t>Norwich-New London, CT-RI</t>
  </si>
  <si>
    <t>1042</t>
  </si>
  <si>
    <t>Valley Transit District</t>
  </si>
  <si>
    <t>VTD</t>
  </si>
  <si>
    <t>41 Main Street</t>
  </si>
  <si>
    <t>Derby</t>
  </si>
  <si>
    <t>www.valleytransit.org</t>
  </si>
  <si>
    <t>Bridgeport-Stamford, CT-NY</t>
  </si>
  <si>
    <t>1045</t>
  </si>
  <si>
    <t>Connecticut Department of Transportation - CTTransit New Britain -Dattco.</t>
  </si>
  <si>
    <t>CDOT CTTransit DATTCO</t>
  </si>
  <si>
    <t>Corporation</t>
  </si>
  <si>
    <t>583 South Street</t>
  </si>
  <si>
    <t>New Britain</t>
  </si>
  <si>
    <t>www.dattco.com</t>
  </si>
  <si>
    <t>1048</t>
  </si>
  <si>
    <t>Connecticut Department of Transportation - CTTRANSIT - Hartford Division</t>
  </si>
  <si>
    <t>CTTransit</t>
  </si>
  <si>
    <t>CTTRANSIT is wholly owned and funded by the St of CT, DOT. CTTRANSIT, under management contract with the State of Connecicut, is responsible for the operation of NTD agency #'s 1048, 1055 and 1056.</t>
  </si>
  <si>
    <t>100 Leibert Road</t>
  </si>
  <si>
    <t>www.cttransit.com</t>
  </si>
  <si>
    <t>1049</t>
  </si>
  <si>
    <t>The Greater New Haven Transit District</t>
  </si>
  <si>
    <t>GNHTD</t>
  </si>
  <si>
    <t>840 Sherman Avenue</t>
  </si>
  <si>
    <t>Hamden</t>
  </si>
  <si>
    <t>www.gnhtd.org</t>
  </si>
  <si>
    <t>New Haven, CT</t>
  </si>
  <si>
    <t>1050</t>
  </si>
  <si>
    <t>Greater Bridgeport Transit Authority</t>
  </si>
  <si>
    <t>GBT</t>
  </si>
  <si>
    <t>One Cross Street</t>
  </si>
  <si>
    <t>Bridgeport</t>
  </si>
  <si>
    <t>www.gogbt.com</t>
  </si>
  <si>
    <t>1051</t>
  </si>
  <si>
    <t xml:space="preserve">Housatonic Area Regional Transit </t>
  </si>
  <si>
    <t>HARTransit</t>
  </si>
  <si>
    <t>62 Federal Road</t>
  </si>
  <si>
    <t>Danbury</t>
  </si>
  <si>
    <t>www.hartransit.com</t>
  </si>
  <si>
    <t>Danbury, CT-NY</t>
  </si>
  <si>
    <t>1053</t>
  </si>
  <si>
    <t>Cape Ann Transportation Authority</t>
  </si>
  <si>
    <t>CATA</t>
  </si>
  <si>
    <t>3 Pond Road</t>
  </si>
  <si>
    <t>Gloucester</t>
  </si>
  <si>
    <t>www.canntran.com/</t>
  </si>
  <si>
    <t>1055</t>
  </si>
  <si>
    <t>Connecticut Department of Transportation - CTTRANSIT New Haven Division</t>
  </si>
  <si>
    <t>CTTRANSIT</t>
  </si>
  <si>
    <t>CTTRANSIT is wholly owned and funded by the State of CT, DOT.   CTTRANSIT under management contract with the State is responsible for the operation of NTD agency # 1048, 1055 and 1056.</t>
  </si>
  <si>
    <t>1056</t>
  </si>
  <si>
    <t>Connecticut Department of Transportation - CTTRANSIT Stamford Division</t>
  </si>
  <si>
    <t>1057</t>
  </si>
  <si>
    <t>Norwalk Transit District</t>
  </si>
  <si>
    <t>275 Wilson Avenue</t>
  </si>
  <si>
    <t>Norwalk</t>
  </si>
  <si>
    <t>www.norwalktransit.com</t>
  </si>
  <si>
    <t>1061</t>
  </si>
  <si>
    <t>Montachusett Regional Transit Authority</t>
  </si>
  <si>
    <t>MART</t>
  </si>
  <si>
    <t>1427R Water Street</t>
  </si>
  <si>
    <t>Fitchburg</t>
  </si>
  <si>
    <t>www.mrta.us</t>
  </si>
  <si>
    <t>Leominster-Fitchburg, MA</t>
  </si>
  <si>
    <t>1063</t>
  </si>
  <si>
    <t>Middletown Transit District</t>
  </si>
  <si>
    <t>MTD</t>
  </si>
  <si>
    <t>340 Main Street</t>
  </si>
  <si>
    <t>Middletown</t>
  </si>
  <si>
    <t>www.middletownareatransit.org</t>
  </si>
  <si>
    <t>1064</t>
  </si>
  <si>
    <t>Greater Attleboro-Taunton Regional Transit Authority</t>
  </si>
  <si>
    <t>GATRA</t>
  </si>
  <si>
    <t>10 Oak Street</t>
  </si>
  <si>
    <t>Second Floor</t>
  </si>
  <si>
    <t>Taunton</t>
  </si>
  <si>
    <t>www.gatra.org</t>
  </si>
  <si>
    <t>1066</t>
  </si>
  <si>
    <t>Chittenden County Transportation Authority</t>
  </si>
  <si>
    <t>CCTA</t>
  </si>
  <si>
    <t>15 Industrial Parkway</t>
  </si>
  <si>
    <t>www.cctaride.org</t>
  </si>
  <si>
    <t>Burlington, VT</t>
  </si>
  <si>
    <t>1069</t>
  </si>
  <si>
    <t>Regional Transportation Program, Inc.</t>
  </si>
  <si>
    <t>RTP</t>
  </si>
  <si>
    <t>10. Private-non-profit corporation</t>
  </si>
  <si>
    <t>Non-Profit</t>
  </si>
  <si>
    <t>127 St. John Street</t>
  </si>
  <si>
    <t>www.rtprides.org/</t>
  </si>
  <si>
    <t>1086</t>
  </si>
  <si>
    <t>Cooperative Alliance for Seacoast Transportation</t>
  </si>
  <si>
    <t>COAST</t>
  </si>
  <si>
    <t>42 Sumner Drive</t>
  </si>
  <si>
    <t>Dover</t>
  </si>
  <si>
    <t>www.coastbus.org</t>
  </si>
  <si>
    <t>Dover-Rochester, NH-ME</t>
  </si>
  <si>
    <t>1087</t>
  </si>
  <si>
    <t>Nashua Transit System</t>
  </si>
  <si>
    <t>NTS</t>
  </si>
  <si>
    <t>11 Riverside St.</t>
  </si>
  <si>
    <t>Nashua</t>
  </si>
  <si>
    <t>WWW.GONASHUA.COM</t>
  </si>
  <si>
    <t>Nashua, NH-MA</t>
  </si>
  <si>
    <t>1088</t>
  </si>
  <si>
    <t>Casco Bay Island Transit District</t>
  </si>
  <si>
    <t>CBITD</t>
  </si>
  <si>
    <t>P. O. Box 4656</t>
  </si>
  <si>
    <t>www.cascobaylines.com</t>
  </si>
  <si>
    <t>1096</t>
  </si>
  <si>
    <t>City of Bangor - BAT Community Connector</t>
  </si>
  <si>
    <t>73 Harlow Street</t>
  </si>
  <si>
    <t>Bangor</t>
  </si>
  <si>
    <t>www.bangormaine.gov</t>
  </si>
  <si>
    <t>Bangor, ME</t>
  </si>
  <si>
    <t>1098</t>
  </si>
  <si>
    <t>Western Maine Transportation Services, Inc.</t>
  </si>
  <si>
    <t>WMTS</t>
  </si>
  <si>
    <t>76 Merrow Road</t>
  </si>
  <si>
    <t>www.wmtsbus.org</t>
  </si>
  <si>
    <t>1099</t>
  </si>
  <si>
    <t>York County Community Action Corporation</t>
  </si>
  <si>
    <t>YCCAC</t>
  </si>
  <si>
    <t>Community Action Corporation, with 18 member Board, some appointed, some elected</t>
  </si>
  <si>
    <t>6 Spruce Street</t>
  </si>
  <si>
    <t>Sanford</t>
  </si>
  <si>
    <t>www.yccac.org</t>
  </si>
  <si>
    <t>Portsmouth, NH-ME</t>
  </si>
  <si>
    <t>1102</t>
  </si>
  <si>
    <t>Connecticut Department of Transportation</t>
  </si>
  <si>
    <t>CDOT</t>
  </si>
  <si>
    <t>2800 Berlin Turnpike</t>
  </si>
  <si>
    <t>Newington</t>
  </si>
  <si>
    <t>www.ct.gov/dot</t>
  </si>
  <si>
    <t>1105</t>
  </si>
  <si>
    <t>Cape Cod Regional Transit Authority</t>
  </si>
  <si>
    <t>CCRTA</t>
  </si>
  <si>
    <t>215 Iyannough Road, Route 28</t>
  </si>
  <si>
    <t>Hyannis</t>
  </si>
  <si>
    <t>www.capecodrta.org</t>
  </si>
  <si>
    <t>Barnstable Town, MA</t>
  </si>
  <si>
    <t>1107</t>
  </si>
  <si>
    <t>Milford Transit District</t>
  </si>
  <si>
    <t>259 Research Drive</t>
  </si>
  <si>
    <t>Milford</t>
  </si>
  <si>
    <t>www.milfordtransit.com</t>
  </si>
  <si>
    <t>1108</t>
  </si>
  <si>
    <t>Greater Hartford Ridesharing Corporation - The Rideshare Company</t>
  </si>
  <si>
    <t>GHRC</t>
  </si>
  <si>
    <t>1404 Blue Hills</t>
  </si>
  <si>
    <t>Bloomfield</t>
  </si>
  <si>
    <t>www.rideshare.com</t>
  </si>
  <si>
    <t>1112</t>
  </si>
  <si>
    <t>South Portland Bus Service</t>
  </si>
  <si>
    <t>25 Cottage Road</t>
  </si>
  <si>
    <t>South Portland</t>
  </si>
  <si>
    <t>www.southportland.org</t>
  </si>
  <si>
    <t>1114</t>
  </si>
  <si>
    <t>Biddeford-Saco-Old Orchard Beach Transit Committee Shuttle Bus</t>
  </si>
  <si>
    <t>ShuttleBus</t>
  </si>
  <si>
    <t>13 Pomerleau Street</t>
  </si>
  <si>
    <t>Biddeford</t>
  </si>
  <si>
    <t>www.shuttlebus-zoom.com/</t>
  </si>
  <si>
    <t>1115</t>
  </si>
  <si>
    <t>Northern New England Passenger Rail Authority</t>
  </si>
  <si>
    <t>NNEPRA</t>
  </si>
  <si>
    <t>75 West Commercial Street</t>
  </si>
  <si>
    <t>Suite 104</t>
  </si>
  <si>
    <t>www.amtrakdowneaster.com</t>
  </si>
  <si>
    <t>1117</t>
  </si>
  <si>
    <t>Plymouth &amp; Brockton Street Railway Company</t>
  </si>
  <si>
    <t>pbsr</t>
  </si>
  <si>
    <t>9. Private-for-profit corporation</t>
  </si>
  <si>
    <t>For-Profit</t>
  </si>
  <si>
    <t>8 Industrial Park Road</t>
  </si>
  <si>
    <t>Plymouth</t>
  </si>
  <si>
    <t>www.p-b.com</t>
  </si>
  <si>
    <t>1118</t>
  </si>
  <si>
    <t>MetroWest Regional Transit Authority</t>
  </si>
  <si>
    <t>MWRTA</t>
  </si>
  <si>
    <t>37 Waverley Street</t>
  </si>
  <si>
    <t>Framingham</t>
  </si>
  <si>
    <t>www.mwrta.com</t>
  </si>
  <si>
    <t>1119</t>
  </si>
  <si>
    <t>University Of New Hampshire - University Transportation Services</t>
  </si>
  <si>
    <t>UNH UTS</t>
  </si>
  <si>
    <t>5. University</t>
  </si>
  <si>
    <t>University</t>
  </si>
  <si>
    <t>295 Mast Road</t>
  </si>
  <si>
    <t>Visitor Information Center</t>
  </si>
  <si>
    <t>Durham</t>
  </si>
  <si>
    <t>www.unh.edu/transportation</t>
  </si>
  <si>
    <t>1121</t>
  </si>
  <si>
    <t>Androscoggin Valley Council of Governments</t>
  </si>
  <si>
    <t>AVCOG</t>
  </si>
  <si>
    <t>www.AVCOG.org</t>
  </si>
  <si>
    <t>1122</t>
  </si>
  <si>
    <t>Jalbert Leasing, Inc. dba C&amp;J</t>
  </si>
  <si>
    <t>185 Grafton Drive</t>
  </si>
  <si>
    <t>Portsmouth</t>
  </si>
  <si>
    <t>www.ridecj.com</t>
  </si>
  <si>
    <t>1123</t>
  </si>
  <si>
    <t>Greater Derry Salem Cooperative Alliance for Regional Transportation</t>
  </si>
  <si>
    <t>CART</t>
  </si>
  <si>
    <t>50 Nashua Road</t>
  </si>
  <si>
    <t>Suite 102</t>
  </si>
  <si>
    <t>Londonderry</t>
  </si>
  <si>
    <t>www.cart-rides.org</t>
  </si>
  <si>
    <t>1125</t>
  </si>
  <si>
    <t>Berkshire Regional Transit Authority Council on Aging</t>
  </si>
  <si>
    <t>12. Consolidated reporter</t>
  </si>
  <si>
    <t>Consolidated</t>
  </si>
  <si>
    <t>1 Columbus Avenue</t>
  </si>
  <si>
    <t>Suite 201</t>
  </si>
  <si>
    <t>1126</t>
  </si>
  <si>
    <t>Worcester Regional Transit Authority COA</t>
  </si>
  <si>
    <t>WRTA COA</t>
  </si>
  <si>
    <t>1127</t>
  </si>
  <si>
    <t>City of Stamford</t>
  </si>
  <si>
    <t>888 Washington Boulevard</t>
  </si>
  <si>
    <t>Stamford</t>
  </si>
  <si>
    <t>cityofstamford.org</t>
  </si>
  <si>
    <t>1128</t>
  </si>
  <si>
    <t>Connecticut Department of Transportation- CTTransit Waterbury- NET</t>
  </si>
  <si>
    <t>1717 Thomaston Avenue</t>
  </si>
  <si>
    <t>Waterbury</t>
  </si>
  <si>
    <t>www.northeastbus.com</t>
  </si>
  <si>
    <t>Waterbury, CT</t>
  </si>
  <si>
    <t>1129</t>
  </si>
  <si>
    <t>Massachusetts Department of Transportation</t>
  </si>
  <si>
    <t>MassDOT</t>
  </si>
  <si>
    <t>www.mass.gov/massdot</t>
  </si>
  <si>
    <t>1130</t>
  </si>
  <si>
    <t xml:space="preserve">Connecticut Department of Transportation -CTTRANSIT New Britain </t>
  </si>
  <si>
    <t>257 Woodlawn Road</t>
  </si>
  <si>
    <t>Berlin</t>
  </si>
  <si>
    <t>www.nbtrans.com</t>
  </si>
  <si>
    <t>1131</t>
  </si>
  <si>
    <t>Northwestern CT Transit District</t>
  </si>
  <si>
    <t xml:space="preserve">957 East Main St. </t>
  </si>
  <si>
    <t>Torrington</t>
  </si>
  <si>
    <t>2002</t>
  </si>
  <si>
    <t>Capital District Transportation Authority</t>
  </si>
  <si>
    <t>CDTA</t>
  </si>
  <si>
    <t>110 Watervliet Avenue</t>
  </si>
  <si>
    <t>NY</t>
  </si>
  <si>
    <t>www.cdta.org</t>
  </si>
  <si>
    <t>Albany-Schenectady, NY</t>
  </si>
  <si>
    <t>2003</t>
  </si>
  <si>
    <t>Broome County Department of Public Transportation</t>
  </si>
  <si>
    <t>Broome County</t>
  </si>
  <si>
    <t>413 Old Mill Road</t>
  </si>
  <si>
    <t>Vestal</t>
  </si>
  <si>
    <t>www.gobroomecounty.com/transit/</t>
  </si>
  <si>
    <t>Binghamton, NY-PA</t>
  </si>
  <si>
    <t>2004</t>
  </si>
  <si>
    <t>Niagara Frontier Transportation Authority</t>
  </si>
  <si>
    <t>NFT Metro</t>
  </si>
  <si>
    <t>181 Ellicott Street</t>
  </si>
  <si>
    <t>Buffalo</t>
  </si>
  <si>
    <t>www.nfta.com</t>
  </si>
  <si>
    <t>Buffalo, NY</t>
  </si>
  <si>
    <t>2005</t>
  </si>
  <si>
    <t>C-TRAN</t>
  </si>
  <si>
    <t>C TRAN</t>
  </si>
  <si>
    <t>1201 Clemens Center Parkway</t>
  </si>
  <si>
    <t>Elmira</t>
  </si>
  <si>
    <t>http://ridectran.com/en/</t>
  </si>
  <si>
    <t>Elmira, NY</t>
  </si>
  <si>
    <t>2006</t>
  </si>
  <si>
    <t>City of Long Beach</t>
  </si>
  <si>
    <t>Long Beach Bus</t>
  </si>
  <si>
    <t>One West Chester Street</t>
  </si>
  <si>
    <t>Long Beach</t>
  </si>
  <si>
    <t>www.longbeachny.org</t>
  </si>
  <si>
    <t>New York-Newark, NY-NJ-CT</t>
  </si>
  <si>
    <t>2008</t>
  </si>
  <si>
    <t>MTA New York City Transit</t>
  </si>
  <si>
    <t>NYCT</t>
  </si>
  <si>
    <t>2 Broadway</t>
  </si>
  <si>
    <t>New York</t>
  </si>
  <si>
    <t>www.mta.info</t>
  </si>
  <si>
    <t>2009</t>
  </si>
  <si>
    <t>City of Poughkeepsie</t>
  </si>
  <si>
    <t>62 Civic Center Plaza</t>
  </si>
  <si>
    <t>Poughkeepsie</t>
  </si>
  <si>
    <t>www.cityofpoughkeepsie.com</t>
  </si>
  <si>
    <t>Poughkeepsie-Newburgh, NY-NJ</t>
  </si>
  <si>
    <t>2010</t>
  </si>
  <si>
    <t>Dutchess County Division of Mass Transportation</t>
  </si>
  <si>
    <t>Loop Bus</t>
  </si>
  <si>
    <t>14 Commerce Street</t>
  </si>
  <si>
    <t>www.co.dutchess.ny.us/CountyGov/Departments/MassTransit/PLLoopSchedules.htm</t>
  </si>
  <si>
    <t>2018</t>
  </si>
  <si>
    <t xml:space="preserve">CNY Centro, Inc. </t>
  </si>
  <si>
    <t xml:space="preserve">CNY Centro </t>
  </si>
  <si>
    <t xml:space="preserve">200 Cortland Ave. </t>
  </si>
  <si>
    <t>Syracuse</t>
  </si>
  <si>
    <t>www.centro.org</t>
  </si>
  <si>
    <t>Syracuse, NY</t>
  </si>
  <si>
    <t>2071</t>
  </si>
  <si>
    <t>Huntington Area Rapid Transit</t>
  </si>
  <si>
    <t>HART</t>
  </si>
  <si>
    <t>144 East Second Street</t>
  </si>
  <si>
    <t>Huntington Station</t>
  </si>
  <si>
    <t>huntingtonny.gov/content/13749/13863/17260/17202/default.aspx</t>
  </si>
  <si>
    <t>2072</t>
  </si>
  <si>
    <t>Suffolk County Department of Public Works - Transportation Division</t>
  </si>
  <si>
    <t>Rudolph M. Kammerer Building</t>
  </si>
  <si>
    <t>335 Yaphank Avenue</t>
  </si>
  <si>
    <t>Yaphank</t>
  </si>
  <si>
    <t>www.sct-bus.org</t>
  </si>
  <si>
    <t>2075</t>
  </si>
  <si>
    <t>Port Authority Transit Corporation</t>
  </si>
  <si>
    <t>PATCO</t>
  </si>
  <si>
    <t>Carlton Avenue</t>
  </si>
  <si>
    <t>Lindenwold</t>
  </si>
  <si>
    <t>NJ</t>
  </si>
  <si>
    <t>www.ridepatco.org</t>
  </si>
  <si>
    <t>Philadelphia, PA-NJ-DE-MD</t>
  </si>
  <si>
    <t>2076</t>
  </si>
  <si>
    <t>Westchester County Bee-Line System</t>
  </si>
  <si>
    <t>The Bee-Line System</t>
  </si>
  <si>
    <t>100 East First Street</t>
  </si>
  <si>
    <t>9th Floor</t>
  </si>
  <si>
    <t>Mount Vernon</t>
  </si>
  <si>
    <t>www.westchestergov.com</t>
  </si>
  <si>
    <t>2078</t>
  </si>
  <si>
    <t>Metro-North Commuter Railroad Company, dba: MTA Metro-North Railroad</t>
  </si>
  <si>
    <t>MTA-MNCR</t>
  </si>
  <si>
    <t>347 Madison Avenue</t>
  </si>
  <si>
    <t>www.mnr.org</t>
  </si>
  <si>
    <t>2080</t>
  </si>
  <si>
    <t>New Jersey Transit Corporation</t>
  </si>
  <si>
    <t>NJ TRANSIT</t>
  </si>
  <si>
    <t>8. Other publicly-owned or publicly-chartered corporation</t>
  </si>
  <si>
    <t>Other Public</t>
  </si>
  <si>
    <t>One Penn Plaza, East</t>
  </si>
  <si>
    <t>Newark</t>
  </si>
  <si>
    <t>www.njtransit.com</t>
  </si>
  <si>
    <t>2082</t>
  </si>
  <si>
    <t>New York City Department of Transportation</t>
  </si>
  <si>
    <t>NYCDOT</t>
  </si>
  <si>
    <t>55 Water Street</t>
  </si>
  <si>
    <t>http://www.nyc.gov/html/dot/html/home/home.shtml</t>
  </si>
  <si>
    <t>2084</t>
  </si>
  <si>
    <t>Transport of Rockland</t>
  </si>
  <si>
    <t>TOR</t>
  </si>
  <si>
    <t>Robert L. Yeager Health Center</t>
  </si>
  <si>
    <t>Building T</t>
  </si>
  <si>
    <t>Pomona</t>
  </si>
  <si>
    <t>www.co.rockland.ny.us</t>
  </si>
  <si>
    <t>2085</t>
  </si>
  <si>
    <t>Clarkstown Mini-Trans</t>
  </si>
  <si>
    <t>16 Seeger Drive</t>
  </si>
  <si>
    <t>Nanuet</t>
  </si>
  <si>
    <t>town.clarkstown.ny.us</t>
  </si>
  <si>
    <t>2086</t>
  </si>
  <si>
    <t>Transportation Resources Intra-County for Physically Handicapped and Senior Citizens</t>
  </si>
  <si>
    <t>TRIPS</t>
  </si>
  <si>
    <t>Trips-Yeager Health Center</t>
  </si>
  <si>
    <t>Building T, Sanatorium Road</t>
  </si>
  <si>
    <t>2089</t>
  </si>
  <si>
    <t>Village of Spring Valley Bus</t>
  </si>
  <si>
    <t>Spring Valley Jitney</t>
  </si>
  <si>
    <t>200 North Main Street</t>
  </si>
  <si>
    <t>Spring Valley</t>
  </si>
  <si>
    <t>www.Villagespringvalley.org</t>
  </si>
  <si>
    <t>2096</t>
  </si>
  <si>
    <t>Putnam County Transit</t>
  </si>
  <si>
    <t>PART</t>
  </si>
  <si>
    <t>Putnam County Planning Department</t>
  </si>
  <si>
    <t>841 Fair Street</t>
  </si>
  <si>
    <t>Carmel</t>
  </si>
  <si>
    <t>www.putnamcountyny.com</t>
  </si>
  <si>
    <t>2098</t>
  </si>
  <si>
    <t>Port Authority Trans-Hudson Corporation</t>
  </si>
  <si>
    <t>PATH</t>
  </si>
  <si>
    <t>One Path Plaza</t>
  </si>
  <si>
    <t>Jersey City</t>
  </si>
  <si>
    <t>www.panynj.gov</t>
  </si>
  <si>
    <t>2099</t>
  </si>
  <si>
    <t>Staten Island Rapid Transit Operating Authority, dba: MTA Staten Island Railway</t>
  </si>
  <si>
    <t>SIRTOA</t>
  </si>
  <si>
    <t>60 Bay Street</t>
  </si>
  <si>
    <t>5th floor</t>
  </si>
  <si>
    <t>Staten Island</t>
  </si>
  <si>
    <t>2100</t>
  </si>
  <si>
    <t>MTA Long Island Rail Road</t>
  </si>
  <si>
    <t>MTA LIRR</t>
  </si>
  <si>
    <t>Jamaica Station</t>
  </si>
  <si>
    <t>Jamaica</t>
  </si>
  <si>
    <t>www.mta.nyc.ny.us/lirr/</t>
  </si>
  <si>
    <t>2113</t>
  </si>
  <si>
    <t>Regional Transit Service, Inc. and Lift Line, Inc.</t>
  </si>
  <si>
    <t>R-GRTA</t>
  </si>
  <si>
    <t>1372 East Main Street</t>
  </si>
  <si>
    <t>Rochester</t>
  </si>
  <si>
    <t>www.rgrta.com</t>
  </si>
  <si>
    <t>Rochester, NY</t>
  </si>
  <si>
    <t>2116</t>
  </si>
  <si>
    <t>Centro of Cayuga, Inc.</t>
  </si>
  <si>
    <t>Centro of Cayuga</t>
  </si>
  <si>
    <t>200 Cortland Avenue</t>
  </si>
  <si>
    <t>2120</t>
  </si>
  <si>
    <t>Greater Glens Falls Transit System</t>
  </si>
  <si>
    <t>GGFT</t>
  </si>
  <si>
    <t>495 Queensbury Avenue</t>
  </si>
  <si>
    <t>Queensbury</t>
  </si>
  <si>
    <t>www.cityofglensfalls.com</t>
  </si>
  <si>
    <t>Glens Falls, NY</t>
  </si>
  <si>
    <t>2122</t>
  </si>
  <si>
    <t>Academy Lines, Inc.</t>
  </si>
  <si>
    <t>Francis A. Tedesco, President</t>
  </si>
  <si>
    <t>111 Paterson Avenue</t>
  </si>
  <si>
    <t>Hoboken</t>
  </si>
  <si>
    <t>www.academybus.com</t>
  </si>
  <si>
    <t>2126</t>
  </si>
  <si>
    <t>Hudson Transit Lines, Inc.</t>
  </si>
  <si>
    <t>Short Line</t>
  </si>
  <si>
    <t>4 Leisure Lane</t>
  </si>
  <si>
    <t>Mahwah</t>
  </si>
  <si>
    <t>www.shortlinebus.com</t>
  </si>
  <si>
    <t>2128</t>
  </si>
  <si>
    <t>Suburban Transit Corporation</t>
  </si>
  <si>
    <t>Coach USA</t>
  </si>
  <si>
    <t>750 Somerset Street</t>
  </si>
  <si>
    <t>New Brunswick</t>
  </si>
  <si>
    <t>www.suburbantransit.com</t>
  </si>
  <si>
    <t>2132</t>
  </si>
  <si>
    <t>New Jersey Transit Corporation-45</t>
  </si>
  <si>
    <t>NJTC-45</t>
  </si>
  <si>
    <t>1 Penn Plaza East</t>
  </si>
  <si>
    <t>2135</t>
  </si>
  <si>
    <t>Monsey New Square Trails Corporation</t>
  </si>
  <si>
    <t>Eight Washington Avenue</t>
  </si>
  <si>
    <t>www.monseybus.com</t>
  </si>
  <si>
    <t>2137</t>
  </si>
  <si>
    <t>Monroe Bus Corporation</t>
  </si>
  <si>
    <t>60 Nostrand Avenue</t>
  </si>
  <si>
    <t>Brooklyn</t>
  </si>
  <si>
    <t>2143</t>
  </si>
  <si>
    <t>Town of Newburgh</t>
  </si>
  <si>
    <t>311 Route 32</t>
  </si>
  <si>
    <t>Newburgh</t>
  </si>
  <si>
    <t>www.townofnewburgh.org</t>
  </si>
  <si>
    <t>2145</t>
  </si>
  <si>
    <t>Tompkins Consolidated Area Transit</t>
  </si>
  <si>
    <t>TCAT</t>
  </si>
  <si>
    <t>737 Willow Avenue</t>
  </si>
  <si>
    <t>Ithaca</t>
  </si>
  <si>
    <t>www.tcatbus.com</t>
  </si>
  <si>
    <t>Ithaca, NY</t>
  </si>
  <si>
    <t>2148</t>
  </si>
  <si>
    <t>Newburgh Beacon Bus Corporation</t>
  </si>
  <si>
    <t>NBBC</t>
  </si>
  <si>
    <t>Private Corporation operating for Orange County and NYSDOT</t>
  </si>
  <si>
    <t>24 Windsor Highway</t>
  </si>
  <si>
    <t>New Windsor</t>
  </si>
  <si>
    <t>www.leprechaunlines.com</t>
  </si>
  <si>
    <t>2149</t>
  </si>
  <si>
    <t>Rockland Coaches, Inc.</t>
  </si>
  <si>
    <t>180 Old Hook Road</t>
  </si>
  <si>
    <t>Westwood</t>
  </si>
  <si>
    <t>www.redandtanlines.com</t>
  </si>
  <si>
    <t>2158</t>
  </si>
  <si>
    <t>Tioga County</t>
  </si>
  <si>
    <t>Tioga County Transit</t>
  </si>
  <si>
    <t xml:space="preserve"> 1062 State Route 38</t>
  </si>
  <si>
    <t>Owego</t>
  </si>
  <si>
    <t>www.ridetioga.com</t>
  </si>
  <si>
    <t>2160</t>
  </si>
  <si>
    <t xml:space="preserve">Community Transit, Inc. </t>
  </si>
  <si>
    <t>160 South route 17 North</t>
  </si>
  <si>
    <t>Paramus</t>
  </si>
  <si>
    <t>www.coachusa.com</t>
  </si>
  <si>
    <t>2161</t>
  </si>
  <si>
    <t>DeCamp Bus Lines</t>
  </si>
  <si>
    <t>101 Greenwood Avenue</t>
  </si>
  <si>
    <t>Montclair</t>
  </si>
  <si>
    <t>www.decamp.com</t>
  </si>
  <si>
    <t>2163</t>
  </si>
  <si>
    <t>Lakeland Bus Lines, Inc.</t>
  </si>
  <si>
    <t>425 East Blackwell Street</t>
  </si>
  <si>
    <t>www.lakelandbus.com</t>
  </si>
  <si>
    <t>2165</t>
  </si>
  <si>
    <t>Olympia Trails Bus Company, Inc.</t>
  </si>
  <si>
    <t>349 First Street</t>
  </si>
  <si>
    <t>Elizabeth</t>
  </si>
  <si>
    <t>www.olympiabus.com</t>
  </si>
  <si>
    <t>2166</t>
  </si>
  <si>
    <t>Orange-Newark-Elizabeth, Inc.</t>
  </si>
  <si>
    <t>2169</t>
  </si>
  <si>
    <t xml:space="preserve">Trans-Bridge Lines, Inc. </t>
  </si>
  <si>
    <t>2012 Industrial Drive</t>
  </si>
  <si>
    <t>Bethlehem</t>
  </si>
  <si>
    <t>PA</t>
  </si>
  <si>
    <t>www.transbridgelines.com</t>
  </si>
  <si>
    <t>2172</t>
  </si>
  <si>
    <t>Centro of Oswego, Inc.</t>
  </si>
  <si>
    <t>Centro of Oswego</t>
  </si>
  <si>
    <t>2175</t>
  </si>
  <si>
    <t>Private Transportation Corporation</t>
  </si>
  <si>
    <t>Private company with an appointed board.</t>
  </si>
  <si>
    <t>15 Second Avenue</t>
  </si>
  <si>
    <t>www.williamsburgboroparkbus.com</t>
  </si>
  <si>
    <t>2176</t>
  </si>
  <si>
    <t>Kaser Bus Service</t>
  </si>
  <si>
    <t>Kaser</t>
  </si>
  <si>
    <t>15 Elyon Road</t>
  </si>
  <si>
    <t>Monsey</t>
  </si>
  <si>
    <t>2177</t>
  </si>
  <si>
    <t>Adirondack Transit Lines, Inc,</t>
  </si>
  <si>
    <t>Adirondack Trailways</t>
  </si>
  <si>
    <t>499 Hurley Avenue</t>
  </si>
  <si>
    <t>Hurley</t>
  </si>
  <si>
    <t>www.trailwaysny.com</t>
  </si>
  <si>
    <t>2178</t>
  </si>
  <si>
    <t>Ulster County Area Transit</t>
  </si>
  <si>
    <t>UCAT</t>
  </si>
  <si>
    <t>1 Danny Circle</t>
  </si>
  <si>
    <t>www.co.ulster.ny.us/ucat</t>
  </si>
  <si>
    <t>2179</t>
  </si>
  <si>
    <t>Hendrick Hudson Bus Lines, Inc.</t>
  </si>
  <si>
    <t>HHBL</t>
  </si>
  <si>
    <t>100 Leprechaun Lane</t>
  </si>
  <si>
    <t>2182</t>
  </si>
  <si>
    <t>Town of Highlands Dial-A-Bus</t>
  </si>
  <si>
    <t>None</t>
  </si>
  <si>
    <t>254 Main Street</t>
  </si>
  <si>
    <t>Highland Falls</t>
  </si>
  <si>
    <t>2183</t>
  </si>
  <si>
    <t>Town of Monroe Dial-A-Bus</t>
  </si>
  <si>
    <t>Monroe DAB</t>
  </si>
  <si>
    <t>91 Mine Road</t>
  </si>
  <si>
    <t>Monroe</t>
  </si>
  <si>
    <t>www.monroeny.org</t>
  </si>
  <si>
    <t>2185</t>
  </si>
  <si>
    <t>Centro of Oneida, Inc.</t>
  </si>
  <si>
    <t>Centro of Oneida</t>
  </si>
  <si>
    <t>Syracruse</t>
  </si>
  <si>
    <t>Utica, NY</t>
  </si>
  <si>
    <t>2187</t>
  </si>
  <si>
    <t>Village of Kiryas Joel</t>
  </si>
  <si>
    <t>KJ</t>
  </si>
  <si>
    <t>2188</t>
  </si>
  <si>
    <t>MTA Bus Company</t>
  </si>
  <si>
    <t>MTABUS</t>
  </si>
  <si>
    <t>2189</t>
  </si>
  <si>
    <t>BillyBey Ferry Company, LLC</t>
  </si>
  <si>
    <t>Pier 79</t>
  </si>
  <si>
    <t>459 12th Avenue</t>
  </si>
  <si>
    <t>www.nywaterway.com</t>
  </si>
  <si>
    <t>2190</t>
  </si>
  <si>
    <t>Port Imperial Ferry Corporation dba NY Waterway</t>
  </si>
  <si>
    <t>4800 Avenue at Port Imperial</t>
  </si>
  <si>
    <t>Weehawken</t>
  </si>
  <si>
    <t>2191</t>
  </si>
  <si>
    <t>City of Kingston Citibus</t>
  </si>
  <si>
    <t>17 Hoffman Street</t>
  </si>
  <si>
    <t>www.ci.kingston.ny.us</t>
  </si>
  <si>
    <t>Kingston, NY</t>
  </si>
  <si>
    <t>2192</t>
  </si>
  <si>
    <t>Bergen County Community Transportation</t>
  </si>
  <si>
    <t>BCCT</t>
  </si>
  <si>
    <t>178 Essex Street</t>
  </si>
  <si>
    <t>Lodi</t>
  </si>
  <si>
    <t>www.co.bergen.nj.us</t>
  </si>
  <si>
    <t>2193</t>
  </si>
  <si>
    <t>Cumberland Area Transit System</t>
  </si>
  <si>
    <t>CATS</t>
  </si>
  <si>
    <t>800 East Commerce Street</t>
  </si>
  <si>
    <t>Bridgeton</t>
  </si>
  <si>
    <t>www.co.cumberland.nj.us</t>
  </si>
  <si>
    <t>2194</t>
  </si>
  <si>
    <t>East Windsor Township</t>
  </si>
  <si>
    <t>EW</t>
  </si>
  <si>
    <t>16 Lanning Boulevard</t>
  </si>
  <si>
    <t>East Windsor</t>
  </si>
  <si>
    <t>www.east-windsor.nj.us</t>
  </si>
  <si>
    <t>Twin Rivers-Hightstown, NJ</t>
  </si>
  <si>
    <t>2195</t>
  </si>
  <si>
    <t xml:space="preserve">Gloucester County Division of Transportation Services </t>
  </si>
  <si>
    <t>DTS</t>
  </si>
  <si>
    <t>115 Budd Boulevard</t>
  </si>
  <si>
    <t>West Deptford</t>
  </si>
  <si>
    <t>www.co.gloucester.nj.us/</t>
  </si>
  <si>
    <t>2196</t>
  </si>
  <si>
    <t>Middlesex County Area Transit</t>
  </si>
  <si>
    <t>MCAT</t>
  </si>
  <si>
    <t>711 Jersey Avenue</t>
  </si>
  <si>
    <t>www.co.middlesex.nj.us</t>
  </si>
  <si>
    <t>2197</t>
  </si>
  <si>
    <t>Meadowlands Transportation Brokerage Corporation, dba Meadowlink</t>
  </si>
  <si>
    <t>Meadowlink</t>
  </si>
  <si>
    <t>144 Park Place East</t>
  </si>
  <si>
    <t>Wood Ridge</t>
  </si>
  <si>
    <t>www.ezride.org</t>
  </si>
  <si>
    <t>2198</t>
  </si>
  <si>
    <t xml:space="preserve">TransOptions, Inc. </t>
  </si>
  <si>
    <t>2 Ridgedale Avenue</t>
  </si>
  <si>
    <t>Cedar Knolls</t>
  </si>
  <si>
    <t>www.transoptions.org</t>
  </si>
  <si>
    <t>2199</t>
  </si>
  <si>
    <t>County of Atlantic</t>
  </si>
  <si>
    <t>ACTU</t>
  </si>
  <si>
    <t>1333 Atlantic Avenue</t>
  </si>
  <si>
    <t>Atlantic City</t>
  </si>
  <si>
    <t>www.aclink.org</t>
  </si>
  <si>
    <t>Atlantic City, NJ</t>
  </si>
  <si>
    <t>2200</t>
  </si>
  <si>
    <t>South Jersey Transportation Authority</t>
  </si>
  <si>
    <t>sjta</t>
  </si>
  <si>
    <t>Farley Service Plaza</t>
  </si>
  <si>
    <t>800 Cooper Street, Suite 500</t>
  </si>
  <si>
    <t>Camden</t>
  </si>
  <si>
    <t>www.sjta.com</t>
  </si>
  <si>
    <t>2201</t>
  </si>
  <si>
    <t>County of Cumberland</t>
  </si>
  <si>
    <t>CCET</t>
  </si>
  <si>
    <t>790 East Commerce Street</t>
  </si>
  <si>
    <t>www.ccoel.org</t>
  </si>
  <si>
    <t>2202</t>
  </si>
  <si>
    <t>Essex County Division of Training and Employment</t>
  </si>
  <si>
    <t>ECDTE</t>
  </si>
  <si>
    <t>50 South Clinton Street</t>
  </si>
  <si>
    <t>East Orange</t>
  </si>
  <si>
    <t>www.essex-countynj.org</t>
  </si>
  <si>
    <t>2203</t>
  </si>
  <si>
    <t>Cape May County Fare Free Transportation</t>
  </si>
  <si>
    <t>Fare Free</t>
  </si>
  <si>
    <t>4 Moore Road</t>
  </si>
  <si>
    <t>DN 626</t>
  </si>
  <si>
    <t>Cape May Court House</t>
  </si>
  <si>
    <t>www.capemaycountygov.net</t>
  </si>
  <si>
    <t>Villas, NJ</t>
  </si>
  <si>
    <t>2204</t>
  </si>
  <si>
    <t>Senior Citizens United Community Services of Camden County, Inc.</t>
  </si>
  <si>
    <t>SCUCS</t>
  </si>
  <si>
    <t>537 W. Nicholson Road</t>
  </si>
  <si>
    <t>Audubon</t>
  </si>
  <si>
    <t>www.scucs.org</t>
  </si>
  <si>
    <t>2206</t>
  </si>
  <si>
    <t>Nassau Inter County Express</t>
  </si>
  <si>
    <t>NICE</t>
  </si>
  <si>
    <t>700 Commercial Avenue</t>
  </si>
  <si>
    <t>Garden City</t>
  </si>
  <si>
    <t>www.nicebus.com</t>
  </si>
  <si>
    <t>2207</t>
  </si>
  <si>
    <t>Hudson Transportation Management Association</t>
  </si>
  <si>
    <t>HCIAHTMA</t>
  </si>
  <si>
    <t>574 Summit Avenue</t>
  </si>
  <si>
    <t>www.hudsontma.org</t>
  </si>
  <si>
    <t>2208</t>
  </si>
  <si>
    <t>County of Burlington</t>
  </si>
  <si>
    <t>BurLink</t>
  </si>
  <si>
    <t>49 Rancocas Rd.</t>
  </si>
  <si>
    <t>Mt. Holly</t>
  </si>
  <si>
    <t>www.co.burlington.nj.us</t>
  </si>
  <si>
    <t>2209</t>
  </si>
  <si>
    <t>Somerset County Transportation</t>
  </si>
  <si>
    <t>SCT</t>
  </si>
  <si>
    <t>P.O. Box 3000</t>
  </si>
  <si>
    <t>Somerville</t>
  </si>
  <si>
    <t>www.co.somerset.nj.us</t>
  </si>
  <si>
    <t>2210</t>
  </si>
  <si>
    <t>County of Morris</t>
  </si>
  <si>
    <t>MAPS</t>
  </si>
  <si>
    <t>P.O. Box 900</t>
  </si>
  <si>
    <t>Morristown</t>
  </si>
  <si>
    <t>http://www.co.morris.nj.us/</t>
  </si>
  <si>
    <t>2211</t>
  </si>
  <si>
    <t>County of Mercer</t>
  </si>
  <si>
    <t>TRADE</t>
  </si>
  <si>
    <t>640 South Broad Street</t>
  </si>
  <si>
    <t>Trenton</t>
  </si>
  <si>
    <t>http://nj.gov/counties/mercer</t>
  </si>
  <si>
    <t>Trenton, NJ</t>
  </si>
  <si>
    <t>2212</t>
  </si>
  <si>
    <t>County of Hunterdon</t>
  </si>
  <si>
    <t>HCLink</t>
  </si>
  <si>
    <t>3 Gauntt Place</t>
  </si>
  <si>
    <t>Flemington</t>
  </si>
  <si>
    <t>www.co.hunterdon.nj.us</t>
  </si>
  <si>
    <t>2213</t>
  </si>
  <si>
    <t>City of Mechanicville</t>
  </si>
  <si>
    <t>36 N. Main St.</t>
  </si>
  <si>
    <t>Mechanicville</t>
  </si>
  <si>
    <t>http://www.mechanicville.com/DocumentCenter/Home/View/325</t>
  </si>
  <si>
    <t>2214</t>
  </si>
  <si>
    <t>Town of Warwick Dial A Bus</t>
  </si>
  <si>
    <t>Warwick DAB</t>
  </si>
  <si>
    <t>132 Kings Highway</t>
  </si>
  <si>
    <t>Warwick</t>
  </si>
  <si>
    <t>http://www.townofwarwick.org/services/transit.shtml</t>
  </si>
  <si>
    <t>2215</t>
  </si>
  <si>
    <t>Watertown CitiBus</t>
  </si>
  <si>
    <t>City of Watertown, Department of Public Works</t>
  </si>
  <si>
    <t>245 Washington Street, Suite 206</t>
  </si>
  <si>
    <t>Watertown</t>
  </si>
  <si>
    <t>www.watertown-ny.gov</t>
  </si>
  <si>
    <t>Watertown, NY</t>
  </si>
  <si>
    <t>2216</t>
  </si>
  <si>
    <t>Orange County</t>
  </si>
  <si>
    <t>OCNY</t>
  </si>
  <si>
    <t>Dept. of Planning</t>
  </si>
  <si>
    <t>124 Main Street</t>
  </si>
  <si>
    <t>Goshen</t>
  </si>
  <si>
    <t>www.transitorange.info</t>
  </si>
  <si>
    <t>3001</t>
  </si>
  <si>
    <t>Kanawha Valley Regional Transportation Authority</t>
  </si>
  <si>
    <t>KVRTA</t>
  </si>
  <si>
    <t>1550 4TH AVENUE</t>
  </si>
  <si>
    <t>Charleston</t>
  </si>
  <si>
    <t>WV</t>
  </si>
  <si>
    <t>www.rideonkrt.com</t>
  </si>
  <si>
    <t>Charleston, WV</t>
  </si>
  <si>
    <t>3002</t>
  </si>
  <si>
    <t>The Tri-State Transit Authority</t>
  </si>
  <si>
    <t>TTA</t>
  </si>
  <si>
    <t>1120 Virginia Avenue, West</t>
  </si>
  <si>
    <t>Huntington</t>
  </si>
  <si>
    <t>www.tta-wv.com</t>
  </si>
  <si>
    <t>Huntington, WV-KY-OH</t>
  </si>
  <si>
    <t>3003</t>
  </si>
  <si>
    <t>Mid-Ohio Valley Transit Authority</t>
  </si>
  <si>
    <t>Easy Rider</t>
  </si>
  <si>
    <t>520 Juliana Street</t>
  </si>
  <si>
    <t>Parkersburg</t>
  </si>
  <si>
    <t>www.easyriderbus.com</t>
  </si>
  <si>
    <t>Parkersburg, WV-OH</t>
  </si>
  <si>
    <t>3006</t>
  </si>
  <si>
    <t>Greater Richmond Transit Company</t>
  </si>
  <si>
    <t>GRTC Transit System</t>
  </si>
  <si>
    <t>301 East Belt Boulevard</t>
  </si>
  <si>
    <t>Richmond</t>
  </si>
  <si>
    <t>VA</t>
  </si>
  <si>
    <t>www.ridegrtc.com</t>
  </si>
  <si>
    <t>Richmond, VA</t>
  </si>
  <si>
    <t>3007</t>
  </si>
  <si>
    <t>Greater Roanoke Transit Company</t>
  </si>
  <si>
    <t>Valley Metro</t>
  </si>
  <si>
    <t>1108 Campbell Avenue, S.E.</t>
  </si>
  <si>
    <t>Roanoke</t>
  </si>
  <si>
    <t>valleymetro.com</t>
  </si>
  <si>
    <t>Roanoke, VA</t>
  </si>
  <si>
    <t>3008</t>
  </si>
  <si>
    <t>Greater Lynchburg Transit Company</t>
  </si>
  <si>
    <t>GLTC</t>
  </si>
  <si>
    <t>1301 Kemper Street</t>
  </si>
  <si>
    <t>Lynchburg</t>
  </si>
  <si>
    <t>www.gltconline.com</t>
  </si>
  <si>
    <t>Lynchburg, VA</t>
  </si>
  <si>
    <t>3009</t>
  </si>
  <si>
    <t>Petersburg Area Transit</t>
  </si>
  <si>
    <t>PAT</t>
  </si>
  <si>
    <t>100 W Washington Street</t>
  </si>
  <si>
    <t>Petersburg</t>
  </si>
  <si>
    <t>www.petersburg-va.org</t>
  </si>
  <si>
    <t>3010</t>
  </si>
  <si>
    <t>Lehigh and Northampton Transportation Authority</t>
  </si>
  <si>
    <t>LANTA</t>
  </si>
  <si>
    <t>1060 Lehigh Street</t>
  </si>
  <si>
    <t>Allentown</t>
  </si>
  <si>
    <t>www.lantabus.com</t>
  </si>
  <si>
    <t>Allentown, PA-NJ</t>
  </si>
  <si>
    <t>3011</t>
  </si>
  <si>
    <t>Altoona Metro Transit</t>
  </si>
  <si>
    <t>AMTRAN</t>
  </si>
  <si>
    <t>3301 Fifth Avenue</t>
  </si>
  <si>
    <t>Altoona</t>
  </si>
  <si>
    <t>www.amtran.org</t>
  </si>
  <si>
    <t>Altoona, PA</t>
  </si>
  <si>
    <t>3012</t>
  </si>
  <si>
    <t>Cambria County Transit Authority</t>
  </si>
  <si>
    <t>CamTran</t>
  </si>
  <si>
    <t>726 Central Avenue</t>
  </si>
  <si>
    <t>Johnstown</t>
  </si>
  <si>
    <t>www.camtranbus.com</t>
  </si>
  <si>
    <t>Johnstown, PA</t>
  </si>
  <si>
    <t>3013</t>
  </si>
  <si>
    <t>Erie Metropolitan Transit Authority</t>
  </si>
  <si>
    <t>the e</t>
  </si>
  <si>
    <t>127 East 14th Street</t>
  </si>
  <si>
    <t>Erie</t>
  </si>
  <si>
    <t>www.ride-the-e.com</t>
  </si>
  <si>
    <t>Erie, PA</t>
  </si>
  <si>
    <t>3014</t>
  </si>
  <si>
    <t>Cumberland Dauphin-Harrisburg Transit Authority - (DBA Capital Area Transit)</t>
  </si>
  <si>
    <t>CAT</t>
  </si>
  <si>
    <t>901 North Cameron Street</t>
  </si>
  <si>
    <t>Harrisburg</t>
  </si>
  <si>
    <t>www.cattransit.com</t>
  </si>
  <si>
    <t>Harrisburg, PA</t>
  </si>
  <si>
    <t>3015</t>
  </si>
  <si>
    <t>Luzerne County Transportation Authority</t>
  </si>
  <si>
    <t>LCTA</t>
  </si>
  <si>
    <t>315 Northampton Street</t>
  </si>
  <si>
    <t>www.lctabus.com</t>
  </si>
  <si>
    <t>Scranton, PA</t>
  </si>
  <si>
    <t>3018</t>
  </si>
  <si>
    <t>Red Rose Transit Authority</t>
  </si>
  <si>
    <t>RRTA</t>
  </si>
  <si>
    <t>45 Erick Road</t>
  </si>
  <si>
    <t>Lancaster</t>
  </si>
  <si>
    <t>www.redrosetransit.com</t>
  </si>
  <si>
    <t>Lancaster, PA</t>
  </si>
  <si>
    <t>3019</t>
  </si>
  <si>
    <t>Southeastern Pennsylvania Transportation Authority</t>
  </si>
  <si>
    <t>SEPTA</t>
  </si>
  <si>
    <t>1234 Market Street</t>
  </si>
  <si>
    <t>Philadelphia</t>
  </si>
  <si>
    <t>www.septa.org</t>
  </si>
  <si>
    <t>3022</t>
  </si>
  <si>
    <t>Port Authority of Allegheny County</t>
  </si>
  <si>
    <t>Port Authority</t>
  </si>
  <si>
    <t>345 Sixth Avenue</t>
  </si>
  <si>
    <t>3rd Floor</t>
  </si>
  <si>
    <t>Pittsburgh</t>
  </si>
  <si>
    <t>www.portauthority.org</t>
  </si>
  <si>
    <t>Pittsburgh, PA</t>
  </si>
  <si>
    <t>3023</t>
  </si>
  <si>
    <t>Beaver County Transit Authority</t>
  </si>
  <si>
    <t>BCTA</t>
  </si>
  <si>
    <t>200 West Washington Street</t>
  </si>
  <si>
    <t>www.bcta.com</t>
  </si>
  <si>
    <t>3024</t>
  </si>
  <si>
    <t>Berks Area Reading Transportation Authority</t>
  </si>
  <si>
    <t>BARTA</t>
  </si>
  <si>
    <t>1700 North 11th Street</t>
  </si>
  <si>
    <t>Reading</t>
  </si>
  <si>
    <t>www.bartabus.com</t>
  </si>
  <si>
    <t>Reading, PA</t>
  </si>
  <si>
    <t>3025</t>
  </si>
  <si>
    <t>County of Lackawanna Transit System</t>
  </si>
  <si>
    <t>COLTS</t>
  </si>
  <si>
    <t>North South Road</t>
  </si>
  <si>
    <t>Scranton</t>
  </si>
  <si>
    <t>www.coltsbus.com</t>
  </si>
  <si>
    <t>3026</t>
  </si>
  <si>
    <t>Williamsport Bureau of Transportation</t>
  </si>
  <si>
    <t>RVT</t>
  </si>
  <si>
    <t>1500 West Third Street</t>
  </si>
  <si>
    <t>Williamsport</t>
  </si>
  <si>
    <t>www.rideRVT.com</t>
  </si>
  <si>
    <t>Williamsport, PA</t>
  </si>
  <si>
    <t>3027</t>
  </si>
  <si>
    <t>York County Transportation Authority</t>
  </si>
  <si>
    <t>rabbittransit</t>
  </si>
  <si>
    <t>1230 Roosevelt Avenue</t>
  </si>
  <si>
    <t>York</t>
  </si>
  <si>
    <t>www.rabbittransit.org</t>
  </si>
  <si>
    <t>York, PA</t>
  </si>
  <si>
    <t>3030</t>
  </si>
  <si>
    <t>Washington Metropolitan Area Transit Authority</t>
  </si>
  <si>
    <t>WMATA</t>
  </si>
  <si>
    <t>600 Fifth Street, N.W.</t>
  </si>
  <si>
    <t>Washington</t>
  </si>
  <si>
    <t>DC</t>
  </si>
  <si>
    <t>www.WMATA.com</t>
  </si>
  <si>
    <t>Washington, DC-VA-MD</t>
  </si>
  <si>
    <t>3034</t>
  </si>
  <si>
    <t>Maryland Transit Administration</t>
  </si>
  <si>
    <t>6 St. Paul Street</t>
  </si>
  <si>
    <t>Baltimore</t>
  </si>
  <si>
    <t>MD</t>
  </si>
  <si>
    <t>www.mta.maryland.gov</t>
  </si>
  <si>
    <t>Baltimore, MD</t>
  </si>
  <si>
    <t>3035</t>
  </si>
  <si>
    <t>Ohio Valley Regional Transportation Authority</t>
  </si>
  <si>
    <t>OVRTA / EORTA</t>
  </si>
  <si>
    <t>21 South Huron Street</t>
  </si>
  <si>
    <t>Wheeling</t>
  </si>
  <si>
    <t>www.ovrta.org</t>
  </si>
  <si>
    <t>Wheeling, WV-OH</t>
  </si>
  <si>
    <t>3036</t>
  </si>
  <si>
    <t>Charlottesville Area Transit</t>
  </si>
  <si>
    <t>1545 Avon Street Extended</t>
  </si>
  <si>
    <t>Charlottesville</t>
  </si>
  <si>
    <t>www.catchthecat.org</t>
  </si>
  <si>
    <t>Charlottesville, VA</t>
  </si>
  <si>
    <t>3040</t>
  </si>
  <si>
    <t>Annapolis Department of Transportation</t>
  </si>
  <si>
    <t>Annapolis Transit</t>
  </si>
  <si>
    <t>308 Chinquapin Round Road</t>
  </si>
  <si>
    <t>Annapolis</t>
  </si>
  <si>
    <t>www.annapolis.gov</t>
  </si>
  <si>
    <t>3041</t>
  </si>
  <si>
    <t>Allegany County Transit</t>
  </si>
  <si>
    <t>ACT</t>
  </si>
  <si>
    <t>1000 Lafayette Avenue</t>
  </si>
  <si>
    <t>Cumberland</t>
  </si>
  <si>
    <t>gov.allconet.org/ACT</t>
  </si>
  <si>
    <t>Cumberland, MD-WV-PA</t>
  </si>
  <si>
    <t>3042</t>
  </si>
  <si>
    <t>Washington County Transit</t>
  </si>
  <si>
    <t>County Commuter</t>
  </si>
  <si>
    <t>1000 West Washington Street</t>
  </si>
  <si>
    <t>Hagerstown</t>
  </si>
  <si>
    <t>www.washco-md.net/transit</t>
  </si>
  <si>
    <t>Hagerstown, MD-WV-PA</t>
  </si>
  <si>
    <t>3044</t>
  </si>
  <si>
    <t>Westmoreland County Transit Authority</t>
  </si>
  <si>
    <t>WCTA</t>
  </si>
  <si>
    <t>41 Bell Way</t>
  </si>
  <si>
    <t>Greensburg</t>
  </si>
  <si>
    <t>www.westmorelandtransit.com/</t>
  </si>
  <si>
    <t>3045</t>
  </si>
  <si>
    <t>JAUNT, Inc.</t>
  </si>
  <si>
    <t>104 Keystone Place</t>
  </si>
  <si>
    <t>www.ridejaunt.org</t>
  </si>
  <si>
    <t>3048</t>
  </si>
  <si>
    <t>Howard Transit</t>
  </si>
  <si>
    <t>HT</t>
  </si>
  <si>
    <t>County Govevernment contracts out to Private non profit management corpoaration which in turn contacts out purchased services to a private for profit for operations of MB and DR services.</t>
  </si>
  <si>
    <t>3430 Courthouse Drive</t>
  </si>
  <si>
    <t>Ellicott City</t>
  </si>
  <si>
    <t>www.howardtransit.com</t>
  </si>
  <si>
    <t>3051</t>
  </si>
  <si>
    <t>Ride-On Montgomery County Transit</t>
  </si>
  <si>
    <t>101 Monroe Street</t>
  </si>
  <si>
    <t>5th Floor</t>
  </si>
  <si>
    <t>Rockville</t>
  </si>
  <si>
    <t>www.montgomerycountymd.gov</t>
  </si>
  <si>
    <t>3053</t>
  </si>
  <si>
    <t>Bristol Virginia Transit</t>
  </si>
  <si>
    <t>BVT</t>
  </si>
  <si>
    <t>2107 Shakesville Road</t>
  </si>
  <si>
    <t>Bristol</t>
  </si>
  <si>
    <t>www.bristolva.org</t>
  </si>
  <si>
    <t>Bristol-Bristol, TN-VA</t>
  </si>
  <si>
    <t>3054</t>
  </si>
  <si>
    <t>Centre Area Transportation Authority</t>
  </si>
  <si>
    <t>2081 West Whitehall Road</t>
  </si>
  <si>
    <t>State College</t>
  </si>
  <si>
    <t>www.catabus.com</t>
  </si>
  <si>
    <t>State College, PA</t>
  </si>
  <si>
    <t>3055</t>
  </si>
  <si>
    <t>Shenango Valley Shuttle Service</t>
  </si>
  <si>
    <t>SVSS</t>
  </si>
  <si>
    <t>2495 Highland Road</t>
  </si>
  <si>
    <t>Hermitage</t>
  </si>
  <si>
    <t>www.mcrcog.com</t>
  </si>
  <si>
    <t>Youngstown, OH-PA</t>
  </si>
  <si>
    <t>3057</t>
  </si>
  <si>
    <t>Pennsylvania Department of Transportation</t>
  </si>
  <si>
    <t>PENNDOT</t>
  </si>
  <si>
    <t>www.dot.state.pa.us</t>
  </si>
  <si>
    <t>3058</t>
  </si>
  <si>
    <t>City of Fairfax CUE Bus</t>
  </si>
  <si>
    <t>CUE</t>
  </si>
  <si>
    <t>10455 Armstrong Street</t>
  </si>
  <si>
    <t>Fairfax</t>
  </si>
  <si>
    <t>www.CueBus.org</t>
  </si>
  <si>
    <t>3061</t>
  </si>
  <si>
    <t>Mid Mon Valley Transit Authority</t>
  </si>
  <si>
    <t>MMVTA</t>
  </si>
  <si>
    <t>1300 McKean Avenue</t>
  </si>
  <si>
    <t>Charleroi</t>
  </si>
  <si>
    <t>www.mmvta.com</t>
  </si>
  <si>
    <t>Monessen-California, PA</t>
  </si>
  <si>
    <t>3066</t>
  </si>
  <si>
    <t>Weirton Transit Corporation</t>
  </si>
  <si>
    <t>WTC</t>
  </si>
  <si>
    <t>200 Municipal Plaza</t>
  </si>
  <si>
    <t>Weirton</t>
  </si>
  <si>
    <t xml:space="preserve"> http://www.cityofweirton.com/government/weirton-transit-corporation/154 </t>
  </si>
  <si>
    <t>Weirton-Steubenville, WV-OH-PA</t>
  </si>
  <si>
    <t>3068</t>
  </si>
  <si>
    <t>Fairfax Connector Bus System</t>
  </si>
  <si>
    <t>Fairfax Connector</t>
  </si>
  <si>
    <t>4050 Legato Road</t>
  </si>
  <si>
    <t>Suite 400</t>
  </si>
  <si>
    <t>www.fairfaxconnector.com</t>
  </si>
  <si>
    <t>3069</t>
  </si>
  <si>
    <t>City of Danville Mass Transit System</t>
  </si>
  <si>
    <t>Danville Transit</t>
  </si>
  <si>
    <t>427 Patton Street</t>
  </si>
  <si>
    <t>Danville</t>
  </si>
  <si>
    <t>www.danvilletransit.com</t>
  </si>
  <si>
    <t>3070</t>
  </si>
  <si>
    <t>Potomac and Rappahannock Transportation Commission</t>
  </si>
  <si>
    <t>PRTC</t>
  </si>
  <si>
    <t>14700 Potomac Mills Road</t>
  </si>
  <si>
    <t>Woodbridge</t>
  </si>
  <si>
    <t>www.prtctransit.org</t>
  </si>
  <si>
    <t>3071</t>
  </si>
  <si>
    <t xml:space="preserve">City of Alexandria </t>
  </si>
  <si>
    <t>DASH</t>
  </si>
  <si>
    <t>301 King Street</t>
  </si>
  <si>
    <t>Alexandria</t>
  </si>
  <si>
    <t>www.alexandriava.gov</t>
  </si>
  <si>
    <t>3072</t>
  </si>
  <si>
    <t>Transit Services of Frederick County</t>
  </si>
  <si>
    <t>1040 Rocky Springs Road</t>
  </si>
  <si>
    <t>Frederick</t>
  </si>
  <si>
    <t>www.FrederickCountyMD.gov/transit</t>
  </si>
  <si>
    <t>Frederick, MD</t>
  </si>
  <si>
    <t>3073</t>
  </si>
  <si>
    <t>Virginia Railway Express</t>
  </si>
  <si>
    <t>VRE</t>
  </si>
  <si>
    <t>1500 King Street</t>
  </si>
  <si>
    <t>Suite 202</t>
  </si>
  <si>
    <t>www.vre.org</t>
  </si>
  <si>
    <t>3074</t>
  </si>
  <si>
    <t>Harford Transit</t>
  </si>
  <si>
    <t>1311 Abingdon Road</t>
  </si>
  <si>
    <t>Abingdon</t>
  </si>
  <si>
    <t>www.harfordcountymd.gov/services/transportation/</t>
  </si>
  <si>
    <t>Aberdeen-Bel Air South-Bel Air North, MD</t>
  </si>
  <si>
    <t>3075</t>
  </si>
  <si>
    <t>Delaware Transit Corporation</t>
  </si>
  <si>
    <t>DTC</t>
  </si>
  <si>
    <t>900 Public Safety Boulevard</t>
  </si>
  <si>
    <t>DE</t>
  </si>
  <si>
    <t>www.DartFirstState.com</t>
  </si>
  <si>
    <t>3076</t>
  </si>
  <si>
    <t>Williamsburg Area Transit Authority</t>
  </si>
  <si>
    <t>WATA</t>
  </si>
  <si>
    <t>7239 Pocahontas Trail</t>
  </si>
  <si>
    <t>Williamsburg</t>
  </si>
  <si>
    <t>www.williamsburgtransport.com</t>
  </si>
  <si>
    <t>Williamsburg, VA</t>
  </si>
  <si>
    <t>3077</t>
  </si>
  <si>
    <t>Borough of Pottstown - Pottstown Area Rapid Transit</t>
  </si>
  <si>
    <t>100 East High Street</t>
  </si>
  <si>
    <t>Pottstown</t>
  </si>
  <si>
    <t>www.pottstown.org</t>
  </si>
  <si>
    <t>Pottstown, PA</t>
  </si>
  <si>
    <t>3078</t>
  </si>
  <si>
    <t>Southwestern Pennsylvania Commission</t>
  </si>
  <si>
    <t>SPC</t>
  </si>
  <si>
    <t>SPC is the designated metropolitan planning organization for the region.</t>
  </si>
  <si>
    <t>Two Chatham Center</t>
  </si>
  <si>
    <t>112 Washington Place, Suite 500</t>
  </si>
  <si>
    <t>www.spcregion.org</t>
  </si>
  <si>
    <t>3079</t>
  </si>
  <si>
    <t>Fredericksburg Regional Transit</t>
  </si>
  <si>
    <t>FRED</t>
  </si>
  <si>
    <t>1400 Jefferson Davis Hwy</t>
  </si>
  <si>
    <t>Fredericksburg</t>
  </si>
  <si>
    <t>www.rideFRED.com</t>
  </si>
  <si>
    <t>Fredericksburg, VA</t>
  </si>
  <si>
    <t>3080</t>
  </si>
  <si>
    <t>Arlington Transit - Arlington County</t>
  </si>
  <si>
    <t>ART</t>
  </si>
  <si>
    <t>2100 Clarendon Boulevard</t>
  </si>
  <si>
    <t xml:space="preserve"> Suite 900</t>
  </si>
  <si>
    <t>Arlington</t>
  </si>
  <si>
    <t>www.arlingtontransit.com</t>
  </si>
  <si>
    <t>3081</t>
  </si>
  <si>
    <t>Loudoun County Commuter Bus Service - Office of Transportation Services</t>
  </si>
  <si>
    <t>LC Transit</t>
  </si>
  <si>
    <t>1 Harrison Street, S.E.</t>
  </si>
  <si>
    <t>MSC#69</t>
  </si>
  <si>
    <t>Leesburg</t>
  </si>
  <si>
    <t>www.loudoun.gov/bus</t>
  </si>
  <si>
    <t>3083</t>
  </si>
  <si>
    <t>Transportation District Commission of Hampton Roads, dba: Hampton Roads Transit</t>
  </si>
  <si>
    <t>HRT</t>
  </si>
  <si>
    <t>3400 Victoria Boulevard</t>
  </si>
  <si>
    <t>Hampton</t>
  </si>
  <si>
    <t>www.gohrt.com</t>
  </si>
  <si>
    <t>Virginia Beach, VA</t>
  </si>
  <si>
    <t>3085</t>
  </si>
  <si>
    <t>Prince George's County Transit</t>
  </si>
  <si>
    <t>TheBus</t>
  </si>
  <si>
    <t>9400 Peppercorn Place</t>
  </si>
  <si>
    <t>Suite #320</t>
  </si>
  <si>
    <t>Largo</t>
  </si>
  <si>
    <t>www.princegeorgescountymd.gov</t>
  </si>
  <si>
    <t>3087</t>
  </si>
  <si>
    <t>Fayette Area Coordinated Transportation</t>
  </si>
  <si>
    <t>FACT</t>
  </si>
  <si>
    <t>825 Airport Road</t>
  </si>
  <si>
    <t>Lemont Furnace</t>
  </si>
  <si>
    <t>www.factbus.com</t>
  </si>
  <si>
    <t>Uniontown-Connellsville, PA</t>
  </si>
  <si>
    <t>3088</t>
  </si>
  <si>
    <t>County Commissioners of Charles County, MD</t>
  </si>
  <si>
    <t>DCS  VanGO</t>
  </si>
  <si>
    <t>8190 Port Tobacco Road</t>
  </si>
  <si>
    <t>Port Tobacco</t>
  </si>
  <si>
    <t>www.go-vango.com</t>
  </si>
  <si>
    <t>Waldorf, MD</t>
  </si>
  <si>
    <t>3089</t>
  </si>
  <si>
    <t>Monongalia County Urban Mass Transit Authority</t>
  </si>
  <si>
    <t>Mountain Line Transit</t>
  </si>
  <si>
    <t>420 DuPont Road</t>
  </si>
  <si>
    <t>Morgantown</t>
  </si>
  <si>
    <t>www.busride.org</t>
  </si>
  <si>
    <t>Morgantown, WV</t>
  </si>
  <si>
    <t>3090</t>
  </si>
  <si>
    <t>Eastern Panhandle Transit Authority</t>
  </si>
  <si>
    <t>EPTA</t>
  </si>
  <si>
    <t>446 Novak Drive</t>
  </si>
  <si>
    <t>Martinsburg</t>
  </si>
  <si>
    <t>www.pantran.com</t>
  </si>
  <si>
    <t>3091</t>
  </si>
  <si>
    <t>Blacksburg Transit</t>
  </si>
  <si>
    <t>BT</t>
  </si>
  <si>
    <t>2800 Commerce Street</t>
  </si>
  <si>
    <t>Blacksburg</t>
  </si>
  <si>
    <t>www.btransit.org</t>
  </si>
  <si>
    <t>Blacksburg, VA</t>
  </si>
  <si>
    <t>3092</t>
  </si>
  <si>
    <t>Carroll County Bureau of Aging and Disabilities</t>
  </si>
  <si>
    <t>125 Stoner Avenue</t>
  </si>
  <si>
    <t>Westminster</t>
  </si>
  <si>
    <t>www.carrolltransit.org</t>
  </si>
  <si>
    <t>Westminster-Eldersburg, MD</t>
  </si>
  <si>
    <t>3093</t>
  </si>
  <si>
    <t>City of Hazleton -- Hazleton Public Transit</t>
  </si>
  <si>
    <t>HPT</t>
  </si>
  <si>
    <t>40 North Church St.</t>
  </si>
  <si>
    <t>Hazleton</t>
  </si>
  <si>
    <t>www.hazletoncity.org</t>
  </si>
  <si>
    <t>Hazleton, PA</t>
  </si>
  <si>
    <t>3094</t>
  </si>
  <si>
    <t>City of Harrisonburg Department of Public Transportation</t>
  </si>
  <si>
    <t>Harrisonburg Transit</t>
  </si>
  <si>
    <t>475 East Washington Street</t>
  </si>
  <si>
    <t>Harrisonburg</t>
  </si>
  <si>
    <t>www.hdpt.com</t>
  </si>
  <si>
    <t>Harrisonburg, VA</t>
  </si>
  <si>
    <t>3095</t>
  </si>
  <si>
    <t>County of Lebanon Transit Authority</t>
  </si>
  <si>
    <t>Lebanon Transit</t>
  </si>
  <si>
    <t>200 Willow Street</t>
  </si>
  <si>
    <t>Lebanon</t>
  </si>
  <si>
    <t>www.lebanontransit.org</t>
  </si>
  <si>
    <t>Lebanon, PA</t>
  </si>
  <si>
    <t>3096</t>
  </si>
  <si>
    <t>The Tri--County Council for the Lower Eastern Shore of Maryland</t>
  </si>
  <si>
    <t>Shore Transit</t>
  </si>
  <si>
    <t>31901 Tri-County Way</t>
  </si>
  <si>
    <t>Suite 133</t>
  </si>
  <si>
    <t>Salisbury</t>
  </si>
  <si>
    <t>www.shoretransit.org</t>
  </si>
  <si>
    <t>Salisbury, MD-DE</t>
  </si>
  <si>
    <t>3098</t>
  </si>
  <si>
    <t>Washington County Commissioners</t>
  </si>
  <si>
    <t>CABL Bus lines</t>
  </si>
  <si>
    <t>223 Putnam Street</t>
  </si>
  <si>
    <t>Marietta</t>
  </si>
  <si>
    <t>OH</t>
  </si>
  <si>
    <t>www.wmcap.org</t>
  </si>
  <si>
    <t>3099</t>
  </si>
  <si>
    <t>City of Winchester</t>
  </si>
  <si>
    <t>WinTran</t>
  </si>
  <si>
    <t>301 East Cork Street</t>
  </si>
  <si>
    <t>Winchester</t>
  </si>
  <si>
    <t>www.winchesterva.gov</t>
  </si>
  <si>
    <t>Winchester, VA</t>
  </si>
  <si>
    <t>3101</t>
  </si>
  <si>
    <t>City of Washington</t>
  </si>
  <si>
    <t>City Transit</t>
  </si>
  <si>
    <t>55 West Maiden Street</t>
  </si>
  <si>
    <t>www.washingtoncitytransit.com</t>
  </si>
  <si>
    <t>3102</t>
  </si>
  <si>
    <t>Martz Trailways</t>
  </si>
  <si>
    <t>239 Old River Road</t>
  </si>
  <si>
    <t>Wilkes Barre</t>
  </si>
  <si>
    <t>http://www.martztrailways.com/</t>
  </si>
  <si>
    <t>3103</t>
  </si>
  <si>
    <t>Martz Group, National Coach Works of Virginia</t>
  </si>
  <si>
    <t>NCW</t>
  </si>
  <si>
    <t>10411 Hall Industrial Drive</t>
  </si>
  <si>
    <t>www.martzgroupva.com/commuters.asp</t>
  </si>
  <si>
    <t>3104</t>
  </si>
  <si>
    <t>Metropolitan Washington Airports Authority</t>
  </si>
  <si>
    <t>MWAA</t>
  </si>
  <si>
    <t xml:space="preserve">The Airports Authority is not taxpayer-funded but is self-supporting, using aircraft landing fees, rents and revenues from concessions to fund operating expenses at both Airports. The Dulles Development Program is funded by bonds issued by the Authority, Federal and State Airport Improvement Program funds, and Passenger Facility Charges. _x000D_
_x000D_
The Airports Authority is also responsible for the operation and maintenance of the Dulles Toll Road, and the construction and funding of the Dulles Corridor Metrorail Project. _x000D_
</t>
  </si>
  <si>
    <t>1 Aviation Circle</t>
  </si>
  <si>
    <t>www.mwaa.com</t>
  </si>
  <si>
    <t>3105</t>
  </si>
  <si>
    <t>Northern Virginia Transportation Commission</t>
  </si>
  <si>
    <t>NVTC</t>
  </si>
  <si>
    <t>Independent agency with an appointed Board of Directors</t>
  </si>
  <si>
    <t>2300 Wilson Boulevard</t>
  </si>
  <si>
    <t>Suite 620</t>
  </si>
  <si>
    <t>www.thinkoutsidethecar.org</t>
  </si>
  <si>
    <t>3106</t>
  </si>
  <si>
    <t>National Capital Region Transportation Planning Board</t>
  </si>
  <si>
    <t>MWCOG/TPB</t>
  </si>
  <si>
    <t xml:space="preserve">The MWCOG/TPB's planning area covers the District of Columbia and surrounding jurisdictions. In Maryland these jurisdictions include Charles County, Frederick County, Montgomery County, and Prince George's County, plus the cities of Bowie, College Park, Frederick, Gaithersburg, Greenbelt, Rockville, and Takoma Park. In Virginia, the planning area includes Alexandria, Arlington County, the City of Fairfax, Fairfax County, Falls Church, Loudoun County, The Cities of Manassas and Manassas Park, and Prince William County. </t>
  </si>
  <si>
    <t>777 North Capitol Street NE</t>
  </si>
  <si>
    <t>www.mwcog.org</t>
  </si>
  <si>
    <t>3107</t>
  </si>
  <si>
    <t>West Virginia University - Morgantown Personal Rapid Transit</t>
  </si>
  <si>
    <t>99 8th Street</t>
  </si>
  <si>
    <t>http://transportation.wvu.edu/prt</t>
  </si>
  <si>
    <t>3108</t>
  </si>
  <si>
    <t>Cecil County Government - SSCT</t>
  </si>
  <si>
    <t>200 Chesapeake Blvd</t>
  </si>
  <si>
    <t>Suite 2500</t>
  </si>
  <si>
    <t>Elkton</t>
  </si>
  <si>
    <t>www.ceciltransit.com</t>
  </si>
  <si>
    <t>3109</t>
  </si>
  <si>
    <t>St. Mary's Transit System -Dept. of Public Works and Transit</t>
  </si>
  <si>
    <t>STS</t>
  </si>
  <si>
    <t>44829 St. Andrews Church Rd</t>
  </si>
  <si>
    <t xml:space="preserve">California </t>
  </si>
  <si>
    <t>www.stmarysmd.com</t>
  </si>
  <si>
    <t>Lexington Park-California-Chesapeake Ranch Estates, MD</t>
  </si>
  <si>
    <t>3110</t>
  </si>
  <si>
    <t>VRT - Staunton Region</t>
  </si>
  <si>
    <t>109 N Bailey Lane</t>
  </si>
  <si>
    <t xml:space="preserve">Purcellville </t>
  </si>
  <si>
    <t>www.vatransit.org</t>
  </si>
  <si>
    <t>Staunton-Waynesboro, VA</t>
  </si>
  <si>
    <t>4001</t>
  </si>
  <si>
    <t>Chattanooga Area Regional Transportation Authority</t>
  </si>
  <si>
    <t>CARTA</t>
  </si>
  <si>
    <t>1617 Wilcox Boulevard</t>
  </si>
  <si>
    <t>Chattanooga</t>
  </si>
  <si>
    <t>TN</t>
  </si>
  <si>
    <t>www.gocarta.org</t>
  </si>
  <si>
    <t>Chattanooga, TN-GA</t>
  </si>
  <si>
    <t>4002</t>
  </si>
  <si>
    <t>Knoxville Area Transit</t>
  </si>
  <si>
    <t>KAT</t>
  </si>
  <si>
    <t>301 Church Avenue</t>
  </si>
  <si>
    <t>Knoxville</t>
  </si>
  <si>
    <t>www.katbus.com</t>
  </si>
  <si>
    <t>Knoxville, TN</t>
  </si>
  <si>
    <t>4003</t>
  </si>
  <si>
    <t>Memphis Area Transit Authority</t>
  </si>
  <si>
    <t>MATA</t>
  </si>
  <si>
    <t>1370 Levee Road</t>
  </si>
  <si>
    <t>Memphis</t>
  </si>
  <si>
    <t>www.matatransit.com</t>
  </si>
  <si>
    <t>Memphis, TN-MS-AR</t>
  </si>
  <si>
    <t>4004</t>
  </si>
  <si>
    <t>Metropolitan Transit Authority</t>
  </si>
  <si>
    <t>130 Nestor Street</t>
  </si>
  <si>
    <t>Nashville</t>
  </si>
  <si>
    <t>www.nashvillemta.org</t>
  </si>
  <si>
    <t>Nashville-Davidson, TN</t>
  </si>
  <si>
    <t>4005</t>
  </si>
  <si>
    <t>ART (Asheville Redefines Transit)</t>
  </si>
  <si>
    <t>360 West Haywood Street</t>
  </si>
  <si>
    <t>Asheville</t>
  </si>
  <si>
    <t>NC</t>
  </si>
  <si>
    <t>www.ridetheart.com</t>
  </si>
  <si>
    <t>Asheville, NC</t>
  </si>
  <si>
    <t>4006</t>
  </si>
  <si>
    <t>Cape Fear Public Transportation Authority</t>
  </si>
  <si>
    <t>Wave</t>
  </si>
  <si>
    <t>PO Box 12630</t>
  </si>
  <si>
    <t>Wilmington</t>
  </si>
  <si>
    <t>www.wavetransit.com</t>
  </si>
  <si>
    <t>Wilmington, NC</t>
  </si>
  <si>
    <t>4007</t>
  </si>
  <si>
    <t>Capital Area Transit</t>
  </si>
  <si>
    <t>4104 Poole Rd</t>
  </si>
  <si>
    <t>Raleigh</t>
  </si>
  <si>
    <t>www.raleighnc.gov/transit</t>
  </si>
  <si>
    <t>Raleigh, NC</t>
  </si>
  <si>
    <t>4008</t>
  </si>
  <si>
    <t>Charlotte Area Transit System</t>
  </si>
  <si>
    <t>600 East Fourth Street</t>
  </si>
  <si>
    <t>Charlotte</t>
  </si>
  <si>
    <t>www.ridetransit.org</t>
  </si>
  <si>
    <t>Charlotte, NC-SC</t>
  </si>
  <si>
    <t>4009</t>
  </si>
  <si>
    <t>Fayetteville Area System of Transit</t>
  </si>
  <si>
    <t>FAST</t>
  </si>
  <si>
    <t>455 Grove Street</t>
  </si>
  <si>
    <t>Fayetteville</t>
  </si>
  <si>
    <t>http://www.ridefast.net/</t>
  </si>
  <si>
    <t>Fayetteville, NC</t>
  </si>
  <si>
    <t>4010</t>
  </si>
  <si>
    <t>Gastonia Transit</t>
  </si>
  <si>
    <t>700 N. Broad Street</t>
  </si>
  <si>
    <t>Gastonia</t>
  </si>
  <si>
    <t>www.cityofgastonia.com</t>
  </si>
  <si>
    <t>Gastonia, NC-SC</t>
  </si>
  <si>
    <t>4011</t>
  </si>
  <si>
    <t>High Point Transit</t>
  </si>
  <si>
    <t>Hi tran</t>
  </si>
  <si>
    <t>716 West Kivett Drive</t>
  </si>
  <si>
    <t>High Point</t>
  </si>
  <si>
    <t>www.highpointnc.gov/hi-tran</t>
  </si>
  <si>
    <t>High Point, NC</t>
  </si>
  <si>
    <t>4012</t>
  </si>
  <si>
    <t>Winston-Salem Transit Authority - Trans-Aid of Forsyth County</t>
  </si>
  <si>
    <t>WSTA</t>
  </si>
  <si>
    <t>1060 North Trade Street</t>
  </si>
  <si>
    <t>Winston-Salem</t>
  </si>
  <si>
    <t>www.wstransit.com</t>
  </si>
  <si>
    <t>Winston-Salem, NC</t>
  </si>
  <si>
    <t>4014</t>
  </si>
  <si>
    <t>Coast Transit Authority</t>
  </si>
  <si>
    <t>CTA</t>
  </si>
  <si>
    <t>333 DeBuys Road</t>
  </si>
  <si>
    <t>Gulfport</t>
  </si>
  <si>
    <t>MS</t>
  </si>
  <si>
    <t>www.CoastTransit.com</t>
  </si>
  <si>
    <t>Gulfport, MS</t>
  </si>
  <si>
    <t>4015</t>
  </si>
  <si>
    <t xml:space="preserve">City of Jackson Transit System </t>
  </si>
  <si>
    <t>JATRAN</t>
  </si>
  <si>
    <t>200 South President Street</t>
  </si>
  <si>
    <t>Jackson</t>
  </si>
  <si>
    <t>www.city.jackson.ms.us</t>
  </si>
  <si>
    <t>Jackson, MS</t>
  </si>
  <si>
    <t>4016</t>
  </si>
  <si>
    <t>Ashland Bus System</t>
  </si>
  <si>
    <t>ABS</t>
  </si>
  <si>
    <t>99 15th Street</t>
  </si>
  <si>
    <t>Ashland</t>
  </si>
  <si>
    <t>KY</t>
  </si>
  <si>
    <t>http://ashlandky.gov/index.php/departments/ashland-bus-system</t>
  </si>
  <si>
    <t>4017</t>
  </si>
  <si>
    <t>Lexington Transit Authority</t>
  </si>
  <si>
    <t>LexTran</t>
  </si>
  <si>
    <t>109 West Loudon Avenue</t>
  </si>
  <si>
    <t>Lexington</t>
  </si>
  <si>
    <t>www.lextran.com</t>
  </si>
  <si>
    <t>Lexington-Fayette, KY</t>
  </si>
  <si>
    <t>4018</t>
  </si>
  <si>
    <t>Transit Authority of River City</t>
  </si>
  <si>
    <t>TARC</t>
  </si>
  <si>
    <t>1000 West Broadway</t>
  </si>
  <si>
    <t>Louisville</t>
  </si>
  <si>
    <t>www.ridetarc.org</t>
  </si>
  <si>
    <t>Louisville/Jefferson County, KY-IN</t>
  </si>
  <si>
    <t>4019</t>
  </si>
  <si>
    <t>Transit Authority of Northern Kentucky</t>
  </si>
  <si>
    <t>TANK</t>
  </si>
  <si>
    <t>3375 Madison Pike</t>
  </si>
  <si>
    <t>Fort Wright</t>
  </si>
  <si>
    <t>www.tankbus.org</t>
  </si>
  <si>
    <t>Cincinnati, OH-KY-IN</t>
  </si>
  <si>
    <t>4020</t>
  </si>
  <si>
    <t>Owensboro Transit System</t>
  </si>
  <si>
    <t>OTS</t>
  </si>
  <si>
    <t>430 Allen Street</t>
  </si>
  <si>
    <t>Owensboro</t>
  </si>
  <si>
    <t>www.owensboro.org</t>
  </si>
  <si>
    <t>Owensboro, KY</t>
  </si>
  <si>
    <t>4021</t>
  </si>
  <si>
    <t>Albany Transit System</t>
  </si>
  <si>
    <t>712 Flint Avenue</t>
  </si>
  <si>
    <t>GA</t>
  </si>
  <si>
    <t>www.albany.ga.us/ats/ats</t>
  </si>
  <si>
    <t>Albany, GA</t>
  </si>
  <si>
    <t>4022</t>
  </si>
  <si>
    <t>Metropolitan Atlanta Rapid Transit Authority</t>
  </si>
  <si>
    <t>MARTA</t>
  </si>
  <si>
    <t>2424 Piedmont Road, N.E.</t>
  </si>
  <si>
    <t>Atlanta</t>
  </si>
  <si>
    <t>www.itsmarta.com</t>
  </si>
  <si>
    <t>Atlanta, GA</t>
  </si>
  <si>
    <t>4023</t>
  </si>
  <si>
    <t>Augusta Richmond County Transit Department</t>
  </si>
  <si>
    <t>APT</t>
  </si>
  <si>
    <t>1535 Fenwick Street</t>
  </si>
  <si>
    <t>Augusta</t>
  </si>
  <si>
    <t>www.augustaga.gov</t>
  </si>
  <si>
    <t>Augusta-Richmond County, GA-SC</t>
  </si>
  <si>
    <t>4024</t>
  </si>
  <si>
    <t>Metra Transit System (Columbus, GA)</t>
  </si>
  <si>
    <t>Metra</t>
  </si>
  <si>
    <t>814 Linwood Boulevard</t>
  </si>
  <si>
    <t>Columbus</t>
  </si>
  <si>
    <t>www.columbusga.org/metra</t>
  </si>
  <si>
    <t>Columbus, GA-AL</t>
  </si>
  <si>
    <t>4025</t>
  </si>
  <si>
    <t>Chatham Area Transit Authority</t>
  </si>
  <si>
    <t>900 East Gwinnett Street</t>
  </si>
  <si>
    <t>Savannah</t>
  </si>
  <si>
    <t>www.catchacat.org</t>
  </si>
  <si>
    <t>Savannah, GA</t>
  </si>
  <si>
    <t>4026</t>
  </si>
  <si>
    <t>Manatee County Area Transit</t>
  </si>
  <si>
    <t>1108 26th Avenue, East</t>
  </si>
  <si>
    <t>Bradenton</t>
  </si>
  <si>
    <t>FL</t>
  </si>
  <si>
    <t>www.mymanatee.org</t>
  </si>
  <si>
    <t>Sarasota-Bradenton, FL</t>
  </si>
  <si>
    <t>4027</t>
  </si>
  <si>
    <t>Pinellas Suncoast Transit Authority</t>
  </si>
  <si>
    <t>PSTA</t>
  </si>
  <si>
    <t>3201 Scherer Drive</t>
  </si>
  <si>
    <t>St. Petersburg</t>
  </si>
  <si>
    <t>www.psta.net</t>
  </si>
  <si>
    <t>Tampa-St. Petersburg, FL</t>
  </si>
  <si>
    <t>4028</t>
  </si>
  <si>
    <t>Lee County Transit</t>
  </si>
  <si>
    <t>LeeTran</t>
  </si>
  <si>
    <t>6035 Landing View Road</t>
  </si>
  <si>
    <t>Fort Myers</t>
  </si>
  <si>
    <t>www.rideleetran.com</t>
  </si>
  <si>
    <t>Cape Coral, FL</t>
  </si>
  <si>
    <t>4029</t>
  </si>
  <si>
    <t>Broward County Transit Division</t>
  </si>
  <si>
    <t>BCT</t>
  </si>
  <si>
    <t>1 N. University Drive</t>
  </si>
  <si>
    <t>Suite 3100A</t>
  </si>
  <si>
    <t>Plantation</t>
  </si>
  <si>
    <t>www.broward.org/bct</t>
  </si>
  <si>
    <t>Miami, FL</t>
  </si>
  <si>
    <t>4030</t>
  </si>
  <si>
    <t>Gainesville Regional Transit System</t>
  </si>
  <si>
    <t>RTS</t>
  </si>
  <si>
    <t>100 SE10th Avenue</t>
  </si>
  <si>
    <t>P.O. Box 490, Station 5</t>
  </si>
  <si>
    <t>Gainesville</t>
  </si>
  <si>
    <t>www.go-rts.com</t>
  </si>
  <si>
    <t>Gainesville, FL</t>
  </si>
  <si>
    <t>4031</t>
  </si>
  <si>
    <t xml:space="preserve">Lakeland Area Mass Transit District </t>
  </si>
  <si>
    <t>Citrus Connection</t>
  </si>
  <si>
    <t>1212 George Jenkins Boulevard</t>
  </si>
  <si>
    <t>Lakeland</t>
  </si>
  <si>
    <t>www.ridecitrus.com</t>
  </si>
  <si>
    <t>Lakeland, FL</t>
  </si>
  <si>
    <t>4032</t>
  </si>
  <si>
    <t>County of Volusia, dba: VOTRAN</t>
  </si>
  <si>
    <t>Votran</t>
  </si>
  <si>
    <t>950 Big Tree Road</t>
  </si>
  <si>
    <t>South Daytona</t>
  </si>
  <si>
    <t>www.votran.org</t>
  </si>
  <si>
    <t>Palm Coast-Daytona Beach-Port Orange, FL</t>
  </si>
  <si>
    <t>4034</t>
  </si>
  <si>
    <t>Miami-Dade Transit</t>
  </si>
  <si>
    <t>MDT</t>
  </si>
  <si>
    <t>701 NW 1st Court</t>
  </si>
  <si>
    <t>17th Floor</t>
  </si>
  <si>
    <t>Miami</t>
  </si>
  <si>
    <t>www.miamidade.gov/transit</t>
  </si>
  <si>
    <t>4035</t>
  </si>
  <si>
    <t>Central Florida Regional Transportation Authority</t>
  </si>
  <si>
    <t>LYNX</t>
  </si>
  <si>
    <t>455 North Garland Avenue</t>
  </si>
  <si>
    <t>Orlando</t>
  </si>
  <si>
    <t>www.golynx.com</t>
  </si>
  <si>
    <t>Orlando, FL</t>
  </si>
  <si>
    <t>4036</t>
  </si>
  <si>
    <t>City of Tallahassee</t>
  </si>
  <si>
    <t xml:space="preserve">StarMetro </t>
  </si>
  <si>
    <t>555 Appleyard Drive</t>
  </si>
  <si>
    <t>Tallahassee</t>
  </si>
  <si>
    <t>www.talgov.com</t>
  </si>
  <si>
    <t>Tallahassee, FL</t>
  </si>
  <si>
    <t>4037</t>
  </si>
  <si>
    <t>Board of County Commissioners, Palm Beach County, PalmTran, Inc.</t>
  </si>
  <si>
    <t>PalmTran</t>
  </si>
  <si>
    <t>3201 Electronics Way</t>
  </si>
  <si>
    <t>West Palm Beach</t>
  </si>
  <si>
    <t>www.palmtran.org</t>
  </si>
  <si>
    <t>4038</t>
  </si>
  <si>
    <t>Escambia County Area Transit</t>
  </si>
  <si>
    <t>ECAT</t>
  </si>
  <si>
    <t>1515 West Fairfield Drive</t>
  </si>
  <si>
    <t>Pensacola</t>
  </si>
  <si>
    <t>www.goecat.com</t>
  </si>
  <si>
    <t>Pensacola, FL-AL</t>
  </si>
  <si>
    <t>4040</t>
  </si>
  <si>
    <t>Jacksonville Transportation Authority</t>
  </si>
  <si>
    <t>JTA</t>
  </si>
  <si>
    <t>100 North Myrtle Avenue</t>
  </si>
  <si>
    <t>Jacksonville</t>
  </si>
  <si>
    <t>www.jtafla.com</t>
  </si>
  <si>
    <t>Jacksonville, FL</t>
  </si>
  <si>
    <t>4041</t>
  </si>
  <si>
    <t>Hillsborough Area Regional Transit Authority</t>
  </si>
  <si>
    <t>1201 E. 7th Avenue</t>
  </si>
  <si>
    <t>Tampa</t>
  </si>
  <si>
    <t>www.gohart.org</t>
  </si>
  <si>
    <t>4042</t>
  </si>
  <si>
    <t>Birmingham-Jefferson County Transit Authority</t>
  </si>
  <si>
    <t>MAX</t>
  </si>
  <si>
    <t>1735 Morris Avenue</t>
  </si>
  <si>
    <t>Birmingham</t>
  </si>
  <si>
    <t>AL</t>
  </si>
  <si>
    <t>www.bjcta.org</t>
  </si>
  <si>
    <t>Birmingham, AL</t>
  </si>
  <si>
    <t>4043</t>
  </si>
  <si>
    <t>The Wave Transit System</t>
  </si>
  <si>
    <t>WTS</t>
  </si>
  <si>
    <t>1224 West I-65 Service Road South</t>
  </si>
  <si>
    <t>Mobile</t>
  </si>
  <si>
    <t>www.thewavetransit.com</t>
  </si>
  <si>
    <t>Mobile, AL</t>
  </si>
  <si>
    <t>4044</t>
  </si>
  <si>
    <t>City of Montgomery-Montgomery Area Transit System</t>
  </si>
  <si>
    <t>MATS</t>
  </si>
  <si>
    <t>2318 West Fairview Avenue</t>
  </si>
  <si>
    <t>Montgomery</t>
  </si>
  <si>
    <t>www.montgomerytransit.com</t>
  </si>
  <si>
    <t>Montgomery, AL</t>
  </si>
  <si>
    <t>4045</t>
  </si>
  <si>
    <t>Tuscaloosa County Parking and Transit Authority</t>
  </si>
  <si>
    <t>TMT</t>
  </si>
  <si>
    <t>601 23rd Avenue</t>
  </si>
  <si>
    <t>Tuscaloosa</t>
  </si>
  <si>
    <t>www.tuscaloosatransit.com</t>
  </si>
  <si>
    <t>Tuscaloosa, AL</t>
  </si>
  <si>
    <t>4046</t>
  </si>
  <si>
    <t>Sarasota County Area Transit</t>
  </si>
  <si>
    <t>SCAT</t>
  </si>
  <si>
    <t>5303 Pinkney Avenue</t>
  </si>
  <si>
    <t>Sarasota</t>
  </si>
  <si>
    <t>www.scgov.net/scat</t>
  </si>
  <si>
    <t>4047</t>
  </si>
  <si>
    <t>Athens Transit System</t>
  </si>
  <si>
    <t>775 E. Broad St.</t>
  </si>
  <si>
    <t>Athens</t>
  </si>
  <si>
    <t>www.athenstransit.com</t>
  </si>
  <si>
    <t>Athens-Clarke County, GA</t>
  </si>
  <si>
    <t>4049</t>
  </si>
  <si>
    <t>Gadsden Transportation Services - City of Gadsden</t>
  </si>
  <si>
    <t>GTS</t>
  </si>
  <si>
    <t>90 Broad Street</t>
  </si>
  <si>
    <t>Gadsden</t>
  </si>
  <si>
    <t>www.gadsdendot.com</t>
  </si>
  <si>
    <t>Gadsden, AL</t>
  </si>
  <si>
    <t>4051</t>
  </si>
  <si>
    <t>Chapel Hill Transit</t>
  </si>
  <si>
    <t>CHT</t>
  </si>
  <si>
    <t>405 Martin Luther King, Jr. Blvd.</t>
  </si>
  <si>
    <t>Chapel Hill</t>
  </si>
  <si>
    <t>www.chtransit.org</t>
  </si>
  <si>
    <t>Durham, NC</t>
  </si>
  <si>
    <t>4053</t>
  </si>
  <si>
    <t>Greenville Transit Authority</t>
  </si>
  <si>
    <t>GTA</t>
  </si>
  <si>
    <t>1021 S. Main St.</t>
  </si>
  <si>
    <t>Greenville</t>
  </si>
  <si>
    <t>SC</t>
  </si>
  <si>
    <t>www.ridegreenlink.com</t>
  </si>
  <si>
    <t>Greenville, SC</t>
  </si>
  <si>
    <t>4054</t>
  </si>
  <si>
    <t>Johnson City Transit System</t>
  </si>
  <si>
    <t>137 West Market Street</t>
  </si>
  <si>
    <t>Johnson City</t>
  </si>
  <si>
    <t>www.johnsoncitytransit.org</t>
  </si>
  <si>
    <t>Johnson City, TN</t>
  </si>
  <si>
    <t>4055</t>
  </si>
  <si>
    <t>Bristol Tennessee Transit System</t>
  </si>
  <si>
    <t>BTTS</t>
  </si>
  <si>
    <t>104 8th Street</t>
  </si>
  <si>
    <t>www.bristoltn.org/</t>
  </si>
  <si>
    <t>4056</t>
  </si>
  <si>
    <t>Pee Dee Regional Transportation Authority</t>
  </si>
  <si>
    <t>PDRTA</t>
  </si>
  <si>
    <t>313 Stadium Road</t>
  </si>
  <si>
    <t>Florence</t>
  </si>
  <si>
    <t>www.pdrta.org/</t>
  </si>
  <si>
    <t>Florence, SC</t>
  </si>
  <si>
    <t>4057</t>
  </si>
  <si>
    <t>Jackson Transit Authority</t>
  </si>
  <si>
    <t>38 Eutah Street</t>
  </si>
  <si>
    <t>www.ridejta.com</t>
  </si>
  <si>
    <t>Jackson, TN</t>
  </si>
  <si>
    <t>4058</t>
  </si>
  <si>
    <t>City of Rome Transit Department</t>
  </si>
  <si>
    <t>RTD</t>
  </si>
  <si>
    <t>168 North Avenue</t>
  </si>
  <si>
    <t>Rome</t>
  </si>
  <si>
    <t>http://www.romefloyd.com/EnrichingLife/Transit/tabid/105/Default.aspx</t>
  </si>
  <si>
    <t>Rome, GA</t>
  </si>
  <si>
    <t>4060</t>
  </si>
  <si>
    <t>Hub City Transit</t>
  </si>
  <si>
    <t>HCT</t>
  </si>
  <si>
    <t>City of Hattiesburg</t>
  </si>
  <si>
    <t>Hattiesburg</t>
  </si>
  <si>
    <t>www.hattiesburgms.com</t>
  </si>
  <si>
    <t>Hattiesburg, MS</t>
  </si>
  <si>
    <t>4063</t>
  </si>
  <si>
    <t>Space Coast Area Transit</t>
  </si>
  <si>
    <t>401 South Varr Avenue</t>
  </si>
  <si>
    <t>Cocoa</t>
  </si>
  <si>
    <t>www.ridescat.com</t>
  </si>
  <si>
    <t>Palm Bay-Melbourne, FL</t>
  </si>
  <si>
    <t>4064</t>
  </si>
  <si>
    <t>East Alabama Regional Planning and Development Commission</t>
  </si>
  <si>
    <t>EARPDC</t>
  </si>
  <si>
    <t>Planning Commission...also the MPO.</t>
  </si>
  <si>
    <t xml:space="preserve">1130 Quintard Avenue </t>
  </si>
  <si>
    <t>Suite 300</t>
  </si>
  <si>
    <t>Anniston</t>
  </si>
  <si>
    <t>www.earpdc.org</t>
  </si>
  <si>
    <t>Anniston-Oxford, AL</t>
  </si>
  <si>
    <t>4068</t>
  </si>
  <si>
    <t>Northwest Alabama Council of Local Governments</t>
  </si>
  <si>
    <t>NACOLG</t>
  </si>
  <si>
    <t xml:space="preserve">Our agency is a COG.  </t>
  </si>
  <si>
    <t>P.O. Box 2603</t>
  </si>
  <si>
    <t>Muscle Shoals</t>
  </si>
  <si>
    <t>www.nacolg.com</t>
  </si>
  <si>
    <t>Florence, AL</t>
  </si>
  <si>
    <t>4070</t>
  </si>
  <si>
    <t>Puerto Rico Ports Authority</t>
  </si>
  <si>
    <t>PRPA</t>
  </si>
  <si>
    <t>PO Box 362829</t>
  </si>
  <si>
    <t>San Juan</t>
  </si>
  <si>
    <t>PR</t>
  </si>
  <si>
    <t>www.prpa.pr.gov</t>
  </si>
  <si>
    <t>San Juan, PR</t>
  </si>
  <si>
    <t>4071</t>
  </si>
  <si>
    <t>City of Huntsville, Alabama - Public Transportation Division</t>
  </si>
  <si>
    <t>500 Church Street</t>
  </si>
  <si>
    <t>Suite B</t>
  </si>
  <si>
    <t>Huntsville</t>
  </si>
  <si>
    <t>www.huntsvilleal.gov</t>
  </si>
  <si>
    <t>Huntsville, AL</t>
  </si>
  <si>
    <t>4073</t>
  </si>
  <si>
    <t>Lee-Russell Council of Governments</t>
  </si>
  <si>
    <t>LRCOG</t>
  </si>
  <si>
    <t>We are a regional planning agency that administers public transit for our local governments.</t>
  </si>
  <si>
    <t>2207 Gateway Drive</t>
  </si>
  <si>
    <t>Opelika</t>
  </si>
  <si>
    <t>www.lrcog.com</t>
  </si>
  <si>
    <t>Auburn, AL</t>
  </si>
  <si>
    <t>4074</t>
  </si>
  <si>
    <t>Pasco County Public Transportation</t>
  </si>
  <si>
    <t>PCPT</t>
  </si>
  <si>
    <t>8620 Galen Wilson Boulevard</t>
  </si>
  <si>
    <t>Port Richey</t>
  </si>
  <si>
    <t>www.ridepcpt.com</t>
  </si>
  <si>
    <t>4077</t>
  </si>
  <si>
    <t>South Florida Regional Transportation Authority</t>
  </si>
  <si>
    <t>TRI-Rail</t>
  </si>
  <si>
    <t>800 Northwest 33rd Street</t>
  </si>
  <si>
    <t>Pompano Beach</t>
  </si>
  <si>
    <t>tri-rail.com</t>
  </si>
  <si>
    <t>4078</t>
  </si>
  <si>
    <t>Cobb County Department of Transportation Authority</t>
  </si>
  <si>
    <t>CCT</t>
  </si>
  <si>
    <t>463 Commerce Park Drive</t>
  </si>
  <si>
    <t>Suite 112</t>
  </si>
  <si>
    <t>www.cobbcounty.org</t>
  </si>
  <si>
    <t>4080</t>
  </si>
  <si>
    <t>Kingsport Area Transit System</t>
  </si>
  <si>
    <t>K.A.T.S.</t>
  </si>
  <si>
    <t>225 West Center Street</t>
  </si>
  <si>
    <t>109 Clay Street</t>
  </si>
  <si>
    <t>Kingsport</t>
  </si>
  <si>
    <t>www.kingsporttransit.org</t>
  </si>
  <si>
    <t>Kingsport, TN-VA</t>
  </si>
  <si>
    <t>4081</t>
  </si>
  <si>
    <t>Anderson Transit Authority</t>
  </si>
  <si>
    <t>Electric City Transit</t>
  </si>
  <si>
    <t>401 South Main Street</t>
  </si>
  <si>
    <t>Anderson</t>
  </si>
  <si>
    <t>www.cityofandersonsc.com</t>
  </si>
  <si>
    <t>Anderson, SC</t>
  </si>
  <si>
    <t>4082</t>
  </si>
  <si>
    <t>Douglas County Rideshare</t>
  </si>
  <si>
    <t>Rideshare</t>
  </si>
  <si>
    <t>Douglas County Transportation Cntr.</t>
  </si>
  <si>
    <t>8800 Dorris Road</t>
  </si>
  <si>
    <t>Douglasville</t>
  </si>
  <si>
    <t>www.DouglasCountyRideshare.com</t>
  </si>
  <si>
    <t>4086</t>
  </si>
  <si>
    <t>Metropolitan Bus Authority</t>
  </si>
  <si>
    <t>MBA</t>
  </si>
  <si>
    <t>Ave De Diego #37</t>
  </si>
  <si>
    <t>Urb. San Francisco</t>
  </si>
  <si>
    <t>www.dtop.gov.pr</t>
  </si>
  <si>
    <t>4087</t>
  </si>
  <si>
    <t>Durham Area Transit Authority</t>
  </si>
  <si>
    <t>DATA</t>
  </si>
  <si>
    <t>1907 Fay Street</t>
  </si>
  <si>
    <t>www.gotriangle.org/go-local/partners/durham-area-transit.authority/</t>
  </si>
  <si>
    <t>4088</t>
  </si>
  <si>
    <t>Spartanburg County Transportation Services</t>
  </si>
  <si>
    <t>sctsb</t>
  </si>
  <si>
    <t>366 North Church Street</t>
  </si>
  <si>
    <t>Suite 700</t>
  </si>
  <si>
    <t>Spartanburg</t>
  </si>
  <si>
    <t>www.spatsmpo.org</t>
  </si>
  <si>
    <t>Spartanburg, SC</t>
  </si>
  <si>
    <t>4089</t>
  </si>
  <si>
    <t>Phenix City Express</t>
  </si>
  <si>
    <t>PEX</t>
  </si>
  <si>
    <t>We are a planning agency that operates the transit for the local governments.</t>
  </si>
  <si>
    <t>4092</t>
  </si>
  <si>
    <t>Clarksville Transit System</t>
  </si>
  <si>
    <t>430 Boillin Lane</t>
  </si>
  <si>
    <t>Clarksville</t>
  </si>
  <si>
    <t>www.cityofclarksville.com</t>
  </si>
  <si>
    <t>Clarksville, TN-KY</t>
  </si>
  <si>
    <t>4093</t>
  </si>
  <si>
    <t>Greensboro Transit Authority</t>
  </si>
  <si>
    <t>223 West Meadowview Road</t>
  </si>
  <si>
    <t>Greensboro</t>
  </si>
  <si>
    <t>www.ridegta.com</t>
  </si>
  <si>
    <t>Greensboro, NC</t>
  </si>
  <si>
    <t>4094</t>
  </si>
  <si>
    <t>Alternativa de Transporte Integrado -ATI</t>
  </si>
  <si>
    <t>PRHTA</t>
  </si>
  <si>
    <t>398 Jesús T. Piñero Ave.</t>
  </si>
  <si>
    <t>4095</t>
  </si>
  <si>
    <t>Greenville Area Transit</t>
  </si>
  <si>
    <t>GREAT</t>
  </si>
  <si>
    <t>1500 Beatty Street</t>
  </si>
  <si>
    <t>www.greenvillenc.gov</t>
  </si>
  <si>
    <t>Greenville, NC</t>
  </si>
  <si>
    <t>4096</t>
  </si>
  <si>
    <t>Tar River Transit</t>
  </si>
  <si>
    <t>TRT</t>
  </si>
  <si>
    <t>331 South Franklin Street</t>
  </si>
  <si>
    <t>Rocky Mount</t>
  </si>
  <si>
    <t>www.rockymountnc.gov/trt/</t>
  </si>
  <si>
    <t>Rocky Mount, NC</t>
  </si>
  <si>
    <t>4097</t>
  </si>
  <si>
    <t>Council on Aging of St. Lucie, Inc.</t>
  </si>
  <si>
    <t>1505 Orange Avenue</t>
  </si>
  <si>
    <t>Fort Pierce</t>
  </si>
  <si>
    <t>www.treasurecoastconnector.com</t>
  </si>
  <si>
    <t>Port St. Lucie, FL</t>
  </si>
  <si>
    <t>4100</t>
  </si>
  <si>
    <t>Santee Wateree Regional Transportation Authority</t>
  </si>
  <si>
    <t>SWRTA</t>
  </si>
  <si>
    <t>129 South Harvin Street</t>
  </si>
  <si>
    <t>Sumter</t>
  </si>
  <si>
    <t>www.swrta.com/</t>
  </si>
  <si>
    <t>Sumter, SC</t>
  </si>
  <si>
    <t>4101</t>
  </si>
  <si>
    <t>Spartanburg Transit System</t>
  </si>
  <si>
    <t>SPARTA</t>
  </si>
  <si>
    <t>150 Airflow Drive</t>
  </si>
  <si>
    <t>www.spartabus.com</t>
  </si>
  <si>
    <t>4102</t>
  </si>
  <si>
    <t>Waccamaw Regional Transportation Authority</t>
  </si>
  <si>
    <t>The Coast RTA</t>
  </si>
  <si>
    <t>1418 Third Avenue</t>
  </si>
  <si>
    <t>Conway</t>
  </si>
  <si>
    <t>www.coastrta.com</t>
  </si>
  <si>
    <t>Myrtle Beach-Socastee, SC-NC</t>
  </si>
  <si>
    <t>4103</t>
  </si>
  <si>
    <t>Wiregrass Transit Authority</t>
  </si>
  <si>
    <t>This transit system is a subordinate department of a regional planning commission, which is, by act of the Alabama Legislature, an instrumentality of county government</t>
  </si>
  <si>
    <t>201 Depot St</t>
  </si>
  <si>
    <t>Dothan</t>
  </si>
  <si>
    <t>www.wiregrasstransit.org</t>
  </si>
  <si>
    <t>Dothan, AL</t>
  </si>
  <si>
    <t>4104</t>
  </si>
  <si>
    <t>Senior Resource Association, Inc.</t>
  </si>
  <si>
    <t>SRA</t>
  </si>
  <si>
    <t>694 14th Street</t>
  </si>
  <si>
    <t>Vero Beach</t>
  </si>
  <si>
    <t>www.SeniorResourceAssociation.org</t>
  </si>
  <si>
    <t>Sebastian-Vero Beach South-Florida Ridge, FL</t>
  </si>
  <si>
    <t>4105</t>
  </si>
  <si>
    <t>Puerto Rico Highway and Transportation Authority PRHTA</t>
  </si>
  <si>
    <t>DTPW</t>
  </si>
  <si>
    <t>Minillas Station</t>
  </si>
  <si>
    <t>4108</t>
  </si>
  <si>
    <t>Research Triangle Regional Public Transportation Authority</t>
  </si>
  <si>
    <t>Triangle Transit</t>
  </si>
  <si>
    <t>4600 Emperor Boulevard</t>
  </si>
  <si>
    <t>Research Triangle Park</t>
  </si>
  <si>
    <t>www.triangletransit.org</t>
  </si>
  <si>
    <t>4110</t>
  </si>
  <si>
    <t>Charleston Area Regional Transportation Authority</t>
  </si>
  <si>
    <t>36 John Street</t>
  </si>
  <si>
    <t>www.ridecarta.com</t>
  </si>
  <si>
    <t>Charleston-North Charleston, SC</t>
  </si>
  <si>
    <t>4111</t>
  </si>
  <si>
    <t>Morgan County Area Transportation System</t>
  </si>
  <si>
    <t>MCATS</t>
  </si>
  <si>
    <t>401 Second Avenue SE</t>
  </si>
  <si>
    <t>Decatur</t>
  </si>
  <si>
    <t>www.co.morgan.al.us</t>
  </si>
  <si>
    <t>Decatur, AL</t>
  </si>
  <si>
    <t>4112</t>
  </si>
  <si>
    <t>City of San Juan</t>
  </si>
  <si>
    <t>MSJ</t>
  </si>
  <si>
    <t>Area of Operations and Engineering</t>
  </si>
  <si>
    <t>www.SanJuanCapital.com</t>
  </si>
  <si>
    <t>4114</t>
  </si>
  <si>
    <t>Municipality of Aguada</t>
  </si>
  <si>
    <t>517 Colon Street</t>
  </si>
  <si>
    <t>Aguada</t>
  </si>
  <si>
    <t>www.aguadapuertorico.com</t>
  </si>
  <si>
    <t>Aguadilla-Isabela-San Sebastián, PR</t>
  </si>
  <si>
    <t>4115</t>
  </si>
  <si>
    <t>Municipality of Caguas Mobility Office</t>
  </si>
  <si>
    <t>MAC</t>
  </si>
  <si>
    <t>Apartado 907</t>
  </si>
  <si>
    <t>Caguas PR</t>
  </si>
  <si>
    <t>Caguas</t>
  </si>
  <si>
    <t>www.caguas.gov.pr</t>
  </si>
  <si>
    <t>4117</t>
  </si>
  <si>
    <t>Municipality of Vega Baja</t>
  </si>
  <si>
    <t>DDEC</t>
  </si>
  <si>
    <t>#10 Blanco Sosa Street</t>
  </si>
  <si>
    <t>Vega Baja</t>
  </si>
  <si>
    <t>www.vegabaja.pr.gov</t>
  </si>
  <si>
    <t>4120</t>
  </si>
  <si>
    <t>City of Ocala, Florida</t>
  </si>
  <si>
    <t>SunTran</t>
  </si>
  <si>
    <t>121 Southeast Watula Avenue</t>
  </si>
  <si>
    <t>Ocala</t>
  </si>
  <si>
    <t>www.suntran.org</t>
  </si>
  <si>
    <t>Ocala, FL</t>
  </si>
  <si>
    <t>4121</t>
  </si>
  <si>
    <t>Municipality of Hormigueros</t>
  </si>
  <si>
    <t>PO Box 97</t>
  </si>
  <si>
    <t>Hormigueros, P.R. 00660-0097</t>
  </si>
  <si>
    <t>Hormigueros</t>
  </si>
  <si>
    <t>www.hormiguerospr.net/</t>
  </si>
  <si>
    <t>Mayagüez, PR</t>
  </si>
  <si>
    <t>4122</t>
  </si>
  <si>
    <t>Municipality of Cayey</t>
  </si>
  <si>
    <t>Cayey</t>
  </si>
  <si>
    <t>1Jose de Diego Avenue</t>
  </si>
  <si>
    <t>www.cayey.gobierno.pr</t>
  </si>
  <si>
    <t>4123</t>
  </si>
  <si>
    <t>Federal Programs Municipality of Gurabo</t>
  </si>
  <si>
    <t>Municipality of Gurabo</t>
  </si>
  <si>
    <t>Box 3020</t>
  </si>
  <si>
    <t>Gurabo</t>
  </si>
  <si>
    <t>www.gurabopr.com</t>
  </si>
  <si>
    <t>4124</t>
  </si>
  <si>
    <t>Municipality of Cidra</t>
  </si>
  <si>
    <t>MACPR</t>
  </si>
  <si>
    <t>Cidra</t>
  </si>
  <si>
    <t>www.municipiodecidra.com</t>
  </si>
  <si>
    <t>4125</t>
  </si>
  <si>
    <t>Municipality of Carolina</t>
  </si>
  <si>
    <t>GMAC</t>
  </si>
  <si>
    <t>Carolina</t>
  </si>
  <si>
    <t>www.gmacpr.com</t>
  </si>
  <si>
    <t>4126</t>
  </si>
  <si>
    <t>Municipality of Humacao</t>
  </si>
  <si>
    <t>SITRAH</t>
  </si>
  <si>
    <t>Centro de Gobierno Municipal</t>
  </si>
  <si>
    <t>Calle Ulises Martínez Final</t>
  </si>
  <si>
    <t>Humacao</t>
  </si>
  <si>
    <t>4127</t>
  </si>
  <si>
    <t>Polk County Transit Services Division - Polk County Board of County Commissioners</t>
  </si>
  <si>
    <t>PCTS</t>
  </si>
  <si>
    <t>1290 Golfview Avenue</t>
  </si>
  <si>
    <t>Drawer HS09</t>
  </si>
  <si>
    <t>Bartow</t>
  </si>
  <si>
    <t>www.Polk-County.net</t>
  </si>
  <si>
    <t>4128</t>
  </si>
  <si>
    <t>Okaloosa County Board of County Commissioners</t>
  </si>
  <si>
    <t xml:space="preserve">600 Transit Way </t>
  </si>
  <si>
    <t>Fort Walton Beach</t>
  </si>
  <si>
    <t>www.co.okaloosa.fl.us</t>
  </si>
  <si>
    <t>Fort Walton Beach-Navarre-Wright, FL</t>
  </si>
  <si>
    <t>4129</t>
  </si>
  <si>
    <t>Charlotte County Transit Division</t>
  </si>
  <si>
    <t>25490 Airport Road</t>
  </si>
  <si>
    <t>Punta Gorda</t>
  </si>
  <si>
    <t>www.charlottefl.com</t>
  </si>
  <si>
    <t>North Port-Port Charlotte, FL</t>
  </si>
  <si>
    <t>4130</t>
  </si>
  <si>
    <t>Macon-Bibb County Transit Authority</t>
  </si>
  <si>
    <t xml:space="preserve">MTA    </t>
  </si>
  <si>
    <t>200 Cherry Street</t>
  </si>
  <si>
    <t>Macon</t>
  </si>
  <si>
    <t>www.mta-mac.com</t>
  </si>
  <si>
    <t>Macon, GA</t>
  </si>
  <si>
    <t>4131</t>
  </si>
  <si>
    <t>Davidson County Transportation</t>
  </si>
  <si>
    <t>DCTS</t>
  </si>
  <si>
    <t>945 North Main Street - Suite B.</t>
  </si>
  <si>
    <t>www.co.davidson.nc.us</t>
  </si>
  <si>
    <t xml:space="preserve">N/A </t>
  </si>
  <si>
    <t>4132</t>
  </si>
  <si>
    <t>Goldsboro-Wayne Transportation Authority</t>
  </si>
  <si>
    <t>GATEWAY</t>
  </si>
  <si>
    <t>P. O. Box 227</t>
  </si>
  <si>
    <t>Goldsboro</t>
  </si>
  <si>
    <t>www.ridegateway.com</t>
  </si>
  <si>
    <t>Goldsboro, NC</t>
  </si>
  <si>
    <t>4133</t>
  </si>
  <si>
    <t>Guilford County Transportation</t>
  </si>
  <si>
    <t>GCTAMS</t>
  </si>
  <si>
    <t>1203 Maple St, Rm 120</t>
  </si>
  <si>
    <t>http://countyweb.co.guilford.nc.us/</t>
  </si>
  <si>
    <t>4135</t>
  </si>
  <si>
    <t>Georgia Regional Transportation Authority</t>
  </si>
  <si>
    <t>GRTA</t>
  </si>
  <si>
    <t>245 Peachtree Center Ave. NE</t>
  </si>
  <si>
    <t>Suite 800</t>
  </si>
  <si>
    <t>www.grta.org</t>
  </si>
  <si>
    <t>4137</t>
  </si>
  <si>
    <t>Municipality of Bayamon</t>
  </si>
  <si>
    <t>BPTS</t>
  </si>
  <si>
    <t>Bayamon</t>
  </si>
  <si>
    <t>www.municipiodebayamon.com</t>
  </si>
  <si>
    <t>4138</t>
  </si>
  <si>
    <t>Gwinnett County Board of Commissioners</t>
  </si>
  <si>
    <t>GCT</t>
  </si>
  <si>
    <t>75 Langley Drive</t>
  </si>
  <si>
    <t>Lawrenceville</t>
  </si>
  <si>
    <t>www.gctransit.com</t>
  </si>
  <si>
    <t>4140</t>
  </si>
  <si>
    <t>Collier Area Transit</t>
  </si>
  <si>
    <t>8300 RADIO RD</t>
  </si>
  <si>
    <t>Naples</t>
  </si>
  <si>
    <t>www.colliergov.net</t>
  </si>
  <si>
    <t>Bonita Springs, FL</t>
  </si>
  <si>
    <t>4141</t>
  </si>
  <si>
    <t>Central Midlands Regional Transit Authority</t>
  </si>
  <si>
    <t>CMRTA</t>
  </si>
  <si>
    <t>Columbia</t>
  </si>
  <si>
    <t>www.goCMRTA.com</t>
  </si>
  <si>
    <t>Columbia, SC</t>
  </si>
  <si>
    <t>4143</t>
  </si>
  <si>
    <t>Town of Cary</t>
  </si>
  <si>
    <t>CTRAN</t>
  </si>
  <si>
    <t>316 North Academy Street</t>
  </si>
  <si>
    <t>Cary</t>
  </si>
  <si>
    <t>www.townofcary.org</t>
  </si>
  <si>
    <t>4144</t>
  </si>
  <si>
    <t>Hall Area Transit</t>
  </si>
  <si>
    <t>HAT</t>
  </si>
  <si>
    <t>687 Main St</t>
  </si>
  <si>
    <t>www.gainesville.org/hall-area-transit</t>
  </si>
  <si>
    <t>Gainesville, GA</t>
  </si>
  <si>
    <t>4145</t>
  </si>
  <si>
    <t>Municipality of Manati</t>
  </si>
  <si>
    <t>DCDH</t>
  </si>
  <si>
    <t>Quinones Street</t>
  </si>
  <si>
    <t>City Hall #10</t>
  </si>
  <si>
    <t>Manati</t>
  </si>
  <si>
    <t>4146</t>
  </si>
  <si>
    <t>Hernando County Board of County Commissioners</t>
  </si>
  <si>
    <t>The Bus</t>
  </si>
  <si>
    <t>20 North Main Street, Room 262</t>
  </si>
  <si>
    <t>Brooksville</t>
  </si>
  <si>
    <t>www.hernandobus.com</t>
  </si>
  <si>
    <t>Spring Hill, FL</t>
  </si>
  <si>
    <t>4147</t>
  </si>
  <si>
    <t>North Carolina State University Transportation Department</t>
  </si>
  <si>
    <t>NCSU</t>
  </si>
  <si>
    <t>2721 Sullivan Drive</t>
  </si>
  <si>
    <t>CB 7221</t>
  </si>
  <si>
    <t>www.ncsu.edu/transportation</t>
  </si>
  <si>
    <t>4148</t>
  </si>
  <si>
    <t>Tri-County Community Council, Inc.</t>
  </si>
  <si>
    <t>TCCC</t>
  </si>
  <si>
    <t>302 North Oklahoma Street</t>
  </si>
  <si>
    <t>Bonifay</t>
  </si>
  <si>
    <t>www.tricountycommunitycouncil.com</t>
  </si>
  <si>
    <t>Panama City, FL</t>
  </si>
  <si>
    <t>4150</t>
  </si>
  <si>
    <t>Municipality of Barceloneta</t>
  </si>
  <si>
    <t>P.O. BOX 2049</t>
  </si>
  <si>
    <t>Barceloneta</t>
  </si>
  <si>
    <t>www.barceloneta.gobierno.pr</t>
  </si>
  <si>
    <t>Florida-Imbéry-Barceloneta, PR</t>
  </si>
  <si>
    <t>4151</t>
  </si>
  <si>
    <t>Municipality of Hatillo</t>
  </si>
  <si>
    <t>MH</t>
  </si>
  <si>
    <t>Hatillo</t>
  </si>
  <si>
    <t>Arecibo, PR</t>
  </si>
  <si>
    <t>4152</t>
  </si>
  <si>
    <t>Miami Lakes - vRide, Inc.</t>
  </si>
  <si>
    <t>14361 Commerce Way</t>
  </si>
  <si>
    <t>Suite 303</t>
  </si>
  <si>
    <t>Miami Lakes</t>
  </si>
  <si>
    <t>www.vpsiinc.com</t>
  </si>
  <si>
    <t>4153</t>
  </si>
  <si>
    <t>vRide, Inc. - Atlanta</t>
  </si>
  <si>
    <t>1800 Water Place</t>
  </si>
  <si>
    <t>Suite 230</t>
  </si>
  <si>
    <t>4155</t>
  </si>
  <si>
    <t>St Johns County, Florida,  Board of County Commissioners</t>
  </si>
  <si>
    <t>St Johns County</t>
  </si>
  <si>
    <t>500 San Sebastian View</t>
  </si>
  <si>
    <t>St. Augustine</t>
  </si>
  <si>
    <t>www.co.st-johns.fl.us/</t>
  </si>
  <si>
    <t>St. Augustine, FL</t>
  </si>
  <si>
    <t>4156</t>
  </si>
  <si>
    <t>Lower Savannah COG</t>
  </si>
  <si>
    <t>LSCOG</t>
  </si>
  <si>
    <t>Public agency that contracts for some or all transit service.</t>
  </si>
  <si>
    <t>2748 Wagener Road</t>
  </si>
  <si>
    <t>P. O. Box 850</t>
  </si>
  <si>
    <t>Aiken</t>
  </si>
  <si>
    <t>www.lscog.org</t>
  </si>
  <si>
    <t>4158</t>
  </si>
  <si>
    <t>Lake County Board of County Commissioners</t>
  </si>
  <si>
    <t>LCBOCC</t>
  </si>
  <si>
    <t>315 W. Main Street</t>
  </si>
  <si>
    <t>Tavares</t>
  </si>
  <si>
    <t>www.lakecountyfl.gov</t>
  </si>
  <si>
    <t>Leesburg-Eustis-Tavares, FL</t>
  </si>
  <si>
    <t>4159</t>
  </si>
  <si>
    <t>Regional Transportation Authority</t>
  </si>
  <si>
    <t>RTA</t>
  </si>
  <si>
    <t>www.rtarelaxandride.com</t>
  </si>
  <si>
    <t>4160</t>
  </si>
  <si>
    <t>Municipality of Camuy</t>
  </si>
  <si>
    <t>PO Box  539</t>
  </si>
  <si>
    <t>Camuy</t>
  </si>
  <si>
    <t>n/a</t>
  </si>
  <si>
    <t>4161</t>
  </si>
  <si>
    <t>Cherokee County Board of Commissioners</t>
  </si>
  <si>
    <t>1130 Bluffs Parkway</t>
  </si>
  <si>
    <t>Canton</t>
  </si>
  <si>
    <t>cats.cherokeega.com</t>
  </si>
  <si>
    <t>4162</t>
  </si>
  <si>
    <t>Franklin Transit Authority</t>
  </si>
  <si>
    <t>FTA</t>
  </si>
  <si>
    <t>708 Columbia Avenue</t>
  </si>
  <si>
    <t>Franklin</t>
  </si>
  <si>
    <t>www.tmagroup.org</t>
  </si>
  <si>
    <t>4163</t>
  </si>
  <si>
    <t>Municipality of Catano</t>
  </si>
  <si>
    <t>Las Nereidas 96</t>
  </si>
  <si>
    <t>Catano</t>
  </si>
  <si>
    <t>4164</t>
  </si>
  <si>
    <t>Municipality of Fajardo</t>
  </si>
  <si>
    <t>Municipo de Fajardo</t>
  </si>
  <si>
    <t>P.O. Box 865</t>
  </si>
  <si>
    <t>Fajardo</t>
  </si>
  <si>
    <t>www.fajardopr.org</t>
  </si>
  <si>
    <t>Fajardo, PR</t>
  </si>
  <si>
    <t>4165</t>
  </si>
  <si>
    <t>Municipality of Juncos</t>
  </si>
  <si>
    <t>STJ</t>
  </si>
  <si>
    <t>Juncos</t>
  </si>
  <si>
    <t>4166</t>
  </si>
  <si>
    <t>City of Jacksonville</t>
  </si>
  <si>
    <t>Jacksonville Transit</t>
  </si>
  <si>
    <t>815 New Bridge Street</t>
  </si>
  <si>
    <t>www.ci.jacksonville.nc.us</t>
  </si>
  <si>
    <t>Jacksonville, NC</t>
  </si>
  <si>
    <t>4167</t>
  </si>
  <si>
    <t>Concord Kannapolis Area Transit</t>
  </si>
  <si>
    <t xml:space="preserve">Rider Transit </t>
  </si>
  <si>
    <t>3600 South Ridge Avenue</t>
  </si>
  <si>
    <t>Concord</t>
  </si>
  <si>
    <t>www.ckrider.com</t>
  </si>
  <si>
    <t>4169</t>
  </si>
  <si>
    <t>Regional Planning Commission of Greater Birmingham</t>
  </si>
  <si>
    <t>RPCGB</t>
  </si>
  <si>
    <t xml:space="preserve">We are an MPO.  </t>
  </si>
  <si>
    <t>2 20th Street North</t>
  </si>
  <si>
    <t>Suite 1200</t>
  </si>
  <si>
    <t>http://www.rpcgb.org/</t>
  </si>
  <si>
    <t>4170</t>
  </si>
  <si>
    <t>Southeast Tennessee Human Resource Agency -Cleveland Urban Area Transit System Division</t>
  </si>
  <si>
    <t>CUATs Div</t>
  </si>
  <si>
    <t>165 Edwards Street N.E.</t>
  </si>
  <si>
    <t>Cleveland</t>
  </si>
  <si>
    <t>www.sethra.us</t>
  </si>
  <si>
    <t>Cleveland, TN</t>
  </si>
  <si>
    <t>4171</t>
  </si>
  <si>
    <t>Knoxville-Knox County Community Action Committee</t>
  </si>
  <si>
    <t>Knox County CAC Transit</t>
  </si>
  <si>
    <t>www.knoxcac.org</t>
  </si>
  <si>
    <t>4172</t>
  </si>
  <si>
    <t>Western Piedmont Regional Transit Authority dba: Greenway Public Transportation</t>
  </si>
  <si>
    <t>WPRTA</t>
  </si>
  <si>
    <t>1515 4th Street, SW</t>
  </si>
  <si>
    <t>Conover</t>
  </si>
  <si>
    <t>www.wprta.org</t>
  </si>
  <si>
    <t>Hickory, NC</t>
  </si>
  <si>
    <t>4173</t>
  </si>
  <si>
    <t>Piedmont Authority for Regional Transportation</t>
  </si>
  <si>
    <t>107 Arrow Road</t>
  </si>
  <si>
    <t>www.PARTnc.org</t>
  </si>
  <si>
    <t>4174</t>
  </si>
  <si>
    <t>Municipality of Yauco</t>
  </si>
  <si>
    <t>STC</t>
  </si>
  <si>
    <t>Yauco</t>
  </si>
  <si>
    <t>none</t>
  </si>
  <si>
    <t>Yauco, PR</t>
  </si>
  <si>
    <t>4175</t>
  </si>
  <si>
    <t xml:space="preserve">Puerto Rico Maritime Transport Authority </t>
  </si>
  <si>
    <t>PRMTA</t>
  </si>
  <si>
    <t>Puerto Real</t>
  </si>
  <si>
    <t>4176</t>
  </si>
  <si>
    <t>Atlanta Regional Commission</t>
  </si>
  <si>
    <t>ARC</t>
  </si>
  <si>
    <t>ARC is the metropolitan planning organization for the 18-county Atlanta area.</t>
  </si>
  <si>
    <t>40 Courtland Street, NE</t>
  </si>
  <si>
    <t>www.atlantaregional.com</t>
  </si>
  <si>
    <t>4177</t>
  </si>
  <si>
    <t>Buckhead Community Improvement District</t>
  </si>
  <si>
    <t>BCID</t>
  </si>
  <si>
    <t>3340 Peachtree Road, NE</t>
  </si>
  <si>
    <t>Suite 1640</t>
  </si>
  <si>
    <t>bucride.com</t>
  </si>
  <si>
    <t>4178</t>
  </si>
  <si>
    <t>The Transportation Management Association Group</t>
  </si>
  <si>
    <t>TMA</t>
  </si>
  <si>
    <t>4179</t>
  </si>
  <si>
    <t>Broward County Community Bus Service</t>
  </si>
  <si>
    <t>4180</t>
  </si>
  <si>
    <t>University of Georgia Transit System</t>
  </si>
  <si>
    <t>UGA</t>
  </si>
  <si>
    <t>2505 Riverbend Road</t>
  </si>
  <si>
    <t>www.transit.uga.edu</t>
  </si>
  <si>
    <t>4181</t>
  </si>
  <si>
    <t>Henry County Transit</t>
  </si>
  <si>
    <t>HC</t>
  </si>
  <si>
    <t>530 Industrial Boulevard</t>
  </si>
  <si>
    <t>McDonough</t>
  </si>
  <si>
    <t>www.co.henry.ga.us</t>
  </si>
  <si>
    <t>4182</t>
  </si>
  <si>
    <t>Municipality of Toa Baja</t>
  </si>
  <si>
    <t>Toa Baja</t>
  </si>
  <si>
    <t>www.toabaja.com</t>
  </si>
  <si>
    <t>4183</t>
  </si>
  <si>
    <t>Municipality of San Sebastian</t>
  </si>
  <si>
    <t>MSS</t>
  </si>
  <si>
    <t>P.O. Box 1603</t>
  </si>
  <si>
    <t>San Sebastian</t>
  </si>
  <si>
    <t>NONE</t>
  </si>
  <si>
    <t>4184</t>
  </si>
  <si>
    <t>The City of Bowling Green/Community Action of Southern Kentucky</t>
  </si>
  <si>
    <t>CASK</t>
  </si>
  <si>
    <t>1001 College Street</t>
  </si>
  <si>
    <t>Bowling Green</t>
  </si>
  <si>
    <t>www.casoky.org/transportation</t>
  </si>
  <si>
    <t>Bowling Green, KY</t>
  </si>
  <si>
    <t>4185</t>
  </si>
  <si>
    <t>Bay County Transportation Planning Organization</t>
  </si>
  <si>
    <t>BTT</t>
  </si>
  <si>
    <t>Transportation (Municipal) Planning Organization.</t>
  </si>
  <si>
    <t>Suite A</t>
  </si>
  <si>
    <t>4081 East Olive Road</t>
  </si>
  <si>
    <t>www.baytowntrolley.org</t>
  </si>
  <si>
    <t>4186</t>
  </si>
  <si>
    <t>City of Murfreesboro</t>
  </si>
  <si>
    <t>Rover Public Transit</t>
  </si>
  <si>
    <t>111 West Vine Street</t>
  </si>
  <si>
    <t>Murfreesboro</t>
  </si>
  <si>
    <t>www.murfreesborotn.gov</t>
  </si>
  <si>
    <t>Murfreesboro, TN</t>
  </si>
  <si>
    <t>4187</t>
  </si>
  <si>
    <t>York County Council on Aging</t>
  </si>
  <si>
    <t>YCCOA</t>
  </si>
  <si>
    <t>P. O. Box 11519</t>
  </si>
  <si>
    <t>Rock Hill</t>
  </si>
  <si>
    <t>www.yccoa.com</t>
  </si>
  <si>
    <t>Rock Hill, SC</t>
  </si>
  <si>
    <t>4188</t>
  </si>
  <si>
    <t>Virgin Islands Department of Public Works</t>
  </si>
  <si>
    <t>VIDPW</t>
  </si>
  <si>
    <t>8244 Sub Base</t>
  </si>
  <si>
    <t>St. Thomas</t>
  </si>
  <si>
    <t>VI</t>
  </si>
  <si>
    <t>Virgin Islands, VI</t>
  </si>
  <si>
    <t>4189</t>
  </si>
  <si>
    <t>Lakeway Area Metropolitan Transportation Planning Organization</t>
  </si>
  <si>
    <t>LAMTPO</t>
  </si>
  <si>
    <t>We are an Metropolian Transportation Planning Organization for the Lakeway Area.</t>
  </si>
  <si>
    <t>100 West 1st North Street</t>
  </si>
  <si>
    <t>PO Box 1499</t>
  </si>
  <si>
    <t>www.lamtpo.org</t>
  </si>
  <si>
    <t>Morristown, TN</t>
  </si>
  <si>
    <t>4190</t>
  </si>
  <si>
    <t>East Tennessee Human Resource Agency, Inc.</t>
  </si>
  <si>
    <t>ETHRA</t>
  </si>
  <si>
    <t>9111 Cross Park Drive</t>
  </si>
  <si>
    <t>Suite D100</t>
  </si>
  <si>
    <t>www.ethra.org</t>
  </si>
  <si>
    <t>4191</t>
  </si>
  <si>
    <t>Transit Authority of Central Kentucky</t>
  </si>
  <si>
    <t>TACK Transportation</t>
  </si>
  <si>
    <t>332 Hood Avenue</t>
  </si>
  <si>
    <t>Elizabethtown-Radcliff, KY</t>
  </si>
  <si>
    <t>4192</t>
  </si>
  <si>
    <t>Martin County</t>
  </si>
  <si>
    <t>2401 SE Monterey Road</t>
  </si>
  <si>
    <t>Stuart</t>
  </si>
  <si>
    <t>www.martin.fl.us</t>
  </si>
  <si>
    <t>4193</t>
  </si>
  <si>
    <t>Liberty Transit</t>
  </si>
  <si>
    <t>LT</t>
  </si>
  <si>
    <t>115 Martin Luther King Jr. Drive</t>
  </si>
  <si>
    <t>Hinesville</t>
  </si>
  <si>
    <t>www.libertytransit.org</t>
  </si>
  <si>
    <t>Hinesville, GA</t>
  </si>
  <si>
    <t>4194</t>
  </si>
  <si>
    <t>Municipality of Mayaguez</t>
  </si>
  <si>
    <t>MAYAGUEZ MUN</t>
  </si>
  <si>
    <t>P.O. Box 447</t>
  </si>
  <si>
    <t>Mayaguez</t>
  </si>
  <si>
    <t>www.mayaguez.pr</t>
  </si>
  <si>
    <t>4195</t>
  </si>
  <si>
    <t>Municipality of San Lorenzo</t>
  </si>
  <si>
    <t>Luis Munoz Rivera Station 5</t>
  </si>
  <si>
    <t>San Lorenzo</t>
  </si>
  <si>
    <t>www.sanlorenzopr.net</t>
  </si>
  <si>
    <t>4196</t>
  </si>
  <si>
    <t>Kentuckiana Regional Planning and Development Agency</t>
  </si>
  <si>
    <t>KIPDA</t>
  </si>
  <si>
    <t xml:space="preserve">MPO </t>
  </si>
  <si>
    <t>11520 Commonwealth Drive</t>
  </si>
  <si>
    <t>www.kipda.org</t>
  </si>
  <si>
    <t>4197</t>
  </si>
  <si>
    <t>Municipality of Lares</t>
  </si>
  <si>
    <t>P.O. Box 395</t>
  </si>
  <si>
    <t>Lares</t>
  </si>
  <si>
    <t>4198</t>
  </si>
  <si>
    <t>Municipality of Dorado</t>
  </si>
  <si>
    <t>P.O. Box 588</t>
  </si>
  <si>
    <t>Dorado</t>
  </si>
  <si>
    <t>4199</t>
  </si>
  <si>
    <t>Municipality of Vega Alta</t>
  </si>
  <si>
    <t>Centro de Gobierno Irmo Figueroa</t>
  </si>
  <si>
    <t>Carrr. #2 KM 30.1</t>
  </si>
  <si>
    <t>Vega Alta</t>
  </si>
  <si>
    <t>4200</t>
  </si>
  <si>
    <t>Tampa Bay Area Regional Transportation Authority</t>
  </si>
  <si>
    <t>TBARTA</t>
  </si>
  <si>
    <t>3802 Spectrum Boulevard</t>
  </si>
  <si>
    <t>Suite 306</t>
  </si>
  <si>
    <t>www.TBARTA.com</t>
  </si>
  <si>
    <t>4201</t>
  </si>
  <si>
    <t>Municipality of Guaynabo</t>
  </si>
  <si>
    <t>P.O. Box 7885</t>
  </si>
  <si>
    <t>Guaynabo</t>
  </si>
  <si>
    <t>4202</t>
  </si>
  <si>
    <t>Municipality of Maunabo</t>
  </si>
  <si>
    <t>City Hall Santiago Iglesias Street</t>
  </si>
  <si>
    <t>Maunabo</t>
  </si>
  <si>
    <t>4203</t>
  </si>
  <si>
    <t>Enterprise Rideshare</t>
  </si>
  <si>
    <t>5909 Peachtree Dunwoody Rd.</t>
  </si>
  <si>
    <t>4205</t>
  </si>
  <si>
    <t>Iredell County Area Transportation Services</t>
  </si>
  <si>
    <t>ICATS</t>
  </si>
  <si>
    <t>P.O. Box 788</t>
  </si>
  <si>
    <t>Statesville</t>
  </si>
  <si>
    <t>http://www.co.iredell.nc.us/</t>
  </si>
  <si>
    <t>4206</t>
  </si>
  <si>
    <t>Berkeley Charleston Dorchester RTMA</t>
  </si>
  <si>
    <t>305 Healy Street</t>
  </si>
  <si>
    <t>Moncks Corner</t>
  </si>
  <si>
    <t>4208</t>
  </si>
  <si>
    <t>City of Clemson/ Clemson Area Transit</t>
  </si>
  <si>
    <t>200 West Lane</t>
  </si>
  <si>
    <t>Clemson</t>
  </si>
  <si>
    <t>www.catbus.com</t>
  </si>
  <si>
    <t>4209</t>
  </si>
  <si>
    <t>Hoke County</t>
  </si>
  <si>
    <t>HATS</t>
  </si>
  <si>
    <t>316 Magnolia Street</t>
  </si>
  <si>
    <t>Raeford</t>
  </si>
  <si>
    <t>www.hokecounty.org</t>
  </si>
  <si>
    <t>4210</t>
  </si>
  <si>
    <t>Craven County</t>
  </si>
  <si>
    <t>CARTS</t>
  </si>
  <si>
    <t>2822 Neuse Boulevard</t>
  </si>
  <si>
    <t>New Bern</t>
  </si>
  <si>
    <t>cravencounty.gov</t>
  </si>
  <si>
    <t>New Bern, NC</t>
  </si>
  <si>
    <t>4212</t>
  </si>
  <si>
    <t>HDB Service Group, Inc.</t>
  </si>
  <si>
    <t>1025 Sanibel Way</t>
  </si>
  <si>
    <t>Suite E</t>
  </si>
  <si>
    <t>LaGrange</t>
  </si>
  <si>
    <t>4213</t>
  </si>
  <si>
    <t>Autauga County Commission</t>
  </si>
  <si>
    <t>ACRT</t>
  </si>
  <si>
    <t>218 North Court Street</t>
  </si>
  <si>
    <t>Room 104</t>
  </si>
  <si>
    <t>Prattville</t>
  </si>
  <si>
    <t>www.autaugaco.com</t>
  </si>
  <si>
    <t>4214</t>
  </si>
  <si>
    <t>Cabarrus County Transportation Services</t>
  </si>
  <si>
    <t>CCTS</t>
  </si>
  <si>
    <t>1303 South Cannon Blvd</t>
  </si>
  <si>
    <t>Kannapolis</t>
  </si>
  <si>
    <t>www.cabarruscounty.us/transportation</t>
  </si>
  <si>
    <t>Concord, NC</t>
  </si>
  <si>
    <t>5001</t>
  </si>
  <si>
    <t>City of Appleton - Valley Transit</t>
  </si>
  <si>
    <t>801 S.Whitman Avenue</t>
  </si>
  <si>
    <t>Appleton</t>
  </si>
  <si>
    <t>WI</t>
  </si>
  <si>
    <t>www.appleton.org/vt</t>
  </si>
  <si>
    <t>Appleton, WI</t>
  </si>
  <si>
    <t>5002</t>
  </si>
  <si>
    <t>Green Bay Metro</t>
  </si>
  <si>
    <t>GBM</t>
  </si>
  <si>
    <t>901 University Avenue</t>
  </si>
  <si>
    <t>Green Bay</t>
  </si>
  <si>
    <t>www.greenbaymetro.org</t>
  </si>
  <si>
    <t>Green Bay, WI</t>
  </si>
  <si>
    <t>5003</t>
  </si>
  <si>
    <t>Kenosha Transit</t>
  </si>
  <si>
    <t>KT</t>
  </si>
  <si>
    <t>4303 39th Avenue</t>
  </si>
  <si>
    <t>Kenosha</t>
  </si>
  <si>
    <t>www.kenosha.org</t>
  </si>
  <si>
    <t>Kenosha, WI-IL</t>
  </si>
  <si>
    <t>5004</t>
  </si>
  <si>
    <t>LaCrosse Municipal Transit Utility</t>
  </si>
  <si>
    <t>La Crosse MTU</t>
  </si>
  <si>
    <t>2000 Marco Drive</t>
  </si>
  <si>
    <t>LaCrosse</t>
  </si>
  <si>
    <t>www.cityoflacrosse.org</t>
  </si>
  <si>
    <t>La Crosse, WI-MN</t>
  </si>
  <si>
    <t>5005</t>
  </si>
  <si>
    <t>Metro Transit System</t>
  </si>
  <si>
    <t>1245 East Washington Avenue</t>
  </si>
  <si>
    <t>Madison</t>
  </si>
  <si>
    <t>www.mymetrobus.com</t>
  </si>
  <si>
    <t>Madison, WI</t>
  </si>
  <si>
    <t>5006</t>
  </si>
  <si>
    <t>Belle Urban System - Racine</t>
  </si>
  <si>
    <t>730 Washington Avenue</t>
  </si>
  <si>
    <t>Attn: Kathleen Fischer</t>
  </si>
  <si>
    <t>Racine</t>
  </si>
  <si>
    <t>www.racinetransit.com</t>
  </si>
  <si>
    <t>Racine, WI</t>
  </si>
  <si>
    <t>5008</t>
  </si>
  <si>
    <t>Milwaukee County Transit System</t>
  </si>
  <si>
    <t>MCTS</t>
  </si>
  <si>
    <t>1942 North 17th Street</t>
  </si>
  <si>
    <t>Milwaukee</t>
  </si>
  <si>
    <t>www.ridemcts.com</t>
  </si>
  <si>
    <t>Milwaukee, WI</t>
  </si>
  <si>
    <t>5009</t>
  </si>
  <si>
    <t>GO Transit</t>
  </si>
  <si>
    <t>926 Dempsey Trail</t>
  </si>
  <si>
    <t>Oshkosh</t>
  </si>
  <si>
    <t>www.rideGOtransit.com</t>
  </si>
  <si>
    <t>Oshkosh, WI</t>
  </si>
  <si>
    <t>5010</t>
  </si>
  <si>
    <t xml:space="preserve">METRO Regional Transit Authority </t>
  </si>
  <si>
    <t>METRO</t>
  </si>
  <si>
    <t>416 Kenmore Boulevard</t>
  </si>
  <si>
    <t>Akron</t>
  </si>
  <si>
    <t>www.akronmetro.org</t>
  </si>
  <si>
    <t>Akron, OH</t>
  </si>
  <si>
    <t>5011</t>
  </si>
  <si>
    <t>Stark Area Regional Transit Authority</t>
  </si>
  <si>
    <t>SARTA</t>
  </si>
  <si>
    <t>1600 Gateway Boulevard, S.E.</t>
  </si>
  <si>
    <t>www.sartaonline.com</t>
  </si>
  <si>
    <t>Canton, OH</t>
  </si>
  <si>
    <t>5012</t>
  </si>
  <si>
    <t>Southwest Ohio Regional Transit Authority</t>
  </si>
  <si>
    <t>SORTA / Metro</t>
  </si>
  <si>
    <t>602 Main Street</t>
  </si>
  <si>
    <t>Suite 1100</t>
  </si>
  <si>
    <t>Cincinnati</t>
  </si>
  <si>
    <t>www.go-metro.com</t>
  </si>
  <si>
    <t>5015</t>
  </si>
  <si>
    <t>The Greater Cleveland Regional Transit Authority</t>
  </si>
  <si>
    <t>GCRTA</t>
  </si>
  <si>
    <t>1240 West 6th Street</t>
  </si>
  <si>
    <t>www.riderta.com</t>
  </si>
  <si>
    <t>Cleveland, OH</t>
  </si>
  <si>
    <t>5016</t>
  </si>
  <si>
    <t>Central Ohio Transit Authority</t>
  </si>
  <si>
    <t>COTA</t>
  </si>
  <si>
    <t>33 N. HIGH STREET</t>
  </si>
  <si>
    <t>www.cota.com</t>
  </si>
  <si>
    <t>Columbus, OH</t>
  </si>
  <si>
    <t>5017</t>
  </si>
  <si>
    <t>Greater Dayton Regional Transit Authority</t>
  </si>
  <si>
    <t>GDRTA</t>
  </si>
  <si>
    <t>4 South Main Street</t>
  </si>
  <si>
    <t>Dayton</t>
  </si>
  <si>
    <t>www.greaterdaytonrta.org</t>
  </si>
  <si>
    <t>Dayton, OH</t>
  </si>
  <si>
    <t>5019</t>
  </si>
  <si>
    <t>City of Middletown - Middletown Transit System</t>
  </si>
  <si>
    <t>MTS</t>
  </si>
  <si>
    <t>One Donham Plaza</t>
  </si>
  <si>
    <t>www.cityofmiddletown.org</t>
  </si>
  <si>
    <t>Middletown, OH</t>
  </si>
  <si>
    <t>5020</t>
  </si>
  <si>
    <t>Springfield City Area Transit</t>
  </si>
  <si>
    <t>100 Jefferson Street</t>
  </si>
  <si>
    <t>www.scatrideline.com</t>
  </si>
  <si>
    <t>Springfield, OH</t>
  </si>
  <si>
    <t>5021</t>
  </si>
  <si>
    <t>Portage Area Regional Transportation Authority</t>
  </si>
  <si>
    <t>PARTA</t>
  </si>
  <si>
    <t>2000 Summit Road</t>
  </si>
  <si>
    <t>Kent</t>
  </si>
  <si>
    <t>www.partaonline.org</t>
  </si>
  <si>
    <t>5022</t>
  </si>
  <si>
    <t>Toledo Area Regional Transit Authority</t>
  </si>
  <si>
    <t>TARTA</t>
  </si>
  <si>
    <t>1127 West Central Avenue</t>
  </si>
  <si>
    <t>Toledo</t>
  </si>
  <si>
    <t>www.tarta.com</t>
  </si>
  <si>
    <t>Toledo, OH-MI</t>
  </si>
  <si>
    <t>5024</t>
  </si>
  <si>
    <t>Western Reserve Transit Authority</t>
  </si>
  <si>
    <t>604 Mahoning Avenue</t>
  </si>
  <si>
    <t>Youngstown</t>
  </si>
  <si>
    <t>www.wrtaonline.com</t>
  </si>
  <si>
    <t>5025</t>
  </si>
  <si>
    <t>Duluth Transit Authority</t>
  </si>
  <si>
    <t>DTA</t>
  </si>
  <si>
    <t>2402 West Michigan Street</t>
  </si>
  <si>
    <t>Duluth</t>
  </si>
  <si>
    <t>MN</t>
  </si>
  <si>
    <t>www.duluthtransit.com</t>
  </si>
  <si>
    <t>Duluth, MN-WI</t>
  </si>
  <si>
    <t>5026</t>
  </si>
  <si>
    <t>City of Moorhead, DBA: Metropolitan Area Transit</t>
  </si>
  <si>
    <t>MATBUS</t>
  </si>
  <si>
    <t>500 Center Avenue</t>
  </si>
  <si>
    <t>Moorhead</t>
  </si>
  <si>
    <t>www.matbus.com</t>
  </si>
  <si>
    <t>Fargo, ND-MN</t>
  </si>
  <si>
    <t>5027</t>
  </si>
  <si>
    <t xml:space="preserve">Metro Transit </t>
  </si>
  <si>
    <t>560 Sixth Avenue, North</t>
  </si>
  <si>
    <t>Minneapolis</t>
  </si>
  <si>
    <t>www.metrotransit.org</t>
  </si>
  <si>
    <t>Minneapolis-St. Paul, MN-WI</t>
  </si>
  <si>
    <t>5028</t>
  </si>
  <si>
    <t>St. Cloud Metropolitan Transit Commission</t>
  </si>
  <si>
    <t>Metro Bus</t>
  </si>
  <si>
    <t>665 Franklin Avenue, N.E.</t>
  </si>
  <si>
    <t>St. Cloud</t>
  </si>
  <si>
    <t>www.stcloudmtc.com</t>
  </si>
  <si>
    <t>St. Cloud, MN</t>
  </si>
  <si>
    <t>5029</t>
  </si>
  <si>
    <t>Bay Metropolitan Transit Authority</t>
  </si>
  <si>
    <t>Bay Metro</t>
  </si>
  <si>
    <t>1510 North Johnson Street</t>
  </si>
  <si>
    <t>Bay City</t>
  </si>
  <si>
    <t>MI</t>
  </si>
  <si>
    <t>www.baymetro.com</t>
  </si>
  <si>
    <t>Bay City, MI</t>
  </si>
  <si>
    <t>5030</t>
  </si>
  <si>
    <t>Battle Creek Transit</t>
  </si>
  <si>
    <t>339 West Michigan</t>
  </si>
  <si>
    <t>Battle Creek</t>
  </si>
  <si>
    <t>www.battlecreekmi.gov</t>
  </si>
  <si>
    <t>Battle Creek, MI</t>
  </si>
  <si>
    <t>5031</t>
  </si>
  <si>
    <t>Suburban Mobility Authority for Regional Transportation</t>
  </si>
  <si>
    <t>535 Griswold</t>
  </si>
  <si>
    <t>Suite 600</t>
  </si>
  <si>
    <t>Detroit</t>
  </si>
  <si>
    <t>www.smartbus.org</t>
  </si>
  <si>
    <t>Detroit, MI</t>
  </si>
  <si>
    <t>5032</t>
  </si>
  <si>
    <t xml:space="preserve">Mass Transportation Authority </t>
  </si>
  <si>
    <t>1401 South Dort Highway</t>
  </si>
  <si>
    <t>Flint</t>
  </si>
  <si>
    <t>www.mtaflint.org</t>
  </si>
  <si>
    <t>Flint, MI</t>
  </si>
  <si>
    <t>5033</t>
  </si>
  <si>
    <t>Interurban Transit Partnership</t>
  </si>
  <si>
    <t>The Rapid</t>
  </si>
  <si>
    <t>300 Ellsworth Avenue, S.W.</t>
  </si>
  <si>
    <t>Grand Rapids</t>
  </si>
  <si>
    <t>www.ridetherapid.org</t>
  </si>
  <si>
    <t>Grand Rapids, MI</t>
  </si>
  <si>
    <t>5034</t>
  </si>
  <si>
    <t>City of Jackson Transportation Authority</t>
  </si>
  <si>
    <t>2350 East High Street</t>
  </si>
  <si>
    <t>www.jacksontransit.com</t>
  </si>
  <si>
    <t>Jackson, MI</t>
  </si>
  <si>
    <t>5035</t>
  </si>
  <si>
    <t>Kalamazoo Metro Transit System</t>
  </si>
  <si>
    <t>Metro Transit</t>
  </si>
  <si>
    <t>530 North Rose Street</t>
  </si>
  <si>
    <t>Kalamazoo</t>
  </si>
  <si>
    <t>http://www.kalamazoocity.org/portal/metro.php</t>
  </si>
  <si>
    <t>Kalamazoo, MI</t>
  </si>
  <si>
    <t>5036</t>
  </si>
  <si>
    <t>Capital Area Transportation Authority</t>
  </si>
  <si>
    <t>4615 Tranter Avenue</t>
  </si>
  <si>
    <t>Lansing</t>
  </si>
  <si>
    <t>www.cata.org</t>
  </si>
  <si>
    <t>Lansing, MI</t>
  </si>
  <si>
    <t>5037</t>
  </si>
  <si>
    <t>Muskegon Area Transit System</t>
  </si>
  <si>
    <t>2624 Sixth Street</t>
  </si>
  <si>
    <t>Muskegon Heights</t>
  </si>
  <si>
    <t>www.matsbus.com</t>
  </si>
  <si>
    <t>Muskegon, MI</t>
  </si>
  <si>
    <t>5038</t>
  </si>
  <si>
    <t>Niles Dial-A-Ride</t>
  </si>
  <si>
    <t>DART</t>
  </si>
  <si>
    <t>623 North Second Street</t>
  </si>
  <si>
    <t>Niles</t>
  </si>
  <si>
    <t>www.nilesdialaride.org</t>
  </si>
  <si>
    <t>South Bend, IN-MI</t>
  </si>
  <si>
    <t>5039</t>
  </si>
  <si>
    <t>Saginaw Transit Authority Regional Service</t>
  </si>
  <si>
    <t>STARS</t>
  </si>
  <si>
    <t>615 Johnson Street</t>
  </si>
  <si>
    <t>301 East Genesee, Suite 100</t>
  </si>
  <si>
    <t>Saginaw</t>
  </si>
  <si>
    <t>www.saginaw-stars.com</t>
  </si>
  <si>
    <t>Saginaw, MI</t>
  </si>
  <si>
    <t>5040</t>
  </si>
  <si>
    <t>Ann Arbor Transportation Authority</t>
  </si>
  <si>
    <t>AATA</t>
  </si>
  <si>
    <t>2700 South Industrial Highway</t>
  </si>
  <si>
    <t>Ann Arbor</t>
  </si>
  <si>
    <t>www.theride.org</t>
  </si>
  <si>
    <t>Ann Arbor, MI</t>
  </si>
  <si>
    <t>5041</t>
  </si>
  <si>
    <t>City of Anderson Transportation System</t>
  </si>
  <si>
    <t>120 East Eighth Street</t>
  </si>
  <si>
    <t>530 Dale Jones Road</t>
  </si>
  <si>
    <t>IN</t>
  </si>
  <si>
    <t>www.cityofanderson.com</t>
  </si>
  <si>
    <t>Anderson, IN</t>
  </si>
  <si>
    <t>5042</t>
  </si>
  <si>
    <t>East Chicago Transit</t>
  </si>
  <si>
    <t>ECT</t>
  </si>
  <si>
    <t>5400 Cline Avenue</t>
  </si>
  <si>
    <t>East Chicago</t>
  </si>
  <si>
    <t>http://www.eastchicago.com/page10/page90/index.html</t>
  </si>
  <si>
    <t>Chicago, IL-IN</t>
  </si>
  <si>
    <t>5043</t>
  </si>
  <si>
    <t>Metropolitan Evansville Transit System</t>
  </si>
  <si>
    <t>METS</t>
  </si>
  <si>
    <t>601 John Street</t>
  </si>
  <si>
    <t>Evansville</t>
  </si>
  <si>
    <t>http://www.evansville.in.gov/METS</t>
  </si>
  <si>
    <t>Evansville, IN-KY</t>
  </si>
  <si>
    <t>5044</t>
  </si>
  <si>
    <t>Fort Wayne Public Transportation Corporation</t>
  </si>
  <si>
    <t>Citilink</t>
  </si>
  <si>
    <t>801 Leesburg Road</t>
  </si>
  <si>
    <t>Fort Wayne</t>
  </si>
  <si>
    <t>www.fwcitilink.com</t>
  </si>
  <si>
    <t>Fort Wayne, IN</t>
  </si>
  <si>
    <t>5045</t>
  </si>
  <si>
    <t>Gary Public Transportation Corporation</t>
  </si>
  <si>
    <t>GPTC</t>
  </si>
  <si>
    <t>100 West 4th Avenue</t>
  </si>
  <si>
    <t>Gary</t>
  </si>
  <si>
    <t>M-64903</t>
  </si>
  <si>
    <t>www.gptcbus.com</t>
  </si>
  <si>
    <t>5047</t>
  </si>
  <si>
    <t>Bloomington-Normal Public Transit System</t>
  </si>
  <si>
    <t>B-NPTS</t>
  </si>
  <si>
    <t>351 Wylie Drive</t>
  </si>
  <si>
    <t>351 Wylie Dr.</t>
  </si>
  <si>
    <t>Normal</t>
  </si>
  <si>
    <t>IL</t>
  </si>
  <si>
    <t>www.b-npts.com</t>
  </si>
  <si>
    <t>Bloomington-Normal, IL</t>
  </si>
  <si>
    <t>5050</t>
  </si>
  <si>
    <t>Indianapolis and Marion County Public Transportation</t>
  </si>
  <si>
    <t>IndyGo</t>
  </si>
  <si>
    <t>1501 West Washington Street</t>
  </si>
  <si>
    <t>Indianapolis</t>
  </si>
  <si>
    <t>www.indygo.net</t>
  </si>
  <si>
    <t>Indianapolis, IN</t>
  </si>
  <si>
    <t>5051</t>
  </si>
  <si>
    <t>Greater Lafayette Public Transportation Corporation</t>
  </si>
  <si>
    <t>CityBus</t>
  </si>
  <si>
    <t>1250 Canal Road</t>
  </si>
  <si>
    <t>Lafayette</t>
  </si>
  <si>
    <t>www.gocitybus.com</t>
  </si>
  <si>
    <t>Lafayette, IN</t>
  </si>
  <si>
    <t>5052</t>
  </si>
  <si>
    <t>South Bend Public Transportation Corporation</t>
  </si>
  <si>
    <t>Transpo</t>
  </si>
  <si>
    <t>1401 S. Lafayette Blvd.</t>
  </si>
  <si>
    <t>South Bend</t>
  </si>
  <si>
    <t>www.sbtranspo.com</t>
  </si>
  <si>
    <t>5053</t>
  </si>
  <si>
    <t>Terre Haute Transit Utility</t>
  </si>
  <si>
    <t>THTU</t>
  </si>
  <si>
    <t>901 South 14th Street</t>
  </si>
  <si>
    <t>Terre Haute</t>
  </si>
  <si>
    <t>www.terrehaute.in.gov</t>
  </si>
  <si>
    <t>Terre Haute, IN</t>
  </si>
  <si>
    <t>5054</t>
  </si>
  <si>
    <t>Muncie Indiana Transit System</t>
  </si>
  <si>
    <t>MITS</t>
  </si>
  <si>
    <t>1300 East Seymour Street</t>
  </si>
  <si>
    <t>Muncie</t>
  </si>
  <si>
    <t>www.mitsbus.org</t>
  </si>
  <si>
    <t>Muncie, IN</t>
  </si>
  <si>
    <t>5056</t>
  </si>
  <si>
    <t>Greater Peoria Mass Transit District</t>
  </si>
  <si>
    <t>CityLink</t>
  </si>
  <si>
    <t>2105 Northeast Jefferson Street</t>
  </si>
  <si>
    <t>Peoria</t>
  </si>
  <si>
    <t>www.ridecitylink.org</t>
  </si>
  <si>
    <t>Peoria, IL</t>
  </si>
  <si>
    <t>5057</t>
  </si>
  <si>
    <t>Rock Island County Metropolitan Mass Transit District</t>
  </si>
  <si>
    <t>MetroLink</t>
  </si>
  <si>
    <t>1515 River Drive</t>
  </si>
  <si>
    <t xml:space="preserve">Moline </t>
  </si>
  <si>
    <t>www.qcmetrolink.com</t>
  </si>
  <si>
    <t>Davenport, IA-IL</t>
  </si>
  <si>
    <t>5058</t>
  </si>
  <si>
    <t>Rockford Mass Transit District</t>
  </si>
  <si>
    <t>RMTD</t>
  </si>
  <si>
    <t>520 Mulberry Street</t>
  </si>
  <si>
    <t>Rockford</t>
  </si>
  <si>
    <t>www.rmtd.org</t>
  </si>
  <si>
    <t>Rockford, IL</t>
  </si>
  <si>
    <t>5059</t>
  </si>
  <si>
    <t>Springfield Mass Transit District</t>
  </si>
  <si>
    <t>SMTD</t>
  </si>
  <si>
    <t>928 South Ninth Street</t>
  </si>
  <si>
    <t>www.smtd.org</t>
  </si>
  <si>
    <t>Springfield, IL</t>
  </si>
  <si>
    <t>5060</t>
  </si>
  <si>
    <t>Champaign-Urbana Mass Transit District</t>
  </si>
  <si>
    <t>C-U MTD</t>
  </si>
  <si>
    <t>1101 East University Avenue</t>
  </si>
  <si>
    <t>Urbana</t>
  </si>
  <si>
    <t>www.cumtd.com</t>
  </si>
  <si>
    <t>Champaign, IL</t>
  </si>
  <si>
    <t>5061</t>
  </si>
  <si>
    <t>Decatur Public Transit System</t>
  </si>
  <si>
    <t>DPTS</t>
  </si>
  <si>
    <t>555 East Wood Street</t>
  </si>
  <si>
    <t>www.decaturil.gov</t>
  </si>
  <si>
    <t>Decatur, IL</t>
  </si>
  <si>
    <t>5066</t>
  </si>
  <si>
    <t>Chicago Transit Authority</t>
  </si>
  <si>
    <t>567 West Lake Street</t>
  </si>
  <si>
    <t>Chicago</t>
  </si>
  <si>
    <t>www.transitchicago.com</t>
  </si>
  <si>
    <t>5088</t>
  </si>
  <si>
    <t>Shoreline Metro</t>
  </si>
  <si>
    <t>608 South Commerce Street</t>
  </si>
  <si>
    <t>Sheboygan</t>
  </si>
  <si>
    <t>www.shorelinemetro.com</t>
  </si>
  <si>
    <t>Sheboygan, WI</t>
  </si>
  <si>
    <t>5090</t>
  </si>
  <si>
    <t>Richland County Transit</t>
  </si>
  <si>
    <t>35 North Park Street</t>
  </si>
  <si>
    <t>Mansfield</t>
  </si>
  <si>
    <t>www.rctbuses.com</t>
  </si>
  <si>
    <t>Mansfield, OH</t>
  </si>
  <si>
    <t>5091</t>
  </si>
  <si>
    <t>Wausau Area Transit System</t>
  </si>
  <si>
    <t>WATS</t>
  </si>
  <si>
    <t>420 Plumer Street</t>
  </si>
  <si>
    <t>Wausau</t>
  </si>
  <si>
    <t>http://metroride.ci.wausau.wi.us</t>
  </si>
  <si>
    <t>Wausau, WI</t>
  </si>
  <si>
    <t>5092</t>
  </si>
  <si>
    <t>City of Rochester Public Transportation</t>
  </si>
  <si>
    <t>RPT</t>
  </si>
  <si>
    <t>201 4th Street, S.E.</t>
  </si>
  <si>
    <t>Room 108</t>
  </si>
  <si>
    <t>www.rochestermn.gov</t>
  </si>
  <si>
    <t>Rochester, MN</t>
  </si>
  <si>
    <t>5093</t>
  </si>
  <si>
    <t>Lima Allen County Regional Transit Authority</t>
  </si>
  <si>
    <t>LACRTA</t>
  </si>
  <si>
    <t>200 East High Street</t>
  </si>
  <si>
    <t>Lima</t>
  </si>
  <si>
    <t>www.acrta.com</t>
  </si>
  <si>
    <t>Lima, OH</t>
  </si>
  <si>
    <t>5095</t>
  </si>
  <si>
    <t>Lorain County Transit</t>
  </si>
  <si>
    <t>LCT</t>
  </si>
  <si>
    <t>226 Middle Avenue</t>
  </si>
  <si>
    <t>Elyria</t>
  </si>
  <si>
    <t>www.loraincounty.us/transit</t>
  </si>
  <si>
    <t>Lorain-Elyria, OH</t>
  </si>
  <si>
    <t>5096</t>
  </si>
  <si>
    <t>City of Waukesha Transit Commission</t>
  </si>
  <si>
    <t>Waukesha Metro Transit</t>
  </si>
  <si>
    <t>2311 Badger Drive</t>
  </si>
  <si>
    <t>Waukesha</t>
  </si>
  <si>
    <t>www.waukeshametro.org</t>
  </si>
  <si>
    <t>5098</t>
  </si>
  <si>
    <t>Michigan City Transit</t>
  </si>
  <si>
    <t>MC Transit</t>
  </si>
  <si>
    <t>1801 Kentucky Street</t>
  </si>
  <si>
    <t>Michigan City</t>
  </si>
  <si>
    <t>emichigancity.com</t>
  </si>
  <si>
    <t>Michigan City-La Porte, IN-MI</t>
  </si>
  <si>
    <t>5099</t>
  </si>
  <si>
    <t>Eau Claire Transit</t>
  </si>
  <si>
    <t>910 Forest Street</t>
  </si>
  <si>
    <t>Eau Claire</t>
  </si>
  <si>
    <t>www.ci.eau-claire.wi.us</t>
  </si>
  <si>
    <t>Eau Claire, WI</t>
  </si>
  <si>
    <t>5103</t>
  </si>
  <si>
    <t>North Township of Lake County Dial-A-Ride</t>
  </si>
  <si>
    <t>5947 Hohman Avenue</t>
  </si>
  <si>
    <t>Hammond</t>
  </si>
  <si>
    <t>www.northtownshiptrustee.com</t>
  </si>
  <si>
    <t>5104</t>
  </si>
  <si>
    <t>Northern Indiana Commuter Transportation District</t>
  </si>
  <si>
    <t>NICTD</t>
  </si>
  <si>
    <t>33 East U.S. Highway 12</t>
  </si>
  <si>
    <t>Chesterton</t>
  </si>
  <si>
    <t>www.nictd.com</t>
  </si>
  <si>
    <t>5107</t>
  </si>
  <si>
    <t>Henderson Area Rapid Transit</t>
  </si>
  <si>
    <t>P. O. Box 716</t>
  </si>
  <si>
    <t>Henderson</t>
  </si>
  <si>
    <t>www.cityofhendersonky.org</t>
  </si>
  <si>
    <t>5108</t>
  </si>
  <si>
    <t>Janesville Transit System</t>
  </si>
  <si>
    <t>JTS</t>
  </si>
  <si>
    <t>900 North Parker Drive</t>
  </si>
  <si>
    <t>Janesville</t>
  </si>
  <si>
    <t>www.ci.janesville.wi.us</t>
  </si>
  <si>
    <t>Janesville, WI</t>
  </si>
  <si>
    <t>5109</t>
  </si>
  <si>
    <t>City of Beloit Transit System</t>
  </si>
  <si>
    <t>BTS</t>
  </si>
  <si>
    <t>1225 Willowbrook Road</t>
  </si>
  <si>
    <t>Beloit</t>
  </si>
  <si>
    <t>www.beloittransit.com</t>
  </si>
  <si>
    <t>Beloit, WI-IL</t>
  </si>
  <si>
    <t>5110</t>
  </si>
  <si>
    <t>Bloomington Public Transportation Corporation</t>
  </si>
  <si>
    <t>130 West Grimes Lane</t>
  </si>
  <si>
    <t>Bloomington</t>
  </si>
  <si>
    <t>www.bloomingtontransit.com</t>
  </si>
  <si>
    <t>Bloomington, IN</t>
  </si>
  <si>
    <t>5113</t>
  </si>
  <si>
    <t>Pace - Suburban Bus Division</t>
  </si>
  <si>
    <t>PACE</t>
  </si>
  <si>
    <t>550 West Algonquin Road</t>
  </si>
  <si>
    <t>Arlington Heights</t>
  </si>
  <si>
    <t>www.pacebus.com</t>
  </si>
  <si>
    <t>5117</t>
  </si>
  <si>
    <t>Laketran</t>
  </si>
  <si>
    <t>555 Lake Shore Blvd</t>
  </si>
  <si>
    <t>Grand River</t>
  </si>
  <si>
    <t>www.laketran.com</t>
  </si>
  <si>
    <t>5118</t>
  </si>
  <si>
    <t>Northeast Illinois Regional Commuter Railroad Corporation dba: Metra Rail</t>
  </si>
  <si>
    <t>547 West Jackson Boulevard</t>
  </si>
  <si>
    <t>www.Metrarail.com</t>
  </si>
  <si>
    <t>5119</t>
  </si>
  <si>
    <t>City of Detroit Department of Transportation</t>
  </si>
  <si>
    <t>DDOT</t>
  </si>
  <si>
    <t>1301 East Warren</t>
  </si>
  <si>
    <t>www.ridedetroittransit.com</t>
  </si>
  <si>
    <t>5131</t>
  </si>
  <si>
    <t>Opportunity Enterprises, Inc.</t>
  </si>
  <si>
    <t>OE</t>
  </si>
  <si>
    <t>2801 Evans Avenue</t>
  </si>
  <si>
    <t>Valparaiso</t>
  </si>
  <si>
    <t>www.oppent.org</t>
  </si>
  <si>
    <t>5132</t>
  </si>
  <si>
    <t>Twin Cities Area Transportation Authority</t>
  </si>
  <si>
    <t>TCATA</t>
  </si>
  <si>
    <t>275 East Wall Street</t>
  </si>
  <si>
    <t>Benton Harbor</t>
  </si>
  <si>
    <t>Benton Harbor-St. Joseph-Fair Plain, MI</t>
  </si>
  <si>
    <t>5133</t>
  </si>
  <si>
    <t>Chippewa Falls General Public Shared-Ride Taxi System</t>
  </si>
  <si>
    <t>CFTN</t>
  </si>
  <si>
    <t>30 West Central Street</t>
  </si>
  <si>
    <t>Chippewa Falls</t>
  </si>
  <si>
    <t>www.chippewafalls-wi.gov</t>
  </si>
  <si>
    <t>5138</t>
  </si>
  <si>
    <t>City of Newark Transit Operations</t>
  </si>
  <si>
    <t>Earthworks</t>
  </si>
  <si>
    <t>40 West Main Street</t>
  </si>
  <si>
    <t>Suite 407</t>
  </si>
  <si>
    <t>www.earthworkstransit.org</t>
  </si>
  <si>
    <t>Newark, OH</t>
  </si>
  <si>
    <t>5141</t>
  </si>
  <si>
    <t>Detroit Transportation Corporation</t>
  </si>
  <si>
    <t>Detroit People Mover</t>
  </si>
  <si>
    <t>1420 Washington Boulevard</t>
  </si>
  <si>
    <t>Third Floor</t>
  </si>
  <si>
    <t>www.thepeoplemover.com</t>
  </si>
  <si>
    <t>5142</t>
  </si>
  <si>
    <t>Steel Valley Regional Transit Authority</t>
  </si>
  <si>
    <t>Steel Valley RTA</t>
  </si>
  <si>
    <t>555 Adams Street</t>
  </si>
  <si>
    <t>Steubenville</t>
  </si>
  <si>
    <t>www.svrta.com</t>
  </si>
  <si>
    <t>5143</t>
  </si>
  <si>
    <t>Brunswick Transit Alternative</t>
  </si>
  <si>
    <t>BTA</t>
  </si>
  <si>
    <t>4095 Center Road</t>
  </si>
  <si>
    <t>Brunswick</t>
  </si>
  <si>
    <t>www.brunswick.oh.us</t>
  </si>
  <si>
    <t>5145</t>
  </si>
  <si>
    <t>City of Kokomo</t>
  </si>
  <si>
    <t>COK</t>
  </si>
  <si>
    <t>100 South Union Street</t>
  </si>
  <si>
    <t>Kokomo</t>
  </si>
  <si>
    <t>www.kokomompo.com</t>
  </si>
  <si>
    <t>Kokomo, IN</t>
  </si>
  <si>
    <t>5146</t>
  </si>
  <si>
    <t>Madison County Transit District</t>
  </si>
  <si>
    <t>MCT</t>
  </si>
  <si>
    <t>One Transit Way</t>
  </si>
  <si>
    <t>Granite City</t>
  </si>
  <si>
    <t>www.mct.org/</t>
  </si>
  <si>
    <t>St. Louis, MO-IL</t>
  </si>
  <si>
    <t>5148</t>
  </si>
  <si>
    <t>Blue Water Area Transportation Commission</t>
  </si>
  <si>
    <t>Blue Water Area Transit</t>
  </si>
  <si>
    <t>2021 Lapeer Avenue</t>
  </si>
  <si>
    <t>Port Huron</t>
  </si>
  <si>
    <t>www.bwbus.com</t>
  </si>
  <si>
    <t>Port Huron, MI</t>
  </si>
  <si>
    <t>5149</t>
  </si>
  <si>
    <t>Michiana Area Council of Governments</t>
  </si>
  <si>
    <t>MACOG</t>
  </si>
  <si>
    <t>Metropolitan Planning Organization (MPO)  Public agency or authority that contracts for some or all transit service (not a State DOT).</t>
  </si>
  <si>
    <t xml:space="preserve">Metropolitan Planning Organization (MPO)_x000D_
</t>
  </si>
  <si>
    <t>227 West Jefferson Boulevard</t>
  </si>
  <si>
    <t>County-City Building, Room 1120</t>
  </si>
  <si>
    <t>www.interurbantrolley.com</t>
  </si>
  <si>
    <t>Elkhart, IN-MI</t>
  </si>
  <si>
    <t>5152</t>
  </si>
  <si>
    <t>Onalaska Shared Ride Taxi City of Onalaska</t>
  </si>
  <si>
    <t>415 Main Street</t>
  </si>
  <si>
    <t>Onalaska</t>
  </si>
  <si>
    <t>www.cityofonalaska.com</t>
  </si>
  <si>
    <t>5154</t>
  </si>
  <si>
    <t>Metropolitan Council</t>
  </si>
  <si>
    <t>Consolidated report.</t>
  </si>
  <si>
    <t>390 Robert St N</t>
  </si>
  <si>
    <t>St. Paul</t>
  </si>
  <si>
    <t>www.metrocouncil.org</t>
  </si>
  <si>
    <t>5155</t>
  </si>
  <si>
    <t>Metro Mobility</t>
  </si>
  <si>
    <t>390 North Robert Street</t>
  </si>
  <si>
    <t>5157</t>
  </si>
  <si>
    <t>Butler County Regional Transit Authority</t>
  </si>
  <si>
    <t>BCRTA</t>
  </si>
  <si>
    <t>3045 Moser Court</t>
  </si>
  <si>
    <t>Hamilton Enterprise Park</t>
  </si>
  <si>
    <t>Hamilton</t>
  </si>
  <si>
    <t>www.butlercountyrta.com</t>
  </si>
  <si>
    <t>5158</t>
  </si>
  <si>
    <t>University of Michigan Parking and Transportation Services</t>
  </si>
  <si>
    <t>UMTS</t>
  </si>
  <si>
    <t>523 S. Division St</t>
  </si>
  <si>
    <t>Campus Box 2912</t>
  </si>
  <si>
    <t>www.pts.umich.edu</t>
  </si>
  <si>
    <t>5159</t>
  </si>
  <si>
    <t>River Valley Metro Mass Transit District</t>
  </si>
  <si>
    <t>RVMMTD</t>
  </si>
  <si>
    <t>1137 E. 5000 N. Road</t>
  </si>
  <si>
    <t>Bourbonnais</t>
  </si>
  <si>
    <t>www.rivervalleymetro.com</t>
  </si>
  <si>
    <t>Kankakee, IL</t>
  </si>
  <si>
    <t>5160</t>
  </si>
  <si>
    <t>900 Lang Street</t>
  </si>
  <si>
    <t>West Bend</t>
  </si>
  <si>
    <t>www.co.washington.wi.us</t>
  </si>
  <si>
    <t>5161</t>
  </si>
  <si>
    <t>Ozaukee County Transit Services</t>
  </si>
  <si>
    <t>OCTS</t>
  </si>
  <si>
    <t>410 South Spring Street</t>
  </si>
  <si>
    <t>Port Washington</t>
  </si>
  <si>
    <t>www.ozaukeetransit.com</t>
  </si>
  <si>
    <t>5162</t>
  </si>
  <si>
    <t>TransPorte</t>
  </si>
  <si>
    <t>Our Citys Wheels</t>
  </si>
  <si>
    <t>102 L Street</t>
  </si>
  <si>
    <t>Laporte</t>
  </si>
  <si>
    <t>www.cityoflaporte.com</t>
  </si>
  <si>
    <t>5163</t>
  </si>
  <si>
    <t>Licking County Transit Board</t>
  </si>
  <si>
    <t>LCTB</t>
  </si>
  <si>
    <t>763 East Main Street</t>
  </si>
  <si>
    <t>www.lcounty.com</t>
  </si>
  <si>
    <t>5165</t>
  </si>
  <si>
    <t>Greene County Transit Board</t>
  </si>
  <si>
    <t>Greene CATS</t>
  </si>
  <si>
    <t>571 Ledbetter Rd.</t>
  </si>
  <si>
    <t>Xenia</t>
  </si>
  <si>
    <t>www.co.greene.oh.us/greenecats</t>
  </si>
  <si>
    <t>5166</t>
  </si>
  <si>
    <t>Clermont Transportation Connection</t>
  </si>
  <si>
    <t>CTC</t>
  </si>
  <si>
    <t>4003 Filager Road</t>
  </si>
  <si>
    <t>Batavia</t>
  </si>
  <si>
    <t>www.ctc.clermontcountyohio.gov</t>
  </si>
  <si>
    <t>5167</t>
  </si>
  <si>
    <t>South Lake County Community Services, Inc.</t>
  </si>
  <si>
    <t>SLCCS</t>
  </si>
  <si>
    <t>1450 E. Joliet Street</t>
  </si>
  <si>
    <t>Crown Point</t>
  </si>
  <si>
    <t>5169</t>
  </si>
  <si>
    <t>Miami County Public Transit</t>
  </si>
  <si>
    <t>MCPT</t>
  </si>
  <si>
    <t>2036 North County Road 25A</t>
  </si>
  <si>
    <t>Troy</t>
  </si>
  <si>
    <t>co.miami.oh.us</t>
  </si>
  <si>
    <t>5171</t>
  </si>
  <si>
    <t>Fond du Lac Area Transit</t>
  </si>
  <si>
    <t>530 North Doty Street</t>
  </si>
  <si>
    <t>Fond du Lac</t>
  </si>
  <si>
    <t>www.fdl.wi.gov/general-information.iml?DeptID=30</t>
  </si>
  <si>
    <t>Fond du Lac, WI</t>
  </si>
  <si>
    <t>5174</t>
  </si>
  <si>
    <t>City of Danville/Danville Mass Transit</t>
  </si>
  <si>
    <t>DMT</t>
  </si>
  <si>
    <t>101 North Jackson</t>
  </si>
  <si>
    <t>www.cityofdanville.org</t>
  </si>
  <si>
    <t>Danville, IL-IN</t>
  </si>
  <si>
    <t>5176</t>
  </si>
  <si>
    <t>City of DeKalb</t>
  </si>
  <si>
    <t>DSATS</t>
  </si>
  <si>
    <t>200 South Fourth Street</t>
  </si>
  <si>
    <t>DeKalb</t>
  </si>
  <si>
    <t>www.cityofdekalb.com</t>
  </si>
  <si>
    <t>DeKalb, IL</t>
  </si>
  <si>
    <t>5177</t>
  </si>
  <si>
    <t>ColumBUS Transit</t>
  </si>
  <si>
    <t>ColumBUS</t>
  </si>
  <si>
    <t>Mill Race Station</t>
  </si>
  <si>
    <t>850 Lindsey St.</t>
  </si>
  <si>
    <t>www.columbus.in.gov/transit-index.html</t>
  </si>
  <si>
    <t>Columbus, IN</t>
  </si>
  <si>
    <t>5179</t>
  </si>
  <si>
    <t>Porter County Aging and Community Services, Inc.</t>
  </si>
  <si>
    <t>PCACS</t>
  </si>
  <si>
    <t>1005 Campbell</t>
  </si>
  <si>
    <t>www.portercountyacs.org</t>
  </si>
  <si>
    <t>5180</t>
  </si>
  <si>
    <t>Livingston Essential Transportation Service</t>
  </si>
  <si>
    <t>LETS</t>
  </si>
  <si>
    <t>3950 W. Grand River Avenue</t>
  </si>
  <si>
    <t>Howell</t>
  </si>
  <si>
    <t>www.co.livingston.mi.us/LETS</t>
  </si>
  <si>
    <t>South Lyon-Howell, MI</t>
  </si>
  <si>
    <t>5182</t>
  </si>
  <si>
    <t>Pace-Suburban Bus Division, ADA Paratransit Services</t>
  </si>
  <si>
    <t>5183</t>
  </si>
  <si>
    <t>City of Valparaiso</t>
  </si>
  <si>
    <t>166 Lincolnway</t>
  </si>
  <si>
    <t>http://www.ci.valparaiso.in.us/index.aspx?nid=488</t>
  </si>
  <si>
    <t>5184</t>
  </si>
  <si>
    <t>Macatawa Area Express Transportation Authority</t>
  </si>
  <si>
    <t>171 Lincoln Avenue</t>
  </si>
  <si>
    <t>Suite 20</t>
  </si>
  <si>
    <t>Holland</t>
  </si>
  <si>
    <t>www.catchamax.org</t>
  </si>
  <si>
    <t>Holland, MI</t>
  </si>
  <si>
    <t>5185</t>
  </si>
  <si>
    <t>Northwestern Indiana Regional Planning Commission</t>
  </si>
  <si>
    <t>NIRPC</t>
  </si>
  <si>
    <t>NIRPC is a MPO for Northwest Indiana. We over Lake, Porter, and LaPorte counties of Indiana.</t>
  </si>
  <si>
    <t>Northwestern Indiana Regional Planning Commission is a Metropolitan Planning Organization. Northwestern Indiana Regional Planning Commission is not affiliated with a City, County, or State Government.</t>
  </si>
  <si>
    <t>6100 Southport Road</t>
  </si>
  <si>
    <t>Portage</t>
  </si>
  <si>
    <t>www.nirpc.org</t>
  </si>
  <si>
    <t>5186</t>
  </si>
  <si>
    <t>Lawrence County Port Authority</t>
  </si>
  <si>
    <t>305 North 5th Street</t>
  </si>
  <si>
    <t>Ironton</t>
  </si>
  <si>
    <t>5190</t>
  </si>
  <si>
    <t>City of Chicago Department of Transportation</t>
  </si>
  <si>
    <t>30 North LaSalle Street</t>
  </si>
  <si>
    <t>www.cityofchicago.org</t>
  </si>
  <si>
    <t>5191</t>
  </si>
  <si>
    <t>Mid-Ohio Regional Planning Commision</t>
  </si>
  <si>
    <t>111 Liberty Street</t>
  </si>
  <si>
    <t>5193</t>
  </si>
  <si>
    <t>VRide, Inc. - Michigan</t>
  </si>
  <si>
    <t>31500 West Thirteen Mile Road</t>
  </si>
  <si>
    <t>Farmington Hills</t>
  </si>
  <si>
    <t>5194</t>
  </si>
  <si>
    <t>Boone County Council on Aging</t>
  </si>
  <si>
    <t>2141 Henry Luckow Lane</t>
  </si>
  <si>
    <t>Belvidere</t>
  </si>
  <si>
    <t>5195</t>
  </si>
  <si>
    <t>City of Shelby</t>
  </si>
  <si>
    <t>43 West Main Street</t>
  </si>
  <si>
    <t>Shelby</t>
  </si>
  <si>
    <t>www.shelbyohio.org</t>
  </si>
  <si>
    <t>5196</t>
  </si>
  <si>
    <t>Harbor Transit Multi-Modal Transportation System</t>
  </si>
  <si>
    <t>Harbor Transit</t>
  </si>
  <si>
    <t>440 North Ferry Street</t>
  </si>
  <si>
    <t>Grand Haven</t>
  </si>
  <si>
    <t>www.harbortransit.org</t>
  </si>
  <si>
    <t>5197</t>
  </si>
  <si>
    <t>Trumbull County Transit Board</t>
  </si>
  <si>
    <t>TCTS</t>
  </si>
  <si>
    <t>160 High Street NW</t>
  </si>
  <si>
    <t>Warren</t>
  </si>
  <si>
    <t>www.thecityofniles.com/transit.htm</t>
  </si>
  <si>
    <t>5198</t>
  </si>
  <si>
    <t>Medina County Public Transit</t>
  </si>
  <si>
    <t>144 North Broadway Street</t>
  </si>
  <si>
    <t>Medina</t>
  </si>
  <si>
    <t>5199</t>
  </si>
  <si>
    <t>Delaware County Transit Board</t>
  </si>
  <si>
    <t>119 Henderson Ct</t>
  </si>
  <si>
    <t>Delaware</t>
  </si>
  <si>
    <t>www.ridedata.com</t>
  </si>
  <si>
    <t>5200</t>
  </si>
  <si>
    <t>Warren County Transit Services</t>
  </si>
  <si>
    <t>WCTS</t>
  </si>
  <si>
    <t>406 Justice Dr., Room 311</t>
  </si>
  <si>
    <t>County Admin Building</t>
  </si>
  <si>
    <t>5201</t>
  </si>
  <si>
    <t xml:space="preserve">Hancock Area Rural Transit </t>
  </si>
  <si>
    <t>1870 Fields Blvd.</t>
  </si>
  <si>
    <t xml:space="preserve">Greenfield </t>
  </si>
  <si>
    <t>hcssi.org</t>
  </si>
  <si>
    <t>5202</t>
  </si>
  <si>
    <t>City of West Bend</t>
  </si>
  <si>
    <t xml:space="preserve">1115 South Main Street </t>
  </si>
  <si>
    <t>www.ci.west-bend.wi.us</t>
  </si>
  <si>
    <t>West Bend, WI</t>
  </si>
  <si>
    <t>5204</t>
  </si>
  <si>
    <t>Jackson County Mass Transit District</t>
  </si>
  <si>
    <t>JCMTD</t>
  </si>
  <si>
    <t xml:space="preserve">608 E. College Street </t>
  </si>
  <si>
    <t>Carbondale</t>
  </si>
  <si>
    <t>http://www.jacksoncounty-il.gov/index.php/jackson-county-mass-transit</t>
  </si>
  <si>
    <t>Carbondale, IL</t>
  </si>
  <si>
    <t>5205</t>
  </si>
  <si>
    <t>Greater Mankato Transit System</t>
  </si>
  <si>
    <t>10 Civic Center Plaza</t>
  </si>
  <si>
    <t xml:space="preserve">Mankato </t>
  </si>
  <si>
    <t>www.ci.mankato.mn.us</t>
  </si>
  <si>
    <t>Mankato, MN</t>
  </si>
  <si>
    <t>5206</t>
  </si>
  <si>
    <t>Vine Faith in Action, Inc.</t>
  </si>
  <si>
    <t>1618 Third Avenue</t>
  </si>
  <si>
    <t>Mankato</t>
  </si>
  <si>
    <t>5207</t>
  </si>
  <si>
    <t>Midland Dial-A-Ride</t>
  </si>
  <si>
    <t>4811 N. Saginaw Rd.</t>
  </si>
  <si>
    <t>Midland</t>
  </si>
  <si>
    <t>www.midland-mi.org</t>
  </si>
  <si>
    <t>Midland, MI</t>
  </si>
  <si>
    <t>5208</t>
  </si>
  <si>
    <t>Midland County Board of Commissioners</t>
  </si>
  <si>
    <t>884 E. Isabella Road</t>
  </si>
  <si>
    <t>countyconnectionofmidland.org</t>
  </si>
  <si>
    <t>5209</t>
  </si>
  <si>
    <t xml:space="preserve">Central Indiana Regional Transportation Authority </t>
  </si>
  <si>
    <t>CIRTA</t>
  </si>
  <si>
    <t>320 North Meridian Street</t>
  </si>
  <si>
    <t>Suite 406</t>
  </si>
  <si>
    <t>www.cirta.us</t>
  </si>
  <si>
    <t>5210</t>
  </si>
  <si>
    <t>City of Hartford</t>
  </si>
  <si>
    <t>109 N. Main Street</t>
  </si>
  <si>
    <t>ci.hartford.wi.us</t>
  </si>
  <si>
    <t>5211</t>
  </si>
  <si>
    <t>Rides Mass Transit District</t>
  </si>
  <si>
    <t>1200 West Poplar</t>
  </si>
  <si>
    <t>www.ridesmtd.com</t>
  </si>
  <si>
    <t>5212</t>
  </si>
  <si>
    <t>Stateline Mass Transit District</t>
  </si>
  <si>
    <t>101 E. Main Street</t>
  </si>
  <si>
    <t xml:space="preserve">Rockton </t>
  </si>
  <si>
    <t>www.smtd.biz</t>
  </si>
  <si>
    <t>6001</t>
  </si>
  <si>
    <t>Amarillo City Transit</t>
  </si>
  <si>
    <t>801 East 23rd</t>
  </si>
  <si>
    <t>Amarillo</t>
  </si>
  <si>
    <t>TX</t>
  </si>
  <si>
    <t>www.ci.amarillo.tx.us</t>
  </si>
  <si>
    <t>Amarillo, TX</t>
  </si>
  <si>
    <t>6006</t>
  </si>
  <si>
    <t>Mass Transit Department - City of El Paso</t>
  </si>
  <si>
    <t>Sun Metro</t>
  </si>
  <si>
    <t>700 A San Francisco Street</t>
  </si>
  <si>
    <t>El Paso</t>
  </si>
  <si>
    <t>www.elpasotexas.gov</t>
  </si>
  <si>
    <t>El Paso, TX-NM</t>
  </si>
  <si>
    <t>6007</t>
  </si>
  <si>
    <t>Fort Worth Transportation Authority</t>
  </si>
  <si>
    <t>The T</t>
  </si>
  <si>
    <t>1600 East Lancaster</t>
  </si>
  <si>
    <t>Fort Worth</t>
  </si>
  <si>
    <t>www.the-t.com</t>
  </si>
  <si>
    <t>Dallas-Fort Worth-Arlington, TX</t>
  </si>
  <si>
    <t>6008</t>
  </si>
  <si>
    <t xml:space="preserve">Metropolitan Transit Authority of Harris County, Texas </t>
  </si>
  <si>
    <t>1900 Main</t>
  </si>
  <si>
    <t>Houston</t>
  </si>
  <si>
    <t>www.ridemetro.org</t>
  </si>
  <si>
    <t>Houston, TX</t>
  </si>
  <si>
    <t>6009</t>
  </si>
  <si>
    <t>Laredo Transit Management, Inc.</t>
  </si>
  <si>
    <t>El Metro</t>
  </si>
  <si>
    <t>1301 Farragut Street</t>
  </si>
  <si>
    <t>3rd Floor, West</t>
  </si>
  <si>
    <t>Laredo</t>
  </si>
  <si>
    <t>www.ci.laredo.tx.us</t>
  </si>
  <si>
    <t>Laredo, TX</t>
  </si>
  <si>
    <t>6010</t>
  </si>
  <si>
    <t>City Transit Management Company, Inc.</t>
  </si>
  <si>
    <t>Citibus</t>
  </si>
  <si>
    <t xml:space="preserve"> 801 Texas Ave</t>
  </si>
  <si>
    <t>Lubbock</t>
  </si>
  <si>
    <t>www.citibus.com</t>
  </si>
  <si>
    <t>Lubbock, TX</t>
  </si>
  <si>
    <t>6011</t>
  </si>
  <si>
    <t>VIA Metropolitan Transit</t>
  </si>
  <si>
    <t>VIA</t>
  </si>
  <si>
    <t>800 West Myrtle</t>
  </si>
  <si>
    <t>San Antonio</t>
  </si>
  <si>
    <t>www.viainfo.net</t>
  </si>
  <si>
    <t>San Antonio, TX</t>
  </si>
  <si>
    <t>6012</t>
  </si>
  <si>
    <t>Waco Transit System, Inc.</t>
  </si>
  <si>
    <t>301 South 8th Street, Suite 100</t>
  </si>
  <si>
    <t>Waco</t>
  </si>
  <si>
    <t>www.waco-texas.com</t>
  </si>
  <si>
    <t>Waco, TX</t>
  </si>
  <si>
    <t>6013</t>
  </si>
  <si>
    <t>Port Arthur Transit</t>
  </si>
  <si>
    <t>320 Dallas Avenue</t>
  </si>
  <si>
    <t>Port Arthur</t>
  </si>
  <si>
    <t>www.portarthur.net/DepartmentPage.cfm?id=34</t>
  </si>
  <si>
    <t>Port Arthur, TX</t>
  </si>
  <si>
    <t>6014</t>
  </si>
  <si>
    <t>City of Brownsville - Brownsville Metro</t>
  </si>
  <si>
    <t>BUS</t>
  </si>
  <si>
    <t>755 International Blvd.</t>
  </si>
  <si>
    <t>Brownsville</t>
  </si>
  <si>
    <t>bmetro.cob.us</t>
  </si>
  <si>
    <t>Brownsville, TX</t>
  </si>
  <si>
    <t>6015</t>
  </si>
  <si>
    <t>Island Transit</t>
  </si>
  <si>
    <t>I T</t>
  </si>
  <si>
    <t>3115 Market Street</t>
  </si>
  <si>
    <t>Galveston</t>
  </si>
  <si>
    <t>www.islandtransit.net</t>
  </si>
  <si>
    <t>6016</t>
  </si>
  <si>
    <t>Beaumont Municipal Transit System</t>
  </si>
  <si>
    <t>BMT</t>
  </si>
  <si>
    <t>The City contracts with Beaumont Transit Company to provide the employees to operate the system because they are union employees and the City cannot legally have union employees.</t>
  </si>
  <si>
    <t>550 Milam Street</t>
  </si>
  <si>
    <t>Beaumont</t>
  </si>
  <si>
    <t>www.beaumonttransit.com</t>
  </si>
  <si>
    <t>Beaumont, TX</t>
  </si>
  <si>
    <t>6017</t>
  </si>
  <si>
    <t>Central Oklahoma Transportation and Parking Authority</t>
  </si>
  <si>
    <t>COTPA</t>
  </si>
  <si>
    <t>300 Southwest 7th Street</t>
  </si>
  <si>
    <t>Oklahoma City</t>
  </si>
  <si>
    <t>OK</t>
  </si>
  <si>
    <t>www.gometro.org</t>
  </si>
  <si>
    <t>Oklahoma City, OK</t>
  </si>
  <si>
    <t>6018</t>
  </si>
  <si>
    <t>Metropolitan Tulsa Transit Authority</t>
  </si>
  <si>
    <t>MTTA</t>
  </si>
  <si>
    <t>510 South Rockford</t>
  </si>
  <si>
    <t>Tulsa</t>
  </si>
  <si>
    <t>www.tulsatransit.org</t>
  </si>
  <si>
    <t>Tulsa, OK</t>
  </si>
  <si>
    <t>6019</t>
  </si>
  <si>
    <t>City of Albuquerque Transit Department</t>
  </si>
  <si>
    <t>ABQ Ride</t>
  </si>
  <si>
    <t>100 First Street SW</t>
  </si>
  <si>
    <t>Albuquerque</t>
  </si>
  <si>
    <t>NM</t>
  </si>
  <si>
    <t>www.cabq.gov</t>
  </si>
  <si>
    <t>Albuquerque, NM</t>
  </si>
  <si>
    <t>6020</t>
  </si>
  <si>
    <t>Crescent City Connection Division - Louisiana Department of Transportation</t>
  </si>
  <si>
    <t>CCCD</t>
  </si>
  <si>
    <t>2001 Mardi Gras Boulevard</t>
  </si>
  <si>
    <t>New Orleans</t>
  </si>
  <si>
    <t>LA</t>
  </si>
  <si>
    <t>www.dotd.la.gov/operations/cccd/</t>
  </si>
  <si>
    <t>New Orleans, LA</t>
  </si>
  <si>
    <t>6022</t>
  </si>
  <si>
    <t>Capital Area Transit System</t>
  </si>
  <si>
    <t>2250 Florida Boulevard</t>
  </si>
  <si>
    <t>Baton Rouge</t>
  </si>
  <si>
    <t>www.brcats.com</t>
  </si>
  <si>
    <t>Baton Rouge, LA</t>
  </si>
  <si>
    <t>6023</t>
  </si>
  <si>
    <t>Lake Charles Transit System</t>
  </si>
  <si>
    <t>LCTS</t>
  </si>
  <si>
    <t>1155 Ryan Street</t>
  </si>
  <si>
    <t>Lake Charles</t>
  </si>
  <si>
    <t>www.cityoflakecharles.com/department/division.php?fDD=14-108</t>
  </si>
  <si>
    <t>Lake Charles, LA</t>
  </si>
  <si>
    <t>6024</t>
  </si>
  <si>
    <t>Shreveport Area Transit System</t>
  </si>
  <si>
    <t>SporTran</t>
  </si>
  <si>
    <t>1115 Jack Wells Boulevard</t>
  </si>
  <si>
    <t>Shreveport</t>
  </si>
  <si>
    <t>www.sportran.org</t>
  </si>
  <si>
    <t>Shreveport, LA</t>
  </si>
  <si>
    <t>6025</t>
  </si>
  <si>
    <t>City of Alexandria</t>
  </si>
  <si>
    <t>Atrans</t>
  </si>
  <si>
    <t>2021 Industrial Park Road</t>
  </si>
  <si>
    <t>www.cityofalexandriala.com</t>
  </si>
  <si>
    <t>Alexandria, LA</t>
  </si>
  <si>
    <t>6026</t>
  </si>
  <si>
    <t>City of Monroe Transit System</t>
  </si>
  <si>
    <t>700 Washington Street</t>
  </si>
  <si>
    <t>www.mtsbus.org</t>
  </si>
  <si>
    <t>Monroe, LA</t>
  </si>
  <si>
    <t>6032</t>
  </si>
  <si>
    <t>New Orleans Regional Transit Authority</t>
  </si>
  <si>
    <t>NORTA</t>
  </si>
  <si>
    <t>2817 Canal Street</t>
  </si>
  <si>
    <t>www.norta.com</t>
  </si>
  <si>
    <t>6033</t>
  </si>
  <si>
    <t>Central Arkansas Transit Authority</t>
  </si>
  <si>
    <t>901 Maple Street</t>
  </si>
  <si>
    <t>North Little Rock</t>
  </si>
  <si>
    <t>AR</t>
  </si>
  <si>
    <t>www.cat.org</t>
  </si>
  <si>
    <t>Little Rock, AR</t>
  </si>
  <si>
    <t>6034</t>
  </si>
  <si>
    <t>Pine Bluff Transit</t>
  </si>
  <si>
    <t>PBT</t>
  </si>
  <si>
    <t>2300 East Harding</t>
  </si>
  <si>
    <t>Pine Bluff</t>
  </si>
  <si>
    <t>www.cityofpinebluff.com/transit/</t>
  </si>
  <si>
    <t>Pine Bluff, AR</t>
  </si>
  <si>
    <t>6035</t>
  </si>
  <si>
    <t>Wichita Falls Transit System</t>
  </si>
  <si>
    <t>2100 Seymour Highway</t>
  </si>
  <si>
    <t>Wichita Falls</t>
  </si>
  <si>
    <t>www.wichitafallstx.gov</t>
  </si>
  <si>
    <t>Wichita Falls, TX</t>
  </si>
  <si>
    <t>6038</t>
  </si>
  <si>
    <t>Lafayette Transit System</t>
  </si>
  <si>
    <t>100 Lee Avenue</t>
  </si>
  <si>
    <t>4017-C</t>
  </si>
  <si>
    <t>www.lafayettela.gov</t>
  </si>
  <si>
    <t>Lafayette, LA</t>
  </si>
  <si>
    <t>6040</t>
  </si>
  <si>
    <t>CityLink Transit</t>
  </si>
  <si>
    <t>1189 South 2nd Street</t>
  </si>
  <si>
    <t>Abilene</t>
  </si>
  <si>
    <t>www.abilenetx.com/citylink/</t>
  </si>
  <si>
    <t>Abilene, TX</t>
  </si>
  <si>
    <t>6041</t>
  </si>
  <si>
    <t>Handitran Special Transit Division - City of Arlington</t>
  </si>
  <si>
    <t>Handitran</t>
  </si>
  <si>
    <t>1101 West Main Street</t>
  </si>
  <si>
    <t>www.handitran.com</t>
  </si>
  <si>
    <t>6048</t>
  </si>
  <si>
    <t>Capital Metropolitan Transportation Authority</t>
  </si>
  <si>
    <t>CMTA</t>
  </si>
  <si>
    <t>2910 East Fifth Street</t>
  </si>
  <si>
    <t>Austin</t>
  </si>
  <si>
    <t>www.capmetro.org</t>
  </si>
  <si>
    <t>Austin, TX</t>
  </si>
  <si>
    <t>6049</t>
  </si>
  <si>
    <t>Las Cruces Area Transit</t>
  </si>
  <si>
    <t>RoadRUNNER Transit</t>
  </si>
  <si>
    <t>City of Las Cruces</t>
  </si>
  <si>
    <t>PO Box 20000</t>
  </si>
  <si>
    <t>Las Cruces</t>
  </si>
  <si>
    <t>http://roadrunner.las-cruces.org</t>
  </si>
  <si>
    <t>Las Cruces, NM</t>
  </si>
  <si>
    <t>6051</t>
  </si>
  <si>
    <t>Corpus Christi Regional Transportation Authority</t>
  </si>
  <si>
    <t>The B</t>
  </si>
  <si>
    <t>5658 Bear Lane</t>
  </si>
  <si>
    <t>Corpus Christi</t>
  </si>
  <si>
    <t>www.ccrta.org</t>
  </si>
  <si>
    <t>Corpus Christi, TX</t>
  </si>
  <si>
    <t>6056</t>
  </si>
  <si>
    <t>Dallas Area Rapid Transit</t>
  </si>
  <si>
    <t>1401 Pacific Avenue</t>
  </si>
  <si>
    <t>Dallas</t>
  </si>
  <si>
    <t>www.dart.org</t>
  </si>
  <si>
    <t>6058</t>
  </si>
  <si>
    <t>St. Bernard Urban Rapid Transit</t>
  </si>
  <si>
    <t>SBURT</t>
  </si>
  <si>
    <t>8201 West Judge Perez Drive</t>
  </si>
  <si>
    <t>Chalmette</t>
  </si>
  <si>
    <t>sbpg.net</t>
  </si>
  <si>
    <t>6059</t>
  </si>
  <si>
    <t>Brazos Transit District</t>
  </si>
  <si>
    <t>The District</t>
  </si>
  <si>
    <t>Political subdivision</t>
  </si>
  <si>
    <t>1759 North Earl Rudder Freeway</t>
  </si>
  <si>
    <t>Bryan</t>
  </si>
  <si>
    <t>www.btd.org</t>
  </si>
  <si>
    <t>College Station-Bryan, TX</t>
  </si>
  <si>
    <t>6062</t>
  </si>
  <si>
    <t>University of Arkansas, Fayetteville</t>
  </si>
  <si>
    <t>Razorback Transit</t>
  </si>
  <si>
    <t>155 Razorback Road</t>
  </si>
  <si>
    <t>ADSB 131</t>
  </si>
  <si>
    <t>http://parking.uark.edu</t>
  </si>
  <si>
    <t>Fayetteville-Springdale-Rogers, AR-MO</t>
  </si>
  <si>
    <t>6068</t>
  </si>
  <si>
    <t>City of Grand Prairie Transportation Services Department</t>
  </si>
  <si>
    <t>Grand Connection</t>
  </si>
  <si>
    <t>206 West Church Street</t>
  </si>
  <si>
    <t>1821 W.FREEWAY</t>
  </si>
  <si>
    <t>Grand Prairie</t>
  </si>
  <si>
    <t>www.gptx.org</t>
  </si>
  <si>
    <t>6070</t>
  </si>
  <si>
    <t>City of Mesquite</t>
  </si>
  <si>
    <t>MTED</t>
  </si>
  <si>
    <t>1515 N. Galloway Ave.</t>
  </si>
  <si>
    <t>Mesquite</t>
  </si>
  <si>
    <t>www.cityofmesquite.com</t>
  </si>
  <si>
    <t>6072</t>
  </si>
  <si>
    <t>Ozark Regional Transit</t>
  </si>
  <si>
    <t>ORT</t>
  </si>
  <si>
    <t>2423 East Robinson Avenue</t>
  </si>
  <si>
    <t>Springdale</t>
  </si>
  <si>
    <t>www.ozark.org</t>
  </si>
  <si>
    <t>6077</t>
  </si>
  <si>
    <t>Santa Fe Trails - City of Santa Fe</t>
  </si>
  <si>
    <t>SFT</t>
  </si>
  <si>
    <t>2931 Rufina Street</t>
  </si>
  <si>
    <t>Santa Fe</t>
  </si>
  <si>
    <t>www.santafenm.gov</t>
  </si>
  <si>
    <t>Santa Fe, NM</t>
  </si>
  <si>
    <t>6080</t>
  </si>
  <si>
    <t>Terrebonne Parish Consolidated Government</t>
  </si>
  <si>
    <t>Good Earth Transit</t>
  </si>
  <si>
    <t>137 Intracoastal Drive</t>
  </si>
  <si>
    <t>Houma</t>
  </si>
  <si>
    <t>www.tpcg.org</t>
  </si>
  <si>
    <t>Houma, LA</t>
  </si>
  <si>
    <t>6081</t>
  </si>
  <si>
    <t>Longview Transit</t>
  </si>
  <si>
    <t>LTMI</t>
  </si>
  <si>
    <t>908 Pacific Ave</t>
  </si>
  <si>
    <t>www.longviewtransit.com</t>
  </si>
  <si>
    <t>Longview, TX</t>
  </si>
  <si>
    <t>6082</t>
  </si>
  <si>
    <t>The Gulf Coast Center</t>
  </si>
  <si>
    <t>Connect Transit</t>
  </si>
  <si>
    <t>4352 E. F. Lowry Expressway</t>
  </si>
  <si>
    <t>Texas City</t>
  </si>
  <si>
    <t>www.gulfcoastcenter.org</t>
  </si>
  <si>
    <t>Texas City, TX</t>
  </si>
  <si>
    <t>6084</t>
  </si>
  <si>
    <t>Dallas - vRide, Inc.</t>
  </si>
  <si>
    <t>624 Six Flags Drive</t>
  </si>
  <si>
    <t>Suite 220</t>
  </si>
  <si>
    <t>6086</t>
  </si>
  <si>
    <t>Fort Smith Transit</t>
  </si>
  <si>
    <t>FST</t>
  </si>
  <si>
    <t>6821 Jenny Lind</t>
  </si>
  <si>
    <t>Fort Smith</t>
  </si>
  <si>
    <t>www.fortsmithar.gov</t>
  </si>
  <si>
    <t>Fort Smith, AR-OK</t>
  </si>
  <si>
    <t>6088</t>
  </si>
  <si>
    <t>Jefferson Parish Department of Transit Administration</t>
  </si>
  <si>
    <t>Jet</t>
  </si>
  <si>
    <t>21 Westbank Expressway</t>
  </si>
  <si>
    <t>Gretna</t>
  </si>
  <si>
    <t>www.jeffersontransit.org</t>
  </si>
  <si>
    <t>6089</t>
  </si>
  <si>
    <t>City of Tyler</t>
  </si>
  <si>
    <t>COT</t>
  </si>
  <si>
    <t>210 E. Oakwood</t>
  </si>
  <si>
    <t>Tyler</t>
  </si>
  <si>
    <t>www.tylerbus.org</t>
  </si>
  <si>
    <t>Tyler, TX</t>
  </si>
  <si>
    <t>6090</t>
  </si>
  <si>
    <t>Lower Rio Grande Valley Development Council</t>
  </si>
  <si>
    <t>LRGVDC</t>
  </si>
  <si>
    <t>COG</t>
  </si>
  <si>
    <t>301 W. Railroad St.</t>
  </si>
  <si>
    <t>Weslaco</t>
  </si>
  <si>
    <t>www.lrgvdc.org</t>
  </si>
  <si>
    <t>McAllen, TX</t>
  </si>
  <si>
    <t>6091</t>
  </si>
  <si>
    <t>Hill Country Transit District</t>
  </si>
  <si>
    <t>The Hop</t>
  </si>
  <si>
    <t>906 South High St.</t>
  </si>
  <si>
    <t>San Saba</t>
  </si>
  <si>
    <t>www.takethehop.com</t>
  </si>
  <si>
    <t>Killeen, TX</t>
  </si>
  <si>
    <t>6093</t>
  </si>
  <si>
    <t>Texarkana Urban Transit District</t>
  </si>
  <si>
    <t>T Line</t>
  </si>
  <si>
    <t>1402 Texas Blvd.</t>
  </si>
  <si>
    <t>Texarkana</t>
  </si>
  <si>
    <t>www.t-linebus.org</t>
  </si>
  <si>
    <t>Texarkana-Texarkana, TX-AR</t>
  </si>
  <si>
    <t>6094</t>
  </si>
  <si>
    <t>The Lawton Area Transit System</t>
  </si>
  <si>
    <t>LATS</t>
  </si>
  <si>
    <t>611 SW Bishop Road</t>
  </si>
  <si>
    <t>Lawton</t>
  </si>
  <si>
    <t>www.ridelats.com</t>
  </si>
  <si>
    <t>Lawton, OK</t>
  </si>
  <si>
    <t>6095</t>
  </si>
  <si>
    <t>Golden Crescent Regional Planning Commission</t>
  </si>
  <si>
    <t>VICTORIA TRANSIT</t>
  </si>
  <si>
    <t>120 S. Main, Suite 210</t>
  </si>
  <si>
    <t>Victoria</t>
  </si>
  <si>
    <t>www.victoriatransit.org</t>
  </si>
  <si>
    <t>Victoria, TX</t>
  </si>
  <si>
    <t>6096</t>
  </si>
  <si>
    <t>Cleveland Area Rapid Transit</t>
  </si>
  <si>
    <t>731 Elm Avenue</t>
  </si>
  <si>
    <t>Robertson Hall 304</t>
  </si>
  <si>
    <t xml:space="preserve"> Norman</t>
  </si>
  <si>
    <t>www.ridecart.com</t>
  </si>
  <si>
    <t>Norman, OK</t>
  </si>
  <si>
    <t>6097</t>
  </si>
  <si>
    <t>Midland-Odessa Urban Transit District</t>
  </si>
  <si>
    <t>EZ RIDER</t>
  </si>
  <si>
    <t>8007 East Highway 80</t>
  </si>
  <si>
    <t>Odessa</t>
  </si>
  <si>
    <t>www.ez-rider.org</t>
  </si>
  <si>
    <t>Odessa, TX</t>
  </si>
  <si>
    <t>6099</t>
  </si>
  <si>
    <t>City of McAllen - McAllen Express Transit</t>
  </si>
  <si>
    <t>Metro McAllen</t>
  </si>
  <si>
    <t>1501 W. Buisness Hwy 83</t>
  </si>
  <si>
    <t>McAllen</t>
  </si>
  <si>
    <t>www.mcallen.net</t>
  </si>
  <si>
    <t>6100</t>
  </si>
  <si>
    <t>City of Farmington dba: Red Apple Transit</t>
  </si>
  <si>
    <t>COF</t>
  </si>
  <si>
    <t>800 Municipal Drive</t>
  </si>
  <si>
    <t>Farmington</t>
  </si>
  <si>
    <t>www.fmtn.org</t>
  </si>
  <si>
    <t>Farmington, NM</t>
  </si>
  <si>
    <t>6101</t>
  </si>
  <si>
    <t>Denton County Transportation Authority</t>
  </si>
  <si>
    <t>DCTA</t>
  </si>
  <si>
    <t>1660 S. Stemmons Suite 250</t>
  </si>
  <si>
    <t>Lewisville</t>
  </si>
  <si>
    <t>www.dcta.net</t>
  </si>
  <si>
    <t>Denton-Lewisville, TX</t>
  </si>
  <si>
    <t>6102</t>
  </si>
  <si>
    <t>Concho Valley Transit District</t>
  </si>
  <si>
    <t>CVTD</t>
  </si>
  <si>
    <t>2801 W Loop 306, Suite A</t>
  </si>
  <si>
    <t>San Angelo</t>
  </si>
  <si>
    <t>www.cvcog.org</t>
  </si>
  <si>
    <t>San Angelo, TX</t>
  </si>
  <si>
    <t>6103</t>
  </si>
  <si>
    <t>Fort Bend County Public Transportation</t>
  </si>
  <si>
    <t>Fort Bend Transit</t>
  </si>
  <si>
    <t>12550 Emily Court</t>
  </si>
  <si>
    <t>Sugar Land</t>
  </si>
  <si>
    <t>www.FBCTransit.org</t>
  </si>
  <si>
    <t>6104</t>
  </si>
  <si>
    <t>Jonesboro Economical Transportation System</t>
  </si>
  <si>
    <t>JETS</t>
  </si>
  <si>
    <t>PO Box 1845</t>
  </si>
  <si>
    <t>2630 Lacy Dr.</t>
  </si>
  <si>
    <t>Jonesboro</t>
  </si>
  <si>
    <t>www.ridejets.com</t>
  </si>
  <si>
    <t>Jonesboro, AR</t>
  </si>
  <si>
    <t>6105</t>
  </si>
  <si>
    <t>Intracity Transit</t>
  </si>
  <si>
    <t>100 Broadway Terrace</t>
  </si>
  <si>
    <t>Hot Springs</t>
  </si>
  <si>
    <t>www.cityhs.net</t>
  </si>
  <si>
    <t>Hot Springs, AR</t>
  </si>
  <si>
    <t>6107</t>
  </si>
  <si>
    <t>Texoma Area Paratransit System, Inc</t>
  </si>
  <si>
    <t>TAPS</t>
  </si>
  <si>
    <t>6104 Texoma Parkway</t>
  </si>
  <si>
    <t>Sherman</t>
  </si>
  <si>
    <t>www.tapsbus.com</t>
  </si>
  <si>
    <t>Sherman, TX</t>
  </si>
  <si>
    <t>6108</t>
  </si>
  <si>
    <t>Harris County Community Services Department, Office of Transit Services</t>
  </si>
  <si>
    <t>Harris County Transit</t>
  </si>
  <si>
    <t>8410 Lantern Point Drive</t>
  </si>
  <si>
    <t>www.harriscountytransit.com</t>
  </si>
  <si>
    <t>6109</t>
  </si>
  <si>
    <t>St. Tammany Parish Government</t>
  </si>
  <si>
    <t>goSTAT</t>
  </si>
  <si>
    <t>21410 Koop Drive</t>
  </si>
  <si>
    <t>Mandeville</t>
  </si>
  <si>
    <t>www.stpgov.org/gostat.php</t>
  </si>
  <si>
    <t>Slidell, LA</t>
  </si>
  <si>
    <t>6110</t>
  </si>
  <si>
    <t>Collin County Committee on Aging</t>
  </si>
  <si>
    <t>CCART</t>
  </si>
  <si>
    <t>600 North Tennessee</t>
  </si>
  <si>
    <t>McKinney</t>
  </si>
  <si>
    <t>www.cccoaweb.org</t>
  </si>
  <si>
    <t>McKinney, TX</t>
  </si>
  <si>
    <t>6111</t>
  </si>
  <si>
    <t>Rio Metro Regional Transit District</t>
  </si>
  <si>
    <t>RMRTD</t>
  </si>
  <si>
    <t>809 Copper Avenue NW</t>
  </si>
  <si>
    <t>www.riometro.org</t>
  </si>
  <si>
    <t>6112</t>
  </si>
  <si>
    <t>River Parishes Transit Authority</t>
  </si>
  <si>
    <t>RPTA</t>
  </si>
  <si>
    <t>LaPlace</t>
  </si>
  <si>
    <t>www.rptarolls.org</t>
  </si>
  <si>
    <t>6113</t>
  </si>
  <si>
    <t>City of Cleburne</t>
  </si>
  <si>
    <t>City/County Trans.</t>
  </si>
  <si>
    <t>206 North Border Street</t>
  </si>
  <si>
    <t>Cleburne</t>
  </si>
  <si>
    <t>http://www.ci.cleburne.tx.us/cletran.aspx</t>
  </si>
  <si>
    <t>6114</t>
  </si>
  <si>
    <t>STAR Transit</t>
  </si>
  <si>
    <t>STAR</t>
  </si>
  <si>
    <t>200 South Virginia</t>
  </si>
  <si>
    <t>Terrell</t>
  </si>
  <si>
    <t>www.terrelldepot.com/</t>
  </si>
  <si>
    <t>6115</t>
  </si>
  <si>
    <t>Public Transit Services</t>
  </si>
  <si>
    <t>PTS</t>
  </si>
  <si>
    <t>7611 Highway 180 East</t>
  </si>
  <si>
    <t>Mineral Wells</t>
  </si>
  <si>
    <t>http://www.publictransitservices.org/home.php</t>
  </si>
  <si>
    <t>6116</t>
  </si>
  <si>
    <t>Special Programs for Aging Needs</t>
  </si>
  <si>
    <t>SPAN</t>
  </si>
  <si>
    <t>1800 Malone Street</t>
  </si>
  <si>
    <t>Denton</t>
  </si>
  <si>
    <t>http://www.span-transit.org/v2/index.html</t>
  </si>
  <si>
    <t>6117</t>
  </si>
  <si>
    <t>North Central Texas Council of Governments</t>
  </si>
  <si>
    <t>NCTCOG</t>
  </si>
  <si>
    <t>Metropolitan Planning Organization and Council of Governments</t>
  </si>
  <si>
    <t>Metropolitan Planning Organization</t>
  </si>
  <si>
    <t>616 Six Flags Drive</t>
  </si>
  <si>
    <t>www.nctcog.org</t>
  </si>
  <si>
    <t>6118</t>
  </si>
  <si>
    <t>City of Edmond</t>
  </si>
  <si>
    <t>10 South Littler Avenue</t>
  </si>
  <si>
    <t>Edmond</t>
  </si>
  <si>
    <t>www.edmondok.com</t>
  </si>
  <si>
    <t>6119</t>
  </si>
  <si>
    <t>Harris County Improvement District 1 a.k.a. Uptown-Houston</t>
  </si>
  <si>
    <t>HCID1</t>
  </si>
  <si>
    <t>1980 Post Oak Boulevard</t>
  </si>
  <si>
    <t>Suite 1580</t>
  </si>
  <si>
    <t>www.uptown-houston.com</t>
  </si>
  <si>
    <t>6120</t>
  </si>
  <si>
    <t>Westchase District</t>
  </si>
  <si>
    <t>westchase district</t>
  </si>
  <si>
    <t>10375 Richmond Avenue</t>
  </si>
  <si>
    <t>Suite 1175</t>
  </si>
  <si>
    <t>www.westchasedistrict.com</t>
  </si>
  <si>
    <t>6121</t>
  </si>
  <si>
    <t>Greater Southeast Management District</t>
  </si>
  <si>
    <t>GSMD</t>
  </si>
  <si>
    <t>5445 Almeda Road</t>
  </si>
  <si>
    <t>Suite 503</t>
  </si>
  <si>
    <t>www.greatersoutheastonline.com</t>
  </si>
  <si>
    <t>6122</t>
  </si>
  <si>
    <t>South Central Planning and Development Commission</t>
  </si>
  <si>
    <t>SCPDC</t>
  </si>
  <si>
    <t>5058 West Main Street</t>
  </si>
  <si>
    <t>WWW.SCPDC.ORG</t>
  </si>
  <si>
    <t>6124</t>
  </si>
  <si>
    <t>vRide, Inc. - El Paso</t>
  </si>
  <si>
    <t>4050 Rio Bravo Drive</t>
  </si>
  <si>
    <t>Suite 121</t>
  </si>
  <si>
    <t>6125</t>
  </si>
  <si>
    <t>City of Round Rock</t>
  </si>
  <si>
    <t>CoRR</t>
  </si>
  <si>
    <t>221 East Main Street</t>
  </si>
  <si>
    <t>Round Rock</t>
  </si>
  <si>
    <t>www.roundrocktexas.gov/demandresponse</t>
  </si>
  <si>
    <t>6126</t>
  </si>
  <si>
    <t>Harris County Improvement District Number 3</t>
  </si>
  <si>
    <t>UKMD</t>
  </si>
  <si>
    <t>3015 Richmond</t>
  </si>
  <si>
    <t>Suite 250</t>
  </si>
  <si>
    <t>Hudson</t>
  </si>
  <si>
    <t>www.upperkirbydistrict.org</t>
  </si>
  <si>
    <t>6127</t>
  </si>
  <si>
    <t>Plaquemines Parish Government</t>
  </si>
  <si>
    <t>PPG</t>
  </si>
  <si>
    <t>8056 Hwy 23</t>
  </si>
  <si>
    <t>Belle Chasse</t>
  </si>
  <si>
    <t>www.plaqueminesparish.com</t>
  </si>
  <si>
    <t>6128</t>
  </si>
  <si>
    <t>Regional Planning Commission</t>
  </si>
  <si>
    <t>RPC</t>
  </si>
  <si>
    <t>10 Veterans Blvd</t>
  </si>
  <si>
    <t>www.norpc.org</t>
  </si>
  <si>
    <t>6130</t>
  </si>
  <si>
    <t>Alamo Area Council of Governments</t>
  </si>
  <si>
    <t xml:space="preserve">8700 Tesoro Dr. </t>
  </si>
  <si>
    <t>6131</t>
  </si>
  <si>
    <t>Capitol Area Rural Transportation System</t>
  </si>
  <si>
    <t>2010 E 6th St</t>
  </si>
  <si>
    <t>www.RideCARTS.com</t>
  </si>
  <si>
    <t>6132</t>
  </si>
  <si>
    <t>St. Martin, Iberia, Lafayette Community Action Age</t>
  </si>
  <si>
    <t>SMILE</t>
  </si>
  <si>
    <t>501 St. John St.</t>
  </si>
  <si>
    <t>www.smilecaa.org</t>
  </si>
  <si>
    <t>7001</t>
  </si>
  <si>
    <t>StarTran</t>
  </si>
  <si>
    <t>710 J Street</t>
  </si>
  <si>
    <t>Lincoln</t>
  </si>
  <si>
    <t>NE</t>
  </si>
  <si>
    <t>www.lincoln.ne.gov/city/pworks/startran/index.htm</t>
  </si>
  <si>
    <t>Lincoln, NE</t>
  </si>
  <si>
    <t>7002</t>
  </si>
  <si>
    <t>Transit Authority of Omaha</t>
  </si>
  <si>
    <t>2222 Cuming Street</t>
  </si>
  <si>
    <t>Omaha</t>
  </si>
  <si>
    <t>www.ometro.com</t>
  </si>
  <si>
    <t>Omaha, NE-IA</t>
  </si>
  <si>
    <t>7003</t>
  </si>
  <si>
    <t xml:space="preserve">City Utilities of Springfield </t>
  </si>
  <si>
    <t>Transit Services</t>
  </si>
  <si>
    <t>1505 North Boonville Avenue</t>
  </si>
  <si>
    <t>MO</t>
  </si>
  <si>
    <t xml:space="preserve">http://www.cityutilities.net/transit/transit.htm </t>
  </si>
  <si>
    <t>Springfield, MO</t>
  </si>
  <si>
    <t>7005</t>
  </si>
  <si>
    <t>Kansas City Area Transportation Authority</t>
  </si>
  <si>
    <t>KCATA</t>
  </si>
  <si>
    <t>1200 East 18th Street</t>
  </si>
  <si>
    <t>Kansas City</t>
  </si>
  <si>
    <t>www.kcata.org</t>
  </si>
  <si>
    <t>Kansas City, MO-KS</t>
  </si>
  <si>
    <t>7006</t>
  </si>
  <si>
    <t>Bi-State Development Agency of the Missouri-Illinois Metropolitan District, d.b.a.(St. Louis) Metro</t>
  </si>
  <si>
    <t>707 North First Street</t>
  </si>
  <si>
    <t>St. Louis</t>
  </si>
  <si>
    <t>www.metrostlouis.org</t>
  </si>
  <si>
    <t>7007</t>
  </si>
  <si>
    <t>Bettendorf Transit System</t>
  </si>
  <si>
    <t>1609 State Street</t>
  </si>
  <si>
    <t>Bettendorf</t>
  </si>
  <si>
    <t>IA</t>
  </si>
  <si>
    <t>www.bettendorf.org/department/?fDD=22-0</t>
  </si>
  <si>
    <t>7008</t>
  </si>
  <si>
    <t>Cedar Rapids Transit</t>
  </si>
  <si>
    <t>CRT</t>
  </si>
  <si>
    <t>427 8th St NW</t>
  </si>
  <si>
    <t>Cedar Rapids</t>
  </si>
  <si>
    <t>www.cedar-rapids.org/transit/</t>
  </si>
  <si>
    <t>Cedar Rapids, IA</t>
  </si>
  <si>
    <t>7009</t>
  </si>
  <si>
    <t>Davenport Public Transit</t>
  </si>
  <si>
    <t>CITIBUS</t>
  </si>
  <si>
    <t>226 West Fourth Street</t>
  </si>
  <si>
    <t>Davenport</t>
  </si>
  <si>
    <t>www.cityofdavenportiowa.com</t>
  </si>
  <si>
    <t>7010</t>
  </si>
  <si>
    <t>Des Moines Area Regional Transit Authority</t>
  </si>
  <si>
    <t>1100 DART Way</t>
  </si>
  <si>
    <t>Des Moines</t>
  </si>
  <si>
    <t>www.ridedart.com</t>
  </si>
  <si>
    <t>Des Moines, IA</t>
  </si>
  <si>
    <t>7011</t>
  </si>
  <si>
    <t>City of Dubuque</t>
  </si>
  <si>
    <t>KeyLine</t>
  </si>
  <si>
    <t>2401 Central Avenue</t>
  </si>
  <si>
    <t>Dubuque</t>
  </si>
  <si>
    <t>http://www.cityofdubuque.org</t>
  </si>
  <si>
    <t>Dubuque, IA-IL</t>
  </si>
  <si>
    <t>7012</t>
  </si>
  <si>
    <t>Sioux City Transit System</t>
  </si>
  <si>
    <t>SCTS</t>
  </si>
  <si>
    <t>509 Nebraska Street</t>
  </si>
  <si>
    <t>Sioux City</t>
  </si>
  <si>
    <t>www.sioux-city.org/transit</t>
  </si>
  <si>
    <t>Sioux City, IA-NE-SD</t>
  </si>
  <si>
    <t>7013</t>
  </si>
  <si>
    <t>Metropolitan Transit Authority of Black Hawk County</t>
  </si>
  <si>
    <t>MET Transit</t>
  </si>
  <si>
    <t>1515 Black Hawk Street</t>
  </si>
  <si>
    <t>Waterloo</t>
  </si>
  <si>
    <t>www.mettransit.org/</t>
  </si>
  <si>
    <t>Waterloo, IA</t>
  </si>
  <si>
    <t>7014</t>
  </si>
  <si>
    <t>Topeka Metropolitan Transit Authority</t>
  </si>
  <si>
    <t>TMTA</t>
  </si>
  <si>
    <t>201 North Kansas Avenue</t>
  </si>
  <si>
    <t>Topeka</t>
  </si>
  <si>
    <t>KS</t>
  </si>
  <si>
    <t>www.topekametro.org</t>
  </si>
  <si>
    <t>Topeka, KS</t>
  </si>
  <si>
    <t>7015</t>
  </si>
  <si>
    <t>Wichita Transit</t>
  </si>
  <si>
    <t>WT</t>
  </si>
  <si>
    <t>777 East Waterman</t>
  </si>
  <si>
    <t>Wichita</t>
  </si>
  <si>
    <t>www.wichitatransit.org</t>
  </si>
  <si>
    <t>Wichita, KS</t>
  </si>
  <si>
    <t>7016</t>
  </si>
  <si>
    <t>Columbia Transit</t>
  </si>
  <si>
    <t>701 East Broadway</t>
  </si>
  <si>
    <t>www.gocolumbiamo.com/PublicWorks/Transportation</t>
  </si>
  <si>
    <t>Columbia, MO</t>
  </si>
  <si>
    <t>7018</t>
  </si>
  <si>
    <t>Iowa City Transit</t>
  </si>
  <si>
    <t>ICT</t>
  </si>
  <si>
    <t>410 East Washington Street</t>
  </si>
  <si>
    <t>Iowa City</t>
  </si>
  <si>
    <t>www.icgov.org</t>
  </si>
  <si>
    <t>Iowa City, IA</t>
  </si>
  <si>
    <t>7019</t>
  </si>
  <si>
    <t>University of Iowa</t>
  </si>
  <si>
    <t>Cambus</t>
  </si>
  <si>
    <t>State University - University of Iowa</t>
  </si>
  <si>
    <t>100 Cambus Office</t>
  </si>
  <si>
    <t>www.uiowa.edu/~cambus/</t>
  </si>
  <si>
    <t>7030</t>
  </si>
  <si>
    <t>Coralville Transit System</t>
  </si>
  <si>
    <t>1512 7th St.</t>
  </si>
  <si>
    <t>Coralville</t>
  </si>
  <si>
    <t>www.coralville.org</t>
  </si>
  <si>
    <t>7032</t>
  </si>
  <si>
    <t>St. Joseph Transit</t>
  </si>
  <si>
    <t>The Ride</t>
  </si>
  <si>
    <t>702 South 5th Street</t>
  </si>
  <si>
    <t>St. Joseph</t>
  </si>
  <si>
    <t>www.stjoetransit.info</t>
  </si>
  <si>
    <t>St. Joseph, MO-KS</t>
  </si>
  <si>
    <t>7035</t>
  </si>
  <si>
    <t>Johnson County Kansas, aka: Johnson County Transit</t>
  </si>
  <si>
    <t>The JO</t>
  </si>
  <si>
    <t>1701 West 56 Highway</t>
  </si>
  <si>
    <t>Olathe</t>
  </si>
  <si>
    <t>www.thejo.com</t>
  </si>
  <si>
    <t>7040</t>
  </si>
  <si>
    <t>City of Joplin Metro Area Public</t>
  </si>
  <si>
    <t>602 S. Main Street</t>
  </si>
  <si>
    <t>Joplin</t>
  </si>
  <si>
    <t>joplinmo.org</t>
  </si>
  <si>
    <t>Joplin, MO</t>
  </si>
  <si>
    <t>7041</t>
  </si>
  <si>
    <t>Ames Transit Agency dba CyRide</t>
  </si>
  <si>
    <t>1700 University Blvd.</t>
  </si>
  <si>
    <t>Ames</t>
  </si>
  <si>
    <t>www.cyride.com</t>
  </si>
  <si>
    <t>Ames, IA</t>
  </si>
  <si>
    <t>7043</t>
  </si>
  <si>
    <t>City of Jefferson</t>
  </si>
  <si>
    <t>JeffTran</t>
  </si>
  <si>
    <t>320 East McCarty Street</t>
  </si>
  <si>
    <t>Jefferson City</t>
  </si>
  <si>
    <t>www.jeffcitymo.org/transit</t>
  </si>
  <si>
    <t>Jefferson City, MO</t>
  </si>
  <si>
    <t>7045</t>
  </si>
  <si>
    <t>Johnson County SEATS</t>
  </si>
  <si>
    <t>SEATS</t>
  </si>
  <si>
    <t>4810 Melrose Ave.</t>
  </si>
  <si>
    <t>www.johnson-county.com/dept_seats.aspx?id=581</t>
  </si>
  <si>
    <t>7046</t>
  </si>
  <si>
    <t>City of Independence</t>
  </si>
  <si>
    <t>IndeBus</t>
  </si>
  <si>
    <t>111 E Maple</t>
  </si>
  <si>
    <t>Independence</t>
  </si>
  <si>
    <t>www.indebusmo.com</t>
  </si>
  <si>
    <t>7047</t>
  </si>
  <si>
    <t>Unified Government Transit Department</t>
  </si>
  <si>
    <t>5033 State Avenue</t>
  </si>
  <si>
    <t>www.wycokck.org</t>
  </si>
  <si>
    <t>7048</t>
  </si>
  <si>
    <t>City of Lawrence</t>
  </si>
  <si>
    <t>933 New Hampshire Street</t>
  </si>
  <si>
    <t>Lawrence</t>
  </si>
  <si>
    <t>www.lawrencetransit.org</t>
  </si>
  <si>
    <t>Lawrence, KS</t>
  </si>
  <si>
    <t>7049</t>
  </si>
  <si>
    <t>River Bend Transit</t>
  </si>
  <si>
    <t>7440 Vine Street CT</t>
  </si>
  <si>
    <t>7050</t>
  </si>
  <si>
    <t>Southeast Missouri State University</t>
  </si>
  <si>
    <t>noacronym</t>
  </si>
  <si>
    <t>One University Plaza</t>
  </si>
  <si>
    <t>MS 7275</t>
  </si>
  <si>
    <t>Cape Girardeau</t>
  </si>
  <si>
    <t>www.semo.edu/dps/transit.htm</t>
  </si>
  <si>
    <t>Cape Girardeau, MO-IL</t>
  </si>
  <si>
    <t>7052</t>
  </si>
  <si>
    <t>Senior Citzen Industries</t>
  </si>
  <si>
    <t>Hall County Public Transportation</t>
  </si>
  <si>
    <t>304 E. Third St.</t>
  </si>
  <si>
    <t>Grand Island</t>
  </si>
  <si>
    <t>Grand Island, NE</t>
  </si>
  <si>
    <t>7053</t>
  </si>
  <si>
    <t xml:space="preserve">Flint Hills Area Transportation </t>
  </si>
  <si>
    <t>aTa Bus</t>
  </si>
  <si>
    <t>115 N 4th Street</t>
  </si>
  <si>
    <t>Manhattan</t>
  </si>
  <si>
    <t>www.rileycountyks.gov/ATA</t>
  </si>
  <si>
    <t>Manhattan, KS</t>
  </si>
  <si>
    <t>8001</t>
  </si>
  <si>
    <t>Utah Transit Authority</t>
  </si>
  <si>
    <t>UTA</t>
  </si>
  <si>
    <t>3600 South 700 West</t>
  </si>
  <si>
    <t>Salt Lake City</t>
  </si>
  <si>
    <t>UT</t>
  </si>
  <si>
    <t>www.rideuta.com</t>
  </si>
  <si>
    <t>Salt Lake City-West Valley City, UT</t>
  </si>
  <si>
    <t>8002</t>
  </si>
  <si>
    <t>Su Tran LLC dba: Sioux Area Metro</t>
  </si>
  <si>
    <t>SAM</t>
  </si>
  <si>
    <t>500 East Sixth Street</t>
  </si>
  <si>
    <t>Sioux Falls</t>
  </si>
  <si>
    <t>SD</t>
  </si>
  <si>
    <t>www.siouxareametro.org</t>
  </si>
  <si>
    <t>Sioux Falls, SD</t>
  </si>
  <si>
    <t>8003</t>
  </si>
  <si>
    <t>City of Fargo, DBA:  Metropolitan Area Transit</t>
  </si>
  <si>
    <t>MAT</t>
  </si>
  <si>
    <t>650 23rd St N</t>
  </si>
  <si>
    <t>Fargo</t>
  </si>
  <si>
    <t>ND</t>
  </si>
  <si>
    <t>8004</t>
  </si>
  <si>
    <t>Billings Metropolitan Transit</t>
  </si>
  <si>
    <t xml:space="preserve">Billings MET Transit </t>
  </si>
  <si>
    <t>1705 Monad Road</t>
  </si>
  <si>
    <t>Billings</t>
  </si>
  <si>
    <t>MT</t>
  </si>
  <si>
    <t>www.mettransit.com</t>
  </si>
  <si>
    <t>Billings, MT</t>
  </si>
  <si>
    <t>8005</t>
  </si>
  <si>
    <t>Mountain Metropolitan Transit</t>
  </si>
  <si>
    <t>MMT</t>
  </si>
  <si>
    <t>1015 Transit Drive</t>
  </si>
  <si>
    <t>Colorado Springs</t>
  </si>
  <si>
    <t>CO</t>
  </si>
  <si>
    <t>www.springsgov.com</t>
  </si>
  <si>
    <t>Colorado Springs, CO</t>
  </si>
  <si>
    <t>8006</t>
  </si>
  <si>
    <t>Denver Regional Transportation District</t>
  </si>
  <si>
    <t>1600 Blake Street</t>
  </si>
  <si>
    <t>Denver</t>
  </si>
  <si>
    <t>www.rtd-denver.com</t>
  </si>
  <si>
    <t>Denver-Aurora, CO</t>
  </si>
  <si>
    <t>8007</t>
  </si>
  <si>
    <t>Pueblo Transit System</t>
  </si>
  <si>
    <t>PT</t>
  </si>
  <si>
    <t>350 Alan Hamel Avenue</t>
  </si>
  <si>
    <t>Pueblo</t>
  </si>
  <si>
    <t>www.pueblo.us</t>
  </si>
  <si>
    <t>Pueblo, CO</t>
  </si>
  <si>
    <t>8008</t>
  </si>
  <si>
    <t>Cities Area Transit</t>
  </si>
  <si>
    <t xml:space="preserve"> 867 South 48th Street</t>
  </si>
  <si>
    <t>Grand Forks</t>
  </si>
  <si>
    <t>www.grandforksgov.com/bus</t>
  </si>
  <si>
    <t>Grand Forks, ND-MN</t>
  </si>
  <si>
    <t>8009</t>
  </si>
  <si>
    <t>Missoula Urban Transportation District</t>
  </si>
  <si>
    <t>Mountain Line</t>
  </si>
  <si>
    <t>1221 Shakespeare</t>
  </si>
  <si>
    <t>Missoula</t>
  </si>
  <si>
    <t>www.mountainline.com</t>
  </si>
  <si>
    <t>Missoula, MT</t>
  </si>
  <si>
    <t>8010</t>
  </si>
  <si>
    <t>City of Greeley - Transit Services</t>
  </si>
  <si>
    <t>GET</t>
  </si>
  <si>
    <t>1200 A Street</t>
  </si>
  <si>
    <t>Greeley</t>
  </si>
  <si>
    <t>www.GreeleyEvansTransit.com</t>
  </si>
  <si>
    <t>Greeley, CO</t>
  </si>
  <si>
    <t>8011</t>
  </si>
  <si>
    <t xml:space="preserve">Transfort </t>
  </si>
  <si>
    <t>6570 Portner Road</t>
  </si>
  <si>
    <t>Fort Collins</t>
  </si>
  <si>
    <t>www.fcgov.com/transfort</t>
  </si>
  <si>
    <t>Fort Collins, CO</t>
  </si>
  <si>
    <t>8012</t>
  </si>
  <si>
    <t>Great Falls Transit District</t>
  </si>
  <si>
    <t>GFTD</t>
  </si>
  <si>
    <t>Five member Board of Directors. Three are elected at large, one is appointed by the Great Falls City Commission and one is appointed by the Cascade County commission.</t>
  </si>
  <si>
    <t>3905 North Star Boulevard</t>
  </si>
  <si>
    <t>Great Falls</t>
  </si>
  <si>
    <t>www.gftransit.com</t>
  </si>
  <si>
    <t>Great Falls, MT</t>
  </si>
  <si>
    <t>8013</t>
  </si>
  <si>
    <t>City of Casper</t>
  </si>
  <si>
    <t>200 N David</t>
  </si>
  <si>
    <t>Casper</t>
  </si>
  <si>
    <t>WY</t>
  </si>
  <si>
    <t>www.catcbus.com</t>
  </si>
  <si>
    <t>Casper, WY</t>
  </si>
  <si>
    <t>8014</t>
  </si>
  <si>
    <t>Rapid Transit System</t>
  </si>
  <si>
    <t>333 Sixth Street</t>
  </si>
  <si>
    <t>Rapid City</t>
  </si>
  <si>
    <t>www.rapidride.org</t>
  </si>
  <si>
    <t>Rapid City, SD</t>
  </si>
  <si>
    <t>8016</t>
  </si>
  <si>
    <t>Mesa County</t>
  </si>
  <si>
    <t>GVT</t>
  </si>
  <si>
    <t>525 S. 6th Street</t>
  </si>
  <si>
    <t>Department 5093</t>
  </si>
  <si>
    <t>Grand Junction</t>
  </si>
  <si>
    <t>gvt.mesacounty.us</t>
  </si>
  <si>
    <t>Grand Junction, CO</t>
  </si>
  <si>
    <t>8019</t>
  </si>
  <si>
    <t>Bis-Man Transit Board</t>
  </si>
  <si>
    <t>3750 East Rosser Avenue</t>
  </si>
  <si>
    <t>Bismarck</t>
  </si>
  <si>
    <t>www.bismantransit.com</t>
  </si>
  <si>
    <t>Bismarck, ND</t>
  </si>
  <si>
    <t>8020</t>
  </si>
  <si>
    <t>The City of Cheyenne Transit Program</t>
  </si>
  <si>
    <t>CTP</t>
  </si>
  <si>
    <t>322 West Lincolnway</t>
  </si>
  <si>
    <t>Cheyenne</t>
  </si>
  <si>
    <t>www.cheyennecity.org/index.asp?nid=252</t>
  </si>
  <si>
    <t>Cheyenne, WY</t>
  </si>
  <si>
    <t>8025</t>
  </si>
  <si>
    <t>City of Loveland Transit</t>
  </si>
  <si>
    <t>COLT</t>
  </si>
  <si>
    <t>410 East 5th Street</t>
  </si>
  <si>
    <t>Loveland</t>
  </si>
  <si>
    <t>www.cityofloveland.org</t>
  </si>
  <si>
    <t>8026</t>
  </si>
  <si>
    <t>City of St. George</t>
  </si>
  <si>
    <t>175 East 200 North</t>
  </si>
  <si>
    <t>St. George</t>
  </si>
  <si>
    <t>www.sgcity.org</t>
  </si>
  <si>
    <t>St. George, UT</t>
  </si>
  <si>
    <t>8027</t>
  </si>
  <si>
    <t>Berthoud Area Transportation Service</t>
  </si>
  <si>
    <t>BATS</t>
  </si>
  <si>
    <t>328 Massachusetts Ave</t>
  </si>
  <si>
    <t>Berthoud</t>
  </si>
  <si>
    <t>www.berthoud.org</t>
  </si>
  <si>
    <t>8028</t>
  </si>
  <si>
    <t>Cache Valley Transit District</t>
  </si>
  <si>
    <t>754 West 600 North</t>
  </si>
  <si>
    <t>Logan</t>
  </si>
  <si>
    <t>www.cvtdbus.org</t>
  </si>
  <si>
    <t>Logan, UT</t>
  </si>
  <si>
    <t>8106</t>
  </si>
  <si>
    <t>North Front Range Metropolitan Planning Organization</t>
  </si>
  <si>
    <t>NFRMPO</t>
  </si>
  <si>
    <t>North Front Range Metropolitan Planning Organization - NFRMPO</t>
  </si>
  <si>
    <t>The MPO is a local government entity, but is not designated as a city, county or state government.  An MPO is Federally appointed.</t>
  </si>
  <si>
    <t>419 Canyon Avenue</t>
  </si>
  <si>
    <t>www.nfrmpo.org</t>
  </si>
  <si>
    <t>8107</t>
  </si>
  <si>
    <t>The University of Montana - ASUM Transportation</t>
  </si>
  <si>
    <t>ASUM OT</t>
  </si>
  <si>
    <t>Campus Drive</t>
  </si>
  <si>
    <t>www.umt.edu/asum/ot</t>
  </si>
  <si>
    <t>8109</t>
  </si>
  <si>
    <t>vRide, Inc. - Denver</t>
  </si>
  <si>
    <t>400 South Colorado Blvd</t>
  </si>
  <si>
    <t>Suite 240</t>
  </si>
  <si>
    <t>9001</t>
  </si>
  <si>
    <t>Regional Transportation Commission of Washoe County</t>
  </si>
  <si>
    <t>RTC</t>
  </si>
  <si>
    <t>2050 Villanova Drive</t>
  </si>
  <si>
    <t>Reno</t>
  </si>
  <si>
    <t>NV</t>
  </si>
  <si>
    <t>www.rtcwashoe.com</t>
  </si>
  <si>
    <t>Reno, NV-CA</t>
  </si>
  <si>
    <t>9002</t>
  </si>
  <si>
    <t>City and County of Honolulu Department of Transportation Services</t>
  </si>
  <si>
    <t>650 South King Street</t>
  </si>
  <si>
    <t>Honolulu</t>
  </si>
  <si>
    <t>HI</t>
  </si>
  <si>
    <t>www.thebus.org</t>
  </si>
  <si>
    <t>Urban Honolulu, HI</t>
  </si>
  <si>
    <t>9003</t>
  </si>
  <si>
    <t>San Francisco Bay Area Rapid Transit District</t>
  </si>
  <si>
    <t>BART</t>
  </si>
  <si>
    <t>300 Lakeside Drive</t>
  </si>
  <si>
    <t>Oakland</t>
  </si>
  <si>
    <t>CA</t>
  </si>
  <si>
    <t>www.bart.gov</t>
  </si>
  <si>
    <t>San Francisco-Oakland, CA</t>
  </si>
  <si>
    <t>9004</t>
  </si>
  <si>
    <t>Golden Empire Transit District</t>
  </si>
  <si>
    <t>1830 Golden State Avenue</t>
  </si>
  <si>
    <t>Bakersfield</t>
  </si>
  <si>
    <t>www.getbus.org</t>
  </si>
  <si>
    <t>Bakersfield, CA</t>
  </si>
  <si>
    <t>9006</t>
  </si>
  <si>
    <t>Santa Cruz Metropolitan Transit District</t>
  </si>
  <si>
    <t>SCMTD</t>
  </si>
  <si>
    <t>110 Vernon Street</t>
  </si>
  <si>
    <t>Santa Cruz</t>
  </si>
  <si>
    <t>www.scmtd.com</t>
  </si>
  <si>
    <t>Santa Cruz, CA</t>
  </si>
  <si>
    <t>9007</t>
  </si>
  <si>
    <t>Modesto Area Express</t>
  </si>
  <si>
    <t>1010 Tenth Street</t>
  </si>
  <si>
    <t>Modesto</t>
  </si>
  <si>
    <t>www.modestoareaexpress.com</t>
  </si>
  <si>
    <t>Modesto, CA</t>
  </si>
  <si>
    <t>9008</t>
  </si>
  <si>
    <t>Santa Monica's Big Blue Bus</t>
  </si>
  <si>
    <t xml:space="preserve">Big Blue Bus </t>
  </si>
  <si>
    <t xml:space="preserve">1660 Seventh Street </t>
  </si>
  <si>
    <t>Santa Monica</t>
  </si>
  <si>
    <t>www.bigbluebus.com</t>
  </si>
  <si>
    <t>Los Angeles-Long Beach-Anaheim, CA</t>
  </si>
  <si>
    <t>9009</t>
  </si>
  <si>
    <t>San Mateo County Transit District</t>
  </si>
  <si>
    <t>SamTrans</t>
  </si>
  <si>
    <t>1250 San Carlos Avenue</t>
  </si>
  <si>
    <t>San Carlos</t>
  </si>
  <si>
    <t>www.samtrans.com</t>
  </si>
  <si>
    <t>9010</t>
  </si>
  <si>
    <t>Torrance Transit System</t>
  </si>
  <si>
    <t>TTS</t>
  </si>
  <si>
    <t>20500 Madrona Avenue</t>
  </si>
  <si>
    <t>Torrance</t>
  </si>
  <si>
    <t>http://Transit.TorranceCA.Gov</t>
  </si>
  <si>
    <t>9012</t>
  </si>
  <si>
    <t>San Joaquin Regional Transit District</t>
  </si>
  <si>
    <t>Stockton</t>
  </si>
  <si>
    <t>www.sanjoaquinrtd.com</t>
  </si>
  <si>
    <t>Stockton, CA</t>
  </si>
  <si>
    <t>9013</t>
  </si>
  <si>
    <t>Santa Clara Valley Transportation Authority</t>
  </si>
  <si>
    <t>VTA</t>
  </si>
  <si>
    <t>3331 North First Street</t>
  </si>
  <si>
    <t>San Jose</t>
  </si>
  <si>
    <t>www.vta.org</t>
  </si>
  <si>
    <t>San Jose, CA</t>
  </si>
  <si>
    <t>9014</t>
  </si>
  <si>
    <t>Alameda-Contra Costa Transit District</t>
  </si>
  <si>
    <t>AC Transit</t>
  </si>
  <si>
    <t>1600 Franklin Street</t>
  </si>
  <si>
    <t>www.actransit.org</t>
  </si>
  <si>
    <t>9015</t>
  </si>
  <si>
    <t>San Francisco Municipal Railway</t>
  </si>
  <si>
    <t>MUNI</t>
  </si>
  <si>
    <t>1 South Van Ness Ave</t>
  </si>
  <si>
    <t>8th Floor</t>
  </si>
  <si>
    <t>San Francisco</t>
  </si>
  <si>
    <t>www.sfmta.com</t>
  </si>
  <si>
    <t>9016</t>
  </si>
  <si>
    <t>Golden Gate Bridge, Highway and Transportation District</t>
  </si>
  <si>
    <t>GGBHTD</t>
  </si>
  <si>
    <t>Presidio Station</t>
  </si>
  <si>
    <t>www.goldengate.org</t>
  </si>
  <si>
    <t>9017</t>
  </si>
  <si>
    <t>City of Santa Rosa</t>
  </si>
  <si>
    <t>Santa Rosa CityBus</t>
  </si>
  <si>
    <t>100 Santa Rosa Ave Room 6</t>
  </si>
  <si>
    <t>Santa Rosa</t>
  </si>
  <si>
    <t>ci.santa-rosa.ca.us</t>
  </si>
  <si>
    <t>Santa Rosa, CA</t>
  </si>
  <si>
    <t>9019</t>
  </si>
  <si>
    <t>Sacramento Regional Transit District</t>
  </si>
  <si>
    <t>Sacramento RT</t>
  </si>
  <si>
    <t>1400 29th Street</t>
  </si>
  <si>
    <t>Sacramento</t>
  </si>
  <si>
    <t>www.sacrt.com</t>
  </si>
  <si>
    <t>Sacramento, CA</t>
  </si>
  <si>
    <t>9020</t>
  </si>
  <si>
    <t>Santa Barbara Metropolitan Transit District</t>
  </si>
  <si>
    <t>SBMTD</t>
  </si>
  <si>
    <t>550 Olive Street</t>
  </si>
  <si>
    <t>Santa Barbara</t>
  </si>
  <si>
    <t>www.sbmtd.gov</t>
  </si>
  <si>
    <t>Santa Barbara, CA</t>
  </si>
  <si>
    <t>9022</t>
  </si>
  <si>
    <t>Norwalk Transit System</t>
  </si>
  <si>
    <t>12700 Norwalk Boulevard</t>
  </si>
  <si>
    <t>www.ci.norwalk.ca.us</t>
  </si>
  <si>
    <t>9023</t>
  </si>
  <si>
    <t>Long Beach Transit</t>
  </si>
  <si>
    <t>LBT</t>
  </si>
  <si>
    <t>1963 East Anaheim Street</t>
  </si>
  <si>
    <t>www.lbtransit.com</t>
  </si>
  <si>
    <t>9024</t>
  </si>
  <si>
    <t>City of La Mirada Transit</t>
  </si>
  <si>
    <t>LMT</t>
  </si>
  <si>
    <t>13700 La Mirada Boulevard</t>
  </si>
  <si>
    <t>La Mirada</t>
  </si>
  <si>
    <t>www.cityoflamirada.org</t>
  </si>
  <si>
    <t>9026</t>
  </si>
  <si>
    <t>San Diego Metropolitan Transit System</t>
  </si>
  <si>
    <t>1255 Imperial Avenue</t>
  </si>
  <si>
    <t>Suite 1000</t>
  </si>
  <si>
    <t>San Diego</t>
  </si>
  <si>
    <t>www.sdmts.com</t>
  </si>
  <si>
    <t>San Diego, CA</t>
  </si>
  <si>
    <t>9027</t>
  </si>
  <si>
    <t>Fresno Area Express</t>
  </si>
  <si>
    <t>FAX</t>
  </si>
  <si>
    <t>2223 G Street</t>
  </si>
  <si>
    <t>Fresno</t>
  </si>
  <si>
    <t>www.fresno.gov</t>
  </si>
  <si>
    <t>Fresno, CA</t>
  </si>
  <si>
    <t>9028</t>
  </si>
  <si>
    <t>City of Vallejo Transportation Program</t>
  </si>
  <si>
    <t>Vallejo Transit, Baylink</t>
  </si>
  <si>
    <t>555 Santa Clara Street</t>
  </si>
  <si>
    <t>Vallejo</t>
  </si>
  <si>
    <t>www.vallejotransit.com</t>
  </si>
  <si>
    <t>Vallejo, CA</t>
  </si>
  <si>
    <t>9029</t>
  </si>
  <si>
    <t>Omnitrans</t>
  </si>
  <si>
    <t>OMNI</t>
  </si>
  <si>
    <t>1700 West Fifth Street</t>
  </si>
  <si>
    <t>San Bernardino</t>
  </si>
  <si>
    <t>www.omnitrans.org</t>
  </si>
  <si>
    <t>Riverside-San Bernardino, CA</t>
  </si>
  <si>
    <t>9030</t>
  </si>
  <si>
    <t>North County Transit District</t>
  </si>
  <si>
    <t>NCTD</t>
  </si>
  <si>
    <t>810 Mission Avenue</t>
  </si>
  <si>
    <t>Oceanside</t>
  </si>
  <si>
    <t>www.gonctd.com</t>
  </si>
  <si>
    <t>9031</t>
  </si>
  <si>
    <t>Riverside Transit Agency</t>
  </si>
  <si>
    <t>1825 Third Street</t>
  </si>
  <si>
    <t>Riverside</t>
  </si>
  <si>
    <t>www.riversidetransit.com</t>
  </si>
  <si>
    <t>9032</t>
  </si>
  <si>
    <t>City of Phoenix Public Transit Department dba Valley Metro</t>
  </si>
  <si>
    <t>302 North First Avenue</t>
  </si>
  <si>
    <t>Suite 900</t>
  </si>
  <si>
    <t>Phoenix</t>
  </si>
  <si>
    <t>AZ</t>
  </si>
  <si>
    <t>www.valleymetro.org/</t>
  </si>
  <si>
    <t>Phoenix-Mesa, AZ</t>
  </si>
  <si>
    <t>9033</t>
  </si>
  <si>
    <t>City of Tucson</t>
  </si>
  <si>
    <t xml:space="preserve">149 N Stone Ave - 2nd Floor </t>
  </si>
  <si>
    <t xml:space="preserve">Tucson   </t>
  </si>
  <si>
    <t>www.ci.tucson.az.us</t>
  </si>
  <si>
    <t>Tucson, AZ</t>
  </si>
  <si>
    <t>9034</t>
  </si>
  <si>
    <t>City of Glendale Transit</t>
  </si>
  <si>
    <t>6210 West Myrtle Avenue</t>
  </si>
  <si>
    <t>Building S</t>
  </si>
  <si>
    <t>Glendale</t>
  </si>
  <si>
    <t>www.glendaleaz.com</t>
  </si>
  <si>
    <t>9035</t>
  </si>
  <si>
    <t>Gold Coast Transit</t>
  </si>
  <si>
    <t>Joint Powers Authority (JPA), Board members represent each of the JPA members</t>
  </si>
  <si>
    <t>301 E. Third St.</t>
  </si>
  <si>
    <t>Oxnard</t>
  </si>
  <si>
    <t>www.goldcoasttransit.org</t>
  </si>
  <si>
    <t>Oxnard, CA</t>
  </si>
  <si>
    <t>9036</t>
  </si>
  <si>
    <t>Orange County Transportation Authority</t>
  </si>
  <si>
    <t>OCTA</t>
  </si>
  <si>
    <t>550 South Main Street</t>
  </si>
  <si>
    <t>Orange</t>
  </si>
  <si>
    <t>www.octa.net</t>
  </si>
  <si>
    <t>9039</t>
  </si>
  <si>
    <t>Culver City Municipal Bus Lines</t>
  </si>
  <si>
    <t>Culver CityBus</t>
  </si>
  <si>
    <t>4343 Duquesne Avenue</t>
  </si>
  <si>
    <t>Culver City</t>
  </si>
  <si>
    <t>www.culvercity.org</t>
  </si>
  <si>
    <t>9041</t>
  </si>
  <si>
    <t>Montebello Bus Lines</t>
  </si>
  <si>
    <t>MBL</t>
  </si>
  <si>
    <t>400 South Taylor Avenue</t>
  </si>
  <si>
    <t>Montebello</t>
  </si>
  <si>
    <t>www.ridembl.com</t>
  </si>
  <si>
    <t>9042</t>
  </si>
  <si>
    <t>City of Gardena Transportation Department</t>
  </si>
  <si>
    <t>GMBL</t>
  </si>
  <si>
    <t>13999 S. Western Ave.</t>
  </si>
  <si>
    <t>Gardena</t>
  </si>
  <si>
    <t>www.ci.gardena.ca.us</t>
  </si>
  <si>
    <t>9043</t>
  </si>
  <si>
    <t>City of Commerce Municipal Buslines</t>
  </si>
  <si>
    <t>CBL</t>
  </si>
  <si>
    <t>2535 Commerce Way</t>
  </si>
  <si>
    <t>Commerce</t>
  </si>
  <si>
    <t>ci.commerce.ca.us</t>
  </si>
  <si>
    <t>9044</t>
  </si>
  <si>
    <t>City of Arcadia Transit</t>
  </si>
  <si>
    <t>Arcadia Transit</t>
  </si>
  <si>
    <t>240 West Huntington Drive</t>
  </si>
  <si>
    <t>Arcadia</t>
  </si>
  <si>
    <t>www.ci.arcadia.ca.us</t>
  </si>
  <si>
    <t>9045</t>
  </si>
  <si>
    <t>Regional Transportation Commission of Southern Nevada</t>
  </si>
  <si>
    <t>600 South Grand Central Parkway</t>
  </si>
  <si>
    <t>Suite 350</t>
  </si>
  <si>
    <t>Las Vegas</t>
  </si>
  <si>
    <t>www.rtcsnv.com</t>
  </si>
  <si>
    <t>Las Vegas-Henderson, NV</t>
  </si>
  <si>
    <t>9050</t>
  </si>
  <si>
    <t>Simi Valley Transit</t>
  </si>
  <si>
    <t>SVT</t>
  </si>
  <si>
    <t>2929 Tapo Canyon Road</t>
  </si>
  <si>
    <t>Simi Valley</t>
  </si>
  <si>
    <t>www.simivalley.org</t>
  </si>
  <si>
    <t>Simi Valley, CA</t>
  </si>
  <si>
    <t>9052</t>
  </si>
  <si>
    <t>City of Corona</t>
  </si>
  <si>
    <t>400 South Vicentia Avenue</t>
  </si>
  <si>
    <t>Corona</t>
  </si>
  <si>
    <t>www.CoronaTransit.com</t>
  </si>
  <si>
    <t>9061</t>
  </si>
  <si>
    <t>Yuba-Sutter Transit Authority</t>
  </si>
  <si>
    <t>YSTA</t>
  </si>
  <si>
    <t>2100 B Street</t>
  </si>
  <si>
    <t>Marysville</t>
  </si>
  <si>
    <t>www.yubasuttertransit.com</t>
  </si>
  <si>
    <t>Yuba City, CA</t>
  </si>
  <si>
    <t>9062</t>
  </si>
  <si>
    <t>Monterey-Salinas Transit</t>
  </si>
  <si>
    <t>MST</t>
  </si>
  <si>
    <t>One Ryan Ranch Road</t>
  </si>
  <si>
    <t>Monterey</t>
  </si>
  <si>
    <t>www.mst.org</t>
  </si>
  <si>
    <t>Seaside-Monterey, CA</t>
  </si>
  <si>
    <t>9078</t>
  </si>
  <si>
    <t>Central Contra Costa Transit Authority</t>
  </si>
  <si>
    <t>County Connection</t>
  </si>
  <si>
    <t>2477 Arnold Industrial Way</t>
  </si>
  <si>
    <t>www.cccta.org</t>
  </si>
  <si>
    <t>Concord, CA</t>
  </si>
  <si>
    <t>9079</t>
  </si>
  <si>
    <t>SunLine Transit Agency</t>
  </si>
  <si>
    <t>SunLine</t>
  </si>
  <si>
    <t>Joint Powers authority</t>
  </si>
  <si>
    <t>32-505 Harry Oliver Trail</t>
  </si>
  <si>
    <t>Thousand Palms</t>
  </si>
  <si>
    <t>www.sunline.org/</t>
  </si>
  <si>
    <t>Indio-Cathedral City, CA</t>
  </si>
  <si>
    <t>9086</t>
  </si>
  <si>
    <t>City of Riverside Special Transportation</t>
  </si>
  <si>
    <t>City of Riverside</t>
  </si>
  <si>
    <t>3900 Main Street</t>
  </si>
  <si>
    <t>www.riversideca.gov/park_rec/seniors-transportation.asp</t>
  </si>
  <si>
    <t>9087</t>
  </si>
  <si>
    <t>Santa Maria Area Transit</t>
  </si>
  <si>
    <t>SMAT</t>
  </si>
  <si>
    <t>110 South Pine Street</t>
  </si>
  <si>
    <t>Suite 101</t>
  </si>
  <si>
    <t>Santa Maria</t>
  </si>
  <si>
    <t>www.ci.santa-maria.ca.us/3075.html</t>
  </si>
  <si>
    <t>Santa Maria, CA</t>
  </si>
  <si>
    <t>9088</t>
  </si>
  <si>
    <t>Napa County Transportation Planning Agency</t>
  </si>
  <si>
    <t>NCTPA</t>
  </si>
  <si>
    <t>NCTPA is a joint powers agency whose board is made up of electeds from its member agencies.  Members are the Cities of Napa, American Canyon, Yountville, St Helena and Calistoga and Napa County.</t>
  </si>
  <si>
    <t>707 Randolph Street</t>
  </si>
  <si>
    <t>Napa</t>
  </si>
  <si>
    <t>www.ridethevine.com</t>
  </si>
  <si>
    <t>Napa, CA</t>
  </si>
  <si>
    <t>9089</t>
  </si>
  <si>
    <t>Sonoma County Transit</t>
  </si>
  <si>
    <t>355 West Robles Avenue</t>
  </si>
  <si>
    <t>www.sctransit.com</t>
  </si>
  <si>
    <t>9090</t>
  </si>
  <si>
    <t>Yolo County Transportation District</t>
  </si>
  <si>
    <t>YCTD</t>
  </si>
  <si>
    <t>350 Industrial Way</t>
  </si>
  <si>
    <t>Woodland</t>
  </si>
  <si>
    <t>www.yolobus.com</t>
  </si>
  <si>
    <t>9091</t>
  </si>
  <si>
    <t>City of Visalia - Visalia City Coach</t>
  </si>
  <si>
    <t>Visalia Transit</t>
  </si>
  <si>
    <t>425 East Oak Avenue, Suite 201</t>
  </si>
  <si>
    <t>Visalia</t>
  </si>
  <si>
    <t>www.ci.visalia.ca.us</t>
  </si>
  <si>
    <t>Visalia, CA</t>
  </si>
  <si>
    <t>9092</t>
  </si>
  <si>
    <t>City of Fairfield - Fairfield and Suisun Transit</t>
  </si>
  <si>
    <t>Fairfield Transportation Center</t>
  </si>
  <si>
    <t>2000 Cadenasso Drive</t>
  </si>
  <si>
    <t>Fairfield</t>
  </si>
  <si>
    <t>www.ci.fairfield.ca.us</t>
  </si>
  <si>
    <t>Fairfield, CA</t>
  </si>
  <si>
    <t>9093</t>
  </si>
  <si>
    <t>Redding Area Bus Authority</t>
  </si>
  <si>
    <t>RABA</t>
  </si>
  <si>
    <t>777 Cypress Avenue</t>
  </si>
  <si>
    <t>Redding</t>
  </si>
  <si>
    <t>www.rabaride.com</t>
  </si>
  <si>
    <t>Redding, CA</t>
  </si>
  <si>
    <t>9095</t>
  </si>
  <si>
    <t>San Diego Association of Governments</t>
  </si>
  <si>
    <t>SANDAG</t>
  </si>
  <si>
    <t>SANDAG is the San Diego region's primary public planning, transportation, transit construction, and research agency, providing the public forum for regional policy decisions about growth, transportation planning and transit construction, environmental management, housing, open space, energy, public safety, and binational topics. SANDAG directors are mayors, councilmembers, and a supervisor from each of the region's 18 cities and county government.</t>
  </si>
  <si>
    <t>401 B Street</t>
  </si>
  <si>
    <t>www.sandag.org</t>
  </si>
  <si>
    <t>9119</t>
  </si>
  <si>
    <t>Laguna Beach Municipal Transit</t>
  </si>
  <si>
    <t>CLB</t>
  </si>
  <si>
    <t>505 Forest Avenue</t>
  </si>
  <si>
    <t>Laguna Beach</t>
  </si>
  <si>
    <t>www.lagunabeachcity.net</t>
  </si>
  <si>
    <t>9121</t>
  </si>
  <si>
    <t>Antelope Valley Transit Authority</t>
  </si>
  <si>
    <t>AVTA</t>
  </si>
  <si>
    <t>42210 6th Street West</t>
  </si>
  <si>
    <t>www.avta.com</t>
  </si>
  <si>
    <t>Lancaster-Palmdale, CA</t>
  </si>
  <si>
    <t>9131</t>
  </si>
  <si>
    <t>City of Scottsdale - Scottsdale Trolley</t>
  </si>
  <si>
    <t>COS</t>
  </si>
  <si>
    <t>7447 East Indian School Road</t>
  </si>
  <si>
    <t>Suite 205</t>
  </si>
  <si>
    <t>Scottsdale</t>
  </si>
  <si>
    <t>www.scottsdaleaz.gov</t>
  </si>
  <si>
    <t>9134</t>
  </si>
  <si>
    <t>Peninsula Corridor Joint Powers Board dba: Caltrain</t>
  </si>
  <si>
    <t>PCJPB</t>
  </si>
  <si>
    <t>www.caltrain.com</t>
  </si>
  <si>
    <t>9136</t>
  </si>
  <si>
    <t>Regional Public Transportation Authority, dba: Valley Metro</t>
  </si>
  <si>
    <t>Number 700</t>
  </si>
  <si>
    <t>www.valleymetro.org</t>
  </si>
  <si>
    <t>9137</t>
  </si>
  <si>
    <t>Surprise Dial-A-Ride Transit System</t>
  </si>
  <si>
    <t>Surprise DAR</t>
  </si>
  <si>
    <t>16000 N Civic Center Plaza</t>
  </si>
  <si>
    <t>Surprise</t>
  </si>
  <si>
    <t>www.surpriseaz.gov</t>
  </si>
  <si>
    <t>9140</t>
  </si>
  <si>
    <t>Peoria Transit</t>
  </si>
  <si>
    <t>8401 West Monroe Avenue</t>
  </si>
  <si>
    <t>www.peoriaaz.gov</t>
  </si>
  <si>
    <t>9142</t>
  </si>
  <si>
    <t>Unitrans - City of Davis/ASUCD</t>
  </si>
  <si>
    <t>Unitrans</t>
  </si>
  <si>
    <t>One Shields Avenue</t>
  </si>
  <si>
    <t>5 South Hall</t>
  </si>
  <si>
    <t>Davis</t>
  </si>
  <si>
    <t>www.unitrans.com</t>
  </si>
  <si>
    <t>Davis, CA</t>
  </si>
  <si>
    <t>9144</t>
  </si>
  <si>
    <t>Livermore / Amador Valley Transit Authority</t>
  </si>
  <si>
    <t>LAVTA</t>
  </si>
  <si>
    <t>1362 Rutan Court</t>
  </si>
  <si>
    <t>Livermore</t>
  </si>
  <si>
    <t>www.wheelsbus.com</t>
  </si>
  <si>
    <t>9146</t>
  </si>
  <si>
    <t>Foothill Transit</t>
  </si>
  <si>
    <t>100 South Vincent  Avenue</t>
  </si>
  <si>
    <t>West Covina</t>
  </si>
  <si>
    <t>www.foothilltransit.org</t>
  </si>
  <si>
    <t>9147</t>
  </si>
  <si>
    <t>City of Los Angeles Department of Transportation</t>
  </si>
  <si>
    <t>LADOT</t>
  </si>
  <si>
    <t>100 S Main St</t>
  </si>
  <si>
    <t>10th Floor</t>
  </si>
  <si>
    <t>Los Angeles</t>
  </si>
  <si>
    <t>www.ladottransit.com</t>
  </si>
  <si>
    <t>9148</t>
  </si>
  <si>
    <t>Victor Valley Transit Authority</t>
  </si>
  <si>
    <t>VVTA</t>
  </si>
  <si>
    <t>17150 Smoketree St.</t>
  </si>
  <si>
    <t>Hesperia</t>
  </si>
  <si>
    <t>www.vvta.org/</t>
  </si>
  <si>
    <t>Victorville-Hesperia, CA</t>
  </si>
  <si>
    <t>9149</t>
  </si>
  <si>
    <t>City of Lompoc - Lompoc Transit</t>
  </si>
  <si>
    <t>100 Civic Center Plaza</t>
  </si>
  <si>
    <t>Lompoc</t>
  </si>
  <si>
    <t>www.cityoflompoc.com</t>
  </si>
  <si>
    <t>Lompoc, CA</t>
  </si>
  <si>
    <t>9151</t>
  </si>
  <si>
    <t>Southern California Regional Rail Authority dba: Metrolink</t>
  </si>
  <si>
    <t>Metrolink</t>
  </si>
  <si>
    <t>One Gateway Plaza</t>
  </si>
  <si>
    <t>Floor 12</t>
  </si>
  <si>
    <t>www.metrolinktrains.com</t>
  </si>
  <si>
    <t>9154</t>
  </si>
  <si>
    <t>Los Angeles County Metropolitan Transportation Authority dba: Metro</t>
  </si>
  <si>
    <t>LACMTA</t>
  </si>
  <si>
    <t>www.metro.net</t>
  </si>
  <si>
    <t>9155</t>
  </si>
  <si>
    <t>City of Vacaville</t>
  </si>
  <si>
    <t>City Coach</t>
  </si>
  <si>
    <t>650 Merchant Street</t>
  </si>
  <si>
    <t>Vacaville</t>
  </si>
  <si>
    <t>www.citycoach.com</t>
  </si>
  <si>
    <t>Vacaville, CA</t>
  </si>
  <si>
    <t>9156</t>
  </si>
  <si>
    <t>City of San Luis Obispo</t>
  </si>
  <si>
    <t>SLO Transit</t>
  </si>
  <si>
    <t>919 Palm Street</t>
  </si>
  <si>
    <t>San Luis Obispo</t>
  </si>
  <si>
    <t>www.slocity.org</t>
  </si>
  <si>
    <t>San Luis Obispo, CA</t>
  </si>
  <si>
    <t>9157</t>
  </si>
  <si>
    <t xml:space="preserve">Access Services  </t>
  </si>
  <si>
    <t>AS</t>
  </si>
  <si>
    <t>3449 Santa Anita Avenue</t>
  </si>
  <si>
    <t>El Monte</t>
  </si>
  <si>
    <t>www.asila.org</t>
  </si>
  <si>
    <t>9159</t>
  </si>
  <si>
    <t>Western Contra Costa Transit Authority</t>
  </si>
  <si>
    <t>WestCAT</t>
  </si>
  <si>
    <t>Joint Powers Agreement with cities of Pinole and Hercules, Calfornia and County of Contra Costa</t>
  </si>
  <si>
    <t>601 Walter Avenue</t>
  </si>
  <si>
    <t>Pinole</t>
  </si>
  <si>
    <t>www.westcat.org</t>
  </si>
  <si>
    <t>9161</t>
  </si>
  <si>
    <t>City of Union City Transit Division</t>
  </si>
  <si>
    <t>UCT</t>
  </si>
  <si>
    <t>34009 Alvarado-Niles Road</t>
  </si>
  <si>
    <t>Union City</t>
  </si>
  <si>
    <t>www.uctransit.org</t>
  </si>
  <si>
    <t>9162</t>
  </si>
  <si>
    <t>The Eastern Contra Costa Transit Authority</t>
  </si>
  <si>
    <t>Tri Delta Transit</t>
  </si>
  <si>
    <t>801 Wilbur Avenue</t>
  </si>
  <si>
    <t>Antioch</t>
  </si>
  <si>
    <t>www.trideltatransit.com</t>
  </si>
  <si>
    <t>Antioch, CA</t>
  </si>
  <si>
    <t>9163</t>
  </si>
  <si>
    <t>Camarillo Area Transit</t>
  </si>
  <si>
    <t>c/o: City of Camarillo</t>
  </si>
  <si>
    <t>601 Carmen Drive</t>
  </si>
  <si>
    <t>Camarillo</t>
  </si>
  <si>
    <t>www.ci.camarillo.ca.us</t>
  </si>
  <si>
    <t>Camarillo, CA</t>
  </si>
  <si>
    <t>9164</t>
  </si>
  <si>
    <t>Ventura Intercity Service Transit Authority</t>
  </si>
  <si>
    <t>VISTA</t>
  </si>
  <si>
    <t>950 County Square Drive</t>
  </si>
  <si>
    <t>Suite 207</t>
  </si>
  <si>
    <t>Ventura</t>
  </si>
  <si>
    <t>www.goventura.org</t>
  </si>
  <si>
    <t>9165</t>
  </si>
  <si>
    <t>Thousand Oaks Transit</t>
  </si>
  <si>
    <t>TOT</t>
  </si>
  <si>
    <t>c/o: City of Thousand Oaks</t>
  </si>
  <si>
    <t>2100 Thousand Oak Boulevard</t>
  </si>
  <si>
    <t>Thousand Oaks</t>
  </si>
  <si>
    <t>www.toaks.org</t>
  </si>
  <si>
    <t>Thousand Oaks, CA</t>
  </si>
  <si>
    <t>9166</t>
  </si>
  <si>
    <t>LACMTA - Small Operators</t>
  </si>
  <si>
    <t>9167</t>
  </si>
  <si>
    <t>Davis Community Transit</t>
  </si>
  <si>
    <t>DCT</t>
  </si>
  <si>
    <t>1818 5th St</t>
  </si>
  <si>
    <t>administrative-services.cityofdavis.org/social-services/davis-community-transit</t>
  </si>
  <si>
    <t>9168</t>
  </si>
  <si>
    <t>Roseville Transit</t>
  </si>
  <si>
    <t>401 Vernon Street</t>
  </si>
  <si>
    <t>Roseville</t>
  </si>
  <si>
    <t>www.roseville.ca.us/transit</t>
  </si>
  <si>
    <t>9169</t>
  </si>
  <si>
    <t>vRide, Inc. - Valley Metro</t>
  </si>
  <si>
    <t>1730 E Northern Ave, Suite 204</t>
  </si>
  <si>
    <t>9171</t>
  </si>
  <si>
    <t>Santa Clarita Transit</t>
  </si>
  <si>
    <t>28250 Constellation Road</t>
  </si>
  <si>
    <t>Santa Clarita</t>
  </si>
  <si>
    <t>www.santa-clarita.com</t>
  </si>
  <si>
    <t>Santa Clarita, CA</t>
  </si>
  <si>
    <t>9172</t>
  </si>
  <si>
    <t>City of Tempe Transit Division - dba Valley Metro</t>
  </si>
  <si>
    <t>TIM - Tempe in Motion</t>
  </si>
  <si>
    <t>200 E. 5th Street</t>
  </si>
  <si>
    <t>Tempe</t>
  </si>
  <si>
    <t>www.tempe.gov/tim</t>
  </si>
  <si>
    <t>9173</t>
  </si>
  <si>
    <t>Merced County Transit</t>
  </si>
  <si>
    <t>880 Thornton Rd.</t>
  </si>
  <si>
    <t>Merced</t>
  </si>
  <si>
    <t>www.mercedthebus.com</t>
  </si>
  <si>
    <t>Merced, CA</t>
  </si>
  <si>
    <t>9175</t>
  </si>
  <si>
    <t>City of Lodi - Transit Division</t>
  </si>
  <si>
    <t>Grapeline</t>
  </si>
  <si>
    <t>221 West Pine Street</t>
  </si>
  <si>
    <t>www.lodi.gov/transit</t>
  </si>
  <si>
    <t>Lodi, CA</t>
  </si>
  <si>
    <t>9182</t>
  </si>
  <si>
    <t>Altamont Commuter Express</t>
  </si>
  <si>
    <t>ACE</t>
  </si>
  <si>
    <t>949 East Channel Street</t>
  </si>
  <si>
    <t>www.acerail.com</t>
  </si>
  <si>
    <t>9191</t>
  </si>
  <si>
    <t>Town of Oro Valley - Transit Services Division</t>
  </si>
  <si>
    <t>SunShutDNR</t>
  </si>
  <si>
    <t>11000 North La Canada Drive</t>
  </si>
  <si>
    <t>Oro Valley</t>
  </si>
  <si>
    <t>www.orovalleyaz.gov</t>
  </si>
  <si>
    <t>9192</t>
  </si>
  <si>
    <t>Yuma Metropolitan Planning Organization</t>
  </si>
  <si>
    <t>Yuma County Area Transit</t>
  </si>
  <si>
    <t>Public agency or authority that contracts for some or all transit service (not a state DOT).  Independent agency with a Board of Directors.</t>
  </si>
  <si>
    <t>502 South Orange Avenue</t>
  </si>
  <si>
    <t>Yuma</t>
  </si>
  <si>
    <t>www.ycat.org</t>
  </si>
  <si>
    <t>Yuma, AZ-CA</t>
  </si>
  <si>
    <t>9193</t>
  </si>
  <si>
    <t>Chula Vista Transit</t>
  </si>
  <si>
    <t>CVT</t>
  </si>
  <si>
    <t>1800 Maxwell Road</t>
  </si>
  <si>
    <t>Chula Vista</t>
  </si>
  <si>
    <t>9194</t>
  </si>
  <si>
    <t>City of Atascadero</t>
  </si>
  <si>
    <t>No Acronym</t>
  </si>
  <si>
    <t>Department of Public Works</t>
  </si>
  <si>
    <t>6907 El Camino Real</t>
  </si>
  <si>
    <t>Atascadero</t>
  </si>
  <si>
    <t>www.atascadero.org</t>
  </si>
  <si>
    <t>El Paso de Robles (Paso Robles)-Atascadero, CA</t>
  </si>
  <si>
    <t>9195</t>
  </si>
  <si>
    <t>Paso Robles Transit Service</t>
  </si>
  <si>
    <t xml:space="preserve">PE </t>
  </si>
  <si>
    <t>821 Pine St, Suite A</t>
  </si>
  <si>
    <t>Paso Robles</t>
  </si>
  <si>
    <t>www.pasoexpress.com</t>
  </si>
  <si>
    <t>9196</t>
  </si>
  <si>
    <t>Placer County Department of Public Works</t>
  </si>
  <si>
    <t>PCDPW</t>
  </si>
  <si>
    <t>3091 County Center Dr</t>
  </si>
  <si>
    <t>www.placer.ca.gov</t>
  </si>
  <si>
    <t>9197</t>
  </si>
  <si>
    <t>City of Tracy</t>
  </si>
  <si>
    <t>TRACER</t>
  </si>
  <si>
    <t>333 Civic Center Plaza</t>
  </si>
  <si>
    <t>Tracy</t>
  </si>
  <si>
    <t>www.ci.tracy.ca.us</t>
  </si>
  <si>
    <t>Tracy, CA</t>
  </si>
  <si>
    <t>9198</t>
  </si>
  <si>
    <t>City of Porterville</t>
  </si>
  <si>
    <t>C.O.L.T.</t>
  </si>
  <si>
    <t>291 North Main Street</t>
  </si>
  <si>
    <t>Porterville</t>
  </si>
  <si>
    <t>www.portervilletransit.com</t>
  </si>
  <si>
    <t>Porterville, CA</t>
  </si>
  <si>
    <t>9199</t>
  </si>
  <si>
    <t>City of Madera</t>
  </si>
  <si>
    <t>MAX/DAR</t>
  </si>
  <si>
    <t>205 West 4th Street</t>
  </si>
  <si>
    <t>Madera</t>
  </si>
  <si>
    <t>www.cityofmadera.org</t>
  </si>
  <si>
    <t>Madera, CA</t>
  </si>
  <si>
    <t>9200</t>
  </si>
  <si>
    <t>Kings County Area Public Transit Agency</t>
  </si>
  <si>
    <t>KART</t>
  </si>
  <si>
    <t>1340 North Drive</t>
  </si>
  <si>
    <t>Hanford</t>
  </si>
  <si>
    <t>www.MYKARTBUS.com</t>
  </si>
  <si>
    <t>Hanford, CA</t>
  </si>
  <si>
    <t>9201</t>
  </si>
  <si>
    <t>City of Turlock</t>
  </si>
  <si>
    <t>BLAST and DART</t>
  </si>
  <si>
    <t>156 South Broadway, Suite 150</t>
  </si>
  <si>
    <t>Turlock</t>
  </si>
  <si>
    <t>www.ci.turlock.ca.us</t>
  </si>
  <si>
    <t>Turlock, CA</t>
  </si>
  <si>
    <t>9205</t>
  </si>
  <si>
    <t>City of Elk Grove</t>
  </si>
  <si>
    <t>etran</t>
  </si>
  <si>
    <t>8401 Laguna Palms Way</t>
  </si>
  <si>
    <t>Elk Grove</t>
  </si>
  <si>
    <t>www.e-tran.org</t>
  </si>
  <si>
    <t>9206</t>
  </si>
  <si>
    <t>San Luis Obispo Regional Transit Authority</t>
  </si>
  <si>
    <t>SLORTA</t>
  </si>
  <si>
    <t>179 Cross Street</t>
  </si>
  <si>
    <t>www.slorta.org</t>
  </si>
  <si>
    <t>9208</t>
  </si>
  <si>
    <t>Butte County Association of Governments</t>
  </si>
  <si>
    <t>BCAG</t>
  </si>
  <si>
    <t xml:space="preserve">We are a MPO that operates the transporation system, and contracts out for the services </t>
  </si>
  <si>
    <t>2580 Sierra Sunrise Terrace</t>
  </si>
  <si>
    <t>Chico</t>
  </si>
  <si>
    <t>www.bcag.org</t>
  </si>
  <si>
    <t>Chico, CA</t>
  </si>
  <si>
    <t>9209</t>
  </si>
  <si>
    <t>Valley Metro Rail, Inc.</t>
  </si>
  <si>
    <t>VMR</t>
  </si>
  <si>
    <t>101 N. First Avenue, Suite 1300</t>
  </si>
  <si>
    <t>www.valleymetro.org/metro_light_rail</t>
  </si>
  <si>
    <t>9211</t>
  </si>
  <si>
    <t>Anaheim Transportation Network</t>
  </si>
  <si>
    <t>ATN</t>
  </si>
  <si>
    <t>1280 South Anaheim Blvd</t>
  </si>
  <si>
    <t>Anaheim</t>
  </si>
  <si>
    <t>www.rideart.org</t>
  </si>
  <si>
    <t>9213</t>
  </si>
  <si>
    <t>City of Petaluma</t>
  </si>
  <si>
    <t>Petaluma Transit</t>
  </si>
  <si>
    <t>555 North McDowell Blvd.</t>
  </si>
  <si>
    <t>Petaluma</t>
  </si>
  <si>
    <t>http://www.cityofpetaluma.net/pubworks/transit-sub.html</t>
  </si>
  <si>
    <t>Petaluma, CA</t>
  </si>
  <si>
    <t>9214</t>
  </si>
  <si>
    <t>City of Redondo Beach - Beach Cities Transit</t>
  </si>
  <si>
    <t>415 Diamond Street</t>
  </si>
  <si>
    <t>Redondo Beach</t>
  </si>
  <si>
    <t>www.redondo.org</t>
  </si>
  <si>
    <t>9215</t>
  </si>
  <si>
    <t>Carson Area Metropolitan Planning Organization</t>
  </si>
  <si>
    <t>CAMPO</t>
  </si>
  <si>
    <t>Carson Area Metropolitan Planning Organization (CAMPO) is the designated recipient and grantee of FTA 5307 funds for the Carson City urbanized area, and administers the local (Jump Around Carson) transit service that comprises this report.</t>
  </si>
  <si>
    <t>3505 Butti Way</t>
  </si>
  <si>
    <t>Carson City</t>
  </si>
  <si>
    <t>www.carsonareampo.com</t>
  </si>
  <si>
    <t>Carson City, NV</t>
  </si>
  <si>
    <t>9217</t>
  </si>
  <si>
    <t>City of Manteca</t>
  </si>
  <si>
    <t>1001 W Center St</t>
  </si>
  <si>
    <t>Manteca</t>
  </si>
  <si>
    <t>www.ci.manteca.ca.us</t>
  </si>
  <si>
    <t>Manteca, CA</t>
  </si>
  <si>
    <t>9218</t>
  </si>
  <si>
    <t>Riverside County Transportation Commission</t>
  </si>
  <si>
    <t>RCTC</t>
  </si>
  <si>
    <t>Capital grants planning agency.</t>
  </si>
  <si>
    <t>4080 Lemon Street</t>
  </si>
  <si>
    <t>www.rctc.org</t>
  </si>
  <si>
    <t>9219</t>
  </si>
  <si>
    <t>Northern Arizona Intergovernmental Public Transportation Authority</t>
  </si>
  <si>
    <t>NAIPTA</t>
  </si>
  <si>
    <t>3773 N Kaspar Ave</t>
  </si>
  <si>
    <t>Flagstaff</t>
  </si>
  <si>
    <t>www.naipta.az.gov</t>
  </si>
  <si>
    <t>Flagstaff, AZ</t>
  </si>
  <si>
    <t>9220</t>
  </si>
  <si>
    <t>City of Folsom</t>
  </si>
  <si>
    <t>FSL</t>
  </si>
  <si>
    <t>50 Natoma Street</t>
  </si>
  <si>
    <t>Folsom</t>
  </si>
  <si>
    <t>www.folsom.ca.us</t>
  </si>
  <si>
    <t>9222</t>
  </si>
  <si>
    <t>Pima Association of Governments</t>
  </si>
  <si>
    <t>PAG</t>
  </si>
  <si>
    <t>PAG is an MPO.</t>
  </si>
  <si>
    <t>177 North Church Avenue</t>
  </si>
  <si>
    <t>Suite 405</t>
  </si>
  <si>
    <t>Tucson</t>
  </si>
  <si>
    <t>www.pagnet.org</t>
  </si>
  <si>
    <t>9223</t>
  </si>
  <si>
    <t>Paratransit, Inc.</t>
  </si>
  <si>
    <t>P.O. Box 231100</t>
  </si>
  <si>
    <t>www.paratransit.org</t>
  </si>
  <si>
    <t>9224</t>
  </si>
  <si>
    <t>Paratransit, Inc. CTSA</t>
  </si>
  <si>
    <t>9225</t>
  </si>
  <si>
    <t>San Francisco Bay Area Water Emergency Transportation Authority</t>
  </si>
  <si>
    <t>WETA</t>
  </si>
  <si>
    <t>Pier 9</t>
  </si>
  <si>
    <t>Suite 111</t>
  </si>
  <si>
    <t>www.watertransit.org</t>
  </si>
  <si>
    <t>9226</t>
  </si>
  <si>
    <t>Imperial County Transportation Commission</t>
  </si>
  <si>
    <t>ICTC</t>
  </si>
  <si>
    <t>1405 North Imperial Avenue</t>
  </si>
  <si>
    <t>Suite 1</t>
  </si>
  <si>
    <t>El Centro</t>
  </si>
  <si>
    <t>www.imperialctc.org</t>
  </si>
  <si>
    <t>El Centro-Calexico, CA</t>
  </si>
  <si>
    <t>9227</t>
  </si>
  <si>
    <t>City of Moorpark</t>
  </si>
  <si>
    <t>799 Moorpark Avenue</t>
  </si>
  <si>
    <t>Moorpark</t>
  </si>
  <si>
    <t>www.ci.moorpark.ca.us</t>
  </si>
  <si>
    <t>9228</t>
  </si>
  <si>
    <t>vRide, Inc. - Tucson</t>
  </si>
  <si>
    <t>1200 N El Dorado</t>
  </si>
  <si>
    <t>Suite A-145</t>
  </si>
  <si>
    <t>9229</t>
  </si>
  <si>
    <t>El Dorado County Transit Authority</t>
  </si>
  <si>
    <t>EDCTA</t>
  </si>
  <si>
    <t>6565 Commerce Way</t>
  </si>
  <si>
    <t>Diamond Springs</t>
  </si>
  <si>
    <t>www.eldoradotransit.com</t>
  </si>
  <si>
    <t>9230</t>
  </si>
  <si>
    <t>California Vanpool Authority</t>
  </si>
  <si>
    <t>CalVans</t>
  </si>
  <si>
    <t>www.CalVans.org</t>
  </si>
  <si>
    <t>9231</t>
  </si>
  <si>
    <t>City of Irvine</t>
  </si>
  <si>
    <t>COI</t>
  </si>
  <si>
    <t>1 Civic Center Plaza</t>
  </si>
  <si>
    <t>Irvine</t>
  </si>
  <si>
    <t>www.cityofirvine.org</t>
  </si>
  <si>
    <t>9232</t>
  </si>
  <si>
    <t>Solano County Transit</t>
  </si>
  <si>
    <t>SolTrans</t>
  </si>
  <si>
    <t>311 Sacramento Street</t>
  </si>
  <si>
    <t>www.soltransride.com</t>
  </si>
  <si>
    <t>9233</t>
  </si>
  <si>
    <t>Yuma County Intergovernmental Public Transportation Authority</t>
  </si>
  <si>
    <t>YCAT</t>
  </si>
  <si>
    <t>2715 East 14 Street</t>
  </si>
  <si>
    <t>www.ycipta.az.gov</t>
  </si>
  <si>
    <t>9235</t>
  </si>
  <si>
    <t>City of Lincoln</t>
  </si>
  <si>
    <t>COL</t>
  </si>
  <si>
    <t>600 Sixth Street</t>
  </si>
  <si>
    <t>www.ci.lincoln.ca.us</t>
  </si>
  <si>
    <t>9236</t>
  </si>
  <si>
    <t>Stanislaus County Public Works - Transit</t>
  </si>
  <si>
    <t>StaRT</t>
  </si>
  <si>
    <t>1010 10th Street    Suite 4204</t>
  </si>
  <si>
    <t>www.srt.org</t>
  </si>
  <si>
    <t>9237</t>
  </si>
  <si>
    <t>County of Kaua'i - Transportation Agency</t>
  </si>
  <si>
    <t>3220 Ho'olako Street</t>
  </si>
  <si>
    <t>Lihue</t>
  </si>
  <si>
    <t>Kahului, HI</t>
  </si>
  <si>
    <t>9238</t>
  </si>
  <si>
    <t>City of Delano</t>
  </si>
  <si>
    <t>1015 Eleventh Avenue</t>
  </si>
  <si>
    <t>Delano</t>
  </si>
  <si>
    <t>www.cityofdelano.org</t>
  </si>
  <si>
    <t>Delano, CA</t>
  </si>
  <si>
    <t>9239</t>
  </si>
  <si>
    <t>City of Sierra Vista</t>
  </si>
  <si>
    <t>1011 N Coronado Drive</t>
  </si>
  <si>
    <t>Sierra Vista</t>
  </si>
  <si>
    <t>www.VistaTrasit.org</t>
  </si>
  <si>
    <t>Sierra Vista, AZ</t>
  </si>
  <si>
    <t>9240</t>
  </si>
  <si>
    <t>City of Lake Havasu</t>
  </si>
  <si>
    <t>900 London Bridge Road</t>
  </si>
  <si>
    <t>Lake Havasu City</t>
  </si>
  <si>
    <t>www.lhcaz.gov</t>
  </si>
  <si>
    <t>Lake Havasu City, AZ</t>
  </si>
  <si>
    <t>9242</t>
  </si>
  <si>
    <t>Las Vegas Monorail Company</t>
  </si>
  <si>
    <t>LVMC</t>
  </si>
  <si>
    <t>3900 Paradise Rd.</t>
  </si>
  <si>
    <t>Suite 260</t>
  </si>
  <si>
    <t>www.lvmonorail.com</t>
  </si>
  <si>
    <t>Rail Mode Track Mileage (R)</t>
  </si>
  <si>
    <t>Rail Grade Crossings (RGC)</t>
  </si>
  <si>
    <t>Non Rail Lane Miles (NR)</t>
  </si>
  <si>
    <t>Mode_Cd</t>
  </si>
  <si>
    <t>Service_Cd</t>
  </si>
  <si>
    <t>Rail_Grade_Excl_Row_Num</t>
  </si>
  <si>
    <t>Rail_Grade_X_Traffic_Num</t>
  </si>
  <si>
    <t>Rail_Grade_Mixed_Num</t>
  </si>
  <si>
    <t>Rail_Elevated_Structure_Num</t>
  </si>
  <si>
    <t>Rail_Elevated_Fill_Num</t>
  </si>
  <si>
    <t>Rail_Open_Cut_Num</t>
  </si>
  <si>
    <t>Rail_Subway_Num</t>
  </si>
  <si>
    <t>R_Total_Miles</t>
  </si>
  <si>
    <t>Rail_X_Traffic_Crossing_Num</t>
  </si>
  <si>
    <t>Rail_Mixed_Crossing_Num</t>
  </si>
  <si>
    <t>RGC_Total</t>
  </si>
  <si>
    <t>Non_Rail_Excl_Row</t>
  </si>
  <si>
    <t>Non_Rail_Controlled_Row_Num</t>
  </si>
  <si>
    <t>NR_Total_Miles</t>
  </si>
  <si>
    <t>Mixed_Row_Num</t>
  </si>
  <si>
    <t>MB</t>
  </si>
  <si>
    <t>DO</t>
  </si>
  <si>
    <t/>
  </si>
  <si>
    <t>SR</t>
  </si>
  <si>
    <t>TB</t>
  </si>
  <si>
    <t>RB</t>
  </si>
  <si>
    <t>LR</t>
  </si>
  <si>
    <t>YR</t>
  </si>
  <si>
    <t>CB</t>
  </si>
  <si>
    <t>MG</t>
  </si>
  <si>
    <t>CR</t>
  </si>
  <si>
    <t>HR</t>
  </si>
  <si>
    <t>IP</t>
  </si>
  <si>
    <t xml:space="preserve"> Alameda-Contra Costa Transit District</t>
  </si>
  <si>
    <t>CC</t>
  </si>
  <si>
    <t>NR - Total Miles</t>
  </si>
  <si>
    <t>Row Labels</t>
  </si>
  <si>
    <t>Grand Total</t>
  </si>
  <si>
    <t>Sum of R_Total_Miles</t>
  </si>
  <si>
    <t>Sum of NR - Total Miles</t>
  </si>
  <si>
    <t>year</t>
  </si>
  <si>
    <t>state</t>
  </si>
  <si>
    <t>acronym</t>
  </si>
  <si>
    <t>Alabama</t>
  </si>
  <si>
    <t>Alaska</t>
  </si>
  <si>
    <t>Arizona</t>
  </si>
  <si>
    <t>Arkansas</t>
  </si>
  <si>
    <t>California</t>
  </si>
  <si>
    <t>Colorado</t>
  </si>
  <si>
    <t>Connecticut</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</si>
  <si>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</si>
  <si>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</si>
  <si>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</si>
  <si>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</si>
  <si>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</si>
  <si>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</si>
  <si>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</si>
  <si>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</si>
  <si>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</si>
  <si>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</si>
  <si>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</si>
  <si>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</si>
  <si>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</si>
  <si>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</si>
  <si>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</si>
  <si>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</si>
  <si>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</si>
  <si>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</si>
  <si>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</si>
  <si>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</si>
  <si>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</si>
  <si>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</si>
  <si>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</si>
  <si>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</si>
  <si>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North Carolina</t>
  </si>
  <si>
    <t>North Dakota</t>
  </si>
  <si>
    <t>Ohio</t>
  </si>
  <si>
    <t>Oklahoma</t>
  </si>
  <si>
    <t>Oregon</t>
  </si>
  <si>
    <t>Pennsylvania</t>
  </si>
  <si>
    <t>Rhode Island</t>
  </si>
  <si>
    <t>South Carolina</t>
  </si>
  <si>
    <t>South Dakota</t>
  </si>
  <si>
    <t>Tennessee</t>
  </si>
  <si>
    <t>Texas</t>
  </si>
  <si>
    <t>United States</t>
  </si>
  <si>
    <t>US</t>
  </si>
  <si>
    <t>Utah</t>
  </si>
  <si>
    <t>Vermont</t>
  </si>
  <si>
    <t>Virginia</t>
  </si>
  <si>
    <t>West Virginia</t>
  </si>
  <si>
    <t>Wisconsin</t>
  </si>
  <si>
    <t>Wyoming</t>
  </si>
  <si>
    <t xml:space="preserve">R - Total Transit Way Mileage </t>
  </si>
  <si>
    <t>NR - Total Transit Way Mileage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</si>
</sst>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49" fontId="2" fillId="0" borderId="0" xfId="0" applyNumberFormat="1" applyFont="1" applyAlignment="1">
      <alignment wrapText="1"/>
    </xf>
    <xf numFmtId="0" fontId="2" fillId="0" borderId="0" xfId="0" applyFont="1" applyAlignment="1">
      <alignment wrapText="1"/>
    </xf>
    <xf numFmtId="14" fontId="2" fillId="0" borderId="0" xfId="0" applyNumberFormat="1" applyFont="1" applyAlignment="1">
      <alignment wrapText="1"/>
    </xf>
    <xf numFmtId="3" fontId="2" fillId="0" borderId="0" xfId="0" applyNumberFormat="1" applyFont="1" applyAlignment="1">
      <alignment wrapText="1"/>
    </xf>
    <xf numFmtId="49" fontId="0" fillId="0" borderId="0" xfId="0" quotePrefix="1" applyNumberFormat="1" applyAlignment="1"/>
    <xf numFmtId="0" fontId="0" fillId="0" borderId="0" xfId="0" applyAlignment="1"/>
    <xf numFmtId="14" fontId="0" fillId="0" borderId="0" xfId="0" applyNumberFormat="1" applyAlignment="1"/>
    <xf numFmtId="3" fontId="0" fillId="0" borderId="0" xfId="0" applyNumberFormat="1" applyAlignment="1"/>
    <xf numFmtId="49" fontId="0" fillId="0" borderId="0" xfId="0" applyNumberFormat="1" applyAlignment="1"/>
    <xf numFmtId="49" fontId="2" fillId="0" borderId="0" xfId="0" applyNumberFormat="1" applyFont="1"/>
    <xf numFmtId="0" fontId="2" fillId="0" borderId="0" xfId="0" applyFont="1"/>
    <xf numFmtId="164" fontId="2" fillId="0" borderId="1" xfId="0" applyNumberFormat="1" applyFont="1" applyBorder="1" applyAlignment="1">
      <alignment horizontal="center"/>
    </xf>
    <xf numFmtId="3" fontId="2" fillId="0" borderId="1" xfId="0" applyNumberFormat="1" applyFont="1" applyBorder="1" applyAlignment="1">
      <alignment horizontal="center"/>
    </xf>
    <xf numFmtId="164" fontId="2" fillId="0" borderId="0" xfId="0" applyNumberFormat="1" applyFont="1"/>
    <xf numFmtId="49" fontId="2" fillId="0" borderId="1" xfId="0" applyNumberFormat="1" applyFont="1" applyBorder="1" applyAlignment="1">
      <alignment wrapText="1"/>
    </xf>
    <xf numFmtId="0" fontId="2" fillId="0" borderId="1" xfId="0" applyFont="1" applyBorder="1" applyAlignment="1">
      <alignment wrapText="1"/>
    </xf>
    <xf numFmtId="164" fontId="2" fillId="0" borderId="1" xfId="0" applyNumberFormat="1" applyFont="1" applyBorder="1" applyAlignment="1">
      <alignment wrapText="1"/>
    </xf>
    <xf numFmtId="3" fontId="2" fillId="0" borderId="1" xfId="0" applyNumberFormat="1" applyFont="1" applyBorder="1" applyAlignment="1">
      <alignment wrapText="1"/>
    </xf>
    <xf numFmtId="0" fontId="0" fillId="0" borderId="2" xfId="0" applyBorder="1"/>
    <xf numFmtId="165" fontId="0" fillId="0" borderId="0" xfId="0" applyNumberFormat="1"/>
    <xf numFmtId="0" fontId="0" fillId="0" borderId="3" xfId="0" applyBorder="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elin, John" refreshedDate="42268.493091319448" createdVersion="4" refreshedVersion="4" minRefreshableVersion="3" recordCount="647">
  <cacheSource type="worksheet">
    <worksheetSource ref="A1:G648" sheet="TWM - With States"/>
  </cacheSource>
  <cacheFields count="7">
    <cacheField name="Trs_Id" numFmtId="0">
      <sharedItems/>
    </cacheField>
    <cacheField name="Company_Nm" numFmtId="0">
      <sharedItems/>
    </cacheField>
    <cacheField name="State_Desc" numFmtId="0">
      <sharedItems count="51">
        <s v="WA"/>
        <s v="OR"/>
        <s v="ID"/>
        <s v="AK"/>
        <s v="RI"/>
        <s v="NH"/>
        <s v="MA"/>
        <s v="ME"/>
        <s v="CT"/>
        <s v="VT"/>
        <s v="NY"/>
        <s v="NJ"/>
        <s v="PA"/>
        <s v="WV"/>
        <s v="VA"/>
        <s v="DC"/>
        <s v="MD"/>
        <s v="DE"/>
        <s v="TN"/>
        <s v="NC"/>
        <s v="MS"/>
        <s v="KY"/>
        <s v="GA"/>
        <s v="FL"/>
        <s v="AL"/>
        <s v="SC"/>
        <s v="PR"/>
        <s v="WI"/>
        <s v="OH"/>
        <s v="MN"/>
        <s v="MI"/>
        <s v="IN"/>
        <s v="IL"/>
        <s v="TX"/>
        <s v="OK"/>
        <s v="NM"/>
        <s v="LA"/>
        <s v="AR"/>
        <s v="NE"/>
        <s v="MO"/>
        <s v="IA"/>
        <s v="KS"/>
        <s v="UT"/>
        <s v="SD"/>
        <s v="ND"/>
        <s v="MT"/>
        <s v="CO"/>
        <s v="NV"/>
        <s v="HI"/>
        <s v="CA"/>
        <s v="AZ"/>
      </sharedItems>
    </cacheField>
    <cacheField name="R_Total_Miles" numFmtId="0">
      <sharedItems containsSemiMixedTypes="0" containsString="0" containsNumber="1" minValue="0" maxValue="1206.1000000000001"/>
    </cacheField>
    <cacheField name="NR_Total_Miles" numFmtId="0">
      <sharedItems containsSemiMixedTypes="0" containsString="0" containsNumber="1" minValue="0" maxValue="255.5"/>
    </cacheField>
    <cacheField name="Mixed_Row_Num" numFmtId="0">
      <sharedItems containsSemiMixedTypes="0" containsString="0" containsNumber="1" minValue="0" maxValue="14775"/>
    </cacheField>
    <cacheField name="NR - Total Miles" numFmtId="0">
      <sharedItems containsSemiMixedTypes="0" containsString="0" containsNumber="1" minValue="0" maxValue="147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7">
  <r>
    <s v="0001"/>
    <s v="King County Department of Transportation - Metro Transit Division"/>
    <x v="0"/>
    <n v="0"/>
    <n v="255.5"/>
    <n v="1523"/>
    <n v="1778.5"/>
  </r>
  <r>
    <s v="0001"/>
    <s v="King County Department of Transportation - Metro Transit Division"/>
    <x v="0"/>
    <n v="0"/>
    <n v="255.5"/>
    <n v="1523"/>
    <n v="1778.5"/>
  </r>
  <r>
    <s v="0001"/>
    <s v="King County Department of Transportation - Metro Transit Division"/>
    <x v="0"/>
    <n v="0"/>
    <n v="255.5"/>
    <n v="1523"/>
    <n v="1778.5"/>
  </r>
  <r>
    <s v="0001"/>
    <s v="King County Department of Transportation - Metro Transit Division"/>
    <x v="0"/>
    <n v="0"/>
    <n v="255.5"/>
    <n v="1523"/>
    <n v="1778.5"/>
  </r>
  <r>
    <s v="0002"/>
    <s v="Spokane Transit Authority"/>
    <x v="0"/>
    <n v="0"/>
    <n v="0"/>
    <n v="525"/>
    <n v="525"/>
  </r>
  <r>
    <s v="0003"/>
    <s v="Pierce County Transportation Benefit Area Authority"/>
    <x v="0"/>
    <n v="0"/>
    <n v="16.899999999999999"/>
    <n v="625.9"/>
    <n v="642.79999999999995"/>
  </r>
  <r>
    <s v="0005"/>
    <s v="Everett Transit"/>
    <x v="0"/>
    <n v="0"/>
    <n v="0"/>
    <n v="160"/>
    <n v="160"/>
  </r>
  <r>
    <s v="0006"/>
    <s v="Yakima Transit"/>
    <x v="0"/>
    <n v="0"/>
    <n v="0"/>
    <n v="144.5"/>
    <n v="144.5"/>
  </r>
  <r>
    <s v="0007"/>
    <s v="Lane Transit District"/>
    <x v="1"/>
    <n v="0"/>
    <n v="0"/>
    <n v="567.20000000000005"/>
    <n v="567.20000000000005"/>
  </r>
  <r>
    <s v="0007"/>
    <s v="Lane Transit District"/>
    <x v="1"/>
    <n v="0"/>
    <n v="0"/>
    <n v="567.20000000000005"/>
    <n v="567.20000000000005"/>
  </r>
  <r>
    <s v="0007"/>
    <s v="Lane Transit District"/>
    <x v="1"/>
    <n v="0"/>
    <n v="0"/>
    <n v="567.20000000000005"/>
    <n v="567.20000000000005"/>
  </r>
  <r>
    <s v="0008"/>
    <s v="Tri-County Metropolitan Transportation District of Oregon"/>
    <x v="1"/>
    <n v="104.10000000000001"/>
    <n v="0"/>
    <n v="0"/>
    <n v="0"/>
  </r>
  <r>
    <s v="0008"/>
    <s v="Tri-County Metropolitan Transportation District of Oregon"/>
    <x v="1"/>
    <n v="104.10000000000001"/>
    <n v="0"/>
    <n v="0"/>
    <n v="0"/>
  </r>
  <r>
    <s v="0008"/>
    <s v="Tri-County Metropolitan Transportation District of Oregon"/>
    <x v="1"/>
    <n v="104.10000000000001"/>
    <n v="0"/>
    <n v="0"/>
    <n v="0"/>
  </r>
  <r>
    <s v="0011"/>
    <s v="Valley Regional Transit"/>
    <x v="2"/>
    <n v="0"/>
    <n v="0"/>
    <n v="366.4"/>
    <n v="366.4"/>
  </r>
  <r>
    <s v="0012"/>
    <s v="Municipality of Anchorage - Public Transportation Department"/>
    <x v="3"/>
    <n v="0"/>
    <n v="0"/>
    <n v="247.8"/>
    <n v="247.8"/>
  </r>
  <r>
    <s v="0016"/>
    <s v="RiverCities Transit "/>
    <x v="0"/>
    <n v="0"/>
    <n v="0"/>
    <n v="61.5"/>
    <n v="61.5"/>
  </r>
  <r>
    <s v="0018"/>
    <s v="Ben Franklin Transit"/>
    <x v="0"/>
    <n v="0"/>
    <n v="0"/>
    <n v="257"/>
    <n v="257"/>
  </r>
  <r>
    <s v="0019"/>
    <s v="Intercity Transit"/>
    <x v="0"/>
    <n v="0"/>
    <n v="0"/>
    <n v="75"/>
    <n v="75"/>
  </r>
  <r>
    <s v="0019"/>
    <s v="Intercity Transit"/>
    <x v="0"/>
    <n v="0"/>
    <n v="0"/>
    <n v="75"/>
    <n v="75"/>
  </r>
  <r>
    <s v="0020"/>
    <s v="Kitsap Transit"/>
    <x v="0"/>
    <n v="0"/>
    <n v="0"/>
    <n v="570.20000000000005"/>
    <n v="570.20000000000005"/>
  </r>
  <r>
    <s v="0021"/>
    <s v="Whatcom Transportation Authority"/>
    <x v="0"/>
    <n v="0"/>
    <n v="0"/>
    <n v="472.8"/>
    <n v="472.8"/>
  </r>
  <r>
    <s v="0023"/>
    <s v="City of Seattle - Seattle Center Monorail Transit"/>
    <x v="0"/>
    <n v="1.8"/>
    <n v="0"/>
    <n v="0"/>
    <n v="0"/>
  </r>
  <r>
    <s v="0024"/>
    <s v="Clark County Public Transportation Benefit Area Authority"/>
    <x v="0"/>
    <n v="0"/>
    <n v="3.4"/>
    <n v="422.1"/>
    <n v="425.5"/>
  </r>
  <r>
    <s v="0025"/>
    <s v="Salem Area Mass Transit District"/>
    <x v="1"/>
    <n v="0"/>
    <n v="0"/>
    <n v="205.7"/>
    <n v="205.7"/>
  </r>
  <r>
    <s v="0029"/>
    <s v="Snohomish County Public Transportation Benefit Area Corporation"/>
    <x v="0"/>
    <n v="0"/>
    <n v="77"/>
    <n v="122.2"/>
    <n v="199.2"/>
  </r>
  <r>
    <s v="0029"/>
    <s v="Snohomish County Public Transportation Benefit Area Corporation"/>
    <x v="0"/>
    <n v="0"/>
    <n v="77"/>
    <n v="122.2"/>
    <n v="199.2"/>
  </r>
  <r>
    <s v="0034"/>
    <s v="Rogue Valley Transportation District"/>
    <x v="1"/>
    <n v="0"/>
    <n v="0"/>
    <n v="110"/>
    <n v="110"/>
  </r>
  <r>
    <s v="0040"/>
    <s v="Central Puget Sound Regional Transit Authority"/>
    <x v="0"/>
    <n v="0"/>
    <n v="203.3"/>
    <n v="237.8"/>
    <n v="441.1"/>
  </r>
  <r>
    <s v="0040"/>
    <s v="Central Puget Sound Regional Transit Authority"/>
    <x v="0"/>
    <n v="0"/>
    <n v="203.3"/>
    <n v="237.8"/>
    <n v="441.1"/>
  </r>
  <r>
    <s v="0040"/>
    <s v="Central Puget Sound Regional Transit Authority"/>
    <x v="0"/>
    <n v="0"/>
    <n v="203.3"/>
    <n v="237.8"/>
    <n v="441.1"/>
  </r>
  <r>
    <s v="0040"/>
    <s v="Central Puget Sound Regional Transit Authority"/>
    <x v="0"/>
    <n v="0"/>
    <n v="203.3"/>
    <n v="237.8"/>
    <n v="441.1"/>
  </r>
  <r>
    <s v="0040"/>
    <s v="Central Puget Sound Regional Transit Authority"/>
    <x v="0"/>
    <n v="0"/>
    <n v="203.3"/>
    <n v="237.8"/>
    <n v="441.1"/>
  </r>
  <r>
    <s v="0041"/>
    <s v="Alaska Railroad Corporation"/>
    <x v="3"/>
    <n v="685.30000000000007"/>
    <n v="0"/>
    <n v="0"/>
    <n v="0"/>
  </r>
  <r>
    <s v="0043"/>
    <s v="Link Transit"/>
    <x v="0"/>
    <n v="0"/>
    <n v="0"/>
    <n v="333.8"/>
    <n v="333.8"/>
  </r>
  <r>
    <s v="0044"/>
    <s v="Skagit Transit"/>
    <x v="0"/>
    <n v="0"/>
    <n v="0"/>
    <n v="124.2"/>
    <n v="124.2"/>
  </r>
  <r>
    <s v="0044"/>
    <s v="Skagit Transit"/>
    <x v="0"/>
    <n v="0"/>
    <n v="0"/>
    <n v="124.2"/>
    <n v="124.2"/>
  </r>
  <r>
    <s v="0047"/>
    <s v="City of Corvallis"/>
    <x v="1"/>
    <n v="0"/>
    <n v="0"/>
    <n v="85"/>
    <n v="85"/>
  </r>
  <r>
    <s v="0057"/>
    <s v="Central Oregon Intergovernmental Council"/>
    <x v="1"/>
    <n v="0"/>
    <n v="0"/>
    <n v="267"/>
    <n v="267"/>
  </r>
  <r>
    <s v="0057"/>
    <s v="Central Oregon Intergovernmental Council"/>
    <x v="1"/>
    <n v="0"/>
    <n v="0"/>
    <n v="267"/>
    <n v="267"/>
  </r>
  <r>
    <s v="0058"/>
    <s v="City of Portland"/>
    <x v="1"/>
    <n v="8.1"/>
    <n v="0"/>
    <n v="0"/>
    <n v="0"/>
  </r>
  <r>
    <s v="1001"/>
    <s v="Rhode Island Public Transit Authority"/>
    <x v="4"/>
    <n v="0"/>
    <n v="1.6"/>
    <n v="1230.8"/>
    <n v="1232.3999999999999"/>
  </r>
  <r>
    <s v="1002"/>
    <s v="Manchester Transit Authority"/>
    <x v="5"/>
    <n v="0"/>
    <n v="0"/>
    <n v="132"/>
    <n v="132"/>
  </r>
  <r>
    <s v="1003"/>
    <s v="Massachusetts Bay Transportation Authority"/>
    <x v="6"/>
    <n v="711.5"/>
    <n v="0"/>
    <n v="0"/>
    <n v="0"/>
  </r>
  <r>
    <s v="1003"/>
    <s v="Massachusetts Bay Transportation Authority"/>
    <x v="6"/>
    <n v="711.5"/>
    <n v="0"/>
    <n v="0"/>
    <n v="0"/>
  </r>
  <r>
    <s v="1003"/>
    <s v="Massachusetts Bay Transportation Authority"/>
    <x v="6"/>
    <n v="711.5"/>
    <n v="0"/>
    <n v="0"/>
    <n v="0"/>
  </r>
  <r>
    <s v="1003"/>
    <s v="Massachusetts Bay Transportation Authority"/>
    <x v="6"/>
    <n v="711.5"/>
    <n v="0"/>
    <n v="0"/>
    <n v="0"/>
  </r>
  <r>
    <s v="1003"/>
    <s v="Massachusetts Bay Transportation Authority"/>
    <x v="6"/>
    <n v="711.5"/>
    <n v="0"/>
    <n v="0"/>
    <n v="0"/>
  </r>
  <r>
    <s v="1003"/>
    <s v="Massachusetts Bay Transportation Authority"/>
    <x v="6"/>
    <n v="711.5"/>
    <n v="0"/>
    <n v="0"/>
    <n v="0"/>
  </r>
  <r>
    <s v="1004"/>
    <s v="Brockton Area Transit Authority"/>
    <x v="6"/>
    <n v="0"/>
    <n v="0"/>
    <n v="210"/>
    <n v="210"/>
  </r>
  <r>
    <s v="1005"/>
    <s v="Lowell Regional Transit Authority"/>
    <x v="6"/>
    <n v="0"/>
    <n v="0"/>
    <n v="261"/>
    <n v="261"/>
  </r>
  <r>
    <s v="1006"/>
    <s v="Southeastern Regional Transit Authority"/>
    <x v="6"/>
    <n v="0"/>
    <n v="0"/>
    <n v="368.4"/>
    <n v="368.4"/>
  </r>
  <r>
    <s v="1007"/>
    <s v="Berkshire Regional Transit Authority"/>
    <x v="6"/>
    <n v="0"/>
    <n v="0"/>
    <n v="209.2"/>
    <n v="209.2"/>
  </r>
  <r>
    <s v="1008"/>
    <s v="Pioneer Valley Transit Authority"/>
    <x v="6"/>
    <n v="0"/>
    <n v="0"/>
    <n v="848"/>
    <n v="848"/>
  </r>
  <r>
    <s v="1013"/>
    <s v="Merrimack Valley Regional Transit Authority"/>
    <x v="6"/>
    <n v="0"/>
    <n v="0"/>
    <n v="33"/>
    <n v="33"/>
  </r>
  <r>
    <s v="1013"/>
    <s v="Merrimack Valley Regional Transit Authority"/>
    <x v="6"/>
    <n v="0"/>
    <n v="0"/>
    <n v="33"/>
    <n v="33"/>
  </r>
  <r>
    <s v="1014"/>
    <s v="Worcester Regional Transit Authority"/>
    <x v="6"/>
    <n v="0"/>
    <n v="0"/>
    <n v="252.2"/>
    <n v="252.2"/>
  </r>
  <r>
    <s v="1016"/>
    <s v="Greater Portland Transit District"/>
    <x v="7"/>
    <n v="0"/>
    <n v="0"/>
    <n v="144"/>
    <n v="144"/>
  </r>
  <r>
    <s v="1040"/>
    <s v="Southeast Area Transit"/>
    <x v="8"/>
    <n v="0"/>
    <n v="0"/>
    <n v="405"/>
    <n v="405"/>
  </r>
  <r>
    <s v="1045"/>
    <s v="Connecticut Department of Transportation - CTTransit New Britain -Dattco."/>
    <x v="8"/>
    <n v="0"/>
    <n v="0"/>
    <n v="94.1"/>
    <n v="94.1"/>
  </r>
  <r>
    <s v="1045"/>
    <s v="Connecticut Department of Transportation - CTTransit New Britain -Dattco."/>
    <x v="8"/>
    <n v="0"/>
    <n v="0"/>
    <n v="94.1"/>
    <n v="94.1"/>
  </r>
  <r>
    <s v="1048"/>
    <s v="Connecticut Department of Transportation - CTTRANSIT - Hartford Division"/>
    <x v="8"/>
    <n v="0"/>
    <n v="28.8"/>
    <n v="1010.8"/>
    <n v="1039.5999999999999"/>
  </r>
  <r>
    <s v="1049"/>
    <s v="The Greater New Haven Transit District"/>
    <x v="8"/>
    <n v="0"/>
    <n v="0"/>
    <n v="30.5"/>
    <n v="30.5"/>
  </r>
  <r>
    <s v="1050"/>
    <s v="Greater Bridgeport Transit Authority"/>
    <x v="8"/>
    <n v="0"/>
    <n v="0"/>
    <n v="286.89999999999998"/>
    <n v="286.89999999999998"/>
  </r>
  <r>
    <s v="1051"/>
    <s v="Housatonic Area Regional Transit "/>
    <x v="8"/>
    <n v="0"/>
    <n v="0"/>
    <n v="298.7"/>
    <n v="298.7"/>
  </r>
  <r>
    <s v="1053"/>
    <s v="Cape Ann Transportation Authority"/>
    <x v="6"/>
    <n v="0"/>
    <n v="0"/>
    <n v="188"/>
    <n v="188"/>
  </r>
  <r>
    <s v="1055"/>
    <s v="Connecticut Department of Transportation - CTTRANSIT New Haven Division"/>
    <x v="8"/>
    <n v="0"/>
    <n v="0"/>
    <n v="510.9"/>
    <n v="510.9"/>
  </r>
  <r>
    <s v="1056"/>
    <s v="Connecticut Department of Transportation - CTTRANSIT Stamford Division"/>
    <x v="8"/>
    <n v="0"/>
    <n v="0"/>
    <n v="194.5"/>
    <n v="194.5"/>
  </r>
  <r>
    <s v="1057"/>
    <s v="Norwalk Transit District"/>
    <x v="8"/>
    <n v="0"/>
    <n v="0"/>
    <n v="220.4"/>
    <n v="220.4"/>
  </r>
  <r>
    <s v="1057"/>
    <s v="Norwalk Transit District"/>
    <x v="8"/>
    <n v="0"/>
    <n v="0"/>
    <n v="220.4"/>
    <n v="220.4"/>
  </r>
  <r>
    <s v="1061"/>
    <s v="Montachusett Regional Transit Authority"/>
    <x v="6"/>
    <n v="0"/>
    <n v="0"/>
    <n v="219.1"/>
    <n v="219.1"/>
  </r>
  <r>
    <s v="1064"/>
    <s v="Greater Attleboro-Taunton Regional Transit Authority"/>
    <x v="6"/>
    <n v="0"/>
    <n v="0"/>
    <n v="71"/>
    <n v="71"/>
  </r>
  <r>
    <s v="1064"/>
    <s v="Greater Attleboro-Taunton Regional Transit Authority"/>
    <x v="6"/>
    <n v="0"/>
    <n v="0"/>
    <n v="71"/>
    <n v="71"/>
  </r>
  <r>
    <s v="1066"/>
    <s v="Chittenden County Transportation Authority"/>
    <x v="9"/>
    <n v="0"/>
    <n v="0"/>
    <n v="446"/>
    <n v="446"/>
  </r>
  <r>
    <s v="1086"/>
    <s v="Cooperative Alliance for Seacoast Transportation"/>
    <x v="5"/>
    <n v="0"/>
    <n v="0"/>
    <n v="351.5"/>
    <n v="351.5"/>
  </r>
  <r>
    <s v="1087"/>
    <s v="Nashua Transit System"/>
    <x v="5"/>
    <n v="0"/>
    <n v="0"/>
    <n v="56.5"/>
    <n v="56.5"/>
  </r>
  <r>
    <s v="1102"/>
    <s v="Connecticut Department of Transportation"/>
    <x v="8"/>
    <n v="0"/>
    <n v="23.6"/>
    <n v="107.3"/>
    <n v="130.9"/>
  </r>
  <r>
    <s v="1102"/>
    <s v="Connecticut Department of Transportation"/>
    <x v="8"/>
    <n v="0"/>
    <n v="23.6"/>
    <n v="107.3"/>
    <n v="130.9"/>
  </r>
  <r>
    <s v="1105"/>
    <s v="Cape Cod Regional Transit Authority"/>
    <x v="6"/>
    <n v="0"/>
    <n v="0"/>
    <n v="140"/>
    <n v="140"/>
  </r>
  <r>
    <s v="1105"/>
    <s v="Cape Cod Regional Transit Authority"/>
    <x v="6"/>
    <n v="0"/>
    <n v="0"/>
    <n v="140"/>
    <n v="140"/>
  </r>
  <r>
    <s v="1107"/>
    <s v="Milford Transit District"/>
    <x v="8"/>
    <n v="0"/>
    <n v="0"/>
    <n v="82.5"/>
    <n v="82.5"/>
  </r>
  <r>
    <s v="1115"/>
    <s v="Northern New England Passenger Rail Authority"/>
    <x v="7"/>
    <n v="114"/>
    <n v="0"/>
    <n v="0"/>
    <n v="0"/>
  </r>
  <r>
    <s v="1117"/>
    <s v="Plymouth &amp; Brockton Street Railway Company"/>
    <x v="6"/>
    <n v="0"/>
    <n v="0"/>
    <n v="151.1"/>
    <n v="151.1"/>
  </r>
  <r>
    <s v="1118"/>
    <s v="MetroWest Regional Transit Authority"/>
    <x v="6"/>
    <n v="0"/>
    <n v="0"/>
    <n v="175"/>
    <n v="175"/>
  </r>
  <r>
    <s v="1119"/>
    <s v="University Of New Hampshire - University Transportation Services"/>
    <x v="5"/>
    <n v="0"/>
    <n v="0"/>
    <n v="110"/>
    <n v="110"/>
  </r>
  <r>
    <s v="1128"/>
    <s v="Connecticut Department of Transportation- CTTransit Waterbury- NET"/>
    <x v="8"/>
    <n v="0"/>
    <n v="0"/>
    <n v="246.2"/>
    <n v="246.2"/>
  </r>
  <r>
    <s v="1130"/>
    <s v="Connecticut Department of Transportation -CTTRANSIT New Britain "/>
    <x v="8"/>
    <n v="0"/>
    <n v="0"/>
    <n v="205"/>
    <n v="205"/>
  </r>
  <r>
    <s v="2002"/>
    <s v="Capital District Transportation Authority"/>
    <x v="10"/>
    <n v="0"/>
    <n v="0"/>
    <n v="340"/>
    <n v="340"/>
  </r>
  <r>
    <s v="2002"/>
    <s v="Capital District Transportation Authority"/>
    <x v="10"/>
    <n v="0"/>
    <n v="0"/>
    <n v="340"/>
    <n v="340"/>
  </r>
  <r>
    <s v="2003"/>
    <s v="Broome County Department of Public Transportation"/>
    <x v="10"/>
    <n v="0"/>
    <n v="0"/>
    <n v="213.5"/>
    <n v="213.5"/>
  </r>
  <r>
    <s v="2004"/>
    <s v="Niagara Frontier Transportation Authority"/>
    <x v="10"/>
    <n v="14.1"/>
    <n v="0"/>
    <n v="0"/>
    <n v="0"/>
  </r>
  <r>
    <s v="2004"/>
    <s v="Niagara Frontier Transportation Authority"/>
    <x v="10"/>
    <n v="14.1"/>
    <n v="0"/>
    <n v="0"/>
    <n v="0"/>
  </r>
  <r>
    <s v="2006"/>
    <s v="City of Long Beach"/>
    <x v="10"/>
    <n v="0"/>
    <n v="0"/>
    <n v="44"/>
    <n v="44"/>
  </r>
  <r>
    <s v="2008"/>
    <s v="MTA New York City Transit"/>
    <x v="10"/>
    <n v="829.90000000000009"/>
    <n v="0"/>
    <n v="0"/>
    <n v="0"/>
  </r>
  <r>
    <s v="2008"/>
    <s v="MTA New York City Transit"/>
    <x v="10"/>
    <n v="829.90000000000009"/>
    <n v="0"/>
    <n v="0"/>
    <n v="0"/>
  </r>
  <r>
    <s v="2009"/>
    <s v="City of Poughkeepsie"/>
    <x v="10"/>
    <n v="0"/>
    <n v="0"/>
    <n v="113.5"/>
    <n v="113.5"/>
  </r>
  <r>
    <s v="2010"/>
    <s v="Dutchess County Division of Mass Transportation"/>
    <x v="10"/>
    <n v="0"/>
    <n v="0"/>
    <n v="759"/>
    <n v="759"/>
  </r>
  <r>
    <s v="2018"/>
    <s v="CNY Centro, Inc. "/>
    <x v="10"/>
    <n v="0"/>
    <n v="0"/>
    <n v="405"/>
    <n v="405"/>
  </r>
  <r>
    <s v="2071"/>
    <s v="Huntington Area Rapid Transit"/>
    <x v="10"/>
    <n v="0"/>
    <n v="0"/>
    <n v="258"/>
    <n v="258"/>
  </r>
  <r>
    <s v="2072"/>
    <s v="Suffolk County Department of Public Works - Transportation Division"/>
    <x v="10"/>
    <n v="0"/>
    <n v="46.9"/>
    <n v="1367.6"/>
    <n v="1414.5"/>
  </r>
  <r>
    <s v="2075"/>
    <s v="Port Authority Transit Corporation"/>
    <x v="11"/>
    <n v="38.399999999999991"/>
    <n v="0"/>
    <n v="0"/>
    <n v="0"/>
  </r>
  <r>
    <s v="2076"/>
    <s v="Westchester County Bee-Line System"/>
    <x v="10"/>
    <n v="0"/>
    <n v="0"/>
    <n v="831.1"/>
    <n v="831.1"/>
  </r>
  <r>
    <s v="2078"/>
    <s v="Metro-North Commuter Railroad Company, dba: MTA Metro-North Railroad"/>
    <x v="10"/>
    <n v="808.8"/>
    <n v="0"/>
    <n v="0"/>
    <n v="0"/>
  </r>
  <r>
    <s v="2078"/>
    <s v="Metro-North Commuter Railroad Company, dba: MTA Metro-North Railroad"/>
    <x v="10"/>
    <n v="808.8"/>
    <n v="0"/>
    <n v="0"/>
    <n v="0"/>
  </r>
  <r>
    <s v="2080"/>
    <s v="New Jersey Transit Corporation"/>
    <x v="11"/>
    <n v="867.99999999999989"/>
    <n v="0"/>
    <n v="0"/>
    <n v="0"/>
  </r>
  <r>
    <s v="2080"/>
    <s v="New Jersey Transit Corporation"/>
    <x v="11"/>
    <n v="867.99999999999989"/>
    <n v="0"/>
    <n v="0"/>
    <n v="0"/>
  </r>
  <r>
    <s v="2080"/>
    <s v="New Jersey Transit Corporation"/>
    <x v="11"/>
    <n v="867.99999999999989"/>
    <n v="0"/>
    <n v="0"/>
    <n v="0"/>
  </r>
  <r>
    <s v="2080"/>
    <s v="New Jersey Transit Corporation"/>
    <x v="11"/>
    <n v="867.99999999999989"/>
    <n v="0"/>
    <n v="0"/>
    <n v="0"/>
  </r>
  <r>
    <s v="2080"/>
    <s v="New Jersey Transit Corporation"/>
    <x v="11"/>
    <n v="867.99999999999989"/>
    <n v="0"/>
    <n v="0"/>
    <n v="0"/>
  </r>
  <r>
    <s v="2080"/>
    <s v="New Jersey Transit Corporation"/>
    <x v="11"/>
    <n v="867.99999999999989"/>
    <n v="0"/>
    <n v="0"/>
    <n v="0"/>
  </r>
  <r>
    <s v="2082"/>
    <s v="New York City Department of Transportation"/>
    <x v="10"/>
    <n v="0"/>
    <n v="0"/>
    <n v="33"/>
    <n v="33"/>
  </r>
  <r>
    <s v="2084"/>
    <s v="Transport of Rockland"/>
    <x v="10"/>
    <n v="0"/>
    <n v="0"/>
    <n v="138.1"/>
    <n v="138.1"/>
  </r>
  <r>
    <s v="2096"/>
    <s v="Putnam County Transit"/>
    <x v="10"/>
    <n v="0"/>
    <n v="0"/>
    <n v="126"/>
    <n v="126"/>
  </r>
  <r>
    <s v="2098"/>
    <s v="Port Authority Trans-Hudson Corporation"/>
    <x v="11"/>
    <n v="43.099999999999994"/>
    <n v="0"/>
    <n v="0"/>
    <n v="0"/>
  </r>
  <r>
    <s v="2099"/>
    <s v="Staten Island Rapid Transit Operating Authority, dba: MTA Staten Island Railway"/>
    <x v="10"/>
    <n v="31.7"/>
    <n v="0"/>
    <n v="0"/>
    <n v="0"/>
  </r>
  <r>
    <s v="2100"/>
    <s v="MTA Long Island Rail Road"/>
    <x v="10"/>
    <n v="701.1"/>
    <n v="0"/>
    <n v="0"/>
    <n v="0"/>
  </r>
  <r>
    <s v="2113"/>
    <s v="Regional Transit Service, Inc. and Lift Line, Inc."/>
    <x v="10"/>
    <n v="0"/>
    <n v="0"/>
    <n v="1001.7"/>
    <n v="1001.7"/>
  </r>
  <r>
    <s v="2116"/>
    <s v="Centro of Cayuga, Inc."/>
    <x v="10"/>
    <n v="0"/>
    <n v="0"/>
    <n v="491"/>
    <n v="491"/>
  </r>
  <r>
    <s v="2122"/>
    <s v="Academy Lines, Inc."/>
    <x v="11"/>
    <n v="0"/>
    <n v="3.1"/>
    <n v="177"/>
    <n v="180.1"/>
  </r>
  <r>
    <s v="2126"/>
    <s v="Hudson Transit Lines, Inc."/>
    <x v="11"/>
    <n v="0"/>
    <n v="2.9"/>
    <n v="1712"/>
    <n v="1714.9"/>
  </r>
  <r>
    <s v="2128"/>
    <s v="Suburban Transit Corporation"/>
    <x v="11"/>
    <n v="0"/>
    <n v="3.1"/>
    <n v="489.1"/>
    <n v="492.20000000000005"/>
  </r>
  <r>
    <s v="2132"/>
    <s v="New Jersey Transit Corporation-45"/>
    <x v="11"/>
    <n v="0"/>
    <n v="0"/>
    <n v="68.8"/>
    <n v="68.8"/>
  </r>
  <r>
    <s v="2135"/>
    <s v="Monsey New Square Trails Corporation"/>
    <x v="10"/>
    <n v="0"/>
    <n v="2.9"/>
    <n v="96.1"/>
    <n v="99"/>
  </r>
  <r>
    <s v="2137"/>
    <s v="Monroe Bus Corporation"/>
    <x v="10"/>
    <n v="0"/>
    <n v="0"/>
    <n v="139.1"/>
    <n v="139.1"/>
  </r>
  <r>
    <s v="2145"/>
    <s v="Tompkins Consolidated Area Transit"/>
    <x v="10"/>
    <n v="0"/>
    <n v="0"/>
    <n v="304.3"/>
    <n v="304.3"/>
  </r>
  <r>
    <s v="2149"/>
    <s v="Rockland Coaches, Inc."/>
    <x v="11"/>
    <n v="0"/>
    <n v="3.4"/>
    <n v="418.6"/>
    <n v="422"/>
  </r>
  <r>
    <s v="2160"/>
    <s v="Community Transit, Inc. "/>
    <x v="11"/>
    <n v="0"/>
    <n v="0"/>
    <n v="37.9"/>
    <n v="37.9"/>
  </r>
  <r>
    <s v="2161"/>
    <s v="DeCamp Bus Lines"/>
    <x v="11"/>
    <n v="0"/>
    <n v="0"/>
    <n v="141.30000000000001"/>
    <n v="141.30000000000001"/>
  </r>
  <r>
    <s v="2163"/>
    <s v="Lakeland Bus Lines, Inc."/>
    <x v="11"/>
    <n v="0"/>
    <n v="2.9"/>
    <n v="356"/>
    <n v="358.9"/>
  </r>
  <r>
    <s v="2165"/>
    <s v="Olympia Trails Bus Company, Inc."/>
    <x v="11"/>
    <n v="0"/>
    <n v="0"/>
    <n v="19"/>
    <n v="19"/>
  </r>
  <r>
    <s v="2166"/>
    <s v="Orange-Newark-Elizabeth, Inc."/>
    <x v="11"/>
    <n v="0"/>
    <n v="0"/>
    <n v="69.8"/>
    <n v="69.8"/>
  </r>
  <r>
    <s v="2169"/>
    <s v="Trans-Bridge Lines, Inc. "/>
    <x v="12"/>
    <n v="0"/>
    <n v="0"/>
    <n v="235"/>
    <n v="235"/>
  </r>
  <r>
    <s v="2172"/>
    <s v="Centro of Oswego, Inc."/>
    <x v="10"/>
    <n v="0"/>
    <n v="0"/>
    <n v="403"/>
    <n v="403"/>
  </r>
  <r>
    <s v="2175"/>
    <s v="Private Transportation Corporation"/>
    <x v="10"/>
    <n v="0"/>
    <n v="0"/>
    <n v="7.9"/>
    <n v="7.9"/>
  </r>
  <r>
    <s v="2177"/>
    <s v="Adirondack Transit Lines, Inc,"/>
    <x v="10"/>
    <n v="0"/>
    <n v="2.9"/>
    <n v="939.1"/>
    <n v="942"/>
  </r>
  <r>
    <s v="2178"/>
    <s v="Ulster County Area Transit"/>
    <x v="10"/>
    <n v="0"/>
    <n v="0"/>
    <n v="783"/>
    <n v="783"/>
  </r>
  <r>
    <s v="2185"/>
    <s v="Centro of Oneida, Inc."/>
    <x v="10"/>
    <n v="0"/>
    <n v="0"/>
    <n v="267"/>
    <n v="267"/>
  </r>
  <r>
    <s v="2188"/>
    <s v="MTA Bus Company"/>
    <x v="10"/>
    <n v="0"/>
    <n v="18.3"/>
    <n v="785.7"/>
    <n v="804"/>
  </r>
  <r>
    <s v="2190"/>
    <s v="Port Imperial Ferry Corporation dba NY Waterway"/>
    <x v="11"/>
    <n v="0"/>
    <n v="0"/>
    <n v="34.9"/>
    <n v="34.9"/>
  </r>
  <r>
    <s v="2195"/>
    <s v="Gloucester County Division of Transportation Services "/>
    <x v="11"/>
    <n v="0"/>
    <n v="0"/>
    <n v="60"/>
    <n v="60"/>
  </r>
  <r>
    <s v="2196"/>
    <s v="Middlesex County Area Transit"/>
    <x v="11"/>
    <n v="0"/>
    <n v="0"/>
    <n v="168"/>
    <n v="168"/>
  </r>
  <r>
    <s v="2197"/>
    <s v="Meadowlands Transportation Brokerage Corporation, dba Meadowlink"/>
    <x v="11"/>
    <n v="0"/>
    <n v="0"/>
    <n v="38.5"/>
    <n v="38.5"/>
  </r>
  <r>
    <s v="2206"/>
    <s v="Nassau Inter County Express"/>
    <x v="10"/>
    <n v="0"/>
    <n v="0"/>
    <n v="740"/>
    <n v="740"/>
  </r>
  <r>
    <s v="2209"/>
    <s v="Somerset County Transportation"/>
    <x v="11"/>
    <n v="0"/>
    <n v="0"/>
    <n v="1065"/>
    <n v="1065"/>
  </r>
  <r>
    <s v="3001"/>
    <s v="Kanawha Valley Regional Transportation Authority"/>
    <x v="13"/>
    <n v="0"/>
    <n v="0"/>
    <n v="542.29999999999995"/>
    <n v="542.29999999999995"/>
  </r>
  <r>
    <s v="3002"/>
    <s v="The Tri-State Transit Authority"/>
    <x v="13"/>
    <n v="0"/>
    <n v="0"/>
    <n v="494"/>
    <n v="494"/>
  </r>
  <r>
    <s v="3006"/>
    <s v="Greater Richmond Transit Company"/>
    <x v="14"/>
    <n v="0"/>
    <n v="0"/>
    <n v="535"/>
    <n v="535"/>
  </r>
  <r>
    <s v="3007"/>
    <s v="Greater Roanoke Transit Company"/>
    <x v="14"/>
    <n v="0"/>
    <n v="0"/>
    <n v="349.7"/>
    <n v="349.7"/>
  </r>
  <r>
    <s v="3008"/>
    <s v="Greater Lynchburg Transit Company"/>
    <x v="14"/>
    <n v="0"/>
    <n v="0"/>
    <n v="182"/>
    <n v="182"/>
  </r>
  <r>
    <s v="3010"/>
    <s v="Lehigh and Northampton Transportation Authority"/>
    <x v="12"/>
    <n v="0"/>
    <n v="0"/>
    <n v="458"/>
    <n v="458"/>
  </r>
  <r>
    <s v="3011"/>
    <s v="Altoona Metro Transit"/>
    <x v="12"/>
    <n v="0"/>
    <n v="0"/>
    <n v="341.2"/>
    <n v="341.2"/>
  </r>
  <r>
    <s v="3012"/>
    <s v="Cambria County Transit Authority"/>
    <x v="12"/>
    <n v="0.3"/>
    <n v="0"/>
    <n v="0"/>
    <n v="0"/>
  </r>
  <r>
    <s v="3012"/>
    <s v="Cambria County Transit Authority"/>
    <x v="12"/>
    <n v="0.3"/>
    <n v="0"/>
    <n v="0"/>
    <n v="0"/>
  </r>
  <r>
    <s v="3013"/>
    <s v="Erie Metropolitan Transit Authority"/>
    <x v="12"/>
    <n v="0"/>
    <n v="0"/>
    <n v="329"/>
    <n v="329"/>
  </r>
  <r>
    <s v="3014"/>
    <s v="Cumberland Dauphin-Harrisburg Transit Authority - (DBA Capital Area Transit)"/>
    <x v="12"/>
    <n v="0"/>
    <n v="0"/>
    <n v="540"/>
    <n v="540"/>
  </r>
  <r>
    <s v="3014"/>
    <s v="Cumberland Dauphin-Harrisburg Transit Authority - (DBA Capital Area Transit)"/>
    <x v="12"/>
    <n v="0"/>
    <n v="0"/>
    <n v="540"/>
    <n v="540"/>
  </r>
  <r>
    <s v="3015"/>
    <s v="Luzerne County Transportation Authority"/>
    <x v="12"/>
    <n v="0"/>
    <n v="0"/>
    <n v="271"/>
    <n v="271"/>
  </r>
  <r>
    <s v="3018"/>
    <s v="Red Rose Transit Authority"/>
    <x v="12"/>
    <n v="0"/>
    <n v="0"/>
    <n v="392"/>
    <n v="392"/>
  </r>
  <r>
    <s v="3019"/>
    <s v="Southeastern Pennsylvania Transportation Authority"/>
    <x v="12"/>
    <n v="610"/>
    <n v="0"/>
    <n v="0"/>
    <n v="0"/>
  </r>
  <r>
    <s v="3019"/>
    <s v="Southeastern Pennsylvania Transportation Authority"/>
    <x v="12"/>
    <n v="610"/>
    <n v="0"/>
    <n v="0"/>
    <n v="0"/>
  </r>
  <r>
    <s v="3019"/>
    <s v="Southeastern Pennsylvania Transportation Authority"/>
    <x v="12"/>
    <n v="610"/>
    <n v="0"/>
    <n v="0"/>
    <n v="0"/>
  </r>
  <r>
    <s v="3019"/>
    <s v="Southeastern Pennsylvania Transportation Authority"/>
    <x v="12"/>
    <n v="610"/>
    <n v="0"/>
    <n v="0"/>
    <n v="0"/>
  </r>
  <r>
    <s v="3022"/>
    <s v="Port Authority of Allegheny County"/>
    <x v="12"/>
    <n v="0.2"/>
    <n v="0"/>
    <n v="0"/>
    <n v="0"/>
  </r>
  <r>
    <s v="3022"/>
    <s v="Port Authority of Allegheny County"/>
    <x v="12"/>
    <n v="0.2"/>
    <n v="0"/>
    <n v="0"/>
    <n v="0"/>
  </r>
  <r>
    <s v="3022"/>
    <s v="Port Authority of Allegheny County"/>
    <x v="12"/>
    <n v="0.2"/>
    <n v="0"/>
    <n v="0"/>
    <n v="0"/>
  </r>
  <r>
    <s v="3022"/>
    <s v="Port Authority of Allegheny County"/>
    <x v="12"/>
    <n v="0.2"/>
    <n v="0"/>
    <n v="0"/>
    <n v="0"/>
  </r>
  <r>
    <s v="3023"/>
    <s v="Beaver County Transit Authority"/>
    <x v="12"/>
    <n v="0"/>
    <n v="10.1"/>
    <n v="149.9"/>
    <n v="160"/>
  </r>
  <r>
    <s v="3024"/>
    <s v="Berks Area Reading Transportation Authority"/>
    <x v="12"/>
    <n v="0"/>
    <n v="0"/>
    <n v="488.7"/>
    <n v="488.7"/>
  </r>
  <r>
    <s v="3025"/>
    <s v="County of Lackawanna Transit System"/>
    <x v="12"/>
    <n v="0"/>
    <n v="0"/>
    <n v="355"/>
    <n v="355"/>
  </r>
  <r>
    <s v="3025"/>
    <s v="County of Lackawanna Transit System"/>
    <x v="12"/>
    <n v="0"/>
    <n v="0"/>
    <n v="355"/>
    <n v="355"/>
  </r>
  <r>
    <s v="3026"/>
    <s v="Williamsport Bureau of Transportation"/>
    <x v="12"/>
    <n v="0"/>
    <n v="0"/>
    <n v="284.39999999999998"/>
    <n v="284.39999999999998"/>
  </r>
  <r>
    <s v="3027"/>
    <s v="York County Transportation Authority"/>
    <x v="12"/>
    <n v="0"/>
    <n v="0"/>
    <n v="48"/>
    <n v="48"/>
  </r>
  <r>
    <s v="3027"/>
    <s v="York County Transportation Authority"/>
    <x v="12"/>
    <n v="0"/>
    <n v="0"/>
    <n v="48"/>
    <n v="48"/>
  </r>
  <r>
    <s v="3027"/>
    <s v="York County Transportation Authority"/>
    <x v="12"/>
    <n v="0"/>
    <n v="0"/>
    <n v="48"/>
    <n v="48"/>
  </r>
  <r>
    <s v="3030"/>
    <s v="Washington Metropolitan Area Transit Authority"/>
    <x v="15"/>
    <n v="269.8"/>
    <n v="0"/>
    <n v="0"/>
    <n v="0"/>
  </r>
  <r>
    <s v="3030"/>
    <s v="Washington Metropolitan Area Transit Authority"/>
    <x v="15"/>
    <n v="269.8"/>
    <n v="0"/>
    <n v="0"/>
    <n v="0"/>
  </r>
  <r>
    <s v="3030"/>
    <s v="Washington Metropolitan Area Transit Authority"/>
    <x v="15"/>
    <n v="269.8"/>
    <n v="0"/>
    <n v="0"/>
    <n v="0"/>
  </r>
  <r>
    <s v="3034"/>
    <s v="Maryland Transit Administration"/>
    <x v="16"/>
    <n v="0"/>
    <n v="31.8"/>
    <n v="992.8"/>
    <n v="1024.5999999999999"/>
  </r>
  <r>
    <s v="3034"/>
    <s v="Maryland Transit Administration"/>
    <x v="16"/>
    <n v="0"/>
    <n v="31.8"/>
    <n v="992.8"/>
    <n v="1024.5999999999999"/>
  </r>
  <r>
    <s v="3034"/>
    <s v="Maryland Transit Administration"/>
    <x v="16"/>
    <n v="0"/>
    <n v="31.8"/>
    <n v="992.8"/>
    <n v="1024.5999999999999"/>
  </r>
  <r>
    <s v="3034"/>
    <s v="Maryland Transit Administration"/>
    <x v="16"/>
    <n v="0"/>
    <n v="31.8"/>
    <n v="992.8"/>
    <n v="1024.5999999999999"/>
  </r>
  <r>
    <s v="3034"/>
    <s v="Maryland Transit Administration"/>
    <x v="16"/>
    <n v="0"/>
    <n v="31.8"/>
    <n v="992.8"/>
    <n v="1024.5999999999999"/>
  </r>
  <r>
    <s v="3035"/>
    <s v="Ohio Valley Regional Transportation Authority"/>
    <x v="13"/>
    <n v="0"/>
    <n v="0"/>
    <n v="138"/>
    <n v="138"/>
  </r>
  <r>
    <s v="3044"/>
    <s v="Westmoreland County Transit Authority"/>
    <x v="12"/>
    <n v="0"/>
    <n v="13.6"/>
    <n v="657"/>
    <n v="670.6"/>
  </r>
  <r>
    <s v="3048"/>
    <s v="Howard Transit"/>
    <x v="16"/>
    <n v="0"/>
    <n v="0"/>
    <n v="485"/>
    <n v="485"/>
  </r>
  <r>
    <s v="3051"/>
    <s v="Ride-On Montgomery County Transit"/>
    <x v="16"/>
    <n v="0"/>
    <n v="0"/>
    <n v="1495"/>
    <n v="1495"/>
  </r>
  <r>
    <s v="3054"/>
    <s v="Centre Area Transportation Authority"/>
    <x v="12"/>
    <n v="0"/>
    <n v="0"/>
    <n v="132"/>
    <n v="132"/>
  </r>
  <r>
    <s v="3055"/>
    <s v="Shenango Valley Shuttle Service"/>
    <x v="12"/>
    <n v="0"/>
    <n v="0"/>
    <n v="32"/>
    <n v="32"/>
  </r>
  <r>
    <s v="3057"/>
    <s v="Pennsylvania Department of Transportation"/>
    <x v="12"/>
    <n v="144.4"/>
    <n v="0"/>
    <n v="0"/>
    <n v="0"/>
  </r>
  <r>
    <s v="3058"/>
    <s v="City of Fairfax CUE Bus"/>
    <x v="14"/>
    <n v="0"/>
    <n v="0"/>
    <n v="15"/>
    <n v="15"/>
  </r>
  <r>
    <s v="3061"/>
    <s v="Mid Mon Valley Transit Authority"/>
    <x v="12"/>
    <n v="0"/>
    <n v="7.8"/>
    <n v="197.8"/>
    <n v="205.60000000000002"/>
  </r>
  <r>
    <s v="3068"/>
    <s v="Fairfax Connector Bus System"/>
    <x v="14"/>
    <n v="0"/>
    <n v="69.5"/>
    <n v="1561.7"/>
    <n v="1631.2"/>
  </r>
  <r>
    <s v="3069"/>
    <s v="City of Danville Mass Transit System"/>
    <x v="14"/>
    <n v="0"/>
    <n v="0"/>
    <n v="104"/>
    <n v="104"/>
  </r>
  <r>
    <s v="3070"/>
    <s v="Potomac and Rappahannock Transportation Commission"/>
    <x v="14"/>
    <n v="0"/>
    <n v="121.6"/>
    <n v="379"/>
    <n v="500.6"/>
  </r>
  <r>
    <s v="3071"/>
    <s v="City of Alexandria "/>
    <x v="14"/>
    <n v="0"/>
    <n v="7.4"/>
    <n v="103.7"/>
    <n v="111.10000000000001"/>
  </r>
  <r>
    <s v="3071"/>
    <s v="City of Alexandria "/>
    <x v="14"/>
    <n v="0"/>
    <n v="7.4"/>
    <n v="103.7"/>
    <n v="111.10000000000001"/>
  </r>
  <r>
    <s v="3072"/>
    <s v="Transit Services of Frederick County"/>
    <x v="16"/>
    <n v="0"/>
    <n v="0"/>
    <n v="138"/>
    <n v="138"/>
  </r>
  <r>
    <s v="3073"/>
    <s v="Virginia Railway Express"/>
    <x v="14"/>
    <n v="161.5"/>
    <n v="0"/>
    <n v="0"/>
    <n v="0"/>
  </r>
  <r>
    <s v="3074"/>
    <s v="Harford Transit"/>
    <x v="16"/>
    <n v="0"/>
    <n v="0"/>
    <n v="351.6"/>
    <n v="351.6"/>
  </r>
  <r>
    <s v="3075"/>
    <s v="Delaware Transit Corporation"/>
    <x v="17"/>
    <n v="0"/>
    <n v="0"/>
    <n v="988"/>
    <n v="988"/>
  </r>
  <r>
    <s v="3075"/>
    <s v="Delaware Transit Corporation"/>
    <x v="17"/>
    <n v="0"/>
    <n v="0"/>
    <n v="988"/>
    <n v="988"/>
  </r>
  <r>
    <s v="3076"/>
    <s v="Williamsburg Area Transit Authority"/>
    <x v="14"/>
    <n v="0"/>
    <n v="0"/>
    <n v="238"/>
    <n v="238"/>
  </r>
  <r>
    <s v="3076"/>
    <s v="Williamsburg Area Transit Authority"/>
    <x v="14"/>
    <n v="0"/>
    <n v="0"/>
    <n v="238"/>
    <n v="238"/>
  </r>
  <r>
    <s v="3077"/>
    <s v="Borough of Pottstown - Pottstown Area Rapid Transit"/>
    <x v="12"/>
    <n v="0"/>
    <n v="0"/>
    <n v="845"/>
    <n v="845"/>
  </r>
  <r>
    <s v="3080"/>
    <s v="Arlington Transit - Arlington County"/>
    <x v="14"/>
    <n v="0"/>
    <n v="0"/>
    <n v="130.1"/>
    <n v="130.1"/>
  </r>
  <r>
    <s v="3081"/>
    <s v="Loudoun County Commuter Bus Service - Office of Transportation Services"/>
    <x v="14"/>
    <n v="0"/>
    <n v="19"/>
    <n v="188.8"/>
    <n v="207.8"/>
  </r>
  <r>
    <s v="3083"/>
    <s v="Transportation District Commission of Hampton Roads, dba: Hampton Roads Transit"/>
    <x v="14"/>
    <n v="7.3999999999999995"/>
    <n v="0"/>
    <n v="0"/>
    <n v="0"/>
  </r>
  <r>
    <s v="3083"/>
    <s v="Transportation District Commission of Hampton Roads, dba: Hampton Roads Transit"/>
    <x v="14"/>
    <n v="7.3999999999999995"/>
    <n v="0"/>
    <n v="0"/>
    <n v="0"/>
  </r>
  <r>
    <s v="3085"/>
    <s v="Prince George's County Transit"/>
    <x v="16"/>
    <n v="0"/>
    <n v="0"/>
    <n v="192"/>
    <n v="192"/>
  </r>
  <r>
    <s v="3087"/>
    <s v="Fayette Area Coordinated Transportation"/>
    <x v="12"/>
    <n v="0"/>
    <n v="0"/>
    <n v="304"/>
    <n v="304"/>
  </r>
  <r>
    <s v="3087"/>
    <s v="Fayette Area Coordinated Transportation"/>
    <x v="12"/>
    <n v="0"/>
    <n v="0"/>
    <n v="304"/>
    <n v="304"/>
  </r>
  <r>
    <s v="3088"/>
    <s v="County Commissioners of Charles County, MD"/>
    <x v="16"/>
    <n v="0"/>
    <n v="0"/>
    <n v="339.5"/>
    <n v="339.5"/>
  </r>
  <r>
    <s v="3091"/>
    <s v="Blacksburg Transit"/>
    <x v="14"/>
    <n v="0"/>
    <n v="0"/>
    <n v="78"/>
    <n v="78"/>
  </r>
  <r>
    <s v="3094"/>
    <s v="City of Harrisonburg Department of Public Transportation"/>
    <x v="14"/>
    <n v="0"/>
    <n v="0"/>
    <n v="128.5"/>
    <n v="128.5"/>
  </r>
  <r>
    <s v="3095"/>
    <s v="County of Lebanon Transit Authority"/>
    <x v="12"/>
    <n v="0"/>
    <n v="0"/>
    <n v="103"/>
    <n v="103"/>
  </r>
  <r>
    <s v="3095"/>
    <s v="County of Lebanon Transit Authority"/>
    <x v="12"/>
    <n v="0"/>
    <n v="0"/>
    <n v="103"/>
    <n v="103"/>
  </r>
  <r>
    <s v="3096"/>
    <s v="The Tri--County Council for the Lower Eastern Shore of Maryland"/>
    <x v="16"/>
    <n v="0"/>
    <n v="0"/>
    <n v="1147"/>
    <n v="1147"/>
  </r>
  <r>
    <s v="3101"/>
    <s v="City of Washington"/>
    <x v="12"/>
    <n v="0"/>
    <n v="0"/>
    <n v="122"/>
    <n v="122"/>
  </r>
  <r>
    <s v="3102"/>
    <s v="Martz Trailways"/>
    <x v="12"/>
    <n v="0"/>
    <n v="0"/>
    <n v="317.10000000000002"/>
    <n v="317.10000000000002"/>
  </r>
  <r>
    <s v="3103"/>
    <s v="Martz Group, National Coach Works of Virginia"/>
    <x v="14"/>
    <n v="0"/>
    <n v="59.8"/>
    <n v="109.3"/>
    <n v="169.1"/>
  </r>
  <r>
    <s v="3107"/>
    <s v="West Virginia University - Morgantown Personal Rapid Transit"/>
    <x v="13"/>
    <n v="8.6999999999999993"/>
    <n v="0"/>
    <n v="0"/>
    <n v="0"/>
  </r>
  <r>
    <s v="4001"/>
    <s v="Chattanooga Area Regional Transportation Authority"/>
    <x v="18"/>
    <n v="1"/>
    <n v="0"/>
    <n v="0"/>
    <n v="0"/>
  </r>
  <r>
    <s v="4001"/>
    <s v="Chattanooga Area Regional Transportation Authority"/>
    <x v="18"/>
    <n v="1"/>
    <n v="0"/>
    <n v="0"/>
    <n v="0"/>
  </r>
  <r>
    <s v="4002"/>
    <s v="Knoxville Area Transit"/>
    <x v="18"/>
    <n v="0"/>
    <n v="0"/>
    <n v="299.5"/>
    <n v="299.5"/>
  </r>
  <r>
    <s v="4003"/>
    <s v="Memphis Area Transit Authority"/>
    <x v="18"/>
    <n v="0"/>
    <n v="0"/>
    <n v="1780.4"/>
    <n v="1780.4"/>
  </r>
  <r>
    <s v="4003"/>
    <s v="Memphis Area Transit Authority"/>
    <x v="18"/>
    <n v="0"/>
    <n v="0"/>
    <n v="1780.4"/>
    <n v="1780.4"/>
  </r>
  <r>
    <s v="4004"/>
    <s v="Metropolitan Transit Authority"/>
    <x v="18"/>
    <n v="0"/>
    <n v="0"/>
    <n v="777.4"/>
    <n v="777.4"/>
  </r>
  <r>
    <s v="4005"/>
    <s v="ART (Asheville Redefines Transit)"/>
    <x v="19"/>
    <n v="0"/>
    <n v="0"/>
    <n v="170"/>
    <n v="170"/>
  </r>
  <r>
    <s v="4006"/>
    <s v="Cape Fear Public Transportation Authority"/>
    <x v="19"/>
    <n v="0"/>
    <n v="0"/>
    <n v="143"/>
    <n v="143"/>
  </r>
  <r>
    <s v="4007"/>
    <s v="Capital Area Transit"/>
    <x v="19"/>
    <n v="0"/>
    <n v="0"/>
    <n v="335.7"/>
    <n v="335.7"/>
  </r>
  <r>
    <s v="4008"/>
    <s v="Charlotte Area Transit System"/>
    <x v="19"/>
    <n v="9.3000000000000007"/>
    <n v="0"/>
    <n v="0"/>
    <n v="0"/>
  </r>
  <r>
    <s v="4008"/>
    <s v="Charlotte Area Transit System"/>
    <x v="19"/>
    <n v="9.3000000000000007"/>
    <n v="0"/>
    <n v="0"/>
    <n v="0"/>
  </r>
  <r>
    <s v="4009"/>
    <s v="Fayetteville Area System of Transit"/>
    <x v="19"/>
    <n v="0"/>
    <n v="0"/>
    <n v="171"/>
    <n v="171"/>
  </r>
  <r>
    <s v="4012"/>
    <s v="Winston-Salem Transit Authority - Trans-Aid of Forsyth County"/>
    <x v="19"/>
    <n v="0"/>
    <n v="0"/>
    <n v="165"/>
    <n v="165"/>
  </r>
  <r>
    <s v="4014"/>
    <s v="Coast Transit Authority"/>
    <x v="20"/>
    <n v="0"/>
    <n v="0"/>
    <n v="178"/>
    <n v="178"/>
  </r>
  <r>
    <s v="4015"/>
    <s v="City of Jackson Transit System "/>
    <x v="20"/>
    <n v="0"/>
    <n v="0"/>
    <n v="316.7"/>
    <n v="316.7"/>
  </r>
  <r>
    <s v="4017"/>
    <s v="Lexington Transit Authority"/>
    <x v="21"/>
    <n v="0"/>
    <n v="0"/>
    <n v="227.8"/>
    <n v="227.8"/>
  </r>
  <r>
    <s v="4018"/>
    <s v="Transit Authority of River City"/>
    <x v="21"/>
    <n v="0"/>
    <n v="0"/>
    <n v="1406"/>
    <n v="1406"/>
  </r>
  <r>
    <s v="4018"/>
    <s v="Transit Authority of River City"/>
    <x v="21"/>
    <n v="0"/>
    <n v="0"/>
    <n v="1406"/>
    <n v="1406"/>
  </r>
  <r>
    <s v="4019"/>
    <s v="Transit Authority of Northern Kentucky"/>
    <x v="21"/>
    <n v="0"/>
    <n v="0"/>
    <n v="395.6"/>
    <n v="395.6"/>
  </r>
  <r>
    <s v="4021"/>
    <s v="Albany Transit System"/>
    <x v="22"/>
    <n v="0"/>
    <n v="0"/>
    <n v="96.9"/>
    <n v="96.9"/>
  </r>
  <r>
    <s v="4022"/>
    <s v="Metropolitan Atlanta Rapid Transit Authority"/>
    <x v="22"/>
    <n v="103.69999999999999"/>
    <n v="0"/>
    <n v="0"/>
    <n v="0"/>
  </r>
  <r>
    <s v="4022"/>
    <s v="Metropolitan Atlanta Rapid Transit Authority"/>
    <x v="22"/>
    <n v="103.69999999999999"/>
    <n v="0"/>
    <n v="0"/>
    <n v="0"/>
  </r>
  <r>
    <s v="4023"/>
    <s v="Augusta Richmond County Transit Department"/>
    <x v="22"/>
    <n v="0"/>
    <n v="0"/>
    <n v="132.5"/>
    <n v="132.5"/>
  </r>
  <r>
    <s v="4025"/>
    <s v="Chatham Area Transit Authority"/>
    <x v="22"/>
    <n v="0"/>
    <n v="0"/>
    <n v="237"/>
    <n v="237"/>
  </r>
  <r>
    <s v="4026"/>
    <s v="Manatee County Area Transit"/>
    <x v="23"/>
    <n v="0"/>
    <n v="0"/>
    <n v="235"/>
    <n v="235"/>
  </r>
  <r>
    <s v="4027"/>
    <s v="Pinellas Suncoast Transit Authority"/>
    <x v="23"/>
    <n v="0"/>
    <n v="1.1000000000000001"/>
    <n v="906.1"/>
    <n v="907.2"/>
  </r>
  <r>
    <s v="4027"/>
    <s v="Pinellas Suncoast Transit Authority"/>
    <x v="23"/>
    <n v="0"/>
    <n v="1.1000000000000001"/>
    <n v="906.1"/>
    <n v="907.2"/>
  </r>
  <r>
    <s v="4028"/>
    <s v="Lee County Transit"/>
    <x v="23"/>
    <n v="0"/>
    <n v="0"/>
    <n v="545"/>
    <n v="545"/>
  </r>
  <r>
    <s v="4029"/>
    <s v="Broward County Transit Division"/>
    <x v="23"/>
    <n v="0"/>
    <n v="37"/>
    <n v="1013.2"/>
    <n v="1050.2"/>
  </r>
  <r>
    <s v="4029"/>
    <s v="Broward County Transit Division"/>
    <x v="23"/>
    <n v="0"/>
    <n v="37"/>
    <n v="1013.2"/>
    <n v="1050.2"/>
  </r>
  <r>
    <s v="4030"/>
    <s v="Gainesville Regional Transit System"/>
    <x v="23"/>
    <n v="0"/>
    <n v="0"/>
    <n v="231.7"/>
    <n v="231.7"/>
  </r>
  <r>
    <s v="4031"/>
    <s v="Lakeland Area Mass Transit District "/>
    <x v="23"/>
    <n v="0"/>
    <n v="0"/>
    <n v="245.9"/>
    <n v="245.9"/>
  </r>
  <r>
    <s v="4032"/>
    <s v="County of Volusia, dba: VOTRAN"/>
    <x v="23"/>
    <n v="0"/>
    <n v="0"/>
    <n v="532"/>
    <n v="532"/>
  </r>
  <r>
    <s v="4034"/>
    <s v="Miami-Dade Transit"/>
    <x v="23"/>
    <n v="58.3"/>
    <n v="0"/>
    <n v="0"/>
    <n v="0"/>
  </r>
  <r>
    <s v="4034"/>
    <s v="Miami-Dade Transit"/>
    <x v="23"/>
    <n v="58.3"/>
    <n v="0"/>
    <n v="0"/>
    <n v="0"/>
  </r>
  <r>
    <s v="4034"/>
    <s v="Miami-Dade Transit"/>
    <x v="23"/>
    <n v="58.3"/>
    <n v="0"/>
    <n v="0"/>
    <n v="0"/>
  </r>
  <r>
    <s v="4034"/>
    <s v="Miami-Dade Transit"/>
    <x v="23"/>
    <n v="58.3"/>
    <n v="0"/>
    <n v="0"/>
    <n v="0"/>
  </r>
  <r>
    <s v="4035"/>
    <s v="Central Florida Regional Transportation Authority"/>
    <x v="23"/>
    <n v="0"/>
    <n v="0.3"/>
    <n v="1293.3"/>
    <n v="1293.5999999999999"/>
  </r>
  <r>
    <s v="4035"/>
    <s v="Central Florida Regional Transportation Authority"/>
    <x v="23"/>
    <n v="0"/>
    <n v="0.3"/>
    <n v="1293.3"/>
    <n v="1293.5999999999999"/>
  </r>
  <r>
    <s v="4036"/>
    <s v="City of Tallahassee"/>
    <x v="23"/>
    <n v="0"/>
    <n v="0"/>
    <n v="235"/>
    <n v="235"/>
  </r>
  <r>
    <s v="4037"/>
    <s v="Board of County Commissioners, Palm Beach County, PalmTran, Inc."/>
    <x v="23"/>
    <n v="0"/>
    <n v="0"/>
    <n v="1251.5999999999999"/>
    <n v="1251.5999999999999"/>
  </r>
  <r>
    <s v="4038"/>
    <s v="Escambia County Area Transit"/>
    <x v="23"/>
    <n v="0"/>
    <n v="0"/>
    <n v="312"/>
    <n v="312"/>
  </r>
  <r>
    <s v="4040"/>
    <s v="Jacksonville Transportation Authority"/>
    <x v="23"/>
    <n v="0"/>
    <n v="0"/>
    <n v="536.5"/>
    <n v="536.5"/>
  </r>
  <r>
    <s v="4040"/>
    <s v="Jacksonville Transportation Authority"/>
    <x v="23"/>
    <n v="0"/>
    <n v="0"/>
    <n v="536.5"/>
    <n v="536.5"/>
  </r>
  <r>
    <s v="4040"/>
    <s v="Jacksonville Transportation Authority"/>
    <x v="23"/>
    <n v="0"/>
    <n v="0"/>
    <n v="536.5"/>
    <n v="536.5"/>
  </r>
  <r>
    <s v="4041"/>
    <s v="Hillsborough Area Regional Transit Authority"/>
    <x v="23"/>
    <n v="0"/>
    <n v="1.1000000000000001"/>
    <n v="978.4"/>
    <n v="979.5"/>
  </r>
  <r>
    <s v="4041"/>
    <s v="Hillsborough Area Regional Transit Authority"/>
    <x v="23"/>
    <n v="0"/>
    <n v="1.1000000000000001"/>
    <n v="978.4"/>
    <n v="979.5"/>
  </r>
  <r>
    <s v="4042"/>
    <s v="Birmingham-Jefferson County Transit Authority"/>
    <x v="24"/>
    <n v="0"/>
    <n v="0"/>
    <n v="752.4"/>
    <n v="752.4"/>
  </r>
  <r>
    <s v="4043"/>
    <s v="The Wave Transit System"/>
    <x v="24"/>
    <n v="0"/>
    <n v="0"/>
    <n v="233"/>
    <n v="233"/>
  </r>
  <r>
    <s v="4044"/>
    <s v="City of Montgomery-Montgomery Area Transit System"/>
    <x v="24"/>
    <n v="0"/>
    <n v="0"/>
    <n v="300"/>
    <n v="300"/>
  </r>
  <r>
    <s v="4046"/>
    <s v="Sarasota County Area Transit"/>
    <x v="23"/>
    <n v="0"/>
    <n v="0"/>
    <n v="87"/>
    <n v="87"/>
  </r>
  <r>
    <s v="4046"/>
    <s v="Sarasota County Area Transit"/>
    <x v="23"/>
    <n v="0"/>
    <n v="0"/>
    <n v="87"/>
    <n v="87"/>
  </r>
  <r>
    <s v="4047"/>
    <s v="Athens Transit System"/>
    <x v="22"/>
    <n v="0"/>
    <n v="0"/>
    <n v="163"/>
    <n v="163"/>
  </r>
  <r>
    <s v="4051"/>
    <s v="Chapel Hill Transit"/>
    <x v="19"/>
    <n v="0"/>
    <n v="0"/>
    <n v="157.5"/>
    <n v="157.5"/>
  </r>
  <r>
    <s v="4051"/>
    <s v="Chapel Hill Transit"/>
    <x v="19"/>
    <n v="0"/>
    <n v="0"/>
    <n v="157.5"/>
    <n v="157.5"/>
  </r>
  <r>
    <s v="4053"/>
    <s v="Greenville Transit Authority"/>
    <x v="25"/>
    <n v="0"/>
    <n v="0"/>
    <n v="160"/>
    <n v="160"/>
  </r>
  <r>
    <s v="4056"/>
    <s v="Pee Dee Regional Transportation Authority"/>
    <x v="25"/>
    <n v="0"/>
    <n v="0"/>
    <n v="663"/>
    <n v="663"/>
  </r>
  <r>
    <s v="4057"/>
    <s v="Jackson Transit Authority"/>
    <x v="18"/>
    <n v="0"/>
    <n v="0"/>
    <n v="93.9"/>
    <n v="93.9"/>
  </r>
  <r>
    <s v="4058"/>
    <s v="City of Rome Transit Department"/>
    <x v="22"/>
    <n v="0"/>
    <n v="0"/>
    <n v="334"/>
    <n v="334"/>
  </r>
  <r>
    <s v="4063"/>
    <s v="Space Coast Area Transit"/>
    <x v="23"/>
    <n v="0"/>
    <n v="0"/>
    <n v="369"/>
    <n v="369"/>
  </r>
  <r>
    <s v="4071"/>
    <s v="City of Huntsville, Alabama - Public Transportation Division"/>
    <x v="24"/>
    <n v="0"/>
    <n v="0"/>
    <n v="187"/>
    <n v="187"/>
  </r>
  <r>
    <s v="4074"/>
    <s v="Pasco County Public Transportation"/>
    <x v="23"/>
    <n v="0"/>
    <n v="0"/>
    <n v="362"/>
    <n v="362"/>
  </r>
  <r>
    <s v="4077"/>
    <s v="South Florida Regional Transportation Authority"/>
    <x v="23"/>
    <n v="152.19999999999999"/>
    <n v="0"/>
    <n v="0"/>
    <n v="0"/>
  </r>
  <r>
    <s v="4077"/>
    <s v="South Florida Regional Transportation Authority"/>
    <x v="23"/>
    <n v="152.19999999999999"/>
    <n v="0"/>
    <n v="0"/>
    <n v="0"/>
  </r>
  <r>
    <s v="4078"/>
    <s v="Cobb County Department of Transportation Authority"/>
    <x v="22"/>
    <n v="0"/>
    <n v="19.5"/>
    <n v="466"/>
    <n v="485.5"/>
  </r>
  <r>
    <s v="4086"/>
    <s v="Metropolitan Bus Authority"/>
    <x v="26"/>
    <n v="0"/>
    <n v="17.100000000000001"/>
    <n v="549.70000000000005"/>
    <n v="566.80000000000007"/>
  </r>
  <r>
    <s v="4087"/>
    <s v="Durham Area Transit Authority"/>
    <x v="19"/>
    <n v="0"/>
    <n v="0"/>
    <n v="275"/>
    <n v="275"/>
  </r>
  <r>
    <s v="4092"/>
    <s v="Clarksville Transit System"/>
    <x v="18"/>
    <n v="0"/>
    <n v="0"/>
    <n v="227"/>
    <n v="227"/>
  </r>
  <r>
    <s v="4093"/>
    <s v="Greensboro Transit Authority"/>
    <x v="19"/>
    <n v="0"/>
    <n v="0"/>
    <n v="355"/>
    <n v="355"/>
  </r>
  <r>
    <s v="4094"/>
    <s v="Alternativa de Transporte Integrado -ATI"/>
    <x v="26"/>
    <n v="25.5"/>
    <n v="0"/>
    <n v="0"/>
    <n v="0"/>
  </r>
  <r>
    <s v="4094"/>
    <s v="Alternativa de Transporte Integrado -ATI"/>
    <x v="26"/>
    <n v="25.5"/>
    <n v="0"/>
    <n v="0"/>
    <n v="0"/>
  </r>
  <r>
    <s v="4097"/>
    <s v="Council on Aging of St. Lucie, Inc."/>
    <x v="23"/>
    <n v="0"/>
    <n v="0"/>
    <n v="85.2"/>
    <n v="85.2"/>
  </r>
  <r>
    <s v="4100"/>
    <s v="Santee Wateree Regional Transportation Authority"/>
    <x v="25"/>
    <n v="0"/>
    <n v="0"/>
    <n v="421"/>
    <n v="421"/>
  </r>
  <r>
    <s v="4100"/>
    <s v="Santee Wateree Regional Transportation Authority"/>
    <x v="25"/>
    <n v="0"/>
    <n v="0"/>
    <n v="421"/>
    <n v="421"/>
  </r>
  <r>
    <s v="4102"/>
    <s v="Waccamaw Regional Transportation Authority"/>
    <x v="25"/>
    <n v="0"/>
    <n v="0"/>
    <n v="438.8"/>
    <n v="438.8"/>
  </r>
  <r>
    <s v="4104"/>
    <s v="Senior Resource Association, Inc."/>
    <x v="23"/>
    <n v="0"/>
    <n v="0"/>
    <n v="277"/>
    <n v="277"/>
  </r>
  <r>
    <s v="4108"/>
    <s v="Research Triangle Regional Public Transportation Authority"/>
    <x v="19"/>
    <n v="0"/>
    <n v="0"/>
    <n v="592"/>
    <n v="592"/>
  </r>
  <r>
    <s v="4110"/>
    <s v="Charleston Area Regional Transportation Authority"/>
    <x v="25"/>
    <n v="0"/>
    <n v="0"/>
    <n v="396.7"/>
    <n v="396.7"/>
  </r>
  <r>
    <s v="4120"/>
    <s v="City of Ocala, Florida"/>
    <x v="23"/>
    <n v="0"/>
    <n v="0"/>
    <n v="143.5"/>
    <n v="143.5"/>
  </r>
  <r>
    <s v="4127"/>
    <s v="Polk County Transit Services Division - Polk County Board of County Commissioners"/>
    <x v="23"/>
    <n v="0"/>
    <n v="0"/>
    <n v="317.7"/>
    <n v="317.7"/>
  </r>
  <r>
    <s v="4128"/>
    <s v="Okaloosa County Board of County Commissioners"/>
    <x v="23"/>
    <n v="0"/>
    <n v="0"/>
    <n v="203"/>
    <n v="203"/>
  </r>
  <r>
    <s v="4130"/>
    <s v="Macon-Bibb County Transit Authority"/>
    <x v="22"/>
    <n v="0"/>
    <n v="0"/>
    <n v="147"/>
    <n v="147"/>
  </r>
  <r>
    <s v="4135"/>
    <s v="Georgia Regional Transportation Authority"/>
    <x v="22"/>
    <n v="0"/>
    <n v="118"/>
    <n v="192"/>
    <n v="310"/>
  </r>
  <r>
    <s v="4138"/>
    <s v="Gwinnett County Board of Commissioners"/>
    <x v="22"/>
    <n v="0"/>
    <n v="59.2"/>
    <n v="160"/>
    <n v="219.2"/>
  </r>
  <r>
    <s v="4140"/>
    <s v="Collier Area Transit"/>
    <x v="23"/>
    <n v="0"/>
    <n v="0"/>
    <n v="378.5"/>
    <n v="378.5"/>
  </r>
  <r>
    <s v="4141"/>
    <s v="Central Midlands Regional Transit Authority"/>
    <x v="25"/>
    <n v="0"/>
    <n v="0"/>
    <n v="398"/>
    <n v="398"/>
  </r>
  <r>
    <s v="4144"/>
    <s v="Hall Area Transit"/>
    <x v="22"/>
    <n v="0"/>
    <n v="0"/>
    <n v="85"/>
    <n v="85"/>
  </r>
  <r>
    <s v="4155"/>
    <s v="St Johns County, Florida,  Board of County Commissioners"/>
    <x v="23"/>
    <n v="0"/>
    <n v="0"/>
    <n v="105"/>
    <n v="105"/>
  </r>
  <r>
    <s v="4158"/>
    <s v="Lake County Board of County Commissioners"/>
    <x v="23"/>
    <n v="0"/>
    <n v="0"/>
    <n v="143.1"/>
    <n v="143.1"/>
  </r>
  <r>
    <s v="4159"/>
    <s v="Regional Transportation Authority"/>
    <x v="18"/>
    <n v="0"/>
    <n v="0"/>
    <n v="294"/>
    <n v="294"/>
  </r>
  <r>
    <s v="4159"/>
    <s v="Regional Transportation Authority"/>
    <x v="18"/>
    <n v="0"/>
    <n v="0"/>
    <n v="294"/>
    <n v="294"/>
  </r>
  <r>
    <s v="4172"/>
    <s v="Western Piedmont Regional Transit Authority dba: Greenway Public Transportation"/>
    <x v="19"/>
    <n v="0"/>
    <n v="0"/>
    <n v="117.3"/>
    <n v="117.3"/>
  </r>
  <r>
    <s v="4173"/>
    <s v="Piedmont Authority for Regional Transportation"/>
    <x v="19"/>
    <n v="0"/>
    <n v="0"/>
    <n v="787"/>
    <n v="787"/>
  </r>
  <r>
    <s v="4177"/>
    <s v="Buckhead Community Improvement District"/>
    <x v="22"/>
    <n v="0"/>
    <n v="0"/>
    <n v="12"/>
    <n v="12"/>
  </r>
  <r>
    <s v="4179"/>
    <s v="Broward County Community Bus Service"/>
    <x v="23"/>
    <n v="0"/>
    <n v="0"/>
    <n v="185.4"/>
    <n v="185.4"/>
  </r>
  <r>
    <s v="4179"/>
    <s v="Broward County Community Bus Service"/>
    <x v="23"/>
    <n v="0"/>
    <n v="0"/>
    <n v="185.4"/>
    <n v="185.4"/>
  </r>
  <r>
    <s v="4180"/>
    <s v="University of Georgia Transit System"/>
    <x v="22"/>
    <n v="0"/>
    <n v="0"/>
    <n v="96"/>
    <n v="96"/>
  </r>
  <r>
    <s v="4185"/>
    <s v="Bay County Transportation Planning Organization"/>
    <x v="23"/>
    <n v="0"/>
    <n v="0"/>
    <n v="158"/>
    <n v="158"/>
  </r>
  <r>
    <s v="4192"/>
    <s v="Martin County"/>
    <x v="23"/>
    <n v="0"/>
    <n v="0"/>
    <n v="48"/>
    <n v="48"/>
  </r>
  <r>
    <s v="5001"/>
    <s v="City of Appleton - Valley Transit"/>
    <x v="27"/>
    <n v="0"/>
    <n v="0"/>
    <n v="174"/>
    <n v="174"/>
  </r>
  <r>
    <s v="5001"/>
    <s v="City of Appleton - Valley Transit"/>
    <x v="27"/>
    <n v="0"/>
    <n v="0"/>
    <n v="174"/>
    <n v="174"/>
  </r>
  <r>
    <s v="5002"/>
    <s v="Green Bay Metro"/>
    <x v="27"/>
    <n v="0"/>
    <n v="0"/>
    <n v="195"/>
    <n v="195"/>
  </r>
  <r>
    <s v="5003"/>
    <s v="Kenosha Transit"/>
    <x v="27"/>
    <n v="0"/>
    <n v="0"/>
    <n v="151.5"/>
    <n v="151.5"/>
  </r>
  <r>
    <s v="5003"/>
    <s v="Kenosha Transit"/>
    <x v="27"/>
    <n v="0"/>
    <n v="0"/>
    <n v="151.5"/>
    <n v="151.5"/>
  </r>
  <r>
    <s v="5004"/>
    <s v="LaCrosse Municipal Transit Utility"/>
    <x v="27"/>
    <n v="0"/>
    <n v="0"/>
    <n v="125"/>
    <n v="125"/>
  </r>
  <r>
    <s v="5005"/>
    <s v="Metro Transit System"/>
    <x v="27"/>
    <n v="0"/>
    <n v="12.5"/>
    <n v="398.2"/>
    <n v="410.7"/>
  </r>
  <r>
    <s v="5006"/>
    <s v="Belle Urban System - Racine"/>
    <x v="27"/>
    <n v="0"/>
    <n v="0"/>
    <n v="46"/>
    <n v="46"/>
  </r>
  <r>
    <s v="5006"/>
    <s v="Belle Urban System - Racine"/>
    <x v="27"/>
    <n v="0"/>
    <n v="0"/>
    <n v="46"/>
    <n v="46"/>
  </r>
  <r>
    <s v="5008"/>
    <s v="Milwaukee County Transit System"/>
    <x v="27"/>
    <n v="0"/>
    <n v="0"/>
    <n v="1195"/>
    <n v="1195"/>
  </r>
  <r>
    <s v="5009"/>
    <s v="GO Transit"/>
    <x v="27"/>
    <n v="0"/>
    <n v="0"/>
    <n v="63"/>
    <n v="63"/>
  </r>
  <r>
    <s v="5009"/>
    <s v="GO Transit"/>
    <x v="27"/>
    <n v="0"/>
    <n v="0"/>
    <n v="63"/>
    <n v="63"/>
  </r>
  <r>
    <s v="5010"/>
    <s v="METRO Regional Transit Authority "/>
    <x v="28"/>
    <n v="0"/>
    <n v="0"/>
    <n v="167"/>
    <n v="167"/>
  </r>
  <r>
    <s v="5010"/>
    <s v="METRO Regional Transit Authority "/>
    <x v="28"/>
    <n v="0"/>
    <n v="0"/>
    <n v="167"/>
    <n v="167"/>
  </r>
  <r>
    <s v="5011"/>
    <s v="Stark Area Regional Transit Authority"/>
    <x v="28"/>
    <n v="0"/>
    <n v="0"/>
    <n v="406.5"/>
    <n v="406.5"/>
  </r>
  <r>
    <s v="5012"/>
    <s v="Southwest Ohio Regional Transit Authority"/>
    <x v="28"/>
    <n v="0"/>
    <n v="0.1"/>
    <n v="953.1"/>
    <n v="953.2"/>
  </r>
  <r>
    <s v="5015"/>
    <s v="The Greater Cleveland Regional Transit Authority"/>
    <x v="28"/>
    <n v="41.9"/>
    <n v="0"/>
    <n v="0"/>
    <n v="0"/>
  </r>
  <r>
    <s v="5015"/>
    <s v="The Greater Cleveland Regional Transit Authority"/>
    <x v="28"/>
    <n v="41.9"/>
    <n v="0"/>
    <n v="0"/>
    <n v="0"/>
  </r>
  <r>
    <s v="5015"/>
    <s v="The Greater Cleveland Regional Transit Authority"/>
    <x v="28"/>
    <n v="41.9"/>
    <n v="0"/>
    <n v="0"/>
    <n v="0"/>
  </r>
  <r>
    <s v="5015"/>
    <s v="The Greater Cleveland Regional Transit Authority"/>
    <x v="28"/>
    <n v="41.9"/>
    <n v="0"/>
    <n v="0"/>
    <n v="0"/>
  </r>
  <r>
    <s v="5016"/>
    <s v="Central Ohio Transit Authority"/>
    <x v="28"/>
    <n v="0"/>
    <n v="0"/>
    <n v="1090"/>
    <n v="1090"/>
  </r>
  <r>
    <s v="5017"/>
    <s v="Greater Dayton Regional Transit Authority"/>
    <x v="28"/>
    <n v="0"/>
    <n v="0"/>
    <n v="761.9"/>
    <n v="761.9"/>
  </r>
  <r>
    <s v="5021"/>
    <s v="Portage Area Regional Transportation Authority"/>
    <x v="28"/>
    <n v="0"/>
    <n v="0"/>
    <n v="269.7"/>
    <n v="269.7"/>
  </r>
  <r>
    <s v="5022"/>
    <s v="Toledo Area Regional Transit Authority"/>
    <x v="28"/>
    <n v="0"/>
    <n v="1"/>
    <n v="313"/>
    <n v="314"/>
  </r>
  <r>
    <s v="5024"/>
    <s v="Western Reserve Transit Authority"/>
    <x v="28"/>
    <n v="0"/>
    <n v="0"/>
    <n v="408.9"/>
    <n v="408.9"/>
  </r>
  <r>
    <s v="5025"/>
    <s v="Duluth Transit Authority"/>
    <x v="29"/>
    <n v="0"/>
    <n v="0"/>
    <n v="192"/>
    <n v="192"/>
  </r>
  <r>
    <s v="5026"/>
    <s v="City of Moorhead, DBA: Metropolitan Area Transit"/>
    <x v="29"/>
    <n v="0"/>
    <n v="0"/>
    <n v="67.099999999999994"/>
    <n v="67.099999999999994"/>
  </r>
  <r>
    <s v="5027"/>
    <s v="Metro Transit "/>
    <x v="29"/>
    <n v="69.099999999999994"/>
    <n v="0"/>
    <n v="0"/>
    <n v="0"/>
  </r>
  <r>
    <s v="5027"/>
    <s v="Metro Transit "/>
    <x v="29"/>
    <n v="69.099999999999994"/>
    <n v="0"/>
    <n v="0"/>
    <n v="0"/>
  </r>
  <r>
    <s v="5027"/>
    <s v="Metro Transit "/>
    <x v="29"/>
    <n v="69.099999999999994"/>
    <n v="0"/>
    <n v="0"/>
    <n v="0"/>
  </r>
  <r>
    <s v="5028"/>
    <s v="St. Cloud Metropolitan Transit Commission"/>
    <x v="29"/>
    <n v="0"/>
    <n v="0"/>
    <n v="69.599999999999994"/>
    <n v="69.599999999999994"/>
  </r>
  <r>
    <s v="5028"/>
    <s v="St. Cloud Metropolitan Transit Commission"/>
    <x v="29"/>
    <n v="0"/>
    <n v="0"/>
    <n v="69.599999999999994"/>
    <n v="69.599999999999994"/>
  </r>
  <r>
    <s v="5029"/>
    <s v="Bay Metropolitan Transit Authority"/>
    <x v="30"/>
    <n v="0"/>
    <n v="0"/>
    <n v="615"/>
    <n v="615"/>
  </r>
  <r>
    <s v="5031"/>
    <s v="Suburban Mobility Authority for Regional Transportation"/>
    <x v="30"/>
    <n v="0"/>
    <n v="0"/>
    <n v="1356"/>
    <n v="1356"/>
  </r>
  <r>
    <s v="5031"/>
    <s v="Suburban Mobility Authority for Regional Transportation"/>
    <x v="30"/>
    <n v="0"/>
    <n v="0"/>
    <n v="1356"/>
    <n v="1356"/>
  </r>
  <r>
    <s v="5032"/>
    <s v="Mass Transportation Authority "/>
    <x v="30"/>
    <n v="0"/>
    <n v="0"/>
    <n v="2664"/>
    <n v="2664"/>
  </r>
  <r>
    <s v="5033"/>
    <s v="Interurban Transit Partnership"/>
    <x v="30"/>
    <n v="0"/>
    <n v="0"/>
    <n v="498.9"/>
    <n v="498.9"/>
  </r>
  <r>
    <s v="5034"/>
    <s v="City of Jackson Transportation Authority"/>
    <x v="30"/>
    <n v="0"/>
    <n v="0"/>
    <n v="82"/>
    <n v="82"/>
  </r>
  <r>
    <s v="5035"/>
    <s v="Kalamazoo Metro Transit System"/>
    <x v="30"/>
    <n v="0"/>
    <n v="0"/>
    <n v="207"/>
    <n v="207"/>
  </r>
  <r>
    <s v="5036"/>
    <s v="Capital Area Transportation Authority"/>
    <x v="30"/>
    <n v="0"/>
    <n v="0"/>
    <n v="379.1"/>
    <n v="379.1"/>
  </r>
  <r>
    <s v="5039"/>
    <s v="Saginaw Transit Authority Regional Service"/>
    <x v="30"/>
    <n v="0"/>
    <n v="0"/>
    <n v="244"/>
    <n v="244"/>
  </r>
  <r>
    <s v="5040"/>
    <s v="Ann Arbor Transportation Authority"/>
    <x v="30"/>
    <n v="0"/>
    <n v="0"/>
    <n v="57.3"/>
    <n v="57.3"/>
  </r>
  <r>
    <s v="5040"/>
    <s v="Ann Arbor Transportation Authority"/>
    <x v="30"/>
    <n v="0"/>
    <n v="0"/>
    <n v="57.3"/>
    <n v="57.3"/>
  </r>
  <r>
    <s v="5040"/>
    <s v="Ann Arbor Transportation Authority"/>
    <x v="30"/>
    <n v="0"/>
    <n v="0"/>
    <n v="57.3"/>
    <n v="57.3"/>
  </r>
  <r>
    <s v="5042"/>
    <s v="East Chicago Transit"/>
    <x v="31"/>
    <n v="0"/>
    <n v="0"/>
    <n v="69"/>
    <n v="69"/>
  </r>
  <r>
    <s v="5043"/>
    <s v="Metropolitan Evansville Transit System"/>
    <x v="31"/>
    <n v="0"/>
    <n v="0"/>
    <n v="318"/>
    <n v="318"/>
  </r>
  <r>
    <s v="5044"/>
    <s v="Fort Wayne Public Transportation Corporation"/>
    <x v="31"/>
    <n v="0"/>
    <n v="0"/>
    <n v="319"/>
    <n v="319"/>
  </r>
  <r>
    <s v="5045"/>
    <s v="Gary Public Transportation Corporation"/>
    <x v="31"/>
    <n v="0"/>
    <n v="0"/>
    <n v="132"/>
    <n v="132"/>
  </r>
  <r>
    <s v="5047"/>
    <s v="Bloomington-Normal Public Transit System"/>
    <x v="32"/>
    <n v="0"/>
    <n v="0"/>
    <n v="200"/>
    <n v="200"/>
  </r>
  <r>
    <s v="5050"/>
    <s v="Indianapolis and Marion County Public Transportation"/>
    <x v="31"/>
    <n v="0"/>
    <n v="0"/>
    <n v="726.3"/>
    <n v="726.3"/>
  </r>
  <r>
    <s v="5050"/>
    <s v="Indianapolis and Marion County Public Transportation"/>
    <x v="31"/>
    <n v="0"/>
    <n v="0"/>
    <n v="726.3"/>
    <n v="726.3"/>
  </r>
  <r>
    <s v="5051"/>
    <s v="Greater Lafayette Public Transportation Corporation"/>
    <x v="31"/>
    <n v="0"/>
    <n v="0"/>
    <n v="232.1"/>
    <n v="232.1"/>
  </r>
  <r>
    <s v="5052"/>
    <s v="South Bend Public Transportation Corporation"/>
    <x v="31"/>
    <n v="0"/>
    <n v="0"/>
    <n v="264.8"/>
    <n v="264.8"/>
  </r>
  <r>
    <s v="5053"/>
    <s v="Terre Haute Transit Utility"/>
    <x v="31"/>
    <n v="0"/>
    <n v="0"/>
    <n v="99.5"/>
    <n v="99.5"/>
  </r>
  <r>
    <s v="5054"/>
    <s v="Muncie Indiana Transit System"/>
    <x v="31"/>
    <n v="0"/>
    <n v="0"/>
    <n v="110.5"/>
    <n v="110.5"/>
  </r>
  <r>
    <s v="5056"/>
    <s v="Greater Peoria Mass Transit District"/>
    <x v="32"/>
    <n v="0"/>
    <n v="0"/>
    <n v="103"/>
    <n v="103"/>
  </r>
  <r>
    <s v="5057"/>
    <s v="Rock Island County Metropolitan Mass Transit District"/>
    <x v="32"/>
    <n v="0"/>
    <n v="0"/>
    <n v="294.2"/>
    <n v="294.2"/>
  </r>
  <r>
    <s v="5058"/>
    <s v="Rockford Mass Transit District"/>
    <x v="32"/>
    <n v="0"/>
    <n v="0"/>
    <n v="263.7"/>
    <n v="263.7"/>
  </r>
  <r>
    <s v="5059"/>
    <s v="Springfield Mass Transit District"/>
    <x v="32"/>
    <n v="0"/>
    <n v="0"/>
    <n v="365"/>
    <n v="365"/>
  </r>
  <r>
    <s v="5060"/>
    <s v="Champaign-Urbana Mass Transit District"/>
    <x v="32"/>
    <n v="0"/>
    <n v="0"/>
    <n v="195.7"/>
    <n v="195.7"/>
  </r>
  <r>
    <s v="5061"/>
    <s v="Decatur Public Transit System"/>
    <x v="32"/>
    <n v="0"/>
    <n v="0"/>
    <n v="168"/>
    <n v="168"/>
  </r>
  <r>
    <s v="5066"/>
    <s v="Chicago Transit Authority"/>
    <x v="32"/>
    <n v="287.8"/>
    <n v="0"/>
    <n v="0"/>
    <n v="0"/>
  </r>
  <r>
    <s v="5066"/>
    <s v="Chicago Transit Authority"/>
    <x v="32"/>
    <n v="287.8"/>
    <n v="0"/>
    <n v="0"/>
    <n v="0"/>
  </r>
  <r>
    <s v="5088"/>
    <s v="Shoreline Metro"/>
    <x v="27"/>
    <n v="0"/>
    <n v="0"/>
    <n v="85"/>
    <n v="85"/>
  </r>
  <r>
    <s v="5091"/>
    <s v="Wausau Area Transit System"/>
    <x v="27"/>
    <n v="0"/>
    <n v="0"/>
    <n v="51"/>
    <n v="51"/>
  </r>
  <r>
    <s v="5092"/>
    <s v="City of Rochester Public Transportation"/>
    <x v="29"/>
    <n v="0"/>
    <n v="0"/>
    <n v="340"/>
    <n v="340"/>
  </r>
  <r>
    <s v="5093"/>
    <s v="Lima Allen County Regional Transit Authority"/>
    <x v="28"/>
    <n v="0"/>
    <n v="0"/>
    <n v="164.1"/>
    <n v="164.1"/>
  </r>
  <r>
    <s v="5096"/>
    <s v="City of Waukesha Transit Commission"/>
    <x v="27"/>
    <n v="0"/>
    <n v="0"/>
    <n v="271"/>
    <n v="271"/>
  </r>
  <r>
    <s v="5096"/>
    <s v="City of Waukesha Transit Commission"/>
    <x v="27"/>
    <n v="0"/>
    <n v="0"/>
    <n v="271"/>
    <n v="271"/>
  </r>
  <r>
    <s v="5099"/>
    <s v="Eau Claire Transit"/>
    <x v="27"/>
    <n v="0"/>
    <n v="0"/>
    <n v="102.1"/>
    <n v="102.1"/>
  </r>
  <r>
    <s v="5104"/>
    <s v="Northern Indiana Commuter Transportation District"/>
    <x v="31"/>
    <n v="130.39999999999998"/>
    <n v="0"/>
    <n v="0"/>
    <n v="0"/>
  </r>
  <r>
    <s v="5110"/>
    <s v="Bloomington Public Transportation Corporation"/>
    <x v="31"/>
    <n v="0"/>
    <n v="0"/>
    <n v="99"/>
    <n v="99"/>
  </r>
  <r>
    <s v="5113"/>
    <s v="Pace - Suburban Bus Division"/>
    <x v="32"/>
    <n v="0"/>
    <n v="0"/>
    <n v="2988.7"/>
    <n v="2988.7"/>
  </r>
  <r>
    <s v="5113"/>
    <s v="Pace - Suburban Bus Division"/>
    <x v="32"/>
    <n v="0"/>
    <n v="0"/>
    <n v="2988.7"/>
    <n v="2988.7"/>
  </r>
  <r>
    <s v="5117"/>
    <s v="Laketran"/>
    <x v="28"/>
    <n v="0"/>
    <n v="0"/>
    <n v="301"/>
    <n v="301"/>
  </r>
  <r>
    <s v="5117"/>
    <s v="Laketran"/>
    <x v="28"/>
    <n v="0"/>
    <n v="0"/>
    <n v="301"/>
    <n v="301"/>
  </r>
  <r>
    <s v="5118"/>
    <s v="Northeast Illinois Regional Commuter Railroad Corporation dba: Metra Rail"/>
    <x v="32"/>
    <n v="1206.1000000000001"/>
    <n v="0"/>
    <n v="0"/>
    <n v="0"/>
  </r>
  <r>
    <s v="5119"/>
    <s v="City of Detroit Department of Transportation"/>
    <x v="30"/>
    <n v="0"/>
    <n v="0"/>
    <n v="1056"/>
    <n v="1056"/>
  </r>
  <r>
    <s v="5141"/>
    <s v="Detroit Transportation Corporation"/>
    <x v="30"/>
    <n v="2.9"/>
    <n v="0"/>
    <n v="0"/>
    <n v="0"/>
  </r>
  <r>
    <s v="5143"/>
    <s v="Brunswick Transit Alternative"/>
    <x v="28"/>
    <n v="0"/>
    <n v="0"/>
    <n v="31.7"/>
    <n v="31.7"/>
  </r>
  <r>
    <s v="5145"/>
    <s v="City of Kokomo"/>
    <x v="31"/>
    <n v="0"/>
    <n v="0"/>
    <n v="14"/>
    <n v="14"/>
  </r>
  <r>
    <s v="5146"/>
    <s v="Madison County Transit District"/>
    <x v="32"/>
    <n v="0"/>
    <n v="0"/>
    <n v="624.79999999999995"/>
    <n v="624.79999999999995"/>
  </r>
  <r>
    <s v="5148"/>
    <s v="Blue Water Area Transportation Commission"/>
    <x v="30"/>
    <n v="0"/>
    <n v="0"/>
    <n v="157"/>
    <n v="157"/>
  </r>
  <r>
    <s v="5148"/>
    <s v="Blue Water Area Transportation Commission"/>
    <x v="30"/>
    <n v="0"/>
    <n v="0"/>
    <n v="157"/>
    <n v="157"/>
  </r>
  <r>
    <s v="5149"/>
    <s v="Michiana Area Council of Governments"/>
    <x v="31"/>
    <n v="0"/>
    <n v="0"/>
    <n v="106"/>
    <n v="106"/>
  </r>
  <r>
    <s v="5154"/>
    <s v="Metropolitan Council"/>
    <x v="29"/>
    <n v="0"/>
    <n v="170.6"/>
    <n v="1364.4"/>
    <n v="1535"/>
  </r>
  <r>
    <s v="5157"/>
    <s v="Butler County Regional Transit Authority"/>
    <x v="28"/>
    <n v="0"/>
    <n v="0"/>
    <n v="124.2"/>
    <n v="124.2"/>
  </r>
  <r>
    <s v="5158"/>
    <s v="University of Michigan Parking and Transportation Services"/>
    <x v="30"/>
    <n v="0"/>
    <n v="0"/>
    <n v="20.7"/>
    <n v="20.7"/>
  </r>
  <r>
    <s v="5159"/>
    <s v="River Valley Metro Mass Transit District"/>
    <x v="32"/>
    <n v="0"/>
    <n v="0"/>
    <n v="55.6"/>
    <n v="55.6"/>
  </r>
  <r>
    <s v="5160"/>
    <s v="Washington County Transit"/>
    <x v="27"/>
    <n v="0"/>
    <n v="0"/>
    <n v="81"/>
    <n v="81"/>
  </r>
  <r>
    <s v="5161"/>
    <s v="Ozaukee County Transit Services"/>
    <x v="27"/>
    <n v="0"/>
    <n v="0"/>
    <n v="90"/>
    <n v="90"/>
  </r>
  <r>
    <s v="5166"/>
    <s v="Clermont Transportation Connection"/>
    <x v="28"/>
    <n v="0"/>
    <n v="0"/>
    <n v="89"/>
    <n v="89"/>
  </r>
  <r>
    <s v="5174"/>
    <s v="City of Danville/Danville Mass Transit"/>
    <x v="32"/>
    <n v="0"/>
    <n v="0"/>
    <n v="170.3"/>
    <n v="170.3"/>
  </r>
  <r>
    <s v="5183"/>
    <s v="City of Valparaiso"/>
    <x v="31"/>
    <n v="0"/>
    <n v="0"/>
    <n v="106.8"/>
    <n v="106.8"/>
  </r>
  <r>
    <s v="5183"/>
    <s v="City of Valparaiso"/>
    <x v="31"/>
    <n v="0"/>
    <n v="0"/>
    <n v="106.8"/>
    <n v="106.8"/>
  </r>
  <r>
    <s v="5184"/>
    <s v="Macatawa Area Express Transportation Authority"/>
    <x v="30"/>
    <n v="0"/>
    <n v="0"/>
    <n v="104"/>
    <n v="104"/>
  </r>
  <r>
    <s v="5198"/>
    <s v="Medina County Public Transit"/>
    <x v="28"/>
    <n v="0"/>
    <n v="0"/>
    <n v="27"/>
    <n v="27"/>
  </r>
  <r>
    <s v="5199"/>
    <s v="Delaware County Transit Board"/>
    <x v="28"/>
    <n v="0"/>
    <n v="0"/>
    <n v="436"/>
    <n v="436"/>
  </r>
  <r>
    <s v="5211"/>
    <s v="Rides Mass Transit District"/>
    <x v="32"/>
    <n v="0"/>
    <n v="0"/>
    <n v="14775"/>
    <n v="14775"/>
  </r>
  <r>
    <s v="6001"/>
    <s v="Amarillo City Transit"/>
    <x v="33"/>
    <n v="0"/>
    <n v="0"/>
    <n v="144"/>
    <n v="144"/>
  </r>
  <r>
    <s v="6006"/>
    <s v="Mass Transit Department - City of El Paso"/>
    <x v="33"/>
    <n v="0"/>
    <n v="0"/>
    <n v="637.9"/>
    <n v="637.9"/>
  </r>
  <r>
    <s v="6007"/>
    <s v="Fort Worth Transportation Authority"/>
    <x v="33"/>
    <n v="0"/>
    <n v="0"/>
    <n v="326"/>
    <n v="326"/>
  </r>
  <r>
    <s v="6007"/>
    <s v="Fort Worth Transportation Authority"/>
    <x v="33"/>
    <n v="0"/>
    <n v="0"/>
    <n v="326"/>
    <n v="326"/>
  </r>
  <r>
    <s v="6008"/>
    <s v="Metropolitan Transit Authority of Harris County, Texas "/>
    <x v="33"/>
    <n v="0"/>
    <n v="103.4"/>
    <n v="418"/>
    <n v="521.4"/>
  </r>
  <r>
    <s v="6008"/>
    <s v="Metropolitan Transit Authority of Harris County, Texas "/>
    <x v="33"/>
    <n v="0"/>
    <n v="103.4"/>
    <n v="418"/>
    <n v="521.4"/>
  </r>
  <r>
    <s v="6008"/>
    <s v="Metropolitan Transit Authority of Harris County, Texas "/>
    <x v="33"/>
    <n v="0"/>
    <n v="103.4"/>
    <n v="418"/>
    <n v="521.4"/>
  </r>
  <r>
    <s v="6008"/>
    <s v="Metropolitan Transit Authority of Harris County, Texas "/>
    <x v="33"/>
    <n v="0"/>
    <n v="103.4"/>
    <n v="418"/>
    <n v="521.4"/>
  </r>
  <r>
    <s v="6008"/>
    <s v="Metropolitan Transit Authority of Harris County, Texas "/>
    <x v="33"/>
    <n v="0"/>
    <n v="103.4"/>
    <n v="418"/>
    <n v="521.4"/>
  </r>
  <r>
    <s v="6009"/>
    <s v="Laredo Transit Management, Inc."/>
    <x v="33"/>
    <n v="0"/>
    <n v="0"/>
    <n v="345"/>
    <n v="345"/>
  </r>
  <r>
    <s v="6010"/>
    <s v="City Transit Management Company, Inc."/>
    <x v="33"/>
    <n v="0"/>
    <n v="0"/>
    <n v="172"/>
    <n v="172"/>
  </r>
  <r>
    <s v="6011"/>
    <s v="VIA Metropolitan Transit"/>
    <x v="33"/>
    <n v="0"/>
    <n v="0"/>
    <n v="2213"/>
    <n v="2213"/>
  </r>
  <r>
    <s v="6012"/>
    <s v="Waco Transit System, Inc."/>
    <x v="33"/>
    <n v="0"/>
    <n v="0"/>
    <n v="213"/>
    <n v="213"/>
  </r>
  <r>
    <s v="6014"/>
    <s v="City of Brownsville - Brownsville Metro"/>
    <x v="33"/>
    <n v="0"/>
    <n v="0"/>
    <n v="249"/>
    <n v="249"/>
  </r>
  <r>
    <s v="6016"/>
    <s v="Beaumont Municipal Transit System"/>
    <x v="33"/>
    <n v="0"/>
    <n v="0"/>
    <n v="94.3"/>
    <n v="94.3"/>
  </r>
  <r>
    <s v="6017"/>
    <s v="Central Oklahoma Transportation and Parking Authority"/>
    <x v="34"/>
    <n v="0"/>
    <n v="0"/>
    <n v="530.79999999999995"/>
    <n v="530.79999999999995"/>
  </r>
  <r>
    <s v="6017"/>
    <s v="Central Oklahoma Transportation and Parking Authority"/>
    <x v="34"/>
    <n v="0"/>
    <n v="0"/>
    <n v="530.79999999999995"/>
    <n v="530.79999999999995"/>
  </r>
  <r>
    <s v="6018"/>
    <s v="Metropolitan Tulsa Transit Authority"/>
    <x v="34"/>
    <n v="0"/>
    <n v="0"/>
    <n v="487"/>
    <n v="487"/>
  </r>
  <r>
    <s v="6018"/>
    <s v="Metropolitan Tulsa Transit Authority"/>
    <x v="34"/>
    <n v="0"/>
    <n v="0"/>
    <n v="487"/>
    <n v="487"/>
  </r>
  <r>
    <s v="6019"/>
    <s v="City of Albuquerque Transit Department"/>
    <x v="35"/>
    <n v="0"/>
    <n v="0"/>
    <n v="694"/>
    <n v="694"/>
  </r>
  <r>
    <s v="6022"/>
    <s v="Capital Area Transit System"/>
    <x v="36"/>
    <n v="0"/>
    <n v="0"/>
    <n v="324"/>
    <n v="324"/>
  </r>
  <r>
    <s v="6024"/>
    <s v="Shreveport Area Transit System"/>
    <x v="36"/>
    <n v="0"/>
    <n v="0"/>
    <n v="448"/>
    <n v="448"/>
  </r>
  <r>
    <s v="6032"/>
    <s v="New Orleans Regional Transit Authority"/>
    <x v="36"/>
    <n v="0"/>
    <n v="7"/>
    <n v="591.29999999999995"/>
    <n v="598.29999999999995"/>
  </r>
  <r>
    <s v="6032"/>
    <s v="New Orleans Regional Transit Authority"/>
    <x v="36"/>
    <n v="0"/>
    <n v="7"/>
    <n v="591.29999999999995"/>
    <n v="598.29999999999995"/>
  </r>
  <r>
    <s v="6033"/>
    <s v="Central Arkansas Transit Authority"/>
    <x v="37"/>
    <n v="0"/>
    <n v="0"/>
    <n v="309"/>
    <n v="309"/>
  </r>
  <r>
    <s v="6033"/>
    <s v="Central Arkansas Transit Authority"/>
    <x v="37"/>
    <n v="0"/>
    <n v="0"/>
    <n v="309"/>
    <n v="309"/>
  </r>
  <r>
    <s v="6038"/>
    <s v="Lafayette Transit System"/>
    <x v="36"/>
    <n v="0"/>
    <n v="0"/>
    <n v="159"/>
    <n v="159"/>
  </r>
  <r>
    <s v="6038"/>
    <s v="Lafayette Transit System"/>
    <x v="36"/>
    <n v="0"/>
    <n v="0"/>
    <n v="159"/>
    <n v="159"/>
  </r>
  <r>
    <s v="6048"/>
    <s v="Capital Metropolitan Transportation Authority"/>
    <x v="33"/>
    <n v="0"/>
    <n v="0"/>
    <n v="140.6"/>
    <n v="140.6"/>
  </r>
  <r>
    <s v="6048"/>
    <s v="Capital Metropolitan Transportation Authority"/>
    <x v="33"/>
    <n v="0"/>
    <n v="0"/>
    <n v="140.6"/>
    <n v="140.6"/>
  </r>
  <r>
    <s v="6048"/>
    <s v="Capital Metropolitan Transportation Authority"/>
    <x v="33"/>
    <n v="0"/>
    <n v="0"/>
    <n v="140.6"/>
    <n v="140.6"/>
  </r>
  <r>
    <s v="6048"/>
    <s v="Capital Metropolitan Transportation Authority"/>
    <x v="33"/>
    <n v="0"/>
    <n v="0"/>
    <n v="140.6"/>
    <n v="140.6"/>
  </r>
  <r>
    <s v="6048"/>
    <s v="Capital Metropolitan Transportation Authority"/>
    <x v="33"/>
    <n v="0"/>
    <n v="0"/>
    <n v="140.6"/>
    <n v="140.6"/>
  </r>
  <r>
    <s v="6051"/>
    <s v="Corpus Christi Regional Transportation Authority"/>
    <x v="33"/>
    <n v="0"/>
    <n v="0"/>
    <n v="248.6"/>
    <n v="248.6"/>
  </r>
  <r>
    <s v="6051"/>
    <s v="Corpus Christi Regional Transportation Authority"/>
    <x v="33"/>
    <n v="0"/>
    <n v="0"/>
    <n v="248.6"/>
    <n v="248.6"/>
  </r>
  <r>
    <s v="6056"/>
    <s v="Dallas Area Rapid Transit"/>
    <x v="33"/>
    <n v="55.300000000000004"/>
    <n v="0"/>
    <n v="0"/>
    <n v="0"/>
  </r>
  <r>
    <s v="6056"/>
    <s v="Dallas Area Rapid Transit"/>
    <x v="33"/>
    <n v="55.300000000000004"/>
    <n v="0"/>
    <n v="0"/>
    <n v="0"/>
  </r>
  <r>
    <s v="6056"/>
    <s v="Dallas Area Rapid Transit"/>
    <x v="33"/>
    <n v="55.300000000000004"/>
    <n v="0"/>
    <n v="0"/>
    <n v="0"/>
  </r>
  <r>
    <s v="6059"/>
    <s v="Brazos Transit District"/>
    <x v="33"/>
    <n v="0"/>
    <n v="0"/>
    <n v="182"/>
    <n v="182"/>
  </r>
  <r>
    <s v="6059"/>
    <s v="Brazos Transit District"/>
    <x v="33"/>
    <n v="0"/>
    <n v="0"/>
    <n v="182"/>
    <n v="182"/>
  </r>
  <r>
    <s v="6072"/>
    <s v="Ozark Regional Transit"/>
    <x v="37"/>
    <n v="0"/>
    <n v="0"/>
    <n v="124.1"/>
    <n v="124.1"/>
  </r>
  <r>
    <s v="6077"/>
    <s v="Santa Fe Trails - City of Santa Fe"/>
    <x v="35"/>
    <n v="0"/>
    <n v="0"/>
    <n v="171"/>
    <n v="171"/>
  </r>
  <r>
    <s v="6082"/>
    <s v="The Gulf Coast Center"/>
    <x v="33"/>
    <n v="0"/>
    <n v="0"/>
    <n v="195"/>
    <n v="195"/>
  </r>
  <r>
    <s v="6088"/>
    <s v="Jefferson Parish Department of Transit Administration"/>
    <x v="36"/>
    <n v="0"/>
    <n v="7"/>
    <n v="200.1"/>
    <n v="207.1"/>
  </r>
  <r>
    <s v="6091"/>
    <s v="Hill Country Transit District"/>
    <x v="33"/>
    <n v="0"/>
    <n v="0"/>
    <n v="222"/>
    <n v="222"/>
  </r>
  <r>
    <s v="6095"/>
    <s v="Golden Crescent Regional Planning Commission"/>
    <x v="33"/>
    <n v="0"/>
    <n v="0"/>
    <n v="79.8"/>
    <n v="79.8"/>
  </r>
  <r>
    <s v="6097"/>
    <s v="Midland-Odessa Urban Transit District"/>
    <x v="33"/>
    <n v="0"/>
    <n v="0"/>
    <n v="71"/>
    <n v="71"/>
  </r>
  <r>
    <s v="6097"/>
    <s v="Midland-Odessa Urban Transit District"/>
    <x v="33"/>
    <n v="0"/>
    <n v="0"/>
    <n v="71"/>
    <n v="71"/>
  </r>
  <r>
    <s v="6101"/>
    <s v="Denton County Transportation Authority"/>
    <x v="33"/>
    <n v="28.7"/>
    <n v="0"/>
    <n v="0"/>
    <n v="0"/>
  </r>
  <r>
    <s v="6101"/>
    <s v="Denton County Transportation Authority"/>
    <x v="33"/>
    <n v="28.7"/>
    <n v="0"/>
    <n v="0"/>
    <n v="0"/>
  </r>
  <r>
    <s v="6102"/>
    <s v="Concho Valley Transit District"/>
    <x v="33"/>
    <n v="0"/>
    <n v="0"/>
    <n v="70"/>
    <n v="70"/>
  </r>
  <r>
    <s v="6103"/>
    <s v="Fort Bend County Public Transportation"/>
    <x v="33"/>
    <n v="0"/>
    <n v="12.2"/>
    <n v="51.7"/>
    <n v="63.900000000000006"/>
  </r>
  <r>
    <s v="6103"/>
    <s v="Fort Bend County Public Transportation"/>
    <x v="33"/>
    <n v="0"/>
    <n v="12.2"/>
    <n v="51.7"/>
    <n v="63.900000000000006"/>
  </r>
  <r>
    <s v="6107"/>
    <s v="Texoma Area Paratransit System, Inc"/>
    <x v="33"/>
    <n v="0"/>
    <n v="0"/>
    <n v="426.7"/>
    <n v="426.7"/>
  </r>
  <r>
    <s v="6107"/>
    <s v="Texoma Area Paratransit System, Inc"/>
    <x v="33"/>
    <n v="0"/>
    <n v="0"/>
    <n v="426.7"/>
    <n v="426.7"/>
  </r>
  <r>
    <s v="6111"/>
    <s v="Rio Metro Regional Transit District"/>
    <x v="35"/>
    <n v="0"/>
    <n v="0"/>
    <n v="35"/>
    <n v="35"/>
  </r>
  <r>
    <s v="6111"/>
    <s v="Rio Metro Regional Transit District"/>
    <x v="35"/>
    <n v="0"/>
    <n v="0"/>
    <n v="35"/>
    <n v="35"/>
  </r>
  <r>
    <s v="6114"/>
    <s v="STAR Transit"/>
    <x v="33"/>
    <n v="0"/>
    <n v="0"/>
    <n v="8"/>
    <n v="8"/>
  </r>
  <r>
    <s v="7001"/>
    <s v="StarTran"/>
    <x v="38"/>
    <n v="0"/>
    <n v="0"/>
    <n v="352.3"/>
    <n v="352.3"/>
  </r>
  <r>
    <s v="7002"/>
    <s v="Transit Authority of Omaha"/>
    <x v="38"/>
    <n v="0"/>
    <n v="0"/>
    <n v="540"/>
    <n v="540"/>
  </r>
  <r>
    <s v="7003"/>
    <s v="City Utilities of Springfield "/>
    <x v="39"/>
    <n v="0"/>
    <n v="0"/>
    <n v="172"/>
    <n v="172"/>
  </r>
  <r>
    <s v="7005"/>
    <s v="Kansas City Area Transportation Authority"/>
    <x v="39"/>
    <n v="0"/>
    <n v="7.3"/>
    <n v="956.2"/>
    <n v="963.5"/>
  </r>
  <r>
    <s v="7006"/>
    <s v="Bi-State Development Agency of the Missouri-Illinois Metropolitan District, d.b.a.(St. Louis) Metro"/>
    <x v="39"/>
    <n v="96.300000000000011"/>
    <n v="0"/>
    <n v="0"/>
    <n v="0"/>
  </r>
  <r>
    <s v="7006"/>
    <s v="Bi-State Development Agency of the Missouri-Illinois Metropolitan District, d.b.a.(St. Louis) Metro"/>
    <x v="39"/>
    <n v="96.300000000000011"/>
    <n v="0"/>
    <n v="0"/>
    <n v="0"/>
  </r>
  <r>
    <s v="7008"/>
    <s v="Cedar Rapids Transit"/>
    <x v="40"/>
    <n v="0"/>
    <n v="0"/>
    <n v="215.1"/>
    <n v="215.1"/>
  </r>
  <r>
    <s v="7010"/>
    <s v="Des Moines Area Regional Transit Authority"/>
    <x v="40"/>
    <n v="0"/>
    <n v="0"/>
    <n v="479.5"/>
    <n v="479.5"/>
  </r>
  <r>
    <s v="7012"/>
    <s v="Sioux City Transit System"/>
    <x v="40"/>
    <n v="0"/>
    <n v="0"/>
    <n v="343"/>
    <n v="343"/>
  </r>
  <r>
    <s v="7013"/>
    <s v="Metropolitan Transit Authority of Black Hawk County"/>
    <x v="40"/>
    <n v="0"/>
    <n v="0"/>
    <n v="121"/>
    <n v="121"/>
  </r>
  <r>
    <s v="7014"/>
    <s v="Topeka Metropolitan Transit Authority"/>
    <x v="41"/>
    <n v="0"/>
    <n v="0"/>
    <n v="134.30000000000001"/>
    <n v="134.30000000000001"/>
  </r>
  <r>
    <s v="7015"/>
    <s v="Wichita Transit"/>
    <x v="41"/>
    <n v="0"/>
    <n v="0"/>
    <n v="274.60000000000002"/>
    <n v="274.60000000000002"/>
  </r>
  <r>
    <s v="7016"/>
    <s v="Columbia Transit"/>
    <x v="39"/>
    <n v="0"/>
    <n v="0"/>
    <n v="151"/>
    <n v="151"/>
  </r>
  <r>
    <s v="7018"/>
    <s v="Iowa City Transit"/>
    <x v="40"/>
    <n v="0"/>
    <n v="0"/>
    <n v="64"/>
    <n v="64"/>
  </r>
  <r>
    <s v="7019"/>
    <s v="University of Iowa"/>
    <x v="40"/>
    <n v="0"/>
    <n v="0"/>
    <n v="34"/>
    <n v="34"/>
  </r>
  <r>
    <s v="7030"/>
    <s v="Coralville Transit System"/>
    <x v="40"/>
    <n v="0"/>
    <n v="0"/>
    <n v="48"/>
    <n v="48"/>
  </r>
  <r>
    <s v="7035"/>
    <s v="Johnson County Kansas, aka: Johnson County Transit"/>
    <x v="41"/>
    <n v="0"/>
    <n v="0"/>
    <n v="460"/>
    <n v="460"/>
  </r>
  <r>
    <s v="7041"/>
    <s v="Ames Transit Agency dba CyRide"/>
    <x v="40"/>
    <n v="0"/>
    <n v="0"/>
    <n v="74.900000000000006"/>
    <n v="74.900000000000006"/>
  </r>
  <r>
    <s v="7041"/>
    <s v="Ames Transit Agency dba CyRide"/>
    <x v="40"/>
    <n v="0"/>
    <n v="0"/>
    <n v="74.900000000000006"/>
    <n v="74.900000000000006"/>
  </r>
  <r>
    <s v="7048"/>
    <s v="City of Lawrence"/>
    <x v="41"/>
    <n v="0"/>
    <n v="0"/>
    <n v="117.2"/>
    <n v="117.2"/>
  </r>
  <r>
    <s v="8001"/>
    <s v="Utah Transit Authority"/>
    <x v="42"/>
    <n v="0"/>
    <n v="0"/>
    <n v="649.5"/>
    <n v="649.5"/>
  </r>
  <r>
    <s v="8001"/>
    <s v="Utah Transit Authority"/>
    <x v="42"/>
    <n v="0"/>
    <n v="0"/>
    <n v="649.5"/>
    <n v="649.5"/>
  </r>
  <r>
    <s v="8001"/>
    <s v="Utah Transit Authority"/>
    <x v="42"/>
    <n v="0"/>
    <n v="0"/>
    <n v="649.5"/>
    <n v="649.5"/>
  </r>
  <r>
    <s v="8001"/>
    <s v="Utah Transit Authority"/>
    <x v="42"/>
    <n v="0"/>
    <n v="0"/>
    <n v="649.5"/>
    <n v="649.5"/>
  </r>
  <r>
    <s v="8001"/>
    <s v="Utah Transit Authority"/>
    <x v="42"/>
    <n v="0"/>
    <n v="0"/>
    <n v="649.5"/>
    <n v="649.5"/>
  </r>
  <r>
    <s v="8002"/>
    <s v="Su Tran LLC dba: Sioux Area Metro"/>
    <x v="43"/>
    <n v="0"/>
    <n v="0"/>
    <n v="191.1"/>
    <n v="191.1"/>
  </r>
  <r>
    <s v="8003"/>
    <s v="City of Fargo, DBA:  Metropolitan Area Transit"/>
    <x v="44"/>
    <n v="0"/>
    <n v="0"/>
    <n v="175.9"/>
    <n v="175.9"/>
  </r>
  <r>
    <s v="8004"/>
    <s v="Billings Metropolitan Transit"/>
    <x v="45"/>
    <n v="0"/>
    <n v="0"/>
    <n v="186"/>
    <n v="186"/>
  </r>
  <r>
    <s v="8005"/>
    <s v="Mountain Metropolitan Transit"/>
    <x v="46"/>
    <n v="0"/>
    <n v="0"/>
    <n v="449.8"/>
    <n v="449.8"/>
  </r>
  <r>
    <s v="8006"/>
    <s v="Denver Regional Transportation District"/>
    <x v="46"/>
    <n v="72.399999999999991"/>
    <n v="0"/>
    <n v="0"/>
    <n v="0"/>
  </r>
  <r>
    <s v="8006"/>
    <s v="Denver Regional Transportation District"/>
    <x v="46"/>
    <n v="72.399999999999991"/>
    <n v="0"/>
    <n v="0"/>
    <n v="0"/>
  </r>
  <r>
    <s v="8006"/>
    <s v="Denver Regional Transportation District"/>
    <x v="46"/>
    <n v="72.399999999999991"/>
    <n v="0"/>
    <n v="0"/>
    <n v="0"/>
  </r>
  <r>
    <s v="8007"/>
    <s v="Pueblo Transit System"/>
    <x v="46"/>
    <n v="0"/>
    <n v="0"/>
    <n v="165"/>
    <n v="165"/>
  </r>
  <r>
    <s v="8008"/>
    <s v="Cities Area Transit"/>
    <x v="44"/>
    <n v="0"/>
    <n v="0"/>
    <n v="82"/>
    <n v="82"/>
  </r>
  <r>
    <s v="8009"/>
    <s v="Missoula Urban Transportation District"/>
    <x v="45"/>
    <n v="0"/>
    <n v="0"/>
    <n v="168.2"/>
    <n v="168.2"/>
  </r>
  <r>
    <s v="8011"/>
    <s v="Transfort "/>
    <x v="46"/>
    <n v="0"/>
    <n v="0"/>
    <n v="196"/>
    <n v="196"/>
  </r>
  <r>
    <s v="8011"/>
    <s v="Transfort "/>
    <x v="46"/>
    <n v="0"/>
    <n v="0"/>
    <n v="196"/>
    <n v="196"/>
  </r>
  <r>
    <s v="8012"/>
    <s v="Great Falls Transit District"/>
    <x v="45"/>
    <n v="0"/>
    <n v="0"/>
    <n v="95"/>
    <n v="95"/>
  </r>
  <r>
    <s v="8016"/>
    <s v="Mesa County"/>
    <x v="46"/>
    <n v="0"/>
    <n v="0"/>
    <n v="187.4"/>
    <n v="187.4"/>
  </r>
  <r>
    <s v="8019"/>
    <s v="Bis-Man Transit Board"/>
    <x v="44"/>
    <n v="0"/>
    <n v="0"/>
    <n v="45"/>
    <n v="45"/>
  </r>
  <r>
    <s v="8025"/>
    <s v="City of Loveland Transit"/>
    <x v="46"/>
    <n v="0"/>
    <n v="0"/>
    <n v="42"/>
    <n v="42"/>
  </r>
  <r>
    <s v="8028"/>
    <s v="Cache Valley Transit District"/>
    <x v="42"/>
    <n v="0"/>
    <n v="0"/>
    <n v="170"/>
    <n v="170"/>
  </r>
  <r>
    <s v="8107"/>
    <s v="The University of Montana - ASUM Transportation"/>
    <x v="45"/>
    <n v="0"/>
    <n v="0"/>
    <n v="6.3"/>
    <n v="6.3"/>
  </r>
  <r>
    <s v="9001"/>
    <s v="Regional Transportation Commission of Washoe County"/>
    <x v="47"/>
    <n v="0"/>
    <n v="0"/>
    <n v="67.8"/>
    <n v="67.8"/>
  </r>
  <r>
    <s v="9001"/>
    <s v="Regional Transportation Commission of Washoe County"/>
    <x v="47"/>
    <n v="0"/>
    <n v="0"/>
    <n v="67.8"/>
    <n v="67.8"/>
  </r>
  <r>
    <s v="9002"/>
    <s v="City and County of Honolulu Department of Transportation Services"/>
    <x v="48"/>
    <n v="0"/>
    <n v="35.9"/>
    <n v="910.9"/>
    <n v="946.8"/>
  </r>
  <r>
    <s v="9003"/>
    <s v="San Francisco Bay Area Rapid Transit District"/>
    <x v="49"/>
    <n v="267.60000000000002"/>
    <n v="0"/>
    <n v="0"/>
    <n v="0"/>
  </r>
  <r>
    <s v="9004"/>
    <s v="Golden Empire Transit District"/>
    <x v="49"/>
    <n v="0"/>
    <n v="0"/>
    <n v="378.3"/>
    <n v="378.3"/>
  </r>
  <r>
    <s v="9006"/>
    <s v="Santa Cruz Metropolitan Transit District"/>
    <x v="49"/>
    <n v="0"/>
    <n v="0"/>
    <n v="35.200000000000003"/>
    <n v="35.200000000000003"/>
  </r>
  <r>
    <s v="9006"/>
    <s v="Santa Cruz Metropolitan Transit District"/>
    <x v="49"/>
    <n v="0"/>
    <n v="0"/>
    <n v="35.200000000000003"/>
    <n v="35.200000000000003"/>
  </r>
  <r>
    <s v="9007"/>
    <s v="Modesto Area Express"/>
    <x v="49"/>
    <n v="0"/>
    <n v="0"/>
    <n v="210"/>
    <n v="210"/>
  </r>
  <r>
    <s v="9008"/>
    <s v="Santa Monica's Big Blue Bus"/>
    <x v="49"/>
    <n v="0"/>
    <n v="0.6"/>
    <n v="209.9"/>
    <n v="210.5"/>
  </r>
  <r>
    <s v="9009"/>
    <s v="San Mateo County Transit District"/>
    <x v="49"/>
    <n v="0"/>
    <n v="0"/>
    <n v="596.4"/>
    <n v="596.4"/>
  </r>
  <r>
    <s v="9009"/>
    <s v="San Mateo County Transit District"/>
    <x v="49"/>
    <n v="0"/>
    <n v="0"/>
    <n v="596.4"/>
    <n v="596.4"/>
  </r>
  <r>
    <s v="9010"/>
    <s v="Torrance Transit System"/>
    <x v="49"/>
    <n v="0"/>
    <n v="9"/>
    <n v="196.8"/>
    <n v="205.8"/>
  </r>
  <r>
    <s v="9010"/>
    <s v="Torrance Transit System"/>
    <x v="49"/>
    <n v="0"/>
    <n v="9"/>
    <n v="196.8"/>
    <n v="205.8"/>
  </r>
  <r>
    <s v="9012"/>
    <s v="San Joaquin Regional Transit District"/>
    <x v="49"/>
    <n v="0"/>
    <n v="0"/>
    <n v="1105.3"/>
    <n v="1105.3"/>
  </r>
  <r>
    <s v="9012"/>
    <s v="San Joaquin Regional Transit District"/>
    <x v="49"/>
    <n v="0"/>
    <n v="0"/>
    <n v="1105.3"/>
    <n v="1105.3"/>
  </r>
  <r>
    <s v="9012"/>
    <s v="San Joaquin Regional Transit District"/>
    <x v="49"/>
    <n v="0"/>
    <n v="0"/>
    <n v="1105.3"/>
    <n v="1105.3"/>
  </r>
  <r>
    <s v="9013"/>
    <s v="Santa Clara Valley Transportation Authority"/>
    <x v="49"/>
    <n v="79.600000000000009"/>
    <n v="0"/>
    <n v="0"/>
    <n v="0"/>
  </r>
  <r>
    <s v="9013"/>
    <s v="Santa Clara Valley Transportation Authority"/>
    <x v="49"/>
    <n v="79.600000000000009"/>
    <n v="0"/>
    <n v="0"/>
    <n v="0"/>
  </r>
  <r>
    <s v="9013"/>
    <s v="Santa Clara Valley Transportation Authority"/>
    <x v="49"/>
    <n v="79.600000000000009"/>
    <n v="0"/>
    <n v="0"/>
    <n v="0"/>
  </r>
  <r>
    <s v="9014"/>
    <s v=" Alameda-Contra Costa Transit District"/>
    <x v="49"/>
    <n v="0"/>
    <n v="54.2"/>
    <n v="1200"/>
    <n v="1254.2"/>
  </r>
  <r>
    <s v="9015"/>
    <s v="San Francisco Municipal Railway"/>
    <x v="49"/>
    <n v="8.8000000000000007"/>
    <n v="0"/>
    <n v="0"/>
    <n v="0"/>
  </r>
  <r>
    <s v="9015"/>
    <s v="San Francisco Municipal Railway"/>
    <x v="49"/>
    <n v="8.8000000000000007"/>
    <n v="0"/>
    <n v="0"/>
    <n v="0"/>
  </r>
  <r>
    <s v="9015"/>
    <s v="San Francisco Municipal Railway"/>
    <x v="49"/>
    <n v="8.8000000000000007"/>
    <n v="0"/>
    <n v="0"/>
    <n v="0"/>
  </r>
  <r>
    <s v="9015"/>
    <s v="San Francisco Municipal Railway"/>
    <x v="49"/>
    <n v="8.8000000000000007"/>
    <n v="0"/>
    <n v="0"/>
    <n v="0"/>
  </r>
  <r>
    <s v="9016"/>
    <s v="Golden Gate Bridge, Highway and Transportation District"/>
    <x v="49"/>
    <n v="0"/>
    <n v="42.9"/>
    <n v="421.8"/>
    <n v="464.7"/>
  </r>
  <r>
    <s v="9016"/>
    <s v="Golden Gate Bridge, Highway and Transportation District"/>
    <x v="49"/>
    <n v="0"/>
    <n v="42.9"/>
    <n v="421.8"/>
    <n v="464.7"/>
  </r>
  <r>
    <s v="9017"/>
    <s v="City of Santa Rosa"/>
    <x v="49"/>
    <n v="0"/>
    <n v="0"/>
    <n v="156"/>
    <n v="156"/>
  </r>
  <r>
    <s v="9017"/>
    <s v="City of Santa Rosa"/>
    <x v="49"/>
    <n v="0"/>
    <n v="0"/>
    <n v="156"/>
    <n v="156"/>
  </r>
  <r>
    <s v="9019"/>
    <s v="Sacramento Regional Transit District"/>
    <x v="49"/>
    <n v="75.099999999999994"/>
    <n v="0"/>
    <n v="0"/>
    <n v="0"/>
  </r>
  <r>
    <s v="9019"/>
    <s v="Sacramento Regional Transit District"/>
    <x v="49"/>
    <n v="75.099999999999994"/>
    <n v="0"/>
    <n v="0"/>
    <n v="0"/>
  </r>
  <r>
    <s v="9020"/>
    <s v="Santa Barbara Metropolitan Transit District"/>
    <x v="49"/>
    <n v="0"/>
    <n v="0"/>
    <n v="98"/>
    <n v="98"/>
  </r>
  <r>
    <s v="9020"/>
    <s v="Santa Barbara Metropolitan Transit District"/>
    <x v="49"/>
    <n v="0"/>
    <n v="0"/>
    <n v="98"/>
    <n v="98"/>
  </r>
  <r>
    <s v="9022"/>
    <s v="Norwalk Transit System"/>
    <x v="49"/>
    <n v="0"/>
    <n v="0"/>
    <n v="158"/>
    <n v="158"/>
  </r>
  <r>
    <s v="9023"/>
    <s v="Long Beach Transit"/>
    <x v="49"/>
    <n v="0"/>
    <n v="0.5"/>
    <n v="401.9"/>
    <n v="402.4"/>
  </r>
  <r>
    <s v="9026"/>
    <s v="San Diego Metropolitan Transit System"/>
    <x v="49"/>
    <n v="0"/>
    <n v="15.9"/>
    <n v="130.1"/>
    <n v="146"/>
  </r>
  <r>
    <s v="9026"/>
    <s v="San Diego Metropolitan Transit System"/>
    <x v="49"/>
    <n v="0"/>
    <n v="15.9"/>
    <n v="130.1"/>
    <n v="146"/>
  </r>
  <r>
    <s v="9026"/>
    <s v="San Diego Metropolitan Transit System"/>
    <x v="49"/>
    <n v="0"/>
    <n v="15.9"/>
    <n v="130.1"/>
    <n v="146"/>
  </r>
  <r>
    <s v="9026"/>
    <s v="San Diego Metropolitan Transit System"/>
    <x v="49"/>
    <n v="0"/>
    <n v="15.9"/>
    <n v="130.1"/>
    <n v="146"/>
  </r>
  <r>
    <s v="9027"/>
    <s v="Fresno Area Express"/>
    <x v="49"/>
    <n v="0"/>
    <n v="0"/>
    <n v="420"/>
    <n v="420"/>
  </r>
  <r>
    <s v="9029"/>
    <s v="Omnitrans"/>
    <x v="49"/>
    <n v="0"/>
    <n v="0"/>
    <n v="764"/>
    <n v="764"/>
  </r>
  <r>
    <s v="9029"/>
    <s v="Omnitrans"/>
    <x v="49"/>
    <n v="0"/>
    <n v="0"/>
    <n v="764"/>
    <n v="764"/>
  </r>
  <r>
    <s v="9030"/>
    <s v="North County Transit District"/>
    <x v="49"/>
    <n v="101"/>
    <n v="0"/>
    <n v="0"/>
    <n v="0"/>
  </r>
  <r>
    <s v="9030"/>
    <s v="North County Transit District"/>
    <x v="49"/>
    <n v="101"/>
    <n v="0"/>
    <n v="0"/>
    <n v="0"/>
  </r>
  <r>
    <s v="9030"/>
    <s v="North County Transit District"/>
    <x v="49"/>
    <n v="101"/>
    <n v="0"/>
    <n v="0"/>
    <n v="0"/>
  </r>
  <r>
    <s v="9031"/>
    <s v="Riverside Transit Agency"/>
    <x v="49"/>
    <n v="0"/>
    <n v="0"/>
    <n v="296.8"/>
    <n v="296.8"/>
  </r>
  <r>
    <s v="9031"/>
    <s v="Riverside Transit Agency"/>
    <x v="49"/>
    <n v="0"/>
    <n v="0"/>
    <n v="296.8"/>
    <n v="296.8"/>
  </r>
  <r>
    <s v="9031"/>
    <s v="Riverside Transit Agency"/>
    <x v="49"/>
    <n v="0"/>
    <n v="0"/>
    <n v="296.8"/>
    <n v="296.8"/>
  </r>
  <r>
    <s v="9031"/>
    <s v="Riverside Transit Agency"/>
    <x v="49"/>
    <n v="0"/>
    <n v="0"/>
    <n v="296.8"/>
    <n v="296.8"/>
  </r>
  <r>
    <s v="9032"/>
    <s v="City of Phoenix Public Transit Department dba Valley Metro"/>
    <x v="50"/>
    <n v="0"/>
    <n v="117.8"/>
    <n v="1631.6"/>
    <n v="1749.3999999999999"/>
  </r>
  <r>
    <s v="9033"/>
    <s v="City of Tucson"/>
    <x v="50"/>
    <n v="0"/>
    <n v="0"/>
    <n v="1134"/>
    <n v="1134"/>
  </r>
  <r>
    <s v="9034"/>
    <s v="City of Glendale Transit"/>
    <x v="50"/>
    <n v="0"/>
    <n v="0"/>
    <n v="22.4"/>
    <n v="22.4"/>
  </r>
  <r>
    <s v="9035"/>
    <s v="Gold Coast Transit"/>
    <x v="49"/>
    <n v="0"/>
    <n v="0"/>
    <n v="370"/>
    <n v="370"/>
  </r>
  <r>
    <s v="9036"/>
    <s v="Orange County Transportation Authority"/>
    <x v="49"/>
    <n v="0"/>
    <n v="135.19999999999999"/>
    <n v="1304.8"/>
    <n v="1440"/>
  </r>
  <r>
    <s v="9036"/>
    <s v="Orange County Transportation Authority"/>
    <x v="49"/>
    <n v="0"/>
    <n v="135.19999999999999"/>
    <n v="1304.8"/>
    <n v="1440"/>
  </r>
  <r>
    <s v="9039"/>
    <s v="Culver City Municipal Bus Lines"/>
    <x v="49"/>
    <n v="0"/>
    <n v="0"/>
    <n v="107"/>
    <n v="107"/>
  </r>
  <r>
    <s v="9041"/>
    <s v="Montebello Bus Lines"/>
    <x v="49"/>
    <n v="0"/>
    <n v="0"/>
    <n v="57.5"/>
    <n v="57.5"/>
  </r>
  <r>
    <s v="9041"/>
    <s v="Montebello Bus Lines"/>
    <x v="49"/>
    <n v="0"/>
    <n v="0"/>
    <n v="57.5"/>
    <n v="57.5"/>
  </r>
  <r>
    <s v="9041"/>
    <s v="Montebello Bus Lines"/>
    <x v="49"/>
    <n v="0"/>
    <n v="0"/>
    <n v="57.5"/>
    <n v="57.5"/>
  </r>
  <r>
    <s v="9042"/>
    <s v="City of Gardena Transportation Department"/>
    <x v="49"/>
    <n v="0"/>
    <n v="10"/>
    <n v="144.1"/>
    <n v="154.1"/>
  </r>
  <r>
    <s v="9043"/>
    <s v="City of Commerce Municipal Buslines"/>
    <x v="49"/>
    <n v="0"/>
    <n v="0"/>
    <n v="135"/>
    <n v="135"/>
  </r>
  <r>
    <s v="9045"/>
    <s v="Regional Transportation Commission of Southern Nevada"/>
    <x v="47"/>
    <n v="0"/>
    <n v="23.2"/>
    <n v="1385.3"/>
    <n v="1408.5"/>
  </r>
  <r>
    <s v="9061"/>
    <s v="Yuba-Sutter Transit Authority"/>
    <x v="49"/>
    <n v="0"/>
    <n v="0"/>
    <n v="52"/>
    <n v="52"/>
  </r>
  <r>
    <s v="9061"/>
    <s v="Yuba-Sutter Transit Authority"/>
    <x v="49"/>
    <n v="0"/>
    <n v="0"/>
    <n v="52"/>
    <n v="52"/>
  </r>
  <r>
    <s v="9062"/>
    <s v="Monterey-Salinas Transit"/>
    <x v="49"/>
    <n v="0"/>
    <n v="0"/>
    <n v="1488.4"/>
    <n v="1488.4"/>
  </r>
  <r>
    <s v="9062"/>
    <s v="Monterey-Salinas Transit"/>
    <x v="49"/>
    <n v="0"/>
    <n v="0"/>
    <n v="1488.4"/>
    <n v="1488.4"/>
  </r>
  <r>
    <s v="9078"/>
    <s v="Central Contra Costa Transit Authority"/>
    <x v="49"/>
    <n v="0"/>
    <n v="0"/>
    <n v="498"/>
    <n v="498"/>
  </r>
  <r>
    <s v="9079"/>
    <s v="SunLine Transit Agency"/>
    <x v="49"/>
    <n v="0"/>
    <n v="0"/>
    <n v="291"/>
    <n v="291"/>
  </r>
  <r>
    <s v="9087"/>
    <s v="Santa Maria Area Transit"/>
    <x v="49"/>
    <n v="0"/>
    <n v="0"/>
    <n v="381.2"/>
    <n v="381.2"/>
  </r>
  <r>
    <s v="9088"/>
    <s v="Napa County Transportation Planning Agency"/>
    <x v="49"/>
    <n v="0"/>
    <n v="0"/>
    <n v="150"/>
    <n v="150"/>
  </r>
  <r>
    <s v="9088"/>
    <s v="Napa County Transportation Planning Agency"/>
    <x v="49"/>
    <n v="0"/>
    <n v="0"/>
    <n v="150"/>
    <n v="150"/>
  </r>
  <r>
    <s v="9089"/>
    <s v="Sonoma County Transit"/>
    <x v="49"/>
    <n v="0"/>
    <n v="0"/>
    <n v="96.9"/>
    <n v="96.9"/>
  </r>
  <r>
    <s v="9089"/>
    <s v="Sonoma County Transit"/>
    <x v="49"/>
    <n v="0"/>
    <n v="0"/>
    <n v="96.9"/>
    <n v="96.9"/>
  </r>
  <r>
    <s v="9090"/>
    <s v="Yolo County Transportation District"/>
    <x v="49"/>
    <n v="0"/>
    <n v="0"/>
    <n v="330"/>
    <n v="330"/>
  </r>
  <r>
    <s v="9091"/>
    <s v="City of Visalia - Visalia City Coach"/>
    <x v="49"/>
    <n v="0"/>
    <n v="0"/>
    <n v="420"/>
    <n v="420"/>
  </r>
  <r>
    <s v="9092"/>
    <s v="City of Fairfield - Fairfield and Suisun Transit"/>
    <x v="49"/>
    <n v="0"/>
    <n v="0"/>
    <n v="569"/>
    <n v="569"/>
  </r>
  <r>
    <s v="9093"/>
    <s v="Redding Area Bus Authority"/>
    <x v="49"/>
    <n v="0"/>
    <n v="0"/>
    <n v="179"/>
    <n v="179"/>
  </r>
  <r>
    <s v="9119"/>
    <s v="Laguna Beach Municipal Transit"/>
    <x v="49"/>
    <n v="0"/>
    <n v="0"/>
    <n v="42"/>
    <n v="42"/>
  </r>
  <r>
    <s v="9121"/>
    <s v="Antelope Valley Transit Authority"/>
    <x v="49"/>
    <n v="0"/>
    <n v="29.9"/>
    <n v="69.3"/>
    <n v="99.199999999999989"/>
  </r>
  <r>
    <s v="9121"/>
    <s v="Antelope Valley Transit Authority"/>
    <x v="49"/>
    <n v="0"/>
    <n v="29.9"/>
    <n v="69.3"/>
    <n v="99.199999999999989"/>
  </r>
  <r>
    <s v="9131"/>
    <s v="City of Scottsdale - Scottsdale Trolley"/>
    <x v="50"/>
    <n v="0"/>
    <n v="0"/>
    <n v="65.400000000000006"/>
    <n v="65.400000000000006"/>
  </r>
  <r>
    <s v="9134"/>
    <s v="Peninsula Corridor Joint Powers Board dba: Caltrain"/>
    <x v="49"/>
    <n v="136.69999999999999"/>
    <n v="0"/>
    <n v="0"/>
    <n v="0"/>
  </r>
  <r>
    <s v="9134"/>
    <s v="Peninsula Corridor Joint Powers Board dba: Caltrain"/>
    <x v="49"/>
    <n v="136.69999999999999"/>
    <n v="0"/>
    <n v="0"/>
    <n v="0"/>
  </r>
  <r>
    <s v="9136"/>
    <s v="Regional Public Transportation Authority, dba: Valley Metro"/>
    <x v="50"/>
    <n v="0"/>
    <n v="188.5"/>
    <n v="1201"/>
    <n v="1389.5"/>
  </r>
  <r>
    <s v="9142"/>
    <s v="Unitrans - City of Davis/ASUCD"/>
    <x v="49"/>
    <n v="0"/>
    <n v="0"/>
    <n v="85.5"/>
    <n v="85.5"/>
  </r>
  <r>
    <s v="9144"/>
    <s v="Livermore / Amador Valley Transit Authority"/>
    <x v="49"/>
    <n v="0"/>
    <n v="0"/>
    <n v="327.10000000000002"/>
    <n v="327.10000000000002"/>
  </r>
  <r>
    <s v="9146"/>
    <s v="Foothill Transit"/>
    <x v="49"/>
    <n v="0"/>
    <n v="63.9"/>
    <n v="772"/>
    <n v="835.9"/>
  </r>
  <r>
    <s v="9147"/>
    <s v="City of Los Angeles Department of Transportation"/>
    <x v="49"/>
    <n v="0"/>
    <n v="57.6"/>
    <n v="895.6"/>
    <n v="953.2"/>
  </r>
  <r>
    <s v="9147"/>
    <s v="City of Los Angeles Department of Transportation"/>
    <x v="49"/>
    <n v="0"/>
    <n v="57.6"/>
    <n v="895.6"/>
    <n v="953.2"/>
  </r>
  <r>
    <s v="9148"/>
    <s v="Victor Valley Transit Authority"/>
    <x v="49"/>
    <n v="0"/>
    <n v="0"/>
    <n v="658.7"/>
    <n v="658.7"/>
  </r>
  <r>
    <s v="9151"/>
    <s v="Southern California Regional Rail Authority dba: Metrolink"/>
    <x v="49"/>
    <n v="655.8"/>
    <n v="0"/>
    <n v="0"/>
    <n v="0"/>
  </r>
  <r>
    <s v="9154"/>
    <s v="Los Angeles County Metropolitan Transportation Authority dba: Metro"/>
    <x v="49"/>
    <n v="34.1"/>
    <n v="0"/>
    <n v="0"/>
    <n v="0"/>
  </r>
  <r>
    <s v="9154"/>
    <s v="Los Angeles County Metropolitan Transportation Authority dba: Metro"/>
    <x v="49"/>
    <n v="34.1"/>
    <n v="0"/>
    <n v="0"/>
    <n v="0"/>
  </r>
  <r>
    <s v="9154"/>
    <s v="Los Angeles County Metropolitan Transportation Authority dba: Metro"/>
    <x v="49"/>
    <n v="34.1"/>
    <n v="0"/>
    <n v="0"/>
    <n v="0"/>
  </r>
  <r>
    <s v="9154"/>
    <s v="Los Angeles County Metropolitan Transportation Authority dba: Metro"/>
    <x v="49"/>
    <n v="34.1"/>
    <n v="0"/>
    <n v="0"/>
    <n v="0"/>
  </r>
  <r>
    <s v="9154"/>
    <s v="Los Angeles County Metropolitan Transportation Authority dba: Metro"/>
    <x v="49"/>
    <n v="34.1"/>
    <n v="0"/>
    <n v="0"/>
    <n v="0"/>
  </r>
  <r>
    <s v="9156"/>
    <s v="City of San Luis Obispo"/>
    <x v="49"/>
    <n v="0"/>
    <n v="0"/>
    <n v="35.299999999999997"/>
    <n v="35.299999999999997"/>
  </r>
  <r>
    <s v="9159"/>
    <s v="Western Contra Costa Transit Authority"/>
    <x v="49"/>
    <n v="0"/>
    <n v="0"/>
    <n v="137.30000000000001"/>
    <n v="137.30000000000001"/>
  </r>
  <r>
    <s v="9162"/>
    <s v="The Eastern Contra Costa Transit Authority"/>
    <x v="49"/>
    <n v="0"/>
    <n v="19.399999999999999"/>
    <n v="456"/>
    <n v="475.4"/>
  </r>
  <r>
    <s v="9164"/>
    <s v="Ventura Intercity Service Transit Authority"/>
    <x v="49"/>
    <n v="0"/>
    <n v="0"/>
    <n v="338.3"/>
    <n v="338.3"/>
  </r>
  <r>
    <s v="9166"/>
    <s v="LACMTA - Small Operators"/>
    <x v="49"/>
    <n v="0"/>
    <n v="0"/>
    <n v="1054"/>
    <n v="1054"/>
  </r>
  <r>
    <s v="9171"/>
    <s v="Santa Clarita Transit"/>
    <x v="49"/>
    <n v="0"/>
    <n v="0"/>
    <n v="592"/>
    <n v="592"/>
  </r>
  <r>
    <s v="9172"/>
    <s v="City of Tempe Transit Division - dba Valley Metro"/>
    <x v="50"/>
    <n v="0"/>
    <n v="42.9"/>
    <n v="453.8"/>
    <n v="496.7"/>
  </r>
  <r>
    <s v="9173"/>
    <s v="Merced County Transit"/>
    <x v="49"/>
    <n v="0"/>
    <n v="0"/>
    <n v="806"/>
    <n v="806"/>
  </r>
  <r>
    <s v="9175"/>
    <s v="City of Lodi - Transit Division"/>
    <x v="49"/>
    <n v="0"/>
    <n v="0"/>
    <n v="25"/>
    <n v="25"/>
  </r>
  <r>
    <s v="9182"/>
    <s v="Altamont Commuter Express"/>
    <x v="49"/>
    <n v="90"/>
    <n v="0"/>
    <n v="0"/>
    <n v="0"/>
  </r>
  <r>
    <s v="9192"/>
    <s v="Yuma Metropolitan Planning Organization"/>
    <x v="50"/>
    <n v="0"/>
    <n v="0"/>
    <n v="340"/>
    <n v="340"/>
  </r>
  <r>
    <s v="9193"/>
    <s v="Chula Vista Transit"/>
    <x v="49"/>
    <n v="0"/>
    <n v="0"/>
    <n v="102.1"/>
    <n v="102.1"/>
  </r>
  <r>
    <s v="9196"/>
    <s v="Placer County Department of Public Works"/>
    <x v="49"/>
    <n v="0"/>
    <n v="0"/>
    <n v="95"/>
    <n v="95"/>
  </r>
  <r>
    <s v="9196"/>
    <s v="Placer County Department of Public Works"/>
    <x v="49"/>
    <n v="0"/>
    <n v="0"/>
    <n v="95"/>
    <n v="95"/>
  </r>
  <r>
    <s v="9196"/>
    <s v="Placer County Department of Public Works"/>
    <x v="49"/>
    <n v="0"/>
    <n v="0"/>
    <n v="95"/>
    <n v="95"/>
  </r>
  <r>
    <s v="9196"/>
    <s v="Placer County Department of Public Works"/>
    <x v="49"/>
    <n v="0"/>
    <n v="0"/>
    <n v="95"/>
    <n v="95"/>
  </r>
  <r>
    <s v="9200"/>
    <s v="Kings County Area Public Transit Agency"/>
    <x v="49"/>
    <n v="0"/>
    <n v="0"/>
    <n v="193.4"/>
    <n v="193.4"/>
  </r>
  <r>
    <s v="9201"/>
    <s v="City of Turlock"/>
    <x v="49"/>
    <n v="0"/>
    <n v="0"/>
    <n v="34.5"/>
    <n v="34.5"/>
  </r>
  <r>
    <s v="9205"/>
    <s v="City of Elk Grove"/>
    <x v="49"/>
    <n v="0"/>
    <n v="0"/>
    <n v="152"/>
    <n v="152"/>
  </r>
  <r>
    <s v="9205"/>
    <s v="City of Elk Grove"/>
    <x v="49"/>
    <n v="0"/>
    <n v="0"/>
    <n v="152"/>
    <n v="152"/>
  </r>
  <r>
    <s v="9206"/>
    <s v="San Luis Obispo Regional Transit Authority"/>
    <x v="49"/>
    <n v="0"/>
    <n v="0"/>
    <n v="102"/>
    <n v="102"/>
  </r>
  <r>
    <s v="9206"/>
    <s v="San Luis Obispo Regional Transit Authority"/>
    <x v="49"/>
    <n v="0"/>
    <n v="0"/>
    <n v="102"/>
    <n v="102"/>
  </r>
  <r>
    <s v="9208"/>
    <s v="Butte County Association of Governments"/>
    <x v="49"/>
    <n v="0"/>
    <n v="0"/>
    <n v="367.6"/>
    <n v="367.6"/>
  </r>
  <r>
    <s v="9209"/>
    <s v="Valley Metro Rail, Inc."/>
    <x v="50"/>
    <n v="43"/>
    <n v="0"/>
    <n v="0"/>
    <n v="0"/>
  </r>
  <r>
    <s v="9211"/>
    <s v="Anaheim Transportation Network"/>
    <x v="49"/>
    <n v="0"/>
    <n v="0"/>
    <n v="94.9"/>
    <n v="94.9"/>
  </r>
  <r>
    <s v="9213"/>
    <s v="City of Petaluma"/>
    <x v="49"/>
    <n v="0"/>
    <n v="0"/>
    <n v="43.5"/>
    <n v="43.5"/>
  </r>
  <r>
    <s v="9214"/>
    <s v="City of Redondo Beach - Beach Cities Transit"/>
    <x v="49"/>
    <n v="0"/>
    <n v="0"/>
    <n v="63"/>
    <n v="63"/>
  </r>
  <r>
    <s v="9219"/>
    <s v="Northern Arizona Intergovernmental Public Transportation Authority"/>
    <x v="50"/>
    <n v="0"/>
    <n v="0"/>
    <n v="77.2"/>
    <n v="77.2"/>
  </r>
  <r>
    <s v="9226"/>
    <s v="Imperial County Transportation Commission"/>
    <x v="49"/>
    <n v="0"/>
    <n v="0"/>
    <n v="623"/>
    <n v="623"/>
  </r>
  <r>
    <s v="9229"/>
    <s v="El Dorado County Transit Authority"/>
    <x v="49"/>
    <n v="0"/>
    <n v="0"/>
    <n v="1915.9"/>
    <n v="1915.9"/>
  </r>
  <r>
    <s v="9232"/>
    <s v="Solano County Transit"/>
    <x v="49"/>
    <n v="0"/>
    <n v="0"/>
    <n v="290"/>
    <n v="290"/>
  </r>
  <r>
    <s v="9242"/>
    <s v="Las Vegas Monorail Company"/>
    <x v="47"/>
    <n v="3.9"/>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55" firstHeaderRow="0" firstDataRow="1" firstDataCol="1"/>
  <pivotFields count="7">
    <pivotField showAll="0"/>
    <pivotField showAll="0"/>
    <pivotField axis="axisRow" showAll="0">
      <items count="52">
        <item x="3"/>
        <item x="24"/>
        <item x="37"/>
        <item x="50"/>
        <item x="49"/>
        <item x="46"/>
        <item x="8"/>
        <item x="15"/>
        <item x="17"/>
        <item x="23"/>
        <item x="22"/>
        <item x="48"/>
        <item x="40"/>
        <item x="2"/>
        <item x="32"/>
        <item x="31"/>
        <item x="41"/>
        <item x="21"/>
        <item x="36"/>
        <item x="6"/>
        <item x="16"/>
        <item x="7"/>
        <item x="30"/>
        <item x="29"/>
        <item x="39"/>
        <item x="20"/>
        <item x="45"/>
        <item x="19"/>
        <item x="44"/>
        <item x="38"/>
        <item x="5"/>
        <item x="11"/>
        <item x="35"/>
        <item x="47"/>
        <item x="10"/>
        <item x="28"/>
        <item x="34"/>
        <item x="1"/>
        <item x="12"/>
        <item x="26"/>
        <item x="4"/>
        <item x="25"/>
        <item x="43"/>
        <item x="18"/>
        <item x="33"/>
        <item x="42"/>
        <item x="14"/>
        <item x="9"/>
        <item x="0"/>
        <item x="27"/>
        <item x="13"/>
        <item t="default"/>
      </items>
    </pivotField>
    <pivotField dataField="1" showAll="0"/>
    <pivotField showAll="0"/>
    <pivotField showAll="0"/>
    <pivotField dataField="1" showAl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2">
    <i>
      <x/>
    </i>
    <i i="1">
      <x v="1"/>
    </i>
  </colItems>
  <dataFields count="2">
    <dataField name="Sum of R_Total_Miles" fld="3" baseField="0" baseItem="0"/>
    <dataField name="Sum of NR - Total Mi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9"/>
  <sheetViews>
    <sheetView workbookViewId="0">
      <pane xSplit="4" ySplit="2" topLeftCell="E3" activePane="bottomRight" state="frozen"/>
      <selection pane="topRight" activeCell="E1" sqref="E1"/>
      <selection pane="bottomLeft" activeCell="A3" sqref="A3"/>
      <selection pane="bottomRight" activeCell="L5" sqref="L5"/>
    </sheetView>
  </sheetViews>
  <sheetFormatPr defaultRowHeight="15" x14ac:dyDescent="0.25"/>
  <cols>
    <col min="1" max="1" width="8.5703125" bestFit="1" customWidth="1"/>
    <col min="2" max="2" width="21.85546875" customWidth="1"/>
    <col min="3" max="3" width="7.5703125" customWidth="1"/>
    <col min="4" max="4" width="7.42578125" customWidth="1"/>
    <col min="5" max="19" width="13.140625" customWidth="1"/>
    <col min="257" max="257" width="8.5703125" bestFit="1" customWidth="1"/>
    <col min="258" max="258" width="21.85546875" customWidth="1"/>
    <col min="259" max="259" width="7.5703125" customWidth="1"/>
    <col min="260" max="260" width="7.42578125" customWidth="1"/>
    <col min="261" max="275" width="13.140625" customWidth="1"/>
    <col min="513" max="513" width="8.5703125" bestFit="1" customWidth="1"/>
    <col min="514" max="514" width="21.85546875" customWidth="1"/>
    <col min="515" max="515" width="7.5703125" customWidth="1"/>
    <col min="516" max="516" width="7.42578125" customWidth="1"/>
    <col min="517" max="531" width="13.140625" customWidth="1"/>
    <col min="769" max="769" width="8.5703125" bestFit="1" customWidth="1"/>
    <col min="770" max="770" width="21.85546875" customWidth="1"/>
    <col min="771" max="771" width="7.5703125" customWidth="1"/>
    <col min="772" max="772" width="7.42578125" customWidth="1"/>
    <col min="773" max="787" width="13.140625" customWidth="1"/>
    <col min="1025" max="1025" width="8.5703125" bestFit="1" customWidth="1"/>
    <col min="1026" max="1026" width="21.85546875" customWidth="1"/>
    <col min="1027" max="1027" width="7.5703125" customWidth="1"/>
    <col min="1028" max="1028" width="7.42578125" customWidth="1"/>
    <col min="1029" max="1043" width="13.140625" customWidth="1"/>
    <col min="1281" max="1281" width="8.5703125" bestFit="1" customWidth="1"/>
    <col min="1282" max="1282" width="21.85546875" customWidth="1"/>
    <col min="1283" max="1283" width="7.5703125" customWidth="1"/>
    <col min="1284" max="1284" width="7.42578125" customWidth="1"/>
    <col min="1285" max="1299" width="13.140625" customWidth="1"/>
    <col min="1537" max="1537" width="8.5703125" bestFit="1" customWidth="1"/>
    <col min="1538" max="1538" width="21.85546875" customWidth="1"/>
    <col min="1539" max="1539" width="7.5703125" customWidth="1"/>
    <col min="1540" max="1540" width="7.42578125" customWidth="1"/>
    <col min="1541" max="1555" width="13.140625" customWidth="1"/>
    <col min="1793" max="1793" width="8.5703125" bestFit="1" customWidth="1"/>
    <col min="1794" max="1794" width="21.85546875" customWidth="1"/>
    <col min="1795" max="1795" width="7.5703125" customWidth="1"/>
    <col min="1796" max="1796" width="7.42578125" customWidth="1"/>
    <col min="1797" max="1811" width="13.140625" customWidth="1"/>
    <col min="2049" max="2049" width="8.5703125" bestFit="1" customWidth="1"/>
    <col min="2050" max="2050" width="21.85546875" customWidth="1"/>
    <col min="2051" max="2051" width="7.5703125" customWidth="1"/>
    <col min="2052" max="2052" width="7.42578125" customWidth="1"/>
    <col min="2053" max="2067" width="13.140625" customWidth="1"/>
    <col min="2305" max="2305" width="8.5703125" bestFit="1" customWidth="1"/>
    <col min="2306" max="2306" width="21.85546875" customWidth="1"/>
    <col min="2307" max="2307" width="7.5703125" customWidth="1"/>
    <col min="2308" max="2308" width="7.42578125" customWidth="1"/>
    <col min="2309" max="2323" width="13.140625" customWidth="1"/>
    <col min="2561" max="2561" width="8.5703125" bestFit="1" customWidth="1"/>
    <col min="2562" max="2562" width="21.85546875" customWidth="1"/>
    <col min="2563" max="2563" width="7.5703125" customWidth="1"/>
    <col min="2564" max="2564" width="7.42578125" customWidth="1"/>
    <col min="2565" max="2579" width="13.140625" customWidth="1"/>
    <col min="2817" max="2817" width="8.5703125" bestFit="1" customWidth="1"/>
    <col min="2818" max="2818" width="21.85546875" customWidth="1"/>
    <col min="2819" max="2819" width="7.5703125" customWidth="1"/>
    <col min="2820" max="2820" width="7.42578125" customWidth="1"/>
    <col min="2821" max="2835" width="13.140625" customWidth="1"/>
    <col min="3073" max="3073" width="8.5703125" bestFit="1" customWidth="1"/>
    <col min="3074" max="3074" width="21.85546875" customWidth="1"/>
    <col min="3075" max="3075" width="7.5703125" customWidth="1"/>
    <col min="3076" max="3076" width="7.42578125" customWidth="1"/>
    <col min="3077" max="3091" width="13.140625" customWidth="1"/>
    <col min="3329" max="3329" width="8.5703125" bestFit="1" customWidth="1"/>
    <col min="3330" max="3330" width="21.85546875" customWidth="1"/>
    <col min="3331" max="3331" width="7.5703125" customWidth="1"/>
    <col min="3332" max="3332" width="7.42578125" customWidth="1"/>
    <col min="3333" max="3347" width="13.140625" customWidth="1"/>
    <col min="3585" max="3585" width="8.5703125" bestFit="1" customWidth="1"/>
    <col min="3586" max="3586" width="21.85546875" customWidth="1"/>
    <col min="3587" max="3587" width="7.5703125" customWidth="1"/>
    <col min="3588" max="3588" width="7.42578125" customWidth="1"/>
    <col min="3589" max="3603" width="13.140625" customWidth="1"/>
    <col min="3841" max="3841" width="8.5703125" bestFit="1" customWidth="1"/>
    <col min="3842" max="3842" width="21.85546875" customWidth="1"/>
    <col min="3843" max="3843" width="7.5703125" customWidth="1"/>
    <col min="3844" max="3844" width="7.42578125" customWidth="1"/>
    <col min="3845" max="3859" width="13.140625" customWidth="1"/>
    <col min="4097" max="4097" width="8.5703125" bestFit="1" customWidth="1"/>
    <col min="4098" max="4098" width="21.85546875" customWidth="1"/>
    <col min="4099" max="4099" width="7.5703125" customWidth="1"/>
    <col min="4100" max="4100" width="7.42578125" customWidth="1"/>
    <col min="4101" max="4115" width="13.140625" customWidth="1"/>
    <col min="4353" max="4353" width="8.5703125" bestFit="1" customWidth="1"/>
    <col min="4354" max="4354" width="21.85546875" customWidth="1"/>
    <col min="4355" max="4355" width="7.5703125" customWidth="1"/>
    <col min="4356" max="4356" width="7.42578125" customWidth="1"/>
    <col min="4357" max="4371" width="13.140625" customWidth="1"/>
    <col min="4609" max="4609" width="8.5703125" bestFit="1" customWidth="1"/>
    <col min="4610" max="4610" width="21.85546875" customWidth="1"/>
    <col min="4611" max="4611" width="7.5703125" customWidth="1"/>
    <col min="4612" max="4612" width="7.42578125" customWidth="1"/>
    <col min="4613" max="4627" width="13.140625" customWidth="1"/>
    <col min="4865" max="4865" width="8.5703125" bestFit="1" customWidth="1"/>
    <col min="4866" max="4866" width="21.85546875" customWidth="1"/>
    <col min="4867" max="4867" width="7.5703125" customWidth="1"/>
    <col min="4868" max="4868" width="7.42578125" customWidth="1"/>
    <col min="4869" max="4883" width="13.140625" customWidth="1"/>
    <col min="5121" max="5121" width="8.5703125" bestFit="1" customWidth="1"/>
    <col min="5122" max="5122" width="21.85546875" customWidth="1"/>
    <col min="5123" max="5123" width="7.5703125" customWidth="1"/>
    <col min="5124" max="5124" width="7.42578125" customWidth="1"/>
    <col min="5125" max="5139" width="13.140625" customWidth="1"/>
    <col min="5377" max="5377" width="8.5703125" bestFit="1" customWidth="1"/>
    <col min="5378" max="5378" width="21.85546875" customWidth="1"/>
    <col min="5379" max="5379" width="7.5703125" customWidth="1"/>
    <col min="5380" max="5380" width="7.42578125" customWidth="1"/>
    <col min="5381" max="5395" width="13.140625" customWidth="1"/>
    <col min="5633" max="5633" width="8.5703125" bestFit="1" customWidth="1"/>
    <col min="5634" max="5634" width="21.85546875" customWidth="1"/>
    <col min="5635" max="5635" width="7.5703125" customWidth="1"/>
    <col min="5636" max="5636" width="7.42578125" customWidth="1"/>
    <col min="5637" max="5651" width="13.140625" customWidth="1"/>
    <col min="5889" max="5889" width="8.5703125" bestFit="1" customWidth="1"/>
    <col min="5890" max="5890" width="21.85546875" customWidth="1"/>
    <col min="5891" max="5891" width="7.5703125" customWidth="1"/>
    <col min="5892" max="5892" width="7.42578125" customWidth="1"/>
    <col min="5893" max="5907" width="13.140625" customWidth="1"/>
    <col min="6145" max="6145" width="8.5703125" bestFit="1" customWidth="1"/>
    <col min="6146" max="6146" width="21.85546875" customWidth="1"/>
    <col min="6147" max="6147" width="7.5703125" customWidth="1"/>
    <col min="6148" max="6148" width="7.42578125" customWidth="1"/>
    <col min="6149" max="6163" width="13.140625" customWidth="1"/>
    <col min="6401" max="6401" width="8.5703125" bestFit="1" customWidth="1"/>
    <col min="6402" max="6402" width="21.85546875" customWidth="1"/>
    <col min="6403" max="6403" width="7.5703125" customWidth="1"/>
    <col min="6404" max="6404" width="7.42578125" customWidth="1"/>
    <col min="6405" max="6419" width="13.140625" customWidth="1"/>
    <col min="6657" max="6657" width="8.5703125" bestFit="1" customWidth="1"/>
    <col min="6658" max="6658" width="21.85546875" customWidth="1"/>
    <col min="6659" max="6659" width="7.5703125" customWidth="1"/>
    <col min="6660" max="6660" width="7.42578125" customWidth="1"/>
    <col min="6661" max="6675" width="13.140625" customWidth="1"/>
    <col min="6913" max="6913" width="8.5703125" bestFit="1" customWidth="1"/>
    <col min="6914" max="6914" width="21.85546875" customWidth="1"/>
    <col min="6915" max="6915" width="7.5703125" customWidth="1"/>
    <col min="6916" max="6916" width="7.42578125" customWidth="1"/>
    <col min="6917" max="6931" width="13.140625" customWidth="1"/>
    <col min="7169" max="7169" width="8.5703125" bestFit="1" customWidth="1"/>
    <col min="7170" max="7170" width="21.85546875" customWidth="1"/>
    <col min="7171" max="7171" width="7.5703125" customWidth="1"/>
    <col min="7172" max="7172" width="7.42578125" customWidth="1"/>
    <col min="7173" max="7187" width="13.140625" customWidth="1"/>
    <col min="7425" max="7425" width="8.5703125" bestFit="1" customWidth="1"/>
    <col min="7426" max="7426" width="21.85546875" customWidth="1"/>
    <col min="7427" max="7427" width="7.5703125" customWidth="1"/>
    <col min="7428" max="7428" width="7.42578125" customWidth="1"/>
    <col min="7429" max="7443" width="13.140625" customWidth="1"/>
    <col min="7681" max="7681" width="8.5703125" bestFit="1" customWidth="1"/>
    <col min="7682" max="7682" width="21.85546875" customWidth="1"/>
    <col min="7683" max="7683" width="7.5703125" customWidth="1"/>
    <col min="7684" max="7684" width="7.42578125" customWidth="1"/>
    <col min="7685" max="7699" width="13.140625" customWidth="1"/>
    <col min="7937" max="7937" width="8.5703125" bestFit="1" customWidth="1"/>
    <col min="7938" max="7938" width="21.85546875" customWidth="1"/>
    <col min="7939" max="7939" width="7.5703125" customWidth="1"/>
    <col min="7940" max="7940" width="7.42578125" customWidth="1"/>
    <col min="7941" max="7955" width="13.140625" customWidth="1"/>
    <col min="8193" max="8193" width="8.5703125" bestFit="1" customWidth="1"/>
    <col min="8194" max="8194" width="21.85546875" customWidth="1"/>
    <col min="8195" max="8195" width="7.5703125" customWidth="1"/>
    <col min="8196" max="8196" width="7.42578125" customWidth="1"/>
    <col min="8197" max="8211" width="13.140625" customWidth="1"/>
    <col min="8449" max="8449" width="8.5703125" bestFit="1" customWidth="1"/>
    <col min="8450" max="8450" width="21.85546875" customWidth="1"/>
    <col min="8451" max="8451" width="7.5703125" customWidth="1"/>
    <col min="8452" max="8452" width="7.42578125" customWidth="1"/>
    <col min="8453" max="8467" width="13.140625" customWidth="1"/>
    <col min="8705" max="8705" width="8.5703125" bestFit="1" customWidth="1"/>
    <col min="8706" max="8706" width="21.85546875" customWidth="1"/>
    <col min="8707" max="8707" width="7.5703125" customWidth="1"/>
    <col min="8708" max="8708" width="7.42578125" customWidth="1"/>
    <col min="8709" max="8723" width="13.140625" customWidth="1"/>
    <col min="8961" max="8961" width="8.5703125" bestFit="1" customWidth="1"/>
    <col min="8962" max="8962" width="21.85546875" customWidth="1"/>
    <col min="8963" max="8963" width="7.5703125" customWidth="1"/>
    <col min="8964" max="8964" width="7.42578125" customWidth="1"/>
    <col min="8965" max="8979" width="13.140625" customWidth="1"/>
    <col min="9217" max="9217" width="8.5703125" bestFit="1" customWidth="1"/>
    <col min="9218" max="9218" width="21.85546875" customWidth="1"/>
    <col min="9219" max="9219" width="7.5703125" customWidth="1"/>
    <col min="9220" max="9220" width="7.42578125" customWidth="1"/>
    <col min="9221" max="9235" width="13.140625" customWidth="1"/>
    <col min="9473" max="9473" width="8.5703125" bestFit="1" customWidth="1"/>
    <col min="9474" max="9474" width="21.85546875" customWidth="1"/>
    <col min="9475" max="9475" width="7.5703125" customWidth="1"/>
    <col min="9476" max="9476" width="7.42578125" customWidth="1"/>
    <col min="9477" max="9491" width="13.140625" customWidth="1"/>
    <col min="9729" max="9729" width="8.5703125" bestFit="1" customWidth="1"/>
    <col min="9730" max="9730" width="21.85546875" customWidth="1"/>
    <col min="9731" max="9731" width="7.5703125" customWidth="1"/>
    <col min="9732" max="9732" width="7.42578125" customWidth="1"/>
    <col min="9733" max="9747" width="13.140625" customWidth="1"/>
    <col min="9985" max="9985" width="8.5703125" bestFit="1" customWidth="1"/>
    <col min="9986" max="9986" width="21.85546875" customWidth="1"/>
    <col min="9987" max="9987" width="7.5703125" customWidth="1"/>
    <col min="9988" max="9988" width="7.42578125" customWidth="1"/>
    <col min="9989" max="10003" width="13.140625" customWidth="1"/>
    <col min="10241" max="10241" width="8.5703125" bestFit="1" customWidth="1"/>
    <col min="10242" max="10242" width="21.85546875" customWidth="1"/>
    <col min="10243" max="10243" width="7.5703125" customWidth="1"/>
    <col min="10244" max="10244" width="7.42578125" customWidth="1"/>
    <col min="10245" max="10259" width="13.140625" customWidth="1"/>
    <col min="10497" max="10497" width="8.5703125" bestFit="1" customWidth="1"/>
    <col min="10498" max="10498" width="21.85546875" customWidth="1"/>
    <col min="10499" max="10499" width="7.5703125" customWidth="1"/>
    <col min="10500" max="10500" width="7.42578125" customWidth="1"/>
    <col min="10501" max="10515" width="13.140625" customWidth="1"/>
    <col min="10753" max="10753" width="8.5703125" bestFit="1" customWidth="1"/>
    <col min="10754" max="10754" width="21.85546875" customWidth="1"/>
    <col min="10755" max="10755" width="7.5703125" customWidth="1"/>
    <col min="10756" max="10756" width="7.42578125" customWidth="1"/>
    <col min="10757" max="10771" width="13.140625" customWidth="1"/>
    <col min="11009" max="11009" width="8.5703125" bestFit="1" customWidth="1"/>
    <col min="11010" max="11010" width="21.85546875" customWidth="1"/>
    <col min="11011" max="11011" width="7.5703125" customWidth="1"/>
    <col min="11012" max="11012" width="7.42578125" customWidth="1"/>
    <col min="11013" max="11027" width="13.140625" customWidth="1"/>
    <col min="11265" max="11265" width="8.5703125" bestFit="1" customWidth="1"/>
    <col min="11266" max="11266" width="21.85546875" customWidth="1"/>
    <col min="11267" max="11267" width="7.5703125" customWidth="1"/>
    <col min="11268" max="11268" width="7.42578125" customWidth="1"/>
    <col min="11269" max="11283" width="13.140625" customWidth="1"/>
    <col min="11521" max="11521" width="8.5703125" bestFit="1" customWidth="1"/>
    <col min="11522" max="11522" width="21.85546875" customWidth="1"/>
    <col min="11523" max="11523" width="7.5703125" customWidth="1"/>
    <col min="11524" max="11524" width="7.42578125" customWidth="1"/>
    <col min="11525" max="11539" width="13.140625" customWidth="1"/>
    <col min="11777" max="11777" width="8.5703125" bestFit="1" customWidth="1"/>
    <col min="11778" max="11778" width="21.85546875" customWidth="1"/>
    <col min="11779" max="11779" width="7.5703125" customWidth="1"/>
    <col min="11780" max="11780" width="7.42578125" customWidth="1"/>
    <col min="11781" max="11795" width="13.140625" customWidth="1"/>
    <col min="12033" max="12033" width="8.5703125" bestFit="1" customWidth="1"/>
    <col min="12034" max="12034" width="21.85546875" customWidth="1"/>
    <col min="12035" max="12035" width="7.5703125" customWidth="1"/>
    <col min="12036" max="12036" width="7.42578125" customWidth="1"/>
    <col min="12037" max="12051" width="13.140625" customWidth="1"/>
    <col min="12289" max="12289" width="8.5703125" bestFit="1" customWidth="1"/>
    <col min="12290" max="12290" width="21.85546875" customWidth="1"/>
    <col min="12291" max="12291" width="7.5703125" customWidth="1"/>
    <col min="12292" max="12292" width="7.42578125" customWidth="1"/>
    <col min="12293" max="12307" width="13.140625" customWidth="1"/>
    <col min="12545" max="12545" width="8.5703125" bestFit="1" customWidth="1"/>
    <col min="12546" max="12546" width="21.85546875" customWidth="1"/>
    <col min="12547" max="12547" width="7.5703125" customWidth="1"/>
    <col min="12548" max="12548" width="7.42578125" customWidth="1"/>
    <col min="12549" max="12563" width="13.140625" customWidth="1"/>
    <col min="12801" max="12801" width="8.5703125" bestFit="1" customWidth="1"/>
    <col min="12802" max="12802" width="21.85546875" customWidth="1"/>
    <col min="12803" max="12803" width="7.5703125" customWidth="1"/>
    <col min="12804" max="12804" width="7.42578125" customWidth="1"/>
    <col min="12805" max="12819" width="13.140625" customWidth="1"/>
    <col min="13057" max="13057" width="8.5703125" bestFit="1" customWidth="1"/>
    <col min="13058" max="13058" width="21.85546875" customWidth="1"/>
    <col min="13059" max="13059" width="7.5703125" customWidth="1"/>
    <col min="13060" max="13060" width="7.42578125" customWidth="1"/>
    <col min="13061" max="13075" width="13.140625" customWidth="1"/>
    <col min="13313" max="13313" width="8.5703125" bestFit="1" customWidth="1"/>
    <col min="13314" max="13314" width="21.85546875" customWidth="1"/>
    <col min="13315" max="13315" width="7.5703125" customWidth="1"/>
    <col min="13316" max="13316" width="7.42578125" customWidth="1"/>
    <col min="13317" max="13331" width="13.140625" customWidth="1"/>
    <col min="13569" max="13569" width="8.5703125" bestFit="1" customWidth="1"/>
    <col min="13570" max="13570" width="21.85546875" customWidth="1"/>
    <col min="13571" max="13571" width="7.5703125" customWidth="1"/>
    <col min="13572" max="13572" width="7.42578125" customWidth="1"/>
    <col min="13573" max="13587" width="13.140625" customWidth="1"/>
    <col min="13825" max="13825" width="8.5703125" bestFit="1" customWidth="1"/>
    <col min="13826" max="13826" width="21.85546875" customWidth="1"/>
    <col min="13827" max="13827" width="7.5703125" customWidth="1"/>
    <col min="13828" max="13828" width="7.42578125" customWidth="1"/>
    <col min="13829" max="13843" width="13.140625" customWidth="1"/>
    <col min="14081" max="14081" width="8.5703125" bestFit="1" customWidth="1"/>
    <col min="14082" max="14082" width="21.85546875" customWidth="1"/>
    <col min="14083" max="14083" width="7.5703125" customWidth="1"/>
    <col min="14084" max="14084" width="7.42578125" customWidth="1"/>
    <col min="14085" max="14099" width="13.140625" customWidth="1"/>
    <col min="14337" max="14337" width="8.5703125" bestFit="1" customWidth="1"/>
    <col min="14338" max="14338" width="21.85546875" customWidth="1"/>
    <col min="14339" max="14339" width="7.5703125" customWidth="1"/>
    <col min="14340" max="14340" width="7.42578125" customWidth="1"/>
    <col min="14341" max="14355" width="13.140625" customWidth="1"/>
    <col min="14593" max="14593" width="8.5703125" bestFit="1" customWidth="1"/>
    <col min="14594" max="14594" width="21.85546875" customWidth="1"/>
    <col min="14595" max="14595" width="7.5703125" customWidth="1"/>
    <col min="14596" max="14596" width="7.42578125" customWidth="1"/>
    <col min="14597" max="14611" width="13.140625" customWidth="1"/>
    <col min="14849" max="14849" width="8.5703125" bestFit="1" customWidth="1"/>
    <col min="14850" max="14850" width="21.85546875" customWidth="1"/>
    <col min="14851" max="14851" width="7.5703125" customWidth="1"/>
    <col min="14852" max="14852" width="7.42578125" customWidth="1"/>
    <col min="14853" max="14867" width="13.140625" customWidth="1"/>
    <col min="15105" max="15105" width="8.5703125" bestFit="1" customWidth="1"/>
    <col min="15106" max="15106" width="21.85546875" customWidth="1"/>
    <col min="15107" max="15107" width="7.5703125" customWidth="1"/>
    <col min="15108" max="15108" width="7.42578125" customWidth="1"/>
    <col min="15109" max="15123" width="13.140625" customWidth="1"/>
    <col min="15361" max="15361" width="8.5703125" bestFit="1" customWidth="1"/>
    <col min="15362" max="15362" width="21.85546875" customWidth="1"/>
    <col min="15363" max="15363" width="7.5703125" customWidth="1"/>
    <col min="15364" max="15364" width="7.42578125" customWidth="1"/>
    <col min="15365" max="15379" width="13.140625" customWidth="1"/>
    <col min="15617" max="15617" width="8.5703125" bestFit="1" customWidth="1"/>
    <col min="15618" max="15618" width="21.85546875" customWidth="1"/>
    <col min="15619" max="15619" width="7.5703125" customWidth="1"/>
    <col min="15620" max="15620" width="7.42578125" customWidth="1"/>
    <col min="15621" max="15635" width="13.140625" customWidth="1"/>
    <col min="15873" max="15873" width="8.5703125" bestFit="1" customWidth="1"/>
    <col min="15874" max="15874" width="21.85546875" customWidth="1"/>
    <col min="15875" max="15875" width="7.5703125" customWidth="1"/>
    <col min="15876" max="15876" width="7.42578125" customWidth="1"/>
    <col min="15877" max="15891" width="13.140625" customWidth="1"/>
    <col min="16129" max="16129" width="8.5703125" bestFit="1" customWidth="1"/>
    <col min="16130" max="16130" width="21.85546875" customWidth="1"/>
    <col min="16131" max="16131" width="7.5703125" customWidth="1"/>
    <col min="16132" max="16132" width="7.42578125" customWidth="1"/>
    <col min="16133" max="16147" width="13.140625" customWidth="1"/>
  </cols>
  <sheetData>
    <row r="1" spans="1:19" x14ac:dyDescent="0.25">
      <c r="A1" s="10"/>
      <c r="B1" s="11"/>
      <c r="C1" s="11"/>
      <c r="D1" s="11"/>
      <c r="E1" s="12" t="s">
        <v>5175</v>
      </c>
      <c r="F1" s="12"/>
      <c r="G1" s="12"/>
      <c r="H1" s="12"/>
      <c r="I1" s="12"/>
      <c r="J1" s="12"/>
      <c r="K1" s="12"/>
      <c r="L1" s="12"/>
      <c r="M1" s="13" t="s">
        <v>5176</v>
      </c>
      <c r="N1" s="13"/>
      <c r="O1" s="13"/>
      <c r="P1" s="12" t="s">
        <v>5177</v>
      </c>
      <c r="Q1" s="12"/>
      <c r="R1" s="12"/>
      <c r="S1" s="14"/>
    </row>
    <row r="2" spans="1:19" ht="46.5" customHeight="1" x14ac:dyDescent="0.25">
      <c r="A2" s="15" t="s">
        <v>0</v>
      </c>
      <c r="B2" s="16" t="s">
        <v>1</v>
      </c>
      <c r="C2" s="16" t="s">
        <v>5178</v>
      </c>
      <c r="D2" s="16" t="s">
        <v>5179</v>
      </c>
      <c r="E2" s="17" t="s">
        <v>5180</v>
      </c>
      <c r="F2" s="17" t="s">
        <v>5181</v>
      </c>
      <c r="G2" s="17" t="s">
        <v>5182</v>
      </c>
      <c r="H2" s="17" t="s">
        <v>5183</v>
      </c>
      <c r="I2" s="17" t="s">
        <v>5184</v>
      </c>
      <c r="J2" s="17" t="s">
        <v>5185</v>
      </c>
      <c r="K2" s="17" t="s">
        <v>5186</v>
      </c>
      <c r="L2" s="17" t="s">
        <v>5187</v>
      </c>
      <c r="M2" s="18" t="s">
        <v>5188</v>
      </c>
      <c r="N2" s="18" t="s">
        <v>5189</v>
      </c>
      <c r="O2" s="18" t="s">
        <v>5190</v>
      </c>
      <c r="P2" s="17" t="s">
        <v>5191</v>
      </c>
      <c r="Q2" s="17" t="s">
        <v>5192</v>
      </c>
      <c r="R2" s="17" t="s">
        <v>5193</v>
      </c>
      <c r="S2" s="17" t="s">
        <v>5194</v>
      </c>
    </row>
    <row r="3" spans="1:19" x14ac:dyDescent="0.25">
      <c r="A3" t="s">
        <v>37</v>
      </c>
      <c r="B3" t="s">
        <v>38</v>
      </c>
      <c r="C3" t="s">
        <v>5195</v>
      </c>
      <c r="D3" s="19" t="s">
        <v>5196</v>
      </c>
      <c r="E3" s="20" t="s">
        <v>5197</v>
      </c>
      <c r="F3" s="20" t="s">
        <v>5197</v>
      </c>
      <c r="G3" s="20" t="s">
        <v>5197</v>
      </c>
      <c r="H3" s="20" t="s">
        <v>5197</v>
      </c>
      <c r="I3" s="20" t="s">
        <v>5197</v>
      </c>
      <c r="J3" s="20" t="s">
        <v>5197</v>
      </c>
      <c r="K3" s="20" t="s">
        <v>5197</v>
      </c>
      <c r="L3" s="20">
        <v>0</v>
      </c>
      <c r="M3" s="20" t="s">
        <v>5197</v>
      </c>
      <c r="N3" s="20" t="s">
        <v>5197</v>
      </c>
      <c r="O3" s="20">
        <v>0</v>
      </c>
      <c r="P3" s="20">
        <v>157.69999999999999</v>
      </c>
      <c r="Q3" s="20">
        <v>97.8</v>
      </c>
      <c r="R3" s="20">
        <v>255.5</v>
      </c>
      <c r="S3" s="20">
        <v>1523</v>
      </c>
    </row>
    <row r="4" spans="1:19" x14ac:dyDescent="0.25">
      <c r="A4" t="s">
        <v>37</v>
      </c>
      <c r="B4" t="s">
        <v>38</v>
      </c>
      <c r="C4" t="s">
        <v>5195</v>
      </c>
      <c r="D4" s="21" t="s">
        <v>4287</v>
      </c>
      <c r="E4" s="20" t="s">
        <v>5197</v>
      </c>
      <c r="F4" s="20" t="s">
        <v>5197</v>
      </c>
      <c r="G4" s="20" t="s">
        <v>5197</v>
      </c>
      <c r="H4" s="20" t="s">
        <v>5197</v>
      </c>
      <c r="I4" s="20" t="s">
        <v>5197</v>
      </c>
      <c r="J4" s="20" t="s">
        <v>5197</v>
      </c>
      <c r="K4" s="20" t="s">
        <v>5197</v>
      </c>
      <c r="L4" s="20">
        <v>0</v>
      </c>
      <c r="M4" s="20" t="s">
        <v>5197</v>
      </c>
      <c r="N4" s="20" t="s">
        <v>5197</v>
      </c>
      <c r="O4" s="20">
        <v>0</v>
      </c>
      <c r="P4" s="20">
        <v>1.8</v>
      </c>
      <c r="Q4" s="20">
        <v>0.8</v>
      </c>
      <c r="R4" s="20">
        <v>2.6</v>
      </c>
      <c r="S4" s="20">
        <v>170</v>
      </c>
    </row>
    <row r="5" spans="1:19" x14ac:dyDescent="0.25">
      <c r="A5" t="s">
        <v>37</v>
      </c>
      <c r="B5" t="s">
        <v>38</v>
      </c>
      <c r="C5" t="s">
        <v>5198</v>
      </c>
      <c r="D5" s="21" t="s">
        <v>5196</v>
      </c>
      <c r="E5" s="20">
        <v>0.1</v>
      </c>
      <c r="F5" s="20" t="s">
        <v>5197</v>
      </c>
      <c r="G5" s="20">
        <v>2.5</v>
      </c>
      <c r="H5" s="20" t="s">
        <v>5197</v>
      </c>
      <c r="I5" s="20" t="s">
        <v>5197</v>
      </c>
      <c r="J5" s="20" t="s">
        <v>5197</v>
      </c>
      <c r="K5" s="20" t="s">
        <v>5197</v>
      </c>
      <c r="L5" s="20">
        <v>2.6</v>
      </c>
      <c r="M5" s="20" t="s">
        <v>5197</v>
      </c>
      <c r="N5" s="20">
        <v>18</v>
      </c>
      <c r="O5" s="20">
        <v>18</v>
      </c>
      <c r="P5" s="20" t="s">
        <v>5197</v>
      </c>
      <c r="Q5" s="20" t="s">
        <v>5197</v>
      </c>
      <c r="R5" s="20">
        <v>0</v>
      </c>
      <c r="S5" s="20"/>
    </row>
    <row r="6" spans="1:19" x14ac:dyDescent="0.25">
      <c r="A6" t="s">
        <v>37</v>
      </c>
      <c r="B6" t="s">
        <v>38</v>
      </c>
      <c r="C6" t="s">
        <v>5199</v>
      </c>
      <c r="D6" s="21" t="s">
        <v>5196</v>
      </c>
      <c r="E6" s="20" t="s">
        <v>5197</v>
      </c>
      <c r="F6" s="20" t="s">
        <v>5197</v>
      </c>
      <c r="G6" s="20" t="s">
        <v>5197</v>
      </c>
      <c r="H6" s="20" t="s">
        <v>5197</v>
      </c>
      <c r="I6" s="20" t="s">
        <v>5197</v>
      </c>
      <c r="J6" s="20" t="s">
        <v>5197</v>
      </c>
      <c r="K6" s="20" t="s">
        <v>5197</v>
      </c>
      <c r="L6" s="20">
        <v>0</v>
      </c>
      <c r="M6" s="20" t="s">
        <v>5197</v>
      </c>
      <c r="N6" s="20" t="s">
        <v>5197</v>
      </c>
      <c r="O6" s="20">
        <v>0</v>
      </c>
      <c r="P6" s="20">
        <v>3.9</v>
      </c>
      <c r="Q6" s="20" t="s">
        <v>5197</v>
      </c>
      <c r="R6" s="20">
        <v>3.9</v>
      </c>
      <c r="S6" s="20"/>
    </row>
    <row r="7" spans="1:19" x14ac:dyDescent="0.25">
      <c r="A7" t="s">
        <v>51</v>
      </c>
      <c r="B7" t="s">
        <v>52</v>
      </c>
      <c r="C7" t="s">
        <v>5195</v>
      </c>
      <c r="D7" s="21" t="s">
        <v>5196</v>
      </c>
      <c r="E7" s="20" t="s">
        <v>5197</v>
      </c>
      <c r="F7" s="20" t="s">
        <v>5197</v>
      </c>
      <c r="G7" s="20" t="s">
        <v>5197</v>
      </c>
      <c r="H7" s="20" t="s">
        <v>5197</v>
      </c>
      <c r="I7" s="20" t="s">
        <v>5197</v>
      </c>
      <c r="J7" s="20" t="s">
        <v>5197</v>
      </c>
      <c r="K7" s="20" t="s">
        <v>5197</v>
      </c>
      <c r="L7" s="20">
        <v>0</v>
      </c>
      <c r="M7" s="20" t="s">
        <v>5197</v>
      </c>
      <c r="N7" s="20" t="s">
        <v>5197</v>
      </c>
      <c r="O7" s="20">
        <v>0</v>
      </c>
      <c r="P7" s="20" t="s">
        <v>5197</v>
      </c>
      <c r="Q7" s="20" t="s">
        <v>5197</v>
      </c>
      <c r="R7" s="20">
        <v>0</v>
      </c>
      <c r="S7" s="20">
        <v>525</v>
      </c>
    </row>
    <row r="8" spans="1:19" x14ac:dyDescent="0.25">
      <c r="A8" t="s">
        <v>60</v>
      </c>
      <c r="B8" t="s">
        <v>61</v>
      </c>
      <c r="C8" t="s">
        <v>5195</v>
      </c>
      <c r="D8" s="21" t="s">
        <v>5196</v>
      </c>
      <c r="E8" s="20" t="s">
        <v>5197</v>
      </c>
      <c r="F8" s="20" t="s">
        <v>5197</v>
      </c>
      <c r="G8" s="20" t="s">
        <v>5197</v>
      </c>
      <c r="H8" s="20" t="s">
        <v>5197</v>
      </c>
      <c r="I8" s="20" t="s">
        <v>5197</v>
      </c>
      <c r="J8" s="20" t="s">
        <v>5197</v>
      </c>
      <c r="K8" s="20" t="s">
        <v>5197</v>
      </c>
      <c r="L8" s="20">
        <v>0</v>
      </c>
      <c r="M8" s="20" t="s">
        <v>5197</v>
      </c>
      <c r="N8" s="20" t="s">
        <v>5197</v>
      </c>
      <c r="O8" s="20">
        <v>0</v>
      </c>
      <c r="P8" s="20">
        <v>16.899999999999999</v>
      </c>
      <c r="Q8" s="20" t="s">
        <v>5197</v>
      </c>
      <c r="R8" s="20">
        <v>16.899999999999999</v>
      </c>
      <c r="S8" s="20">
        <v>625.9</v>
      </c>
    </row>
    <row r="9" spans="1:19" x14ac:dyDescent="0.25">
      <c r="A9" t="s">
        <v>66</v>
      </c>
      <c r="B9" t="s">
        <v>67</v>
      </c>
      <c r="C9" t="s">
        <v>5195</v>
      </c>
      <c r="D9" s="21" t="s">
        <v>5196</v>
      </c>
      <c r="E9" s="20" t="s">
        <v>5197</v>
      </c>
      <c r="F9" s="20" t="s">
        <v>5197</v>
      </c>
      <c r="G9" s="20" t="s">
        <v>5197</v>
      </c>
      <c r="H9" s="20" t="s">
        <v>5197</v>
      </c>
      <c r="I9" s="20" t="s">
        <v>5197</v>
      </c>
      <c r="J9" s="20" t="s">
        <v>5197</v>
      </c>
      <c r="K9" s="20" t="s">
        <v>5197</v>
      </c>
      <c r="L9" s="20">
        <v>0</v>
      </c>
      <c r="M9" s="20" t="s">
        <v>5197</v>
      </c>
      <c r="N9" s="20" t="s">
        <v>5197</v>
      </c>
      <c r="O9" s="20">
        <v>0</v>
      </c>
      <c r="P9" s="20" t="s">
        <v>5197</v>
      </c>
      <c r="Q9" s="20" t="s">
        <v>5197</v>
      </c>
      <c r="R9" s="20">
        <v>0</v>
      </c>
      <c r="S9" s="20">
        <v>160</v>
      </c>
    </row>
    <row r="10" spans="1:19" x14ac:dyDescent="0.25">
      <c r="A10" t="s">
        <v>72</v>
      </c>
      <c r="B10" t="s">
        <v>73</v>
      </c>
      <c r="C10" t="s">
        <v>5195</v>
      </c>
      <c r="D10" s="21" t="s">
        <v>5196</v>
      </c>
      <c r="E10" s="20" t="s">
        <v>5197</v>
      </c>
      <c r="F10" s="20" t="s">
        <v>5197</v>
      </c>
      <c r="G10" s="20" t="s">
        <v>5197</v>
      </c>
      <c r="H10" s="20" t="s">
        <v>5197</v>
      </c>
      <c r="I10" s="20" t="s">
        <v>5197</v>
      </c>
      <c r="J10" s="20" t="s">
        <v>5197</v>
      </c>
      <c r="K10" s="20" t="s">
        <v>5197</v>
      </c>
      <c r="L10" s="20">
        <v>0</v>
      </c>
      <c r="M10" s="20" t="s">
        <v>5197</v>
      </c>
      <c r="N10" s="20" t="s">
        <v>5197</v>
      </c>
      <c r="O10" s="20">
        <v>0</v>
      </c>
      <c r="P10" s="20" t="s">
        <v>5197</v>
      </c>
      <c r="Q10" s="20" t="s">
        <v>5197</v>
      </c>
      <c r="R10" s="20">
        <v>0</v>
      </c>
      <c r="S10" s="20">
        <v>144.5</v>
      </c>
    </row>
    <row r="11" spans="1:19" x14ac:dyDescent="0.25">
      <c r="A11" t="s">
        <v>79</v>
      </c>
      <c r="B11" t="s">
        <v>80</v>
      </c>
      <c r="C11" t="s">
        <v>5195</v>
      </c>
      <c r="D11" s="21" t="s">
        <v>5196</v>
      </c>
      <c r="E11" s="20" t="s">
        <v>5197</v>
      </c>
      <c r="F11" s="20" t="s">
        <v>5197</v>
      </c>
      <c r="G11" s="20" t="s">
        <v>5197</v>
      </c>
      <c r="H11" s="20" t="s">
        <v>5197</v>
      </c>
      <c r="I11" s="20" t="s">
        <v>5197</v>
      </c>
      <c r="J11" s="20" t="s">
        <v>5197</v>
      </c>
      <c r="K11" s="20" t="s">
        <v>5197</v>
      </c>
      <c r="L11" s="20">
        <v>0</v>
      </c>
      <c r="M11" s="20" t="s">
        <v>5197</v>
      </c>
      <c r="N11" s="20" t="s">
        <v>5197</v>
      </c>
      <c r="O11" s="20">
        <v>0</v>
      </c>
      <c r="P11" s="20" t="s">
        <v>5197</v>
      </c>
      <c r="Q11" s="20" t="s">
        <v>5197</v>
      </c>
      <c r="R11" s="20">
        <v>0</v>
      </c>
      <c r="S11" s="20">
        <v>567.20000000000005</v>
      </c>
    </row>
    <row r="12" spans="1:19" x14ac:dyDescent="0.25">
      <c r="A12" t="s">
        <v>79</v>
      </c>
      <c r="B12" t="s">
        <v>80</v>
      </c>
      <c r="C12" t="s">
        <v>5195</v>
      </c>
      <c r="D12" s="21" t="s">
        <v>4287</v>
      </c>
      <c r="E12" s="20" t="s">
        <v>5197</v>
      </c>
      <c r="F12" s="20" t="s">
        <v>5197</v>
      </c>
      <c r="G12" s="20" t="s">
        <v>5197</v>
      </c>
      <c r="H12" s="20" t="s">
        <v>5197</v>
      </c>
      <c r="I12" s="20" t="s">
        <v>5197</v>
      </c>
      <c r="J12" s="20" t="s">
        <v>5197</v>
      </c>
      <c r="K12" s="20" t="s">
        <v>5197</v>
      </c>
      <c r="L12" s="20">
        <v>0</v>
      </c>
      <c r="M12" s="20" t="s">
        <v>5197</v>
      </c>
      <c r="N12" s="20" t="s">
        <v>5197</v>
      </c>
      <c r="O12" s="20">
        <v>0</v>
      </c>
      <c r="P12" s="20" t="s">
        <v>5197</v>
      </c>
      <c r="Q12" s="20" t="s">
        <v>5197</v>
      </c>
      <c r="R12" s="20">
        <v>0</v>
      </c>
      <c r="S12" s="20">
        <v>90</v>
      </c>
    </row>
    <row r="13" spans="1:19" x14ac:dyDescent="0.25">
      <c r="A13" t="s">
        <v>79</v>
      </c>
      <c r="B13" t="s">
        <v>80</v>
      </c>
      <c r="C13" t="s">
        <v>5200</v>
      </c>
      <c r="D13" s="21" t="s">
        <v>5196</v>
      </c>
      <c r="E13" s="20" t="s">
        <v>5197</v>
      </c>
      <c r="F13" s="20" t="s">
        <v>5197</v>
      </c>
      <c r="G13" s="20" t="s">
        <v>5197</v>
      </c>
      <c r="H13" s="20" t="s">
        <v>5197</v>
      </c>
      <c r="I13" s="20" t="s">
        <v>5197</v>
      </c>
      <c r="J13" s="20" t="s">
        <v>5197</v>
      </c>
      <c r="K13" s="20" t="s">
        <v>5197</v>
      </c>
      <c r="L13" s="20">
        <v>0</v>
      </c>
      <c r="M13" s="20" t="s">
        <v>5197</v>
      </c>
      <c r="N13" s="20" t="s">
        <v>5197</v>
      </c>
      <c r="O13" s="20">
        <v>0</v>
      </c>
      <c r="P13" s="20">
        <v>10.1</v>
      </c>
      <c r="Q13" s="20" t="s">
        <v>5197</v>
      </c>
      <c r="R13" s="20">
        <v>10.1</v>
      </c>
      <c r="S13" s="20">
        <v>9.5</v>
      </c>
    </row>
    <row r="14" spans="1:19" x14ac:dyDescent="0.25">
      <c r="A14" t="s">
        <v>87</v>
      </c>
      <c r="B14" t="s">
        <v>88</v>
      </c>
      <c r="C14" t="s">
        <v>5201</v>
      </c>
      <c r="D14" s="21" t="s">
        <v>5196</v>
      </c>
      <c r="E14" s="20">
        <v>21.5</v>
      </c>
      <c r="F14" s="20">
        <v>57.1</v>
      </c>
      <c r="G14" s="20" t="s">
        <v>5197</v>
      </c>
      <c r="H14" s="20">
        <v>4.8</v>
      </c>
      <c r="I14" s="20">
        <v>3.4</v>
      </c>
      <c r="J14" s="20">
        <v>10.9</v>
      </c>
      <c r="K14" s="20">
        <v>6.4</v>
      </c>
      <c r="L14" s="20">
        <v>104.10000000000001</v>
      </c>
      <c r="M14" s="20">
        <v>187</v>
      </c>
      <c r="N14" s="20" t="s">
        <v>5197</v>
      </c>
      <c r="O14" s="20">
        <v>187</v>
      </c>
      <c r="P14" s="20" t="s">
        <v>5197</v>
      </c>
      <c r="Q14" s="20" t="s">
        <v>5197</v>
      </c>
      <c r="R14" s="20">
        <v>0</v>
      </c>
      <c r="S14" s="20"/>
    </row>
    <row r="15" spans="1:19" x14ac:dyDescent="0.25">
      <c r="A15" t="s">
        <v>87</v>
      </c>
      <c r="B15" t="s">
        <v>88</v>
      </c>
      <c r="C15" t="s">
        <v>5195</v>
      </c>
      <c r="D15" s="21" t="s">
        <v>5196</v>
      </c>
      <c r="E15" s="20" t="s">
        <v>5197</v>
      </c>
      <c r="F15" s="20" t="s">
        <v>5197</v>
      </c>
      <c r="G15" s="20" t="s">
        <v>5197</v>
      </c>
      <c r="H15" s="20" t="s">
        <v>5197</v>
      </c>
      <c r="I15" s="20" t="s">
        <v>5197</v>
      </c>
      <c r="J15" s="20" t="s">
        <v>5197</v>
      </c>
      <c r="K15" s="20" t="s">
        <v>5197</v>
      </c>
      <c r="L15" s="20">
        <v>0</v>
      </c>
      <c r="M15" s="20" t="s">
        <v>5197</v>
      </c>
      <c r="N15" s="20" t="s">
        <v>5197</v>
      </c>
      <c r="O15" s="20">
        <v>0</v>
      </c>
      <c r="P15" s="20">
        <v>2.6</v>
      </c>
      <c r="Q15" s="20">
        <v>0.6</v>
      </c>
      <c r="R15" s="20">
        <v>3.2</v>
      </c>
      <c r="S15" s="20">
        <v>1330</v>
      </c>
    </row>
    <row r="16" spans="1:19" x14ac:dyDescent="0.25">
      <c r="A16" t="s">
        <v>87</v>
      </c>
      <c r="B16" t="s">
        <v>88</v>
      </c>
      <c r="C16" t="s">
        <v>5202</v>
      </c>
      <c r="D16" s="21" t="s">
        <v>4287</v>
      </c>
      <c r="E16" s="20" t="s">
        <v>5197</v>
      </c>
      <c r="F16" s="20">
        <v>18.7</v>
      </c>
      <c r="G16" s="20" t="s">
        <v>5197</v>
      </c>
      <c r="H16" s="20">
        <v>0.5</v>
      </c>
      <c r="I16" s="20" t="s">
        <v>5197</v>
      </c>
      <c r="J16" s="20" t="s">
        <v>5197</v>
      </c>
      <c r="K16" s="20" t="s">
        <v>5197</v>
      </c>
      <c r="L16" s="20">
        <v>19.2</v>
      </c>
      <c r="M16" s="20">
        <v>27</v>
      </c>
      <c r="N16" s="20" t="s">
        <v>5197</v>
      </c>
      <c r="O16" s="20">
        <v>27</v>
      </c>
      <c r="P16" s="20" t="s">
        <v>5197</v>
      </c>
      <c r="Q16" s="20" t="s">
        <v>5197</v>
      </c>
      <c r="R16" s="20">
        <v>0</v>
      </c>
      <c r="S16" s="20"/>
    </row>
    <row r="17" spans="1:19" x14ac:dyDescent="0.25">
      <c r="A17" t="s">
        <v>94</v>
      </c>
      <c r="B17" t="s">
        <v>95</v>
      </c>
      <c r="C17" t="s">
        <v>5195</v>
      </c>
      <c r="D17" s="21" t="s">
        <v>5196</v>
      </c>
      <c r="E17" s="20" t="s">
        <v>5197</v>
      </c>
      <c r="F17" s="20" t="s">
        <v>5197</v>
      </c>
      <c r="G17" s="20" t="s">
        <v>5197</v>
      </c>
      <c r="H17" s="20" t="s">
        <v>5197</v>
      </c>
      <c r="I17" s="20" t="s">
        <v>5197</v>
      </c>
      <c r="J17" s="20" t="s">
        <v>5197</v>
      </c>
      <c r="K17" s="20" t="s">
        <v>5197</v>
      </c>
      <c r="L17" s="20">
        <v>0</v>
      </c>
      <c r="M17" s="20" t="s">
        <v>5197</v>
      </c>
      <c r="N17" s="20" t="s">
        <v>5197</v>
      </c>
      <c r="O17" s="20">
        <v>0</v>
      </c>
      <c r="P17" s="20" t="s">
        <v>5197</v>
      </c>
      <c r="Q17" s="20" t="s">
        <v>5197</v>
      </c>
      <c r="R17" s="20">
        <v>0</v>
      </c>
      <c r="S17" s="20">
        <v>366.4</v>
      </c>
    </row>
    <row r="18" spans="1:19" x14ac:dyDescent="0.25">
      <c r="A18" t="s">
        <v>103</v>
      </c>
      <c r="B18" t="s">
        <v>104</v>
      </c>
      <c r="C18" t="s">
        <v>5195</v>
      </c>
      <c r="D18" s="21" t="s">
        <v>5196</v>
      </c>
      <c r="E18" s="20" t="s">
        <v>5197</v>
      </c>
      <c r="F18" s="20" t="s">
        <v>5197</v>
      </c>
      <c r="G18" s="20" t="s">
        <v>5197</v>
      </c>
      <c r="H18" s="20" t="s">
        <v>5197</v>
      </c>
      <c r="I18" s="20" t="s">
        <v>5197</v>
      </c>
      <c r="J18" s="20" t="s">
        <v>5197</v>
      </c>
      <c r="K18" s="20" t="s">
        <v>5197</v>
      </c>
      <c r="L18" s="20">
        <v>0</v>
      </c>
      <c r="M18" s="20" t="s">
        <v>5197</v>
      </c>
      <c r="N18" s="20" t="s">
        <v>5197</v>
      </c>
      <c r="O18" s="20">
        <v>0</v>
      </c>
      <c r="P18" s="20" t="s">
        <v>5197</v>
      </c>
      <c r="Q18" s="20" t="s">
        <v>5197</v>
      </c>
      <c r="R18" s="20">
        <v>0</v>
      </c>
      <c r="S18" s="20">
        <v>247.8</v>
      </c>
    </row>
    <row r="19" spans="1:19" x14ac:dyDescent="0.25">
      <c r="A19" t="s">
        <v>111</v>
      </c>
      <c r="B19" t="s">
        <v>112</v>
      </c>
      <c r="C19" t="s">
        <v>5195</v>
      </c>
      <c r="D19" s="21" t="s">
        <v>5196</v>
      </c>
      <c r="E19" s="20" t="s">
        <v>5197</v>
      </c>
      <c r="F19" s="20" t="s">
        <v>5197</v>
      </c>
      <c r="G19" s="20" t="s">
        <v>5197</v>
      </c>
      <c r="H19" s="20" t="s">
        <v>5197</v>
      </c>
      <c r="I19" s="20" t="s">
        <v>5197</v>
      </c>
      <c r="J19" s="20" t="s">
        <v>5197</v>
      </c>
      <c r="K19" s="20" t="s">
        <v>5197</v>
      </c>
      <c r="L19" s="20">
        <v>0</v>
      </c>
      <c r="M19" s="20" t="s">
        <v>5197</v>
      </c>
      <c r="N19" s="20" t="s">
        <v>5197</v>
      </c>
      <c r="O19" s="20">
        <v>0</v>
      </c>
      <c r="P19" s="20" t="s">
        <v>5197</v>
      </c>
      <c r="Q19" s="20" t="s">
        <v>5197</v>
      </c>
      <c r="R19" s="20">
        <v>0</v>
      </c>
      <c r="S19" s="20">
        <v>61.5</v>
      </c>
    </row>
    <row r="20" spans="1:19" x14ac:dyDescent="0.25">
      <c r="A20" t="s">
        <v>118</v>
      </c>
      <c r="B20" t="s">
        <v>119</v>
      </c>
      <c r="C20" t="s">
        <v>5195</v>
      </c>
      <c r="D20" s="21" t="s">
        <v>5196</v>
      </c>
      <c r="E20" s="20" t="s">
        <v>5197</v>
      </c>
      <c r="F20" s="20" t="s">
        <v>5197</v>
      </c>
      <c r="G20" s="20" t="s">
        <v>5197</v>
      </c>
      <c r="H20" s="20" t="s">
        <v>5197</v>
      </c>
      <c r="I20" s="20" t="s">
        <v>5197</v>
      </c>
      <c r="J20" s="20" t="s">
        <v>5197</v>
      </c>
      <c r="K20" s="20" t="s">
        <v>5197</v>
      </c>
      <c r="L20" s="20">
        <v>0</v>
      </c>
      <c r="M20" s="20" t="s">
        <v>5197</v>
      </c>
      <c r="N20" s="20" t="s">
        <v>5197</v>
      </c>
      <c r="O20" s="20">
        <v>0</v>
      </c>
      <c r="P20" s="20" t="s">
        <v>5197</v>
      </c>
      <c r="Q20" s="20" t="s">
        <v>5197</v>
      </c>
      <c r="R20" s="20">
        <v>0</v>
      </c>
      <c r="S20" s="20">
        <v>257</v>
      </c>
    </row>
    <row r="21" spans="1:19" x14ac:dyDescent="0.25">
      <c r="A21" t="s">
        <v>125</v>
      </c>
      <c r="B21" t="s">
        <v>126</v>
      </c>
      <c r="C21" t="s">
        <v>5203</v>
      </c>
      <c r="D21" s="21" t="s">
        <v>5196</v>
      </c>
      <c r="E21" s="20" t="s">
        <v>5197</v>
      </c>
      <c r="F21" s="20" t="s">
        <v>5197</v>
      </c>
      <c r="G21" s="20" t="s">
        <v>5197</v>
      </c>
      <c r="H21" s="20" t="s">
        <v>5197</v>
      </c>
      <c r="I21" s="20" t="s">
        <v>5197</v>
      </c>
      <c r="J21" s="20" t="s">
        <v>5197</v>
      </c>
      <c r="K21" s="20" t="s">
        <v>5197</v>
      </c>
      <c r="L21" s="20">
        <v>0</v>
      </c>
      <c r="M21" s="20" t="s">
        <v>5197</v>
      </c>
      <c r="N21" s="20" t="s">
        <v>5197</v>
      </c>
      <c r="O21" s="20">
        <v>0</v>
      </c>
      <c r="P21" s="20" t="s">
        <v>5197</v>
      </c>
      <c r="Q21" s="20" t="s">
        <v>5197</v>
      </c>
      <c r="R21" s="20">
        <v>0</v>
      </c>
      <c r="S21" s="20">
        <v>75</v>
      </c>
    </row>
    <row r="22" spans="1:19" x14ac:dyDescent="0.25">
      <c r="A22" t="s">
        <v>125</v>
      </c>
      <c r="B22" t="s">
        <v>126</v>
      </c>
      <c r="C22" t="s">
        <v>5195</v>
      </c>
      <c r="D22" s="21" t="s">
        <v>5196</v>
      </c>
      <c r="E22" s="20" t="s">
        <v>5197</v>
      </c>
      <c r="F22" s="20" t="s">
        <v>5197</v>
      </c>
      <c r="G22" s="20" t="s">
        <v>5197</v>
      </c>
      <c r="H22" s="20" t="s">
        <v>5197</v>
      </c>
      <c r="I22" s="20" t="s">
        <v>5197</v>
      </c>
      <c r="J22" s="20" t="s">
        <v>5197</v>
      </c>
      <c r="K22" s="20" t="s">
        <v>5197</v>
      </c>
      <c r="L22" s="20">
        <v>0</v>
      </c>
      <c r="M22" s="20" t="s">
        <v>5197</v>
      </c>
      <c r="N22" s="20" t="s">
        <v>5197</v>
      </c>
      <c r="O22" s="20">
        <v>0</v>
      </c>
      <c r="P22" s="20" t="s">
        <v>5197</v>
      </c>
      <c r="Q22" s="20" t="s">
        <v>5197</v>
      </c>
      <c r="R22" s="20">
        <v>0</v>
      </c>
      <c r="S22" s="20">
        <v>209</v>
      </c>
    </row>
    <row r="23" spans="1:19" x14ac:dyDescent="0.25">
      <c r="A23" t="s">
        <v>132</v>
      </c>
      <c r="B23" t="s">
        <v>133</v>
      </c>
      <c r="C23" t="s">
        <v>5195</v>
      </c>
      <c r="D23" s="21" t="s">
        <v>5196</v>
      </c>
      <c r="E23" s="20" t="s">
        <v>5197</v>
      </c>
      <c r="F23" s="20" t="s">
        <v>5197</v>
      </c>
      <c r="G23" s="20" t="s">
        <v>5197</v>
      </c>
      <c r="H23" s="20" t="s">
        <v>5197</v>
      </c>
      <c r="I23" s="20" t="s">
        <v>5197</v>
      </c>
      <c r="J23" s="20" t="s">
        <v>5197</v>
      </c>
      <c r="K23" s="20" t="s">
        <v>5197</v>
      </c>
      <c r="L23" s="20">
        <v>0</v>
      </c>
      <c r="M23" s="20" t="s">
        <v>5197</v>
      </c>
      <c r="N23" s="20" t="s">
        <v>5197</v>
      </c>
      <c r="O23" s="20">
        <v>0</v>
      </c>
      <c r="P23" s="20" t="s">
        <v>5197</v>
      </c>
      <c r="Q23" s="20" t="s">
        <v>5197</v>
      </c>
      <c r="R23" s="20">
        <v>0</v>
      </c>
      <c r="S23" s="20">
        <v>570.20000000000005</v>
      </c>
    </row>
    <row r="24" spans="1:19" x14ac:dyDescent="0.25">
      <c r="A24" t="s">
        <v>138</v>
      </c>
      <c r="B24" t="s">
        <v>139</v>
      </c>
      <c r="C24" t="s">
        <v>5195</v>
      </c>
      <c r="D24" s="21" t="s">
        <v>5196</v>
      </c>
      <c r="E24" s="20" t="s">
        <v>5197</v>
      </c>
      <c r="F24" s="20" t="s">
        <v>5197</v>
      </c>
      <c r="G24" s="20" t="s">
        <v>5197</v>
      </c>
      <c r="H24" s="20" t="s">
        <v>5197</v>
      </c>
      <c r="I24" s="20" t="s">
        <v>5197</v>
      </c>
      <c r="J24" s="20" t="s">
        <v>5197</v>
      </c>
      <c r="K24" s="20" t="s">
        <v>5197</v>
      </c>
      <c r="L24" s="20">
        <v>0</v>
      </c>
      <c r="M24" s="20" t="s">
        <v>5197</v>
      </c>
      <c r="N24" s="20" t="s">
        <v>5197</v>
      </c>
      <c r="O24" s="20">
        <v>0</v>
      </c>
      <c r="P24" s="20" t="s">
        <v>5197</v>
      </c>
      <c r="Q24" s="20" t="s">
        <v>5197</v>
      </c>
      <c r="R24" s="20">
        <v>0</v>
      </c>
      <c r="S24" s="20">
        <v>472.8</v>
      </c>
    </row>
    <row r="25" spans="1:19" x14ac:dyDescent="0.25">
      <c r="A25" t="s">
        <v>152</v>
      </c>
      <c r="B25" t="s">
        <v>153</v>
      </c>
      <c r="C25" t="s">
        <v>5204</v>
      </c>
      <c r="D25" s="21" t="s">
        <v>4287</v>
      </c>
      <c r="E25" s="20" t="s">
        <v>5197</v>
      </c>
      <c r="F25" s="20" t="s">
        <v>5197</v>
      </c>
      <c r="G25" s="20" t="s">
        <v>5197</v>
      </c>
      <c r="H25" s="20">
        <v>1.8</v>
      </c>
      <c r="I25" s="20" t="s">
        <v>5197</v>
      </c>
      <c r="J25" s="20" t="s">
        <v>5197</v>
      </c>
      <c r="K25" s="20" t="s">
        <v>5197</v>
      </c>
      <c r="L25" s="20">
        <v>1.8</v>
      </c>
      <c r="M25" s="20" t="s">
        <v>5197</v>
      </c>
      <c r="N25" s="20" t="s">
        <v>5197</v>
      </c>
      <c r="O25" s="20">
        <v>0</v>
      </c>
      <c r="P25" s="20" t="s">
        <v>5197</v>
      </c>
      <c r="Q25" s="20" t="s">
        <v>5197</v>
      </c>
      <c r="R25" s="20">
        <v>0</v>
      </c>
      <c r="S25" s="20"/>
    </row>
    <row r="26" spans="1:19" x14ac:dyDescent="0.25">
      <c r="A26" t="s">
        <v>157</v>
      </c>
      <c r="B26" t="s">
        <v>158</v>
      </c>
      <c r="C26" t="s">
        <v>5195</v>
      </c>
      <c r="D26" s="21" t="s">
        <v>5196</v>
      </c>
      <c r="E26" s="20" t="s">
        <v>5197</v>
      </c>
      <c r="F26" s="20" t="s">
        <v>5197</v>
      </c>
      <c r="G26" s="20" t="s">
        <v>5197</v>
      </c>
      <c r="H26" s="20" t="s">
        <v>5197</v>
      </c>
      <c r="I26" s="20" t="s">
        <v>5197</v>
      </c>
      <c r="J26" s="20" t="s">
        <v>5197</v>
      </c>
      <c r="K26" s="20" t="s">
        <v>5197</v>
      </c>
      <c r="L26" s="20">
        <v>0</v>
      </c>
      <c r="M26" s="20" t="s">
        <v>5197</v>
      </c>
      <c r="N26" s="20" t="s">
        <v>5197</v>
      </c>
      <c r="O26" s="20">
        <v>0</v>
      </c>
      <c r="P26" s="20" t="s">
        <v>5197</v>
      </c>
      <c r="Q26" s="20">
        <v>3.4</v>
      </c>
      <c r="R26" s="20">
        <v>3.4</v>
      </c>
      <c r="S26" s="20">
        <v>422.1</v>
      </c>
    </row>
    <row r="27" spans="1:19" x14ac:dyDescent="0.25">
      <c r="A27" t="s">
        <v>162</v>
      </c>
      <c r="B27" t="s">
        <v>163</v>
      </c>
      <c r="C27" t="s">
        <v>5195</v>
      </c>
      <c r="D27" s="21" t="s">
        <v>5196</v>
      </c>
      <c r="E27" s="20" t="s">
        <v>5197</v>
      </c>
      <c r="F27" s="20" t="s">
        <v>5197</v>
      </c>
      <c r="G27" s="20" t="s">
        <v>5197</v>
      </c>
      <c r="H27" s="20" t="s">
        <v>5197</v>
      </c>
      <c r="I27" s="20" t="s">
        <v>5197</v>
      </c>
      <c r="J27" s="20" t="s">
        <v>5197</v>
      </c>
      <c r="K27" s="20" t="s">
        <v>5197</v>
      </c>
      <c r="L27" s="20">
        <v>0</v>
      </c>
      <c r="M27" s="20" t="s">
        <v>5197</v>
      </c>
      <c r="N27" s="20" t="s">
        <v>5197</v>
      </c>
      <c r="O27" s="20">
        <v>0</v>
      </c>
      <c r="P27" s="20" t="s">
        <v>5197</v>
      </c>
      <c r="Q27" s="20" t="s">
        <v>5197</v>
      </c>
      <c r="R27" s="20">
        <v>0</v>
      </c>
      <c r="S27" s="20">
        <v>205.7</v>
      </c>
    </row>
    <row r="28" spans="1:19" x14ac:dyDescent="0.25">
      <c r="A28" t="s">
        <v>175</v>
      </c>
      <c r="B28" t="s">
        <v>176</v>
      </c>
      <c r="C28" t="s">
        <v>5203</v>
      </c>
      <c r="D28" s="21" t="s">
        <v>4287</v>
      </c>
      <c r="E28" s="20" t="s">
        <v>5197</v>
      </c>
      <c r="F28" s="20" t="s">
        <v>5197</v>
      </c>
      <c r="G28" s="20" t="s">
        <v>5197</v>
      </c>
      <c r="H28" s="20" t="s">
        <v>5197</v>
      </c>
      <c r="I28" s="20" t="s">
        <v>5197</v>
      </c>
      <c r="J28" s="20" t="s">
        <v>5197</v>
      </c>
      <c r="K28" s="20" t="s">
        <v>5197</v>
      </c>
      <c r="L28" s="20">
        <v>0</v>
      </c>
      <c r="M28" s="20" t="s">
        <v>5197</v>
      </c>
      <c r="N28" s="20" t="s">
        <v>5197</v>
      </c>
      <c r="O28" s="20">
        <v>0</v>
      </c>
      <c r="P28" s="20">
        <v>50.6</v>
      </c>
      <c r="Q28" s="20">
        <v>26.4</v>
      </c>
      <c r="R28" s="20">
        <v>77</v>
      </c>
      <c r="S28" s="20">
        <v>122.2</v>
      </c>
    </row>
    <row r="29" spans="1:19" x14ac:dyDescent="0.25">
      <c r="A29" t="s">
        <v>175</v>
      </c>
      <c r="B29" t="s">
        <v>176</v>
      </c>
      <c r="C29" t="s">
        <v>5195</v>
      </c>
      <c r="D29" s="21" t="s">
        <v>5196</v>
      </c>
      <c r="E29" s="20" t="s">
        <v>5197</v>
      </c>
      <c r="F29" s="20" t="s">
        <v>5197</v>
      </c>
      <c r="G29" s="20" t="s">
        <v>5197</v>
      </c>
      <c r="H29" s="20" t="s">
        <v>5197</v>
      </c>
      <c r="I29" s="20" t="s">
        <v>5197</v>
      </c>
      <c r="J29" s="20" t="s">
        <v>5197</v>
      </c>
      <c r="K29" s="20" t="s">
        <v>5197</v>
      </c>
      <c r="L29" s="20">
        <v>0</v>
      </c>
      <c r="M29" s="20" t="s">
        <v>5197</v>
      </c>
      <c r="N29" s="20" t="s">
        <v>5197</v>
      </c>
      <c r="O29" s="20">
        <v>0</v>
      </c>
      <c r="P29" s="20">
        <v>52.9</v>
      </c>
      <c r="Q29" s="20">
        <v>26</v>
      </c>
      <c r="R29" s="20">
        <v>78.900000000000006</v>
      </c>
      <c r="S29" s="20">
        <v>659.8</v>
      </c>
    </row>
    <row r="30" spans="1:19" x14ac:dyDescent="0.25">
      <c r="A30" t="s">
        <v>180</v>
      </c>
      <c r="B30" t="s">
        <v>181</v>
      </c>
      <c r="C30" t="s">
        <v>5195</v>
      </c>
      <c r="D30" s="21" t="s">
        <v>5196</v>
      </c>
      <c r="E30" s="20" t="s">
        <v>5197</v>
      </c>
      <c r="F30" s="20" t="s">
        <v>5197</v>
      </c>
      <c r="G30" s="20" t="s">
        <v>5197</v>
      </c>
      <c r="H30" s="20" t="s">
        <v>5197</v>
      </c>
      <c r="I30" s="20" t="s">
        <v>5197</v>
      </c>
      <c r="J30" s="20" t="s">
        <v>5197</v>
      </c>
      <c r="K30" s="20" t="s">
        <v>5197</v>
      </c>
      <c r="L30" s="20">
        <v>0</v>
      </c>
      <c r="M30" s="20" t="s">
        <v>5197</v>
      </c>
      <c r="N30" s="20" t="s">
        <v>5197</v>
      </c>
      <c r="O30" s="20">
        <v>0</v>
      </c>
      <c r="P30" s="20" t="s">
        <v>5197</v>
      </c>
      <c r="Q30" s="20" t="s">
        <v>5197</v>
      </c>
      <c r="R30" s="20">
        <v>0</v>
      </c>
      <c r="S30" s="20">
        <v>110</v>
      </c>
    </row>
    <row r="31" spans="1:19" x14ac:dyDescent="0.25">
      <c r="A31" t="s">
        <v>194</v>
      </c>
      <c r="B31" t="s">
        <v>195</v>
      </c>
      <c r="C31" t="s">
        <v>5203</v>
      </c>
      <c r="D31" s="21" t="s">
        <v>5196</v>
      </c>
      <c r="E31" s="20" t="s">
        <v>5197</v>
      </c>
      <c r="F31" s="20" t="s">
        <v>5197</v>
      </c>
      <c r="G31" s="20" t="s">
        <v>5197</v>
      </c>
      <c r="H31" s="20" t="s">
        <v>5197</v>
      </c>
      <c r="I31" s="20" t="s">
        <v>5197</v>
      </c>
      <c r="J31" s="20" t="s">
        <v>5197</v>
      </c>
      <c r="K31" s="20" t="s">
        <v>5197</v>
      </c>
      <c r="L31" s="20">
        <v>0</v>
      </c>
      <c r="M31" s="20" t="s">
        <v>5197</v>
      </c>
      <c r="N31" s="20" t="s">
        <v>5197</v>
      </c>
      <c r="O31" s="20">
        <v>0</v>
      </c>
      <c r="P31" s="20">
        <v>152.5</v>
      </c>
      <c r="Q31" s="20">
        <v>50.8</v>
      </c>
      <c r="R31" s="20">
        <v>203.3</v>
      </c>
      <c r="S31" s="20">
        <v>237.8</v>
      </c>
    </row>
    <row r="32" spans="1:19" x14ac:dyDescent="0.25">
      <c r="A32" t="s">
        <v>194</v>
      </c>
      <c r="B32" t="s">
        <v>195</v>
      </c>
      <c r="C32" t="s">
        <v>5203</v>
      </c>
      <c r="D32" s="21" t="s">
        <v>4287</v>
      </c>
      <c r="E32" s="20" t="s">
        <v>5197</v>
      </c>
      <c r="F32" s="20" t="s">
        <v>5197</v>
      </c>
      <c r="G32" s="20" t="s">
        <v>5197</v>
      </c>
      <c r="H32" s="20" t="s">
        <v>5197</v>
      </c>
      <c r="I32" s="20" t="s">
        <v>5197</v>
      </c>
      <c r="J32" s="20" t="s">
        <v>5197</v>
      </c>
      <c r="K32" s="20" t="s">
        <v>5197</v>
      </c>
      <c r="L32" s="20">
        <v>0</v>
      </c>
      <c r="M32" s="20" t="s">
        <v>5197</v>
      </c>
      <c r="N32" s="20" t="s">
        <v>5197</v>
      </c>
      <c r="O32" s="20">
        <v>0</v>
      </c>
      <c r="P32" s="20">
        <v>43.6</v>
      </c>
      <c r="Q32" s="20">
        <v>34.9</v>
      </c>
      <c r="R32" s="20">
        <v>78.5</v>
      </c>
      <c r="S32" s="20">
        <v>46.5</v>
      </c>
    </row>
    <row r="33" spans="1:19" x14ac:dyDescent="0.25">
      <c r="A33" t="s">
        <v>194</v>
      </c>
      <c r="B33" t="s">
        <v>195</v>
      </c>
      <c r="C33" t="s">
        <v>5205</v>
      </c>
      <c r="D33" s="21" t="s">
        <v>4287</v>
      </c>
      <c r="E33" s="20">
        <v>154.9</v>
      </c>
      <c r="F33" s="20">
        <v>0.3</v>
      </c>
      <c r="G33" s="20" t="s">
        <v>5197</v>
      </c>
      <c r="H33" s="20">
        <v>0.7</v>
      </c>
      <c r="I33" s="20" t="s">
        <v>5197</v>
      </c>
      <c r="J33" s="20">
        <v>0.6</v>
      </c>
      <c r="K33" s="20">
        <v>2.4</v>
      </c>
      <c r="L33" s="20">
        <v>158.9</v>
      </c>
      <c r="M33" s="20">
        <v>117</v>
      </c>
      <c r="N33" s="20" t="s">
        <v>5197</v>
      </c>
      <c r="O33" s="20">
        <v>117</v>
      </c>
      <c r="P33" s="20" t="s">
        <v>5197</v>
      </c>
      <c r="Q33" s="20" t="s">
        <v>5197</v>
      </c>
      <c r="R33" s="20">
        <v>0</v>
      </c>
      <c r="S33" s="20"/>
    </row>
    <row r="34" spans="1:19" x14ac:dyDescent="0.25">
      <c r="A34" t="s">
        <v>194</v>
      </c>
      <c r="B34" t="s">
        <v>195</v>
      </c>
      <c r="C34" t="s">
        <v>5201</v>
      </c>
      <c r="D34" s="21" t="s">
        <v>5196</v>
      </c>
      <c r="E34" s="20">
        <v>5</v>
      </c>
      <c r="F34" s="20">
        <v>15.7</v>
      </c>
      <c r="G34" s="20" t="s">
        <v>5197</v>
      </c>
      <c r="H34" s="20">
        <v>12.7</v>
      </c>
      <c r="I34" s="20" t="s">
        <v>5197</v>
      </c>
      <c r="J34" s="20" t="s">
        <v>5197</v>
      </c>
      <c r="K34" s="20">
        <v>5.0999999999999996</v>
      </c>
      <c r="L34" s="20">
        <v>38.5</v>
      </c>
      <c r="M34" s="20">
        <v>37</v>
      </c>
      <c r="N34" s="20" t="s">
        <v>5197</v>
      </c>
      <c r="O34" s="20">
        <v>37</v>
      </c>
      <c r="P34" s="20" t="s">
        <v>5197</v>
      </c>
      <c r="Q34" s="20" t="s">
        <v>5197</v>
      </c>
      <c r="R34" s="20">
        <v>0</v>
      </c>
      <c r="S34" s="20"/>
    </row>
    <row r="35" spans="1:19" x14ac:dyDescent="0.25">
      <c r="A35" t="s">
        <v>194</v>
      </c>
      <c r="B35" t="s">
        <v>195</v>
      </c>
      <c r="C35" t="s">
        <v>5198</v>
      </c>
      <c r="D35" s="21" t="s">
        <v>5196</v>
      </c>
      <c r="E35" s="20" t="s">
        <v>5197</v>
      </c>
      <c r="F35" s="20">
        <v>1.7</v>
      </c>
      <c r="G35" s="20">
        <v>1</v>
      </c>
      <c r="H35" s="20" t="s">
        <v>5197</v>
      </c>
      <c r="I35" s="20" t="s">
        <v>5197</v>
      </c>
      <c r="J35" s="20" t="s">
        <v>5197</v>
      </c>
      <c r="K35" s="20" t="s">
        <v>5197</v>
      </c>
      <c r="L35" s="20">
        <v>2.7</v>
      </c>
      <c r="M35" s="20">
        <v>10</v>
      </c>
      <c r="N35" s="20">
        <v>4</v>
      </c>
      <c r="O35" s="20">
        <v>14</v>
      </c>
      <c r="P35" s="20" t="s">
        <v>5197</v>
      </c>
      <c r="Q35" s="20" t="s">
        <v>5197</v>
      </c>
      <c r="R35" s="20">
        <v>0</v>
      </c>
      <c r="S35" s="20"/>
    </row>
    <row r="36" spans="1:19" x14ac:dyDescent="0.25">
      <c r="A36" t="s">
        <v>199</v>
      </c>
      <c r="B36" t="s">
        <v>200</v>
      </c>
      <c r="C36" t="s">
        <v>3665</v>
      </c>
      <c r="D36" s="21" t="s">
        <v>5196</v>
      </c>
      <c r="E36" s="20">
        <v>677.2</v>
      </c>
      <c r="F36" s="20">
        <v>1.4</v>
      </c>
      <c r="G36" s="20">
        <v>2.6</v>
      </c>
      <c r="H36" s="20" t="s">
        <v>5197</v>
      </c>
      <c r="I36" s="20" t="s">
        <v>5197</v>
      </c>
      <c r="J36" s="20" t="s">
        <v>5197</v>
      </c>
      <c r="K36" s="20">
        <v>4.0999999999999996</v>
      </c>
      <c r="L36" s="20">
        <v>685.30000000000007</v>
      </c>
      <c r="M36" s="20">
        <v>132</v>
      </c>
      <c r="N36" s="20">
        <v>1</v>
      </c>
      <c r="O36" s="20">
        <v>133</v>
      </c>
      <c r="P36" s="20" t="s">
        <v>5197</v>
      </c>
      <c r="Q36" s="20" t="s">
        <v>5197</v>
      </c>
      <c r="R36" s="20">
        <v>0</v>
      </c>
      <c r="S36" s="20"/>
    </row>
    <row r="37" spans="1:19" x14ac:dyDescent="0.25">
      <c r="A37" t="s">
        <v>212</v>
      </c>
      <c r="B37" t="s">
        <v>213</v>
      </c>
      <c r="C37" t="s">
        <v>5195</v>
      </c>
      <c r="D37" s="21" t="s">
        <v>5196</v>
      </c>
      <c r="E37" s="20" t="s">
        <v>5197</v>
      </c>
      <c r="F37" s="20" t="s">
        <v>5197</v>
      </c>
      <c r="G37" s="20" t="s">
        <v>5197</v>
      </c>
      <c r="H37" s="20" t="s">
        <v>5197</v>
      </c>
      <c r="I37" s="20" t="s">
        <v>5197</v>
      </c>
      <c r="J37" s="20" t="s">
        <v>5197</v>
      </c>
      <c r="K37" s="20" t="s">
        <v>5197</v>
      </c>
      <c r="L37" s="20">
        <v>0</v>
      </c>
      <c r="M37" s="20" t="s">
        <v>5197</v>
      </c>
      <c r="N37" s="20" t="s">
        <v>5197</v>
      </c>
      <c r="O37" s="20">
        <v>0</v>
      </c>
      <c r="P37" s="20" t="s">
        <v>5197</v>
      </c>
      <c r="Q37" s="20" t="s">
        <v>5197</v>
      </c>
      <c r="R37" s="20">
        <v>0</v>
      </c>
      <c r="S37" s="20">
        <v>333.8</v>
      </c>
    </row>
    <row r="38" spans="1:19" x14ac:dyDescent="0.25">
      <c r="A38" t="s">
        <v>218</v>
      </c>
      <c r="B38" t="s">
        <v>219</v>
      </c>
      <c r="C38" t="s">
        <v>5203</v>
      </c>
      <c r="D38" s="21" t="s">
        <v>5196</v>
      </c>
      <c r="E38" s="20" t="s">
        <v>5197</v>
      </c>
      <c r="F38" s="20" t="s">
        <v>5197</v>
      </c>
      <c r="G38" s="20" t="s">
        <v>5197</v>
      </c>
      <c r="H38" s="20" t="s">
        <v>5197</v>
      </c>
      <c r="I38" s="20" t="s">
        <v>5197</v>
      </c>
      <c r="J38" s="20" t="s">
        <v>5197</v>
      </c>
      <c r="K38" s="20" t="s">
        <v>5197</v>
      </c>
      <c r="L38" s="20">
        <v>0</v>
      </c>
      <c r="M38" s="20" t="s">
        <v>5197</v>
      </c>
      <c r="N38" s="20" t="s">
        <v>5197</v>
      </c>
      <c r="O38" s="20">
        <v>0</v>
      </c>
      <c r="P38" s="20" t="s">
        <v>5197</v>
      </c>
      <c r="Q38" s="20" t="s">
        <v>5197</v>
      </c>
      <c r="R38" s="20">
        <v>0</v>
      </c>
      <c r="S38" s="20">
        <v>124.2</v>
      </c>
    </row>
    <row r="39" spans="1:19" x14ac:dyDescent="0.25">
      <c r="A39" t="s">
        <v>218</v>
      </c>
      <c r="B39" t="s">
        <v>219</v>
      </c>
      <c r="C39" t="s">
        <v>5195</v>
      </c>
      <c r="D39" s="21" t="s">
        <v>5196</v>
      </c>
      <c r="E39" s="20" t="s">
        <v>5197</v>
      </c>
      <c r="F39" s="20" t="s">
        <v>5197</v>
      </c>
      <c r="G39" s="20" t="s">
        <v>5197</v>
      </c>
      <c r="H39" s="20" t="s">
        <v>5197</v>
      </c>
      <c r="I39" s="20" t="s">
        <v>5197</v>
      </c>
      <c r="J39" s="20" t="s">
        <v>5197</v>
      </c>
      <c r="K39" s="20" t="s">
        <v>5197</v>
      </c>
      <c r="L39" s="20">
        <v>0</v>
      </c>
      <c r="M39" s="20" t="s">
        <v>5197</v>
      </c>
      <c r="N39" s="20" t="s">
        <v>5197</v>
      </c>
      <c r="O39" s="20">
        <v>0</v>
      </c>
      <c r="P39" s="20" t="s">
        <v>5197</v>
      </c>
      <c r="Q39" s="20" t="s">
        <v>5197</v>
      </c>
      <c r="R39" s="20">
        <v>0</v>
      </c>
      <c r="S39" s="20">
        <v>217.2</v>
      </c>
    </row>
    <row r="40" spans="1:19" x14ac:dyDescent="0.25">
      <c r="A40" t="s">
        <v>237</v>
      </c>
      <c r="B40" t="s">
        <v>238</v>
      </c>
      <c r="C40" t="s">
        <v>5195</v>
      </c>
      <c r="D40" s="21" t="s">
        <v>4287</v>
      </c>
      <c r="E40" s="20" t="s">
        <v>5197</v>
      </c>
      <c r="F40" s="20" t="s">
        <v>5197</v>
      </c>
      <c r="G40" s="20" t="s">
        <v>5197</v>
      </c>
      <c r="H40" s="20" t="s">
        <v>5197</v>
      </c>
      <c r="I40" s="20" t="s">
        <v>5197</v>
      </c>
      <c r="J40" s="20" t="s">
        <v>5197</v>
      </c>
      <c r="K40" s="20" t="s">
        <v>5197</v>
      </c>
      <c r="L40" s="20">
        <v>0</v>
      </c>
      <c r="M40" s="20" t="s">
        <v>5197</v>
      </c>
      <c r="N40" s="20" t="s">
        <v>5197</v>
      </c>
      <c r="O40" s="20">
        <v>0</v>
      </c>
      <c r="P40" s="20" t="s">
        <v>5197</v>
      </c>
      <c r="Q40" s="20" t="s">
        <v>5197</v>
      </c>
      <c r="R40" s="20">
        <v>0</v>
      </c>
      <c r="S40" s="20">
        <v>85</v>
      </c>
    </row>
    <row r="41" spans="1:19" x14ac:dyDescent="0.25">
      <c r="A41" t="s">
        <v>301</v>
      </c>
      <c r="B41" t="s">
        <v>302</v>
      </c>
      <c r="C41" t="s">
        <v>5203</v>
      </c>
      <c r="D41" s="21" t="s">
        <v>5196</v>
      </c>
      <c r="E41" s="20" t="s">
        <v>5197</v>
      </c>
      <c r="F41" s="20" t="s">
        <v>5197</v>
      </c>
      <c r="G41" s="20" t="s">
        <v>5197</v>
      </c>
      <c r="H41" s="20" t="s">
        <v>5197</v>
      </c>
      <c r="I41" s="20" t="s">
        <v>5197</v>
      </c>
      <c r="J41" s="20" t="s">
        <v>5197</v>
      </c>
      <c r="K41" s="20" t="s">
        <v>5197</v>
      </c>
      <c r="L41" s="20">
        <v>0</v>
      </c>
      <c r="M41" s="20" t="s">
        <v>5197</v>
      </c>
      <c r="N41" s="20" t="s">
        <v>5197</v>
      </c>
      <c r="O41" s="20">
        <v>0</v>
      </c>
      <c r="P41" s="20" t="s">
        <v>5197</v>
      </c>
      <c r="Q41" s="20" t="s">
        <v>5197</v>
      </c>
      <c r="R41" s="20">
        <v>0</v>
      </c>
      <c r="S41" s="20">
        <v>267</v>
      </c>
    </row>
    <row r="42" spans="1:19" x14ac:dyDescent="0.25">
      <c r="A42" t="s">
        <v>301</v>
      </c>
      <c r="B42" t="s">
        <v>302</v>
      </c>
      <c r="C42" t="s">
        <v>5195</v>
      </c>
      <c r="D42" s="21" t="s">
        <v>4287</v>
      </c>
      <c r="E42" s="20" t="s">
        <v>5197</v>
      </c>
      <c r="F42" s="20" t="s">
        <v>5197</v>
      </c>
      <c r="G42" s="20" t="s">
        <v>5197</v>
      </c>
      <c r="H42" s="20" t="s">
        <v>5197</v>
      </c>
      <c r="I42" s="20" t="s">
        <v>5197</v>
      </c>
      <c r="J42" s="20" t="s">
        <v>5197</v>
      </c>
      <c r="K42" s="20" t="s">
        <v>5197</v>
      </c>
      <c r="L42" s="20">
        <v>0</v>
      </c>
      <c r="M42" s="20" t="s">
        <v>5197</v>
      </c>
      <c r="N42" s="20" t="s">
        <v>5197</v>
      </c>
      <c r="O42" s="20">
        <v>0</v>
      </c>
      <c r="P42" s="20" t="s">
        <v>5197</v>
      </c>
      <c r="Q42" s="20" t="s">
        <v>5197</v>
      </c>
      <c r="R42" s="20">
        <v>0</v>
      </c>
      <c r="S42" s="20">
        <v>58.9</v>
      </c>
    </row>
    <row r="43" spans="1:19" x14ac:dyDescent="0.25">
      <c r="A43" t="s">
        <v>309</v>
      </c>
      <c r="B43" t="s">
        <v>310</v>
      </c>
      <c r="C43" t="s">
        <v>5198</v>
      </c>
      <c r="D43" s="21" t="s">
        <v>5196</v>
      </c>
      <c r="E43" s="20" t="s">
        <v>5197</v>
      </c>
      <c r="F43" s="20" t="s">
        <v>5197</v>
      </c>
      <c r="G43" s="20">
        <v>8.1</v>
      </c>
      <c r="H43" s="20" t="s">
        <v>5197</v>
      </c>
      <c r="I43" s="20" t="s">
        <v>5197</v>
      </c>
      <c r="J43" s="20" t="s">
        <v>5197</v>
      </c>
      <c r="K43" s="20" t="s">
        <v>5197</v>
      </c>
      <c r="L43" s="20">
        <v>8.1</v>
      </c>
      <c r="M43" s="20" t="s">
        <v>5197</v>
      </c>
      <c r="N43" s="20">
        <v>8</v>
      </c>
      <c r="O43" s="20">
        <v>8</v>
      </c>
      <c r="P43" s="20" t="s">
        <v>5197</v>
      </c>
      <c r="Q43" s="20" t="s">
        <v>5197</v>
      </c>
      <c r="R43" s="20">
        <v>0</v>
      </c>
      <c r="S43" s="20"/>
    </row>
    <row r="44" spans="1:19" x14ac:dyDescent="0.25">
      <c r="A44" t="s">
        <v>352</v>
      </c>
      <c r="B44" t="s">
        <v>353</v>
      </c>
      <c r="C44" t="s">
        <v>5195</v>
      </c>
      <c r="D44" s="21" t="s">
        <v>5196</v>
      </c>
      <c r="E44" s="20" t="s">
        <v>5197</v>
      </c>
      <c r="F44" s="20" t="s">
        <v>5197</v>
      </c>
      <c r="G44" s="20" t="s">
        <v>5197</v>
      </c>
      <c r="H44" s="20" t="s">
        <v>5197</v>
      </c>
      <c r="I44" s="20" t="s">
        <v>5197</v>
      </c>
      <c r="J44" s="20" t="s">
        <v>5197</v>
      </c>
      <c r="K44" s="20" t="s">
        <v>5197</v>
      </c>
      <c r="L44" s="20">
        <v>0</v>
      </c>
      <c r="M44" s="20" t="s">
        <v>5197</v>
      </c>
      <c r="N44" s="20" t="s">
        <v>5197</v>
      </c>
      <c r="O44" s="20">
        <v>0</v>
      </c>
      <c r="P44" s="20">
        <v>1.6</v>
      </c>
      <c r="Q44" s="20" t="s">
        <v>5197</v>
      </c>
      <c r="R44" s="20">
        <v>1.6</v>
      </c>
      <c r="S44" s="20">
        <v>1230.8</v>
      </c>
    </row>
    <row r="45" spans="1:19" x14ac:dyDescent="0.25">
      <c r="A45" t="s">
        <v>360</v>
      </c>
      <c r="B45" t="s">
        <v>361</v>
      </c>
      <c r="C45" t="s">
        <v>5195</v>
      </c>
      <c r="D45" s="21" t="s">
        <v>5196</v>
      </c>
      <c r="E45" s="20" t="s">
        <v>5197</v>
      </c>
      <c r="F45" s="20" t="s">
        <v>5197</v>
      </c>
      <c r="G45" s="20" t="s">
        <v>5197</v>
      </c>
      <c r="H45" s="20" t="s">
        <v>5197</v>
      </c>
      <c r="I45" s="20" t="s">
        <v>5197</v>
      </c>
      <c r="J45" s="20" t="s">
        <v>5197</v>
      </c>
      <c r="K45" s="20" t="s">
        <v>5197</v>
      </c>
      <c r="L45" s="20">
        <v>0</v>
      </c>
      <c r="M45" s="20" t="s">
        <v>5197</v>
      </c>
      <c r="N45" s="20" t="s">
        <v>5197</v>
      </c>
      <c r="O45" s="20">
        <v>0</v>
      </c>
      <c r="P45" s="20" t="s">
        <v>5197</v>
      </c>
      <c r="Q45" s="20" t="s">
        <v>5197</v>
      </c>
      <c r="R45" s="20">
        <v>0</v>
      </c>
      <c r="S45" s="20">
        <v>132</v>
      </c>
    </row>
    <row r="46" spans="1:19" x14ac:dyDescent="0.25">
      <c r="A46" t="s">
        <v>368</v>
      </c>
      <c r="B46" t="s">
        <v>369</v>
      </c>
      <c r="C46" t="s">
        <v>5205</v>
      </c>
      <c r="D46" s="21" t="s">
        <v>4287</v>
      </c>
      <c r="E46" s="20" t="s">
        <v>5197</v>
      </c>
      <c r="F46" s="20">
        <v>711.5</v>
      </c>
      <c r="G46" s="20" t="s">
        <v>5197</v>
      </c>
      <c r="H46" s="20" t="s">
        <v>5197</v>
      </c>
      <c r="I46" s="20" t="s">
        <v>5197</v>
      </c>
      <c r="J46" s="20" t="s">
        <v>5197</v>
      </c>
      <c r="K46" s="20" t="s">
        <v>5197</v>
      </c>
      <c r="L46" s="20">
        <v>711.5</v>
      </c>
      <c r="M46" s="20">
        <v>258</v>
      </c>
      <c r="N46" s="20" t="s">
        <v>5197</v>
      </c>
      <c r="O46" s="20">
        <v>258</v>
      </c>
      <c r="P46" s="20" t="s">
        <v>5197</v>
      </c>
      <c r="Q46" s="20" t="s">
        <v>5197</v>
      </c>
      <c r="R46" s="20">
        <v>0</v>
      </c>
      <c r="S46" s="20"/>
    </row>
    <row r="47" spans="1:19" x14ac:dyDescent="0.25">
      <c r="A47" t="s">
        <v>368</v>
      </c>
      <c r="B47" t="s">
        <v>369</v>
      </c>
      <c r="C47" t="s">
        <v>5206</v>
      </c>
      <c r="D47" s="21" t="s">
        <v>5196</v>
      </c>
      <c r="E47" s="20">
        <v>56</v>
      </c>
      <c r="F47" s="20" t="s">
        <v>5197</v>
      </c>
      <c r="G47" s="20" t="s">
        <v>5197</v>
      </c>
      <c r="H47" s="20">
        <v>4</v>
      </c>
      <c r="I47" s="20" t="s">
        <v>5197</v>
      </c>
      <c r="J47" s="20">
        <v>10</v>
      </c>
      <c r="K47" s="20">
        <v>38</v>
      </c>
      <c r="L47" s="20">
        <v>108</v>
      </c>
      <c r="M47" s="20" t="s">
        <v>5197</v>
      </c>
      <c r="N47" s="20" t="s">
        <v>5197</v>
      </c>
      <c r="O47" s="20">
        <v>0</v>
      </c>
      <c r="P47" s="20" t="s">
        <v>5197</v>
      </c>
      <c r="Q47" s="20" t="s">
        <v>5197</v>
      </c>
      <c r="R47" s="20">
        <v>0</v>
      </c>
      <c r="S47" s="20"/>
    </row>
    <row r="48" spans="1:19" x14ac:dyDescent="0.25">
      <c r="A48" t="s">
        <v>368</v>
      </c>
      <c r="B48" t="s">
        <v>369</v>
      </c>
      <c r="C48" t="s">
        <v>5201</v>
      </c>
      <c r="D48" s="21" t="s">
        <v>5196</v>
      </c>
      <c r="E48" s="20">
        <v>29</v>
      </c>
      <c r="F48" s="20">
        <v>29</v>
      </c>
      <c r="G48" s="20">
        <v>2</v>
      </c>
      <c r="H48" s="20">
        <v>4</v>
      </c>
      <c r="I48" s="20" t="s">
        <v>5197</v>
      </c>
      <c r="J48" s="20" t="s">
        <v>5197</v>
      </c>
      <c r="K48" s="20">
        <v>14</v>
      </c>
      <c r="L48" s="20">
        <v>78</v>
      </c>
      <c r="M48" s="20">
        <v>56</v>
      </c>
      <c r="N48" s="20">
        <v>9</v>
      </c>
      <c r="O48" s="20">
        <v>65</v>
      </c>
      <c r="P48" s="20" t="s">
        <v>5197</v>
      </c>
      <c r="Q48" s="20" t="s">
        <v>5197</v>
      </c>
      <c r="R48" s="20">
        <v>0</v>
      </c>
      <c r="S48" s="20"/>
    </row>
    <row r="49" spans="1:19" x14ac:dyDescent="0.25">
      <c r="A49" t="s">
        <v>368</v>
      </c>
      <c r="B49" t="s">
        <v>369</v>
      </c>
      <c r="C49" t="s">
        <v>5195</v>
      </c>
      <c r="D49" s="21" t="s">
        <v>5196</v>
      </c>
      <c r="E49" s="20" t="s">
        <v>5197</v>
      </c>
      <c r="F49" s="20" t="s">
        <v>5197</v>
      </c>
      <c r="G49" s="20" t="s">
        <v>5197</v>
      </c>
      <c r="H49" s="20" t="s">
        <v>5197</v>
      </c>
      <c r="I49" s="20" t="s">
        <v>5197</v>
      </c>
      <c r="J49" s="20" t="s">
        <v>5197</v>
      </c>
      <c r="K49" s="20" t="s">
        <v>5197</v>
      </c>
      <c r="L49" s="20">
        <v>0</v>
      </c>
      <c r="M49" s="20" t="s">
        <v>5197</v>
      </c>
      <c r="N49" s="20" t="s">
        <v>5197</v>
      </c>
      <c r="O49" s="20">
        <v>0</v>
      </c>
      <c r="P49" s="20">
        <v>5.6</v>
      </c>
      <c r="Q49" s="20">
        <v>1.6</v>
      </c>
      <c r="R49" s="20">
        <v>7.2</v>
      </c>
      <c r="S49" s="20">
        <v>1485.8</v>
      </c>
    </row>
    <row r="50" spans="1:19" x14ac:dyDescent="0.25">
      <c r="A50" t="s">
        <v>368</v>
      </c>
      <c r="B50" t="s">
        <v>369</v>
      </c>
      <c r="C50" t="s">
        <v>5195</v>
      </c>
      <c r="D50" s="21" t="s">
        <v>4287</v>
      </c>
      <c r="E50" s="20" t="s">
        <v>5197</v>
      </c>
      <c r="F50" s="20" t="s">
        <v>5197</v>
      </c>
      <c r="G50" s="20" t="s">
        <v>5197</v>
      </c>
      <c r="H50" s="20" t="s">
        <v>5197</v>
      </c>
      <c r="I50" s="20" t="s">
        <v>5197</v>
      </c>
      <c r="J50" s="20" t="s">
        <v>5197</v>
      </c>
      <c r="K50" s="20" t="s">
        <v>5197</v>
      </c>
      <c r="L50" s="20">
        <v>0</v>
      </c>
      <c r="M50" s="20" t="s">
        <v>5197</v>
      </c>
      <c r="N50" s="20" t="s">
        <v>5197</v>
      </c>
      <c r="O50" s="20">
        <v>0</v>
      </c>
      <c r="P50" s="20" t="s">
        <v>5197</v>
      </c>
      <c r="Q50" s="20" t="s">
        <v>5197</v>
      </c>
      <c r="R50" s="20">
        <v>0</v>
      </c>
      <c r="S50" s="20">
        <v>304</v>
      </c>
    </row>
    <row r="51" spans="1:19" x14ac:dyDescent="0.25">
      <c r="A51" t="s">
        <v>368</v>
      </c>
      <c r="B51" t="s">
        <v>369</v>
      </c>
      <c r="C51" t="s">
        <v>5199</v>
      </c>
      <c r="D51" s="21" t="s">
        <v>5196</v>
      </c>
      <c r="E51" s="20" t="s">
        <v>5197</v>
      </c>
      <c r="F51" s="20" t="s">
        <v>5197</v>
      </c>
      <c r="G51" s="20" t="s">
        <v>5197</v>
      </c>
      <c r="H51" s="20" t="s">
        <v>5197</v>
      </c>
      <c r="I51" s="20" t="s">
        <v>5197</v>
      </c>
      <c r="J51" s="20" t="s">
        <v>5197</v>
      </c>
      <c r="K51" s="20" t="s">
        <v>5197</v>
      </c>
      <c r="L51" s="20">
        <v>0</v>
      </c>
      <c r="M51" s="20" t="s">
        <v>5197</v>
      </c>
      <c r="N51" s="20" t="s">
        <v>5197</v>
      </c>
      <c r="O51" s="20">
        <v>0</v>
      </c>
      <c r="P51" s="20">
        <v>0.6</v>
      </c>
      <c r="Q51" s="20" t="s">
        <v>5197</v>
      </c>
      <c r="R51" s="20">
        <v>0.6</v>
      </c>
      <c r="S51" s="20"/>
    </row>
    <row r="52" spans="1:19" x14ac:dyDescent="0.25">
      <c r="A52" t="s">
        <v>376</v>
      </c>
      <c r="B52" t="s">
        <v>377</v>
      </c>
      <c r="C52" t="s">
        <v>5195</v>
      </c>
      <c r="D52" s="21" t="s">
        <v>4287</v>
      </c>
      <c r="E52" s="20" t="s">
        <v>5197</v>
      </c>
      <c r="F52" s="20" t="s">
        <v>5197</v>
      </c>
      <c r="G52" s="20" t="s">
        <v>5197</v>
      </c>
      <c r="H52" s="20" t="s">
        <v>5197</v>
      </c>
      <c r="I52" s="20" t="s">
        <v>5197</v>
      </c>
      <c r="J52" s="20" t="s">
        <v>5197</v>
      </c>
      <c r="K52" s="20" t="s">
        <v>5197</v>
      </c>
      <c r="L52" s="20">
        <v>0</v>
      </c>
      <c r="M52" s="20" t="s">
        <v>5197</v>
      </c>
      <c r="N52" s="20" t="s">
        <v>5197</v>
      </c>
      <c r="O52" s="20">
        <v>0</v>
      </c>
      <c r="P52" s="20" t="s">
        <v>5197</v>
      </c>
      <c r="Q52" s="20" t="s">
        <v>5197</v>
      </c>
      <c r="R52" s="20">
        <v>0</v>
      </c>
      <c r="S52" s="20">
        <v>210</v>
      </c>
    </row>
    <row r="53" spans="1:19" x14ac:dyDescent="0.25">
      <c r="A53" t="s">
        <v>382</v>
      </c>
      <c r="B53" t="s">
        <v>383</v>
      </c>
      <c r="C53" t="s">
        <v>5195</v>
      </c>
      <c r="D53" s="21" t="s">
        <v>4287</v>
      </c>
      <c r="E53" s="20" t="s">
        <v>5197</v>
      </c>
      <c r="F53" s="20" t="s">
        <v>5197</v>
      </c>
      <c r="G53" s="20" t="s">
        <v>5197</v>
      </c>
      <c r="H53" s="20" t="s">
        <v>5197</v>
      </c>
      <c r="I53" s="20" t="s">
        <v>5197</v>
      </c>
      <c r="J53" s="20" t="s">
        <v>5197</v>
      </c>
      <c r="K53" s="20" t="s">
        <v>5197</v>
      </c>
      <c r="L53" s="20">
        <v>0</v>
      </c>
      <c r="M53" s="20" t="s">
        <v>5197</v>
      </c>
      <c r="N53" s="20" t="s">
        <v>5197</v>
      </c>
      <c r="O53" s="20">
        <v>0</v>
      </c>
      <c r="P53" s="20" t="s">
        <v>5197</v>
      </c>
      <c r="Q53" s="20" t="s">
        <v>5197</v>
      </c>
      <c r="R53" s="20">
        <v>0</v>
      </c>
      <c r="S53" s="20">
        <v>261</v>
      </c>
    </row>
    <row r="54" spans="1:19" x14ac:dyDescent="0.25">
      <c r="A54" t="s">
        <v>388</v>
      </c>
      <c r="B54" t="s">
        <v>389</v>
      </c>
      <c r="C54" t="s">
        <v>5195</v>
      </c>
      <c r="D54" s="21" t="s">
        <v>4287</v>
      </c>
      <c r="E54" s="20" t="s">
        <v>5197</v>
      </c>
      <c r="F54" s="20" t="s">
        <v>5197</v>
      </c>
      <c r="G54" s="20" t="s">
        <v>5197</v>
      </c>
      <c r="H54" s="20" t="s">
        <v>5197</v>
      </c>
      <c r="I54" s="20" t="s">
        <v>5197</v>
      </c>
      <c r="J54" s="20" t="s">
        <v>5197</v>
      </c>
      <c r="K54" s="20" t="s">
        <v>5197</v>
      </c>
      <c r="L54" s="20">
        <v>0</v>
      </c>
      <c r="M54" s="20" t="s">
        <v>5197</v>
      </c>
      <c r="N54" s="20" t="s">
        <v>5197</v>
      </c>
      <c r="O54" s="20">
        <v>0</v>
      </c>
      <c r="P54" s="20" t="s">
        <v>5197</v>
      </c>
      <c r="Q54" s="20" t="s">
        <v>5197</v>
      </c>
      <c r="R54" s="20">
        <v>0</v>
      </c>
      <c r="S54" s="20">
        <v>368.4</v>
      </c>
    </row>
    <row r="55" spans="1:19" x14ac:dyDescent="0.25">
      <c r="A55" t="s">
        <v>395</v>
      </c>
      <c r="B55" t="s">
        <v>396</v>
      </c>
      <c r="C55" t="s">
        <v>5195</v>
      </c>
      <c r="D55" s="21" t="s">
        <v>4287</v>
      </c>
      <c r="E55" s="20" t="s">
        <v>5197</v>
      </c>
      <c r="F55" s="20" t="s">
        <v>5197</v>
      </c>
      <c r="G55" s="20" t="s">
        <v>5197</v>
      </c>
      <c r="H55" s="20" t="s">
        <v>5197</v>
      </c>
      <c r="I55" s="20" t="s">
        <v>5197</v>
      </c>
      <c r="J55" s="20" t="s">
        <v>5197</v>
      </c>
      <c r="K55" s="20" t="s">
        <v>5197</v>
      </c>
      <c r="L55" s="20">
        <v>0</v>
      </c>
      <c r="M55" s="20" t="s">
        <v>5197</v>
      </c>
      <c r="N55" s="20" t="s">
        <v>5197</v>
      </c>
      <c r="O55" s="20">
        <v>0</v>
      </c>
      <c r="P55" s="20" t="s">
        <v>5197</v>
      </c>
      <c r="Q55" s="20" t="s">
        <v>5197</v>
      </c>
      <c r="R55" s="20">
        <v>0</v>
      </c>
      <c r="S55" s="20">
        <v>209.2</v>
      </c>
    </row>
    <row r="56" spans="1:19" x14ac:dyDescent="0.25">
      <c r="A56" t="s">
        <v>404</v>
      </c>
      <c r="B56" t="s">
        <v>405</v>
      </c>
      <c r="C56" t="s">
        <v>5195</v>
      </c>
      <c r="D56" s="21" t="s">
        <v>4287</v>
      </c>
      <c r="E56" s="20" t="s">
        <v>5197</v>
      </c>
      <c r="F56" s="20" t="s">
        <v>5197</v>
      </c>
      <c r="G56" s="20" t="s">
        <v>5197</v>
      </c>
      <c r="H56" s="20" t="s">
        <v>5197</v>
      </c>
      <c r="I56" s="20" t="s">
        <v>5197</v>
      </c>
      <c r="J56" s="20" t="s">
        <v>5197</v>
      </c>
      <c r="K56" s="20" t="s">
        <v>5197</v>
      </c>
      <c r="L56" s="20">
        <v>0</v>
      </c>
      <c r="M56" s="20" t="s">
        <v>5197</v>
      </c>
      <c r="N56" s="20" t="s">
        <v>5197</v>
      </c>
      <c r="O56" s="20">
        <v>0</v>
      </c>
      <c r="P56" s="20" t="s">
        <v>5197</v>
      </c>
      <c r="Q56" s="20" t="s">
        <v>5197</v>
      </c>
      <c r="R56" s="20">
        <v>0</v>
      </c>
      <c r="S56" s="20">
        <v>848</v>
      </c>
    </row>
    <row r="57" spans="1:19" x14ac:dyDescent="0.25">
      <c r="A57" t="s">
        <v>411</v>
      </c>
      <c r="B57" t="s">
        <v>412</v>
      </c>
      <c r="C57" t="s">
        <v>5203</v>
      </c>
      <c r="D57" s="21" t="s">
        <v>4287</v>
      </c>
      <c r="E57" s="20" t="s">
        <v>5197</v>
      </c>
      <c r="F57" s="20" t="s">
        <v>5197</v>
      </c>
      <c r="G57" s="20" t="s">
        <v>5197</v>
      </c>
      <c r="H57" s="20" t="s">
        <v>5197</v>
      </c>
      <c r="I57" s="20" t="s">
        <v>5197</v>
      </c>
      <c r="J57" s="20" t="s">
        <v>5197</v>
      </c>
      <c r="K57" s="20" t="s">
        <v>5197</v>
      </c>
      <c r="L57" s="20">
        <v>0</v>
      </c>
      <c r="M57" s="20" t="s">
        <v>5197</v>
      </c>
      <c r="N57" s="20" t="s">
        <v>5197</v>
      </c>
      <c r="O57" s="20">
        <v>0</v>
      </c>
      <c r="P57" s="20" t="s">
        <v>5197</v>
      </c>
      <c r="Q57" s="20" t="s">
        <v>5197</v>
      </c>
      <c r="R57" s="20">
        <v>0</v>
      </c>
      <c r="S57" s="20">
        <v>33</v>
      </c>
    </row>
    <row r="58" spans="1:19" x14ac:dyDescent="0.25">
      <c r="A58" t="s">
        <v>411</v>
      </c>
      <c r="B58" t="s">
        <v>412</v>
      </c>
      <c r="C58" t="s">
        <v>5195</v>
      </c>
      <c r="D58" s="21" t="s">
        <v>4287</v>
      </c>
      <c r="E58" s="20" t="s">
        <v>5197</v>
      </c>
      <c r="F58" s="20" t="s">
        <v>5197</v>
      </c>
      <c r="G58" s="20" t="s">
        <v>5197</v>
      </c>
      <c r="H58" s="20" t="s">
        <v>5197</v>
      </c>
      <c r="I58" s="20" t="s">
        <v>5197</v>
      </c>
      <c r="J58" s="20" t="s">
        <v>5197</v>
      </c>
      <c r="K58" s="20" t="s">
        <v>5197</v>
      </c>
      <c r="L58" s="20">
        <v>0</v>
      </c>
      <c r="M58" s="20" t="s">
        <v>5197</v>
      </c>
      <c r="N58" s="20" t="s">
        <v>5197</v>
      </c>
      <c r="O58" s="20">
        <v>0</v>
      </c>
      <c r="P58" s="20" t="s">
        <v>5197</v>
      </c>
      <c r="Q58" s="20" t="s">
        <v>5197</v>
      </c>
      <c r="R58" s="20">
        <v>0</v>
      </c>
      <c r="S58" s="20">
        <v>417.1</v>
      </c>
    </row>
    <row r="59" spans="1:19" x14ac:dyDescent="0.25">
      <c r="A59" t="s">
        <v>418</v>
      </c>
      <c r="B59" t="s">
        <v>419</v>
      </c>
      <c r="C59" t="s">
        <v>5195</v>
      </c>
      <c r="D59" s="21" t="s">
        <v>5196</v>
      </c>
      <c r="E59" s="20" t="s">
        <v>5197</v>
      </c>
      <c r="F59" s="20" t="s">
        <v>5197</v>
      </c>
      <c r="G59" s="20" t="s">
        <v>5197</v>
      </c>
      <c r="H59" s="20" t="s">
        <v>5197</v>
      </c>
      <c r="I59" s="20" t="s">
        <v>5197</v>
      </c>
      <c r="J59" s="20" t="s">
        <v>5197</v>
      </c>
      <c r="K59" s="20" t="s">
        <v>5197</v>
      </c>
      <c r="L59" s="20">
        <v>0</v>
      </c>
      <c r="M59" s="20" t="s">
        <v>5197</v>
      </c>
      <c r="N59" s="20" t="s">
        <v>5197</v>
      </c>
      <c r="O59" s="20">
        <v>0</v>
      </c>
      <c r="P59" s="20" t="s">
        <v>5197</v>
      </c>
      <c r="Q59" s="20" t="s">
        <v>5197</v>
      </c>
      <c r="R59" s="20">
        <v>0</v>
      </c>
      <c r="S59" s="20">
        <v>252.2</v>
      </c>
    </row>
    <row r="60" spans="1:19" x14ac:dyDescent="0.25">
      <c r="A60" t="s">
        <v>433</v>
      </c>
      <c r="B60" t="s">
        <v>434</v>
      </c>
      <c r="C60" t="s">
        <v>5195</v>
      </c>
      <c r="D60" s="21" t="s">
        <v>5196</v>
      </c>
      <c r="E60" s="20" t="s">
        <v>5197</v>
      </c>
      <c r="F60" s="20" t="s">
        <v>5197</v>
      </c>
      <c r="G60" s="20" t="s">
        <v>5197</v>
      </c>
      <c r="H60" s="20" t="s">
        <v>5197</v>
      </c>
      <c r="I60" s="20" t="s">
        <v>5197</v>
      </c>
      <c r="J60" s="20" t="s">
        <v>5197</v>
      </c>
      <c r="K60" s="20" t="s">
        <v>5197</v>
      </c>
      <c r="L60" s="20">
        <v>0</v>
      </c>
      <c r="M60" s="20" t="s">
        <v>5197</v>
      </c>
      <c r="N60" s="20" t="s">
        <v>5197</v>
      </c>
      <c r="O60" s="20">
        <v>0</v>
      </c>
      <c r="P60" s="20" t="s">
        <v>5197</v>
      </c>
      <c r="Q60" s="20" t="s">
        <v>5197</v>
      </c>
      <c r="R60" s="20">
        <v>0</v>
      </c>
      <c r="S60" s="20">
        <v>144</v>
      </c>
    </row>
    <row r="61" spans="1:19" x14ac:dyDescent="0.25">
      <c r="A61" t="s">
        <v>446</v>
      </c>
      <c r="B61" t="s">
        <v>447</v>
      </c>
      <c r="C61" t="s">
        <v>5195</v>
      </c>
      <c r="D61" s="21" t="s">
        <v>5196</v>
      </c>
      <c r="E61" s="20" t="s">
        <v>5197</v>
      </c>
      <c r="F61" s="20" t="s">
        <v>5197</v>
      </c>
      <c r="G61" s="20" t="s">
        <v>5197</v>
      </c>
      <c r="H61" s="20" t="s">
        <v>5197</v>
      </c>
      <c r="I61" s="20" t="s">
        <v>5197</v>
      </c>
      <c r="J61" s="20" t="s">
        <v>5197</v>
      </c>
      <c r="K61" s="20" t="s">
        <v>5197</v>
      </c>
      <c r="L61" s="20">
        <v>0</v>
      </c>
      <c r="M61" s="20" t="s">
        <v>5197</v>
      </c>
      <c r="N61" s="20" t="s">
        <v>5197</v>
      </c>
      <c r="O61" s="20">
        <v>0</v>
      </c>
      <c r="P61" s="20" t="s">
        <v>5197</v>
      </c>
      <c r="Q61" s="20" t="s">
        <v>5197</v>
      </c>
      <c r="R61" s="20">
        <v>0</v>
      </c>
      <c r="S61" s="20">
        <v>405</v>
      </c>
    </row>
    <row r="62" spans="1:19" x14ac:dyDescent="0.25">
      <c r="A62" t="s">
        <v>461</v>
      </c>
      <c r="B62" t="s">
        <v>462</v>
      </c>
      <c r="C62" t="s">
        <v>5203</v>
      </c>
      <c r="D62" s="21" t="s">
        <v>4287</v>
      </c>
      <c r="E62" s="20" t="s">
        <v>5197</v>
      </c>
      <c r="F62" s="20" t="s">
        <v>5197</v>
      </c>
      <c r="G62" s="20" t="s">
        <v>5197</v>
      </c>
      <c r="H62" s="20" t="s">
        <v>5197</v>
      </c>
      <c r="I62" s="20" t="s">
        <v>5197</v>
      </c>
      <c r="J62" s="20" t="s">
        <v>5197</v>
      </c>
      <c r="K62" s="20" t="s">
        <v>5197</v>
      </c>
      <c r="L62" s="20">
        <v>0</v>
      </c>
      <c r="M62" s="20" t="s">
        <v>5197</v>
      </c>
      <c r="N62" s="20" t="s">
        <v>5197</v>
      </c>
      <c r="O62" s="20">
        <v>0</v>
      </c>
      <c r="P62" s="20" t="s">
        <v>5197</v>
      </c>
      <c r="Q62" s="20" t="s">
        <v>5197</v>
      </c>
      <c r="R62" s="20">
        <v>0</v>
      </c>
      <c r="S62" s="20">
        <v>94.1</v>
      </c>
    </row>
    <row r="63" spans="1:19" x14ac:dyDescent="0.25">
      <c r="A63" t="s">
        <v>461</v>
      </c>
      <c r="B63" t="s">
        <v>462</v>
      </c>
      <c r="C63" t="s">
        <v>5195</v>
      </c>
      <c r="D63" s="21" t="s">
        <v>4287</v>
      </c>
      <c r="E63" s="20" t="s">
        <v>5197</v>
      </c>
      <c r="F63" s="20" t="s">
        <v>5197</v>
      </c>
      <c r="G63" s="20" t="s">
        <v>5197</v>
      </c>
      <c r="H63" s="20" t="s">
        <v>5197</v>
      </c>
      <c r="I63" s="20" t="s">
        <v>5197</v>
      </c>
      <c r="J63" s="20" t="s">
        <v>5197</v>
      </c>
      <c r="K63" s="20" t="s">
        <v>5197</v>
      </c>
      <c r="L63" s="20">
        <v>0</v>
      </c>
      <c r="M63" s="20" t="s">
        <v>5197</v>
      </c>
      <c r="N63" s="20" t="s">
        <v>5197</v>
      </c>
      <c r="O63" s="20">
        <v>0</v>
      </c>
      <c r="P63" s="20" t="s">
        <v>5197</v>
      </c>
      <c r="Q63" s="20" t="s">
        <v>5197</v>
      </c>
      <c r="R63" s="20">
        <v>0</v>
      </c>
      <c r="S63" s="20">
        <v>18</v>
      </c>
    </row>
    <row r="64" spans="1:19" x14ac:dyDescent="0.25">
      <c r="A64" t="s">
        <v>468</v>
      </c>
      <c r="B64" t="s">
        <v>469</v>
      </c>
      <c r="C64" t="s">
        <v>5195</v>
      </c>
      <c r="D64" s="21" t="s">
        <v>5196</v>
      </c>
      <c r="E64" s="20" t="s">
        <v>5197</v>
      </c>
      <c r="F64" s="20" t="s">
        <v>5197</v>
      </c>
      <c r="G64" s="20" t="s">
        <v>5197</v>
      </c>
      <c r="H64" s="20" t="s">
        <v>5197</v>
      </c>
      <c r="I64" s="20" t="s">
        <v>5197</v>
      </c>
      <c r="J64" s="20" t="s">
        <v>5197</v>
      </c>
      <c r="K64" s="20" t="s">
        <v>5197</v>
      </c>
      <c r="L64" s="20">
        <v>0</v>
      </c>
      <c r="M64" s="20" t="s">
        <v>5197</v>
      </c>
      <c r="N64" s="20" t="s">
        <v>5197</v>
      </c>
      <c r="O64" s="20">
        <v>0</v>
      </c>
      <c r="P64" s="20">
        <v>28.8</v>
      </c>
      <c r="Q64" s="20" t="s">
        <v>5197</v>
      </c>
      <c r="R64" s="20">
        <v>28.8</v>
      </c>
      <c r="S64" s="20">
        <v>1010.8</v>
      </c>
    </row>
    <row r="65" spans="1:19" x14ac:dyDescent="0.25">
      <c r="A65" t="s">
        <v>474</v>
      </c>
      <c r="B65" t="s">
        <v>475</v>
      </c>
      <c r="C65" t="s">
        <v>5195</v>
      </c>
      <c r="D65" s="21" t="s">
        <v>5196</v>
      </c>
      <c r="E65" s="20" t="s">
        <v>5197</v>
      </c>
      <c r="F65" s="20" t="s">
        <v>5197</v>
      </c>
      <c r="G65" s="20" t="s">
        <v>5197</v>
      </c>
      <c r="H65" s="20" t="s">
        <v>5197</v>
      </c>
      <c r="I65" s="20" t="s">
        <v>5197</v>
      </c>
      <c r="J65" s="20" t="s">
        <v>5197</v>
      </c>
      <c r="K65" s="20" t="s">
        <v>5197</v>
      </c>
      <c r="L65" s="20">
        <v>0</v>
      </c>
      <c r="M65" s="20" t="s">
        <v>5197</v>
      </c>
      <c r="N65" s="20" t="s">
        <v>5197</v>
      </c>
      <c r="O65" s="20">
        <v>0</v>
      </c>
      <c r="P65" s="20" t="s">
        <v>5197</v>
      </c>
      <c r="Q65" s="20" t="s">
        <v>5197</v>
      </c>
      <c r="R65" s="20">
        <v>0</v>
      </c>
      <c r="S65" s="20">
        <v>30.5</v>
      </c>
    </row>
    <row r="66" spans="1:19" x14ac:dyDescent="0.25">
      <c r="A66" t="s">
        <v>481</v>
      </c>
      <c r="B66" t="s">
        <v>482</v>
      </c>
      <c r="C66" t="s">
        <v>5195</v>
      </c>
      <c r="D66" s="21" t="s">
        <v>5196</v>
      </c>
      <c r="E66" s="20" t="s">
        <v>5197</v>
      </c>
      <c r="F66" s="20" t="s">
        <v>5197</v>
      </c>
      <c r="G66" s="20" t="s">
        <v>5197</v>
      </c>
      <c r="H66" s="20" t="s">
        <v>5197</v>
      </c>
      <c r="I66" s="20" t="s">
        <v>5197</v>
      </c>
      <c r="J66" s="20" t="s">
        <v>5197</v>
      </c>
      <c r="K66" s="20" t="s">
        <v>5197</v>
      </c>
      <c r="L66" s="20">
        <v>0</v>
      </c>
      <c r="M66" s="20" t="s">
        <v>5197</v>
      </c>
      <c r="N66" s="20" t="s">
        <v>5197</v>
      </c>
      <c r="O66" s="20">
        <v>0</v>
      </c>
      <c r="P66" s="20" t="s">
        <v>5197</v>
      </c>
      <c r="Q66" s="20" t="s">
        <v>5197</v>
      </c>
      <c r="R66" s="20">
        <v>0</v>
      </c>
      <c r="S66" s="20">
        <v>286.89999999999998</v>
      </c>
    </row>
    <row r="67" spans="1:19" x14ac:dyDescent="0.25">
      <c r="A67" t="s">
        <v>487</v>
      </c>
      <c r="B67" t="s">
        <v>488</v>
      </c>
      <c r="C67" t="s">
        <v>5195</v>
      </c>
      <c r="D67" s="21" t="s">
        <v>5196</v>
      </c>
      <c r="E67" s="20" t="s">
        <v>5197</v>
      </c>
      <c r="F67" s="20" t="s">
        <v>5197</v>
      </c>
      <c r="G67" s="20" t="s">
        <v>5197</v>
      </c>
      <c r="H67" s="20" t="s">
        <v>5197</v>
      </c>
      <c r="I67" s="20" t="s">
        <v>5197</v>
      </c>
      <c r="J67" s="20" t="s">
        <v>5197</v>
      </c>
      <c r="K67" s="20" t="s">
        <v>5197</v>
      </c>
      <c r="L67" s="20">
        <v>0</v>
      </c>
      <c r="M67" s="20" t="s">
        <v>5197</v>
      </c>
      <c r="N67" s="20" t="s">
        <v>5197</v>
      </c>
      <c r="O67" s="20">
        <v>0</v>
      </c>
      <c r="P67" s="20" t="s">
        <v>5197</v>
      </c>
      <c r="Q67" s="20" t="s">
        <v>5197</v>
      </c>
      <c r="R67" s="20">
        <v>0</v>
      </c>
      <c r="S67" s="20">
        <v>298.7</v>
      </c>
    </row>
    <row r="68" spans="1:19" x14ac:dyDescent="0.25">
      <c r="A68" t="s">
        <v>494</v>
      </c>
      <c r="B68" t="s">
        <v>495</v>
      </c>
      <c r="C68" t="s">
        <v>5195</v>
      </c>
      <c r="D68" s="21" t="s">
        <v>4287</v>
      </c>
      <c r="E68" s="20" t="s">
        <v>5197</v>
      </c>
      <c r="F68" s="20" t="s">
        <v>5197</v>
      </c>
      <c r="G68" s="20" t="s">
        <v>5197</v>
      </c>
      <c r="H68" s="20" t="s">
        <v>5197</v>
      </c>
      <c r="I68" s="20" t="s">
        <v>5197</v>
      </c>
      <c r="J68" s="20" t="s">
        <v>5197</v>
      </c>
      <c r="K68" s="20" t="s">
        <v>5197</v>
      </c>
      <c r="L68" s="20">
        <v>0</v>
      </c>
      <c r="M68" s="20" t="s">
        <v>5197</v>
      </c>
      <c r="N68" s="20" t="s">
        <v>5197</v>
      </c>
      <c r="O68" s="20">
        <v>0</v>
      </c>
      <c r="P68" s="20" t="s">
        <v>5197</v>
      </c>
      <c r="Q68" s="20" t="s">
        <v>5197</v>
      </c>
      <c r="R68" s="20">
        <v>0</v>
      </c>
      <c r="S68" s="20">
        <v>188</v>
      </c>
    </row>
    <row r="69" spans="1:19" x14ac:dyDescent="0.25">
      <c r="A69" t="s">
        <v>500</v>
      </c>
      <c r="B69" t="s">
        <v>501</v>
      </c>
      <c r="C69" t="s">
        <v>5195</v>
      </c>
      <c r="D69" s="21" t="s">
        <v>5196</v>
      </c>
      <c r="E69" s="20" t="s">
        <v>5197</v>
      </c>
      <c r="F69" s="20" t="s">
        <v>5197</v>
      </c>
      <c r="G69" s="20" t="s">
        <v>5197</v>
      </c>
      <c r="H69" s="20" t="s">
        <v>5197</v>
      </c>
      <c r="I69" s="20" t="s">
        <v>5197</v>
      </c>
      <c r="J69" s="20" t="s">
        <v>5197</v>
      </c>
      <c r="K69" s="20" t="s">
        <v>5197</v>
      </c>
      <c r="L69" s="20">
        <v>0</v>
      </c>
      <c r="M69" s="20" t="s">
        <v>5197</v>
      </c>
      <c r="N69" s="20" t="s">
        <v>5197</v>
      </c>
      <c r="O69" s="20">
        <v>0</v>
      </c>
      <c r="P69" s="20" t="s">
        <v>5197</v>
      </c>
      <c r="Q69" s="20" t="s">
        <v>5197</v>
      </c>
      <c r="R69" s="20">
        <v>0</v>
      </c>
      <c r="S69" s="20">
        <v>510.9</v>
      </c>
    </row>
    <row r="70" spans="1:19" x14ac:dyDescent="0.25">
      <c r="A70" t="s">
        <v>504</v>
      </c>
      <c r="B70" t="s">
        <v>505</v>
      </c>
      <c r="C70" t="s">
        <v>5195</v>
      </c>
      <c r="D70" s="21" t="s">
        <v>5196</v>
      </c>
      <c r="E70" s="20" t="s">
        <v>5197</v>
      </c>
      <c r="F70" s="20" t="s">
        <v>5197</v>
      </c>
      <c r="G70" s="20" t="s">
        <v>5197</v>
      </c>
      <c r="H70" s="20" t="s">
        <v>5197</v>
      </c>
      <c r="I70" s="20" t="s">
        <v>5197</v>
      </c>
      <c r="J70" s="20" t="s">
        <v>5197</v>
      </c>
      <c r="K70" s="20" t="s">
        <v>5197</v>
      </c>
      <c r="L70" s="20">
        <v>0</v>
      </c>
      <c r="M70" s="20" t="s">
        <v>5197</v>
      </c>
      <c r="N70" s="20" t="s">
        <v>5197</v>
      </c>
      <c r="O70" s="20">
        <v>0</v>
      </c>
      <c r="P70" s="20" t="s">
        <v>5197</v>
      </c>
      <c r="Q70" s="20" t="s">
        <v>5197</v>
      </c>
      <c r="R70" s="20">
        <v>0</v>
      </c>
      <c r="S70" s="20">
        <v>194.5</v>
      </c>
    </row>
    <row r="71" spans="1:19" x14ac:dyDescent="0.25">
      <c r="A71" t="s">
        <v>506</v>
      </c>
      <c r="B71" t="s">
        <v>507</v>
      </c>
      <c r="C71" t="s">
        <v>5195</v>
      </c>
      <c r="D71" s="21" t="s">
        <v>5196</v>
      </c>
      <c r="E71" s="20" t="s">
        <v>5197</v>
      </c>
      <c r="F71" s="20" t="s">
        <v>5197</v>
      </c>
      <c r="G71" s="20" t="s">
        <v>5197</v>
      </c>
      <c r="H71" s="20" t="s">
        <v>5197</v>
      </c>
      <c r="I71" s="20" t="s">
        <v>5197</v>
      </c>
      <c r="J71" s="20" t="s">
        <v>5197</v>
      </c>
      <c r="K71" s="20" t="s">
        <v>5197</v>
      </c>
      <c r="L71" s="20">
        <v>0</v>
      </c>
      <c r="M71" s="20" t="s">
        <v>5197</v>
      </c>
      <c r="N71" s="20" t="s">
        <v>5197</v>
      </c>
      <c r="O71" s="20">
        <v>0</v>
      </c>
      <c r="P71" s="20" t="s">
        <v>5197</v>
      </c>
      <c r="Q71" s="20" t="s">
        <v>5197</v>
      </c>
      <c r="R71" s="20">
        <v>0</v>
      </c>
      <c r="S71" s="20">
        <v>220.4</v>
      </c>
    </row>
    <row r="72" spans="1:19" x14ac:dyDescent="0.25">
      <c r="A72" t="s">
        <v>506</v>
      </c>
      <c r="B72" t="s">
        <v>507</v>
      </c>
      <c r="C72" t="s">
        <v>5195</v>
      </c>
      <c r="D72" s="21" t="s">
        <v>4287</v>
      </c>
      <c r="E72" s="20" t="s">
        <v>5197</v>
      </c>
      <c r="F72" s="20" t="s">
        <v>5197</v>
      </c>
      <c r="G72" s="20" t="s">
        <v>5197</v>
      </c>
      <c r="H72" s="20" t="s">
        <v>5197</v>
      </c>
      <c r="I72" s="20" t="s">
        <v>5197</v>
      </c>
      <c r="J72" s="20" t="s">
        <v>5197</v>
      </c>
      <c r="K72" s="20" t="s">
        <v>5197</v>
      </c>
      <c r="L72" s="20">
        <v>0</v>
      </c>
      <c r="M72" s="20" t="s">
        <v>5197</v>
      </c>
      <c r="N72" s="20" t="s">
        <v>5197</v>
      </c>
      <c r="O72" s="20">
        <v>0</v>
      </c>
      <c r="P72" s="20" t="s">
        <v>5197</v>
      </c>
      <c r="Q72" s="20" t="s">
        <v>5197</v>
      </c>
      <c r="R72" s="20">
        <v>0</v>
      </c>
      <c r="S72" s="20">
        <v>7.5</v>
      </c>
    </row>
    <row r="73" spans="1:19" x14ac:dyDescent="0.25">
      <c r="A73" t="s">
        <v>511</v>
      </c>
      <c r="B73" t="s">
        <v>512</v>
      </c>
      <c r="C73" t="s">
        <v>5195</v>
      </c>
      <c r="D73" s="21" t="s">
        <v>4287</v>
      </c>
      <c r="E73" s="20" t="s">
        <v>5197</v>
      </c>
      <c r="F73" s="20" t="s">
        <v>5197</v>
      </c>
      <c r="G73" s="20" t="s">
        <v>5197</v>
      </c>
      <c r="H73" s="20" t="s">
        <v>5197</v>
      </c>
      <c r="I73" s="20" t="s">
        <v>5197</v>
      </c>
      <c r="J73" s="20" t="s">
        <v>5197</v>
      </c>
      <c r="K73" s="20" t="s">
        <v>5197</v>
      </c>
      <c r="L73" s="20">
        <v>0</v>
      </c>
      <c r="M73" s="20" t="s">
        <v>5197</v>
      </c>
      <c r="N73" s="20" t="s">
        <v>5197</v>
      </c>
      <c r="O73" s="20">
        <v>0</v>
      </c>
      <c r="P73" s="20" t="s">
        <v>5197</v>
      </c>
      <c r="Q73" s="20" t="s">
        <v>5197</v>
      </c>
      <c r="R73" s="20">
        <v>0</v>
      </c>
      <c r="S73" s="20">
        <v>219.1</v>
      </c>
    </row>
    <row r="74" spans="1:19" x14ac:dyDescent="0.25">
      <c r="A74" t="s">
        <v>524</v>
      </c>
      <c r="B74" t="s">
        <v>525</v>
      </c>
      <c r="C74" t="s">
        <v>5203</v>
      </c>
      <c r="D74" s="21" t="s">
        <v>4287</v>
      </c>
      <c r="E74" s="20" t="s">
        <v>5197</v>
      </c>
      <c r="F74" s="20" t="s">
        <v>5197</v>
      </c>
      <c r="G74" s="20" t="s">
        <v>5197</v>
      </c>
      <c r="H74" s="20" t="s">
        <v>5197</v>
      </c>
      <c r="I74" s="20" t="s">
        <v>5197</v>
      </c>
      <c r="J74" s="20" t="s">
        <v>5197</v>
      </c>
      <c r="K74" s="20" t="s">
        <v>5197</v>
      </c>
      <c r="L74" s="20">
        <v>0</v>
      </c>
      <c r="M74" s="20" t="s">
        <v>5197</v>
      </c>
      <c r="N74" s="20" t="s">
        <v>5197</v>
      </c>
      <c r="O74" s="20">
        <v>0</v>
      </c>
      <c r="P74" s="20" t="s">
        <v>5197</v>
      </c>
      <c r="Q74" s="20" t="s">
        <v>5197</v>
      </c>
      <c r="R74" s="20">
        <v>0</v>
      </c>
      <c r="S74" s="20">
        <v>71</v>
      </c>
    </row>
    <row r="75" spans="1:19" x14ac:dyDescent="0.25">
      <c r="A75" t="s">
        <v>524</v>
      </c>
      <c r="B75" t="s">
        <v>525</v>
      </c>
      <c r="C75" t="s">
        <v>5195</v>
      </c>
      <c r="D75" s="21" t="s">
        <v>4287</v>
      </c>
      <c r="E75" s="20" t="s">
        <v>5197</v>
      </c>
      <c r="F75" s="20" t="s">
        <v>5197</v>
      </c>
      <c r="G75" s="20" t="s">
        <v>5197</v>
      </c>
      <c r="H75" s="20" t="s">
        <v>5197</v>
      </c>
      <c r="I75" s="20" t="s">
        <v>5197</v>
      </c>
      <c r="J75" s="20" t="s">
        <v>5197</v>
      </c>
      <c r="K75" s="20" t="s">
        <v>5197</v>
      </c>
      <c r="L75" s="20">
        <v>0</v>
      </c>
      <c r="M75" s="20" t="s">
        <v>5197</v>
      </c>
      <c r="N75" s="20" t="s">
        <v>5197</v>
      </c>
      <c r="O75" s="20">
        <v>0</v>
      </c>
      <c r="P75" s="20" t="s">
        <v>5197</v>
      </c>
      <c r="Q75" s="20" t="s">
        <v>5197</v>
      </c>
      <c r="R75" s="20">
        <v>0</v>
      </c>
      <c r="S75" s="20">
        <v>512.6</v>
      </c>
    </row>
    <row r="76" spans="1:19" x14ac:dyDescent="0.25">
      <c r="A76" t="s">
        <v>531</v>
      </c>
      <c r="B76" t="s">
        <v>532</v>
      </c>
      <c r="C76" t="s">
        <v>5195</v>
      </c>
      <c r="D76" s="21" t="s">
        <v>5196</v>
      </c>
      <c r="E76" s="20" t="s">
        <v>5197</v>
      </c>
      <c r="F76" s="20" t="s">
        <v>5197</v>
      </c>
      <c r="G76" s="20" t="s">
        <v>5197</v>
      </c>
      <c r="H76" s="20" t="s">
        <v>5197</v>
      </c>
      <c r="I76" s="20" t="s">
        <v>5197</v>
      </c>
      <c r="J76" s="20" t="s">
        <v>5197</v>
      </c>
      <c r="K76" s="20" t="s">
        <v>5197</v>
      </c>
      <c r="L76" s="20">
        <v>0</v>
      </c>
      <c r="M76" s="20" t="s">
        <v>5197</v>
      </c>
      <c r="N76" s="20" t="s">
        <v>5197</v>
      </c>
      <c r="O76" s="20">
        <v>0</v>
      </c>
      <c r="P76" s="20" t="s">
        <v>5197</v>
      </c>
      <c r="Q76" s="20" t="s">
        <v>5197</v>
      </c>
      <c r="R76" s="20">
        <v>0</v>
      </c>
      <c r="S76" s="20">
        <v>446</v>
      </c>
    </row>
    <row r="77" spans="1:19" x14ac:dyDescent="0.25">
      <c r="A77" t="s">
        <v>544</v>
      </c>
      <c r="B77" t="s">
        <v>545</v>
      </c>
      <c r="C77" t="s">
        <v>5195</v>
      </c>
      <c r="D77" s="21" t="s">
        <v>5196</v>
      </c>
      <c r="E77" s="20" t="s">
        <v>5197</v>
      </c>
      <c r="F77" s="20" t="s">
        <v>5197</v>
      </c>
      <c r="G77" s="20" t="s">
        <v>5197</v>
      </c>
      <c r="H77" s="20" t="s">
        <v>5197</v>
      </c>
      <c r="I77" s="20" t="s">
        <v>5197</v>
      </c>
      <c r="J77" s="20" t="s">
        <v>5197</v>
      </c>
      <c r="K77" s="20" t="s">
        <v>5197</v>
      </c>
      <c r="L77" s="20">
        <v>0</v>
      </c>
      <c r="M77" s="20" t="s">
        <v>5197</v>
      </c>
      <c r="N77" s="20" t="s">
        <v>5197</v>
      </c>
      <c r="O77" s="20">
        <v>0</v>
      </c>
      <c r="P77" s="20" t="s">
        <v>5197</v>
      </c>
      <c r="Q77" s="20" t="s">
        <v>5197</v>
      </c>
      <c r="R77" s="20">
        <v>0</v>
      </c>
      <c r="S77" s="20">
        <v>351.5</v>
      </c>
    </row>
    <row r="78" spans="1:19" x14ac:dyDescent="0.25">
      <c r="A78" t="s">
        <v>551</v>
      </c>
      <c r="B78" t="s">
        <v>552</v>
      </c>
      <c r="C78" t="s">
        <v>5195</v>
      </c>
      <c r="D78" s="21" t="s">
        <v>4287</v>
      </c>
      <c r="E78" s="20" t="s">
        <v>5197</v>
      </c>
      <c r="F78" s="20" t="s">
        <v>5197</v>
      </c>
      <c r="G78" s="20" t="s">
        <v>5197</v>
      </c>
      <c r="H78" s="20" t="s">
        <v>5197</v>
      </c>
      <c r="I78" s="20" t="s">
        <v>5197</v>
      </c>
      <c r="J78" s="20" t="s">
        <v>5197</v>
      </c>
      <c r="K78" s="20" t="s">
        <v>5197</v>
      </c>
      <c r="L78" s="20">
        <v>0</v>
      </c>
      <c r="M78" s="20" t="s">
        <v>5197</v>
      </c>
      <c r="N78" s="20" t="s">
        <v>5197</v>
      </c>
      <c r="O78" s="20">
        <v>0</v>
      </c>
      <c r="P78" s="20" t="s">
        <v>5197</v>
      </c>
      <c r="Q78" s="20" t="s">
        <v>5197</v>
      </c>
      <c r="R78" s="20">
        <v>0</v>
      </c>
      <c r="S78" s="20">
        <v>56.5</v>
      </c>
    </row>
    <row r="79" spans="1:19" x14ac:dyDescent="0.25">
      <c r="A79" t="s">
        <v>582</v>
      </c>
      <c r="B79" t="s">
        <v>583</v>
      </c>
      <c r="C79" t="s">
        <v>5203</v>
      </c>
      <c r="D79" s="21" t="s">
        <v>4287</v>
      </c>
      <c r="E79" s="20" t="s">
        <v>5197</v>
      </c>
      <c r="F79" s="20" t="s">
        <v>5197</v>
      </c>
      <c r="G79" s="20" t="s">
        <v>5197</v>
      </c>
      <c r="H79" s="20" t="s">
        <v>5197</v>
      </c>
      <c r="I79" s="20" t="s">
        <v>5197</v>
      </c>
      <c r="J79" s="20" t="s">
        <v>5197</v>
      </c>
      <c r="K79" s="20" t="s">
        <v>5197</v>
      </c>
      <c r="L79" s="20">
        <v>0</v>
      </c>
      <c r="M79" s="20" t="s">
        <v>5197</v>
      </c>
      <c r="N79" s="20" t="s">
        <v>5197</v>
      </c>
      <c r="O79" s="20">
        <v>0</v>
      </c>
      <c r="P79" s="20">
        <v>23.6</v>
      </c>
      <c r="Q79" s="20" t="s">
        <v>5197</v>
      </c>
      <c r="R79" s="20">
        <v>23.6</v>
      </c>
      <c r="S79" s="20">
        <v>107.3</v>
      </c>
    </row>
    <row r="80" spans="1:19" x14ac:dyDescent="0.25">
      <c r="A80" t="s">
        <v>582</v>
      </c>
      <c r="B80" t="s">
        <v>583</v>
      </c>
      <c r="C80" t="s">
        <v>5205</v>
      </c>
      <c r="D80" s="21" t="s">
        <v>4287</v>
      </c>
      <c r="E80" s="20">
        <v>49</v>
      </c>
      <c r="F80" s="20">
        <v>3</v>
      </c>
      <c r="G80" s="20" t="s">
        <v>5197</v>
      </c>
      <c r="H80" s="20">
        <v>3</v>
      </c>
      <c r="I80" s="20">
        <v>43</v>
      </c>
      <c r="J80" s="20">
        <v>7</v>
      </c>
      <c r="K80" s="20">
        <v>1</v>
      </c>
      <c r="L80" s="20">
        <v>106</v>
      </c>
      <c r="M80" s="20">
        <v>3</v>
      </c>
      <c r="N80" s="20" t="s">
        <v>5197</v>
      </c>
      <c r="O80" s="20">
        <v>3</v>
      </c>
      <c r="P80" s="20" t="s">
        <v>5197</v>
      </c>
      <c r="Q80" s="20" t="s">
        <v>5197</v>
      </c>
      <c r="R80" s="20">
        <v>0</v>
      </c>
      <c r="S80" s="20"/>
    </row>
    <row r="81" spans="1:19" x14ac:dyDescent="0.25">
      <c r="A81" t="s">
        <v>588</v>
      </c>
      <c r="B81" t="s">
        <v>589</v>
      </c>
      <c r="C81" t="s">
        <v>5203</v>
      </c>
      <c r="D81" s="21" t="s">
        <v>4287</v>
      </c>
      <c r="E81" s="20" t="s">
        <v>5197</v>
      </c>
      <c r="F81" s="20" t="s">
        <v>5197</v>
      </c>
      <c r="G81" s="20" t="s">
        <v>5197</v>
      </c>
      <c r="H81" s="20" t="s">
        <v>5197</v>
      </c>
      <c r="I81" s="20" t="s">
        <v>5197</v>
      </c>
      <c r="J81" s="20" t="s">
        <v>5197</v>
      </c>
      <c r="K81" s="20" t="s">
        <v>5197</v>
      </c>
      <c r="L81" s="20">
        <v>0</v>
      </c>
      <c r="M81" s="20" t="s">
        <v>5197</v>
      </c>
      <c r="N81" s="20" t="s">
        <v>5197</v>
      </c>
      <c r="O81" s="20">
        <v>0</v>
      </c>
      <c r="P81" s="20" t="s">
        <v>5197</v>
      </c>
      <c r="Q81" s="20" t="s">
        <v>5197</v>
      </c>
      <c r="R81" s="20">
        <v>0</v>
      </c>
      <c r="S81" s="20">
        <v>140</v>
      </c>
    </row>
    <row r="82" spans="1:19" x14ac:dyDescent="0.25">
      <c r="A82" t="s">
        <v>588</v>
      </c>
      <c r="B82" t="s">
        <v>589</v>
      </c>
      <c r="C82" t="s">
        <v>5195</v>
      </c>
      <c r="D82" s="21" t="s">
        <v>4287</v>
      </c>
      <c r="E82" s="20" t="s">
        <v>5197</v>
      </c>
      <c r="F82" s="20" t="s">
        <v>5197</v>
      </c>
      <c r="G82" s="20" t="s">
        <v>5197</v>
      </c>
      <c r="H82" s="20" t="s">
        <v>5197</v>
      </c>
      <c r="I82" s="20" t="s">
        <v>5197</v>
      </c>
      <c r="J82" s="20" t="s">
        <v>5197</v>
      </c>
      <c r="K82" s="20" t="s">
        <v>5197</v>
      </c>
      <c r="L82" s="20">
        <v>0</v>
      </c>
      <c r="M82" s="20" t="s">
        <v>5197</v>
      </c>
      <c r="N82" s="20" t="s">
        <v>5197</v>
      </c>
      <c r="O82" s="20">
        <v>0</v>
      </c>
      <c r="P82" s="20" t="s">
        <v>5197</v>
      </c>
      <c r="Q82" s="20" t="s">
        <v>5197</v>
      </c>
      <c r="R82" s="20">
        <v>0</v>
      </c>
      <c r="S82" s="20">
        <v>401.1</v>
      </c>
    </row>
    <row r="83" spans="1:19" x14ac:dyDescent="0.25">
      <c r="A83" t="s">
        <v>595</v>
      </c>
      <c r="B83" t="s">
        <v>596</v>
      </c>
      <c r="C83" t="s">
        <v>5195</v>
      </c>
      <c r="D83" s="21" t="s">
        <v>5196</v>
      </c>
      <c r="E83" s="20" t="s">
        <v>5197</v>
      </c>
      <c r="F83" s="20" t="s">
        <v>5197</v>
      </c>
      <c r="G83" s="20" t="s">
        <v>5197</v>
      </c>
      <c r="H83" s="20" t="s">
        <v>5197</v>
      </c>
      <c r="I83" s="20" t="s">
        <v>5197</v>
      </c>
      <c r="J83" s="20" t="s">
        <v>5197</v>
      </c>
      <c r="K83" s="20" t="s">
        <v>5197</v>
      </c>
      <c r="L83" s="20">
        <v>0</v>
      </c>
      <c r="M83" s="20" t="s">
        <v>5197</v>
      </c>
      <c r="N83" s="20" t="s">
        <v>5197</v>
      </c>
      <c r="O83" s="20">
        <v>0</v>
      </c>
      <c r="P83" s="20" t="s">
        <v>5197</v>
      </c>
      <c r="Q83" s="20" t="s">
        <v>5197</v>
      </c>
      <c r="R83" s="20">
        <v>0</v>
      </c>
      <c r="S83" s="20">
        <v>82.5</v>
      </c>
    </row>
    <row r="84" spans="1:19" x14ac:dyDescent="0.25">
      <c r="A84" t="s">
        <v>617</v>
      </c>
      <c r="B84" t="s">
        <v>618</v>
      </c>
      <c r="C84" t="s">
        <v>5205</v>
      </c>
      <c r="D84" s="21" t="s">
        <v>4287</v>
      </c>
      <c r="E84" s="20" t="s">
        <v>5197</v>
      </c>
      <c r="F84" s="20" t="s">
        <v>5197</v>
      </c>
      <c r="G84" s="20">
        <v>114</v>
      </c>
      <c r="H84" s="20" t="s">
        <v>5197</v>
      </c>
      <c r="I84" s="20" t="s">
        <v>5197</v>
      </c>
      <c r="J84" s="20" t="s">
        <v>5197</v>
      </c>
      <c r="K84" s="20" t="s">
        <v>5197</v>
      </c>
      <c r="L84" s="20">
        <v>114</v>
      </c>
      <c r="M84" s="20" t="s">
        <v>5197</v>
      </c>
      <c r="N84" s="20">
        <v>65</v>
      </c>
      <c r="O84" s="20">
        <v>65</v>
      </c>
      <c r="P84" s="20" t="s">
        <v>5197</v>
      </c>
      <c r="Q84" s="20" t="s">
        <v>5197</v>
      </c>
      <c r="R84" s="20">
        <v>0</v>
      </c>
      <c r="S84" s="20"/>
    </row>
    <row r="85" spans="1:19" x14ac:dyDescent="0.25">
      <c r="A85" t="s">
        <v>623</v>
      </c>
      <c r="B85" t="s">
        <v>624</v>
      </c>
      <c r="C85" t="s">
        <v>5203</v>
      </c>
      <c r="D85" s="21" t="s">
        <v>5196</v>
      </c>
      <c r="E85" s="20" t="s">
        <v>5197</v>
      </c>
      <c r="F85" s="20" t="s">
        <v>5197</v>
      </c>
      <c r="G85" s="20" t="s">
        <v>5197</v>
      </c>
      <c r="H85" s="20" t="s">
        <v>5197</v>
      </c>
      <c r="I85" s="20" t="s">
        <v>5197</v>
      </c>
      <c r="J85" s="20" t="s">
        <v>5197</v>
      </c>
      <c r="K85" s="20" t="s">
        <v>5197</v>
      </c>
      <c r="L85" s="20">
        <v>0</v>
      </c>
      <c r="M85" s="20" t="s">
        <v>5197</v>
      </c>
      <c r="N85" s="20" t="s">
        <v>5197</v>
      </c>
      <c r="O85" s="20">
        <v>0</v>
      </c>
      <c r="P85" s="20" t="s">
        <v>5197</v>
      </c>
      <c r="Q85" s="20" t="s">
        <v>5197</v>
      </c>
      <c r="R85" s="20">
        <v>0</v>
      </c>
      <c r="S85" s="20">
        <v>151.1</v>
      </c>
    </row>
    <row r="86" spans="1:19" x14ac:dyDescent="0.25">
      <c r="A86" t="s">
        <v>631</v>
      </c>
      <c r="B86" t="s">
        <v>632</v>
      </c>
      <c r="C86" t="s">
        <v>5195</v>
      </c>
      <c r="D86" s="21" t="s">
        <v>4287</v>
      </c>
      <c r="E86" s="20" t="s">
        <v>5197</v>
      </c>
      <c r="F86" s="20" t="s">
        <v>5197</v>
      </c>
      <c r="G86" s="20" t="s">
        <v>5197</v>
      </c>
      <c r="H86" s="20" t="s">
        <v>5197</v>
      </c>
      <c r="I86" s="20" t="s">
        <v>5197</v>
      </c>
      <c r="J86" s="20" t="s">
        <v>5197</v>
      </c>
      <c r="K86" s="20" t="s">
        <v>5197</v>
      </c>
      <c r="L86" s="20">
        <v>0</v>
      </c>
      <c r="M86" s="20" t="s">
        <v>5197</v>
      </c>
      <c r="N86" s="20" t="s">
        <v>5197</v>
      </c>
      <c r="O86" s="20">
        <v>0</v>
      </c>
      <c r="P86" s="20" t="s">
        <v>5197</v>
      </c>
      <c r="Q86" s="20" t="s">
        <v>5197</v>
      </c>
      <c r="R86" s="20">
        <v>0</v>
      </c>
      <c r="S86" s="20">
        <v>175</v>
      </c>
    </row>
    <row r="87" spans="1:19" x14ac:dyDescent="0.25">
      <c r="A87" t="s">
        <v>637</v>
      </c>
      <c r="B87" t="s">
        <v>638</v>
      </c>
      <c r="C87" t="s">
        <v>5195</v>
      </c>
      <c r="D87" s="21" t="s">
        <v>5196</v>
      </c>
      <c r="E87" s="20" t="s">
        <v>5197</v>
      </c>
      <c r="F87" s="20" t="s">
        <v>5197</v>
      </c>
      <c r="G87" s="20" t="s">
        <v>5197</v>
      </c>
      <c r="H87" s="20" t="s">
        <v>5197</v>
      </c>
      <c r="I87" s="20" t="s">
        <v>5197</v>
      </c>
      <c r="J87" s="20" t="s">
        <v>5197</v>
      </c>
      <c r="K87" s="20" t="s">
        <v>5197</v>
      </c>
      <c r="L87" s="20">
        <v>0</v>
      </c>
      <c r="M87" s="20" t="s">
        <v>5197</v>
      </c>
      <c r="N87" s="20" t="s">
        <v>5197</v>
      </c>
      <c r="O87" s="20">
        <v>0</v>
      </c>
      <c r="P87" s="20" t="s">
        <v>5197</v>
      </c>
      <c r="Q87" s="20" t="s">
        <v>5197</v>
      </c>
      <c r="R87" s="20">
        <v>0</v>
      </c>
      <c r="S87" s="20">
        <v>110</v>
      </c>
    </row>
    <row r="88" spans="1:19" x14ac:dyDescent="0.25">
      <c r="A88" t="s">
        <v>676</v>
      </c>
      <c r="B88" t="s">
        <v>677</v>
      </c>
      <c r="C88" t="s">
        <v>5195</v>
      </c>
      <c r="D88" s="21" t="s">
        <v>4287</v>
      </c>
      <c r="E88" s="20" t="s">
        <v>5197</v>
      </c>
      <c r="F88" s="20" t="s">
        <v>5197</v>
      </c>
      <c r="G88" s="20" t="s">
        <v>5197</v>
      </c>
      <c r="H88" s="20" t="s">
        <v>5197</v>
      </c>
      <c r="I88" s="20" t="s">
        <v>5197</v>
      </c>
      <c r="J88" s="20" t="s">
        <v>5197</v>
      </c>
      <c r="K88" s="20" t="s">
        <v>5197</v>
      </c>
      <c r="L88" s="20">
        <v>0</v>
      </c>
      <c r="M88" s="20" t="s">
        <v>5197</v>
      </c>
      <c r="N88" s="20" t="s">
        <v>5197</v>
      </c>
      <c r="O88" s="20">
        <v>0</v>
      </c>
      <c r="P88" s="20" t="s">
        <v>5197</v>
      </c>
      <c r="Q88" s="20" t="s">
        <v>5197</v>
      </c>
      <c r="R88" s="20">
        <v>0</v>
      </c>
      <c r="S88" s="20">
        <v>246.2</v>
      </c>
    </row>
    <row r="89" spans="1:19" x14ac:dyDescent="0.25">
      <c r="A89" t="s">
        <v>686</v>
      </c>
      <c r="B89" t="s">
        <v>687</v>
      </c>
      <c r="C89" t="s">
        <v>5195</v>
      </c>
      <c r="D89" s="21" t="s">
        <v>4287</v>
      </c>
      <c r="E89" s="20" t="s">
        <v>5197</v>
      </c>
      <c r="F89" s="20" t="s">
        <v>5197</v>
      </c>
      <c r="G89" s="20" t="s">
        <v>5197</v>
      </c>
      <c r="H89" s="20" t="s">
        <v>5197</v>
      </c>
      <c r="I89" s="20" t="s">
        <v>5197</v>
      </c>
      <c r="J89" s="20" t="s">
        <v>5197</v>
      </c>
      <c r="K89" s="20" t="s">
        <v>5197</v>
      </c>
      <c r="L89" s="20">
        <v>0</v>
      </c>
      <c r="M89" s="20" t="s">
        <v>5197</v>
      </c>
      <c r="N89" s="20" t="s">
        <v>5197</v>
      </c>
      <c r="O89" s="20">
        <v>0</v>
      </c>
      <c r="P89" s="20" t="s">
        <v>5197</v>
      </c>
      <c r="Q89" s="20" t="s">
        <v>5197</v>
      </c>
      <c r="R89" s="20">
        <v>0</v>
      </c>
      <c r="S89" s="20">
        <v>205</v>
      </c>
    </row>
    <row r="90" spans="1:19" x14ac:dyDescent="0.25">
      <c r="A90" t="s">
        <v>695</v>
      </c>
      <c r="B90" t="s">
        <v>696</v>
      </c>
      <c r="C90" t="s">
        <v>5203</v>
      </c>
      <c r="D90" s="21" t="s">
        <v>4287</v>
      </c>
      <c r="E90" s="20" t="s">
        <v>5197</v>
      </c>
      <c r="F90" s="20" t="s">
        <v>5197</v>
      </c>
      <c r="G90" s="20" t="s">
        <v>5197</v>
      </c>
      <c r="H90" s="20" t="s">
        <v>5197</v>
      </c>
      <c r="I90" s="20" t="s">
        <v>5197</v>
      </c>
      <c r="J90" s="20" t="s">
        <v>5197</v>
      </c>
      <c r="K90" s="20" t="s">
        <v>5197</v>
      </c>
      <c r="L90" s="20">
        <v>0</v>
      </c>
      <c r="M90" s="20" t="s">
        <v>5197</v>
      </c>
      <c r="N90" s="20" t="s">
        <v>5197</v>
      </c>
      <c r="O90" s="20">
        <v>0</v>
      </c>
      <c r="P90" s="20" t="s">
        <v>5197</v>
      </c>
      <c r="Q90" s="20" t="s">
        <v>5197</v>
      </c>
      <c r="R90" s="20">
        <v>0</v>
      </c>
      <c r="S90" s="20">
        <v>340</v>
      </c>
    </row>
    <row r="91" spans="1:19" x14ac:dyDescent="0.25">
      <c r="A91" t="s">
        <v>695</v>
      </c>
      <c r="B91" t="s">
        <v>696</v>
      </c>
      <c r="C91" t="s">
        <v>5195</v>
      </c>
      <c r="D91" s="21" t="s">
        <v>5196</v>
      </c>
      <c r="E91" s="20" t="s">
        <v>5197</v>
      </c>
      <c r="F91" s="20" t="s">
        <v>5197</v>
      </c>
      <c r="G91" s="20" t="s">
        <v>5197</v>
      </c>
      <c r="H91" s="20" t="s">
        <v>5197</v>
      </c>
      <c r="I91" s="20" t="s">
        <v>5197</v>
      </c>
      <c r="J91" s="20" t="s">
        <v>5197</v>
      </c>
      <c r="K91" s="20" t="s">
        <v>5197</v>
      </c>
      <c r="L91" s="20">
        <v>0</v>
      </c>
      <c r="M91" s="20" t="s">
        <v>5197</v>
      </c>
      <c r="N91" s="20" t="s">
        <v>5197</v>
      </c>
      <c r="O91" s="20">
        <v>0</v>
      </c>
      <c r="P91" s="20" t="s">
        <v>5197</v>
      </c>
      <c r="Q91" s="20" t="s">
        <v>5197</v>
      </c>
      <c r="R91" s="20">
        <v>0</v>
      </c>
      <c r="S91" s="20">
        <v>1062.2</v>
      </c>
    </row>
    <row r="92" spans="1:19" x14ac:dyDescent="0.25">
      <c r="A92" t="s">
        <v>702</v>
      </c>
      <c r="B92" t="s">
        <v>703</v>
      </c>
      <c r="C92" t="s">
        <v>5195</v>
      </c>
      <c r="D92" s="21" t="s">
        <v>5196</v>
      </c>
      <c r="E92" s="20" t="s">
        <v>5197</v>
      </c>
      <c r="F92" s="20" t="s">
        <v>5197</v>
      </c>
      <c r="G92" s="20" t="s">
        <v>5197</v>
      </c>
      <c r="H92" s="20" t="s">
        <v>5197</v>
      </c>
      <c r="I92" s="20" t="s">
        <v>5197</v>
      </c>
      <c r="J92" s="20" t="s">
        <v>5197</v>
      </c>
      <c r="K92" s="20" t="s">
        <v>5197</v>
      </c>
      <c r="L92" s="20">
        <v>0</v>
      </c>
      <c r="M92" s="20" t="s">
        <v>5197</v>
      </c>
      <c r="N92" s="20" t="s">
        <v>5197</v>
      </c>
      <c r="O92" s="20">
        <v>0</v>
      </c>
      <c r="P92" s="20" t="s">
        <v>5197</v>
      </c>
      <c r="Q92" s="20" t="s">
        <v>5197</v>
      </c>
      <c r="R92" s="20">
        <v>0</v>
      </c>
      <c r="S92" s="20">
        <v>213.5</v>
      </c>
    </row>
    <row r="93" spans="1:19" x14ac:dyDescent="0.25">
      <c r="A93" t="s">
        <v>709</v>
      </c>
      <c r="B93" t="s">
        <v>710</v>
      </c>
      <c r="C93" t="s">
        <v>5201</v>
      </c>
      <c r="D93" s="21" t="s">
        <v>5196</v>
      </c>
      <c r="E93" s="20">
        <v>1.6</v>
      </c>
      <c r="F93" s="20">
        <v>2.8</v>
      </c>
      <c r="G93" s="20" t="s">
        <v>5197</v>
      </c>
      <c r="H93" s="20" t="s">
        <v>5197</v>
      </c>
      <c r="I93" s="20" t="s">
        <v>5197</v>
      </c>
      <c r="J93" s="20" t="s">
        <v>5197</v>
      </c>
      <c r="K93" s="20">
        <v>9.6999999999999993</v>
      </c>
      <c r="L93" s="20">
        <v>14.1</v>
      </c>
      <c r="M93" s="20">
        <v>8</v>
      </c>
      <c r="N93" s="20" t="s">
        <v>5197</v>
      </c>
      <c r="O93" s="20">
        <v>8</v>
      </c>
      <c r="P93" s="20" t="s">
        <v>5197</v>
      </c>
      <c r="Q93" s="20" t="s">
        <v>5197</v>
      </c>
      <c r="R93" s="20">
        <v>0</v>
      </c>
      <c r="S93" s="20"/>
    </row>
    <row r="94" spans="1:19" x14ac:dyDescent="0.25">
      <c r="A94" t="s">
        <v>709</v>
      </c>
      <c r="B94" t="s">
        <v>710</v>
      </c>
      <c r="C94" t="s">
        <v>5195</v>
      </c>
      <c r="D94" s="21" t="s">
        <v>5196</v>
      </c>
      <c r="E94" s="20" t="s">
        <v>5197</v>
      </c>
      <c r="F94" s="20" t="s">
        <v>5197</v>
      </c>
      <c r="G94" s="20" t="s">
        <v>5197</v>
      </c>
      <c r="H94" s="20" t="s">
        <v>5197</v>
      </c>
      <c r="I94" s="20" t="s">
        <v>5197</v>
      </c>
      <c r="J94" s="20" t="s">
        <v>5197</v>
      </c>
      <c r="K94" s="20" t="s">
        <v>5197</v>
      </c>
      <c r="L94" s="20">
        <v>0</v>
      </c>
      <c r="M94" s="20" t="s">
        <v>5197</v>
      </c>
      <c r="N94" s="20" t="s">
        <v>5197</v>
      </c>
      <c r="O94" s="20">
        <v>0</v>
      </c>
      <c r="P94" s="20" t="s">
        <v>5197</v>
      </c>
      <c r="Q94" s="20" t="s">
        <v>5197</v>
      </c>
      <c r="R94" s="20">
        <v>0</v>
      </c>
      <c r="S94" s="20">
        <v>1315.5</v>
      </c>
    </row>
    <row r="95" spans="1:19" x14ac:dyDescent="0.25">
      <c r="A95" t="s">
        <v>723</v>
      </c>
      <c r="B95" t="s">
        <v>724</v>
      </c>
      <c r="C95" t="s">
        <v>5195</v>
      </c>
      <c r="D95" s="21" t="s">
        <v>5196</v>
      </c>
      <c r="E95" s="20" t="s">
        <v>5197</v>
      </c>
      <c r="F95" s="20" t="s">
        <v>5197</v>
      </c>
      <c r="G95" s="20" t="s">
        <v>5197</v>
      </c>
      <c r="H95" s="20" t="s">
        <v>5197</v>
      </c>
      <c r="I95" s="20" t="s">
        <v>5197</v>
      </c>
      <c r="J95" s="20" t="s">
        <v>5197</v>
      </c>
      <c r="K95" s="20" t="s">
        <v>5197</v>
      </c>
      <c r="L95" s="20">
        <v>0</v>
      </c>
      <c r="M95" s="20" t="s">
        <v>5197</v>
      </c>
      <c r="N95" s="20" t="s">
        <v>5197</v>
      </c>
      <c r="O95" s="20">
        <v>0</v>
      </c>
      <c r="P95" s="20" t="s">
        <v>5197</v>
      </c>
      <c r="Q95" s="20" t="s">
        <v>5197</v>
      </c>
      <c r="R95" s="20">
        <v>0</v>
      </c>
      <c r="S95" s="20">
        <v>44</v>
      </c>
    </row>
    <row r="96" spans="1:19" x14ac:dyDescent="0.25">
      <c r="A96" t="s">
        <v>730</v>
      </c>
      <c r="B96" t="s">
        <v>731</v>
      </c>
      <c r="C96" t="s">
        <v>5206</v>
      </c>
      <c r="D96" s="21" t="s">
        <v>5196</v>
      </c>
      <c r="E96" s="20">
        <v>137.30000000000001</v>
      </c>
      <c r="F96" s="20" t="s">
        <v>5197</v>
      </c>
      <c r="G96" s="20" t="s">
        <v>5197</v>
      </c>
      <c r="H96" s="20">
        <v>196.3</v>
      </c>
      <c r="I96" s="20">
        <v>29</v>
      </c>
      <c r="J96" s="20">
        <v>29.5</v>
      </c>
      <c r="K96" s="20">
        <v>437.8</v>
      </c>
      <c r="L96" s="20">
        <v>829.90000000000009</v>
      </c>
      <c r="M96" s="20" t="s">
        <v>5197</v>
      </c>
      <c r="N96" s="20" t="s">
        <v>5197</v>
      </c>
      <c r="O96" s="20">
        <v>0</v>
      </c>
      <c r="P96" s="20" t="s">
        <v>5197</v>
      </c>
      <c r="Q96" s="20" t="s">
        <v>5197</v>
      </c>
      <c r="R96" s="20">
        <v>0</v>
      </c>
      <c r="S96" s="20"/>
    </row>
    <row r="97" spans="1:19" x14ac:dyDescent="0.25">
      <c r="A97" t="s">
        <v>730</v>
      </c>
      <c r="B97" t="s">
        <v>731</v>
      </c>
      <c r="C97" t="s">
        <v>5195</v>
      </c>
      <c r="D97" s="21" t="s">
        <v>5196</v>
      </c>
      <c r="E97" s="20" t="s">
        <v>5197</v>
      </c>
      <c r="F97" s="20" t="s">
        <v>5197</v>
      </c>
      <c r="G97" s="20" t="s">
        <v>5197</v>
      </c>
      <c r="H97" s="20" t="s">
        <v>5197</v>
      </c>
      <c r="I97" s="20" t="s">
        <v>5197</v>
      </c>
      <c r="J97" s="20" t="s">
        <v>5197</v>
      </c>
      <c r="K97" s="20" t="s">
        <v>5197</v>
      </c>
      <c r="L97" s="20">
        <v>0</v>
      </c>
      <c r="M97" s="20" t="s">
        <v>5197</v>
      </c>
      <c r="N97" s="20" t="s">
        <v>5197</v>
      </c>
      <c r="O97" s="20">
        <v>0</v>
      </c>
      <c r="P97" s="20">
        <v>19</v>
      </c>
      <c r="Q97" s="20">
        <v>53</v>
      </c>
      <c r="R97" s="20">
        <v>72</v>
      </c>
      <c r="S97" s="20">
        <v>1742.5</v>
      </c>
    </row>
    <row r="98" spans="1:19" x14ac:dyDescent="0.25">
      <c r="A98" t="s">
        <v>736</v>
      </c>
      <c r="B98" t="s">
        <v>737</v>
      </c>
      <c r="C98" t="s">
        <v>5195</v>
      </c>
      <c r="D98" s="21" t="s">
        <v>5196</v>
      </c>
      <c r="E98" s="20" t="s">
        <v>5197</v>
      </c>
      <c r="F98" s="20" t="s">
        <v>5197</v>
      </c>
      <c r="G98" s="20" t="s">
        <v>5197</v>
      </c>
      <c r="H98" s="20" t="s">
        <v>5197</v>
      </c>
      <c r="I98" s="20" t="s">
        <v>5197</v>
      </c>
      <c r="J98" s="20" t="s">
        <v>5197</v>
      </c>
      <c r="K98" s="20" t="s">
        <v>5197</v>
      </c>
      <c r="L98" s="20">
        <v>0</v>
      </c>
      <c r="M98" s="20" t="s">
        <v>5197</v>
      </c>
      <c r="N98" s="20" t="s">
        <v>5197</v>
      </c>
      <c r="O98" s="20">
        <v>0</v>
      </c>
      <c r="P98" s="20" t="s">
        <v>5197</v>
      </c>
      <c r="Q98" s="20" t="s">
        <v>5197</v>
      </c>
      <c r="R98" s="20">
        <v>0</v>
      </c>
      <c r="S98" s="20">
        <v>113.5</v>
      </c>
    </row>
    <row r="99" spans="1:19" x14ac:dyDescent="0.25">
      <c r="A99" t="s">
        <v>742</v>
      </c>
      <c r="B99" t="s">
        <v>743</v>
      </c>
      <c r="C99" t="s">
        <v>5195</v>
      </c>
      <c r="D99" s="21" t="s">
        <v>5196</v>
      </c>
      <c r="E99" s="20" t="s">
        <v>5197</v>
      </c>
      <c r="F99" s="20" t="s">
        <v>5197</v>
      </c>
      <c r="G99" s="20" t="s">
        <v>5197</v>
      </c>
      <c r="H99" s="20" t="s">
        <v>5197</v>
      </c>
      <c r="I99" s="20" t="s">
        <v>5197</v>
      </c>
      <c r="J99" s="20" t="s">
        <v>5197</v>
      </c>
      <c r="K99" s="20" t="s">
        <v>5197</v>
      </c>
      <c r="L99" s="20">
        <v>0</v>
      </c>
      <c r="M99" s="20" t="s">
        <v>5197</v>
      </c>
      <c r="N99" s="20" t="s">
        <v>5197</v>
      </c>
      <c r="O99" s="20">
        <v>0</v>
      </c>
      <c r="P99" s="20" t="s">
        <v>5197</v>
      </c>
      <c r="Q99" s="20" t="s">
        <v>5197</v>
      </c>
      <c r="R99" s="20">
        <v>0</v>
      </c>
      <c r="S99" s="20">
        <v>759</v>
      </c>
    </row>
    <row r="100" spans="1:19" x14ac:dyDescent="0.25">
      <c r="A100" t="s">
        <v>747</v>
      </c>
      <c r="B100" t="s">
        <v>748</v>
      </c>
      <c r="C100" t="s">
        <v>5195</v>
      </c>
      <c r="D100" s="21" t="s">
        <v>5196</v>
      </c>
      <c r="E100" s="20" t="s">
        <v>5197</v>
      </c>
      <c r="F100" s="20" t="s">
        <v>5197</v>
      </c>
      <c r="G100" s="20" t="s">
        <v>5197</v>
      </c>
      <c r="H100" s="20" t="s">
        <v>5197</v>
      </c>
      <c r="I100" s="20" t="s">
        <v>5197</v>
      </c>
      <c r="J100" s="20" t="s">
        <v>5197</v>
      </c>
      <c r="K100" s="20" t="s">
        <v>5197</v>
      </c>
      <c r="L100" s="20">
        <v>0</v>
      </c>
      <c r="M100" s="20" t="s">
        <v>5197</v>
      </c>
      <c r="N100" s="20" t="s">
        <v>5197</v>
      </c>
      <c r="O100" s="20">
        <v>0</v>
      </c>
      <c r="P100" s="20" t="s">
        <v>5197</v>
      </c>
      <c r="Q100" s="20" t="s">
        <v>5197</v>
      </c>
      <c r="R100" s="20">
        <v>0</v>
      </c>
      <c r="S100" s="20">
        <v>405</v>
      </c>
    </row>
    <row r="101" spans="1:19" x14ac:dyDescent="0.25">
      <c r="A101" t="s">
        <v>754</v>
      </c>
      <c r="B101" t="s">
        <v>755</v>
      </c>
      <c r="C101" t="s">
        <v>5195</v>
      </c>
      <c r="D101" s="21" t="s">
        <v>5196</v>
      </c>
      <c r="E101" s="20" t="s">
        <v>5197</v>
      </c>
      <c r="F101" s="20" t="s">
        <v>5197</v>
      </c>
      <c r="G101" s="20" t="s">
        <v>5197</v>
      </c>
      <c r="H101" s="20" t="s">
        <v>5197</v>
      </c>
      <c r="I101" s="20" t="s">
        <v>5197</v>
      </c>
      <c r="J101" s="20" t="s">
        <v>5197</v>
      </c>
      <c r="K101" s="20" t="s">
        <v>5197</v>
      </c>
      <c r="L101" s="20">
        <v>0</v>
      </c>
      <c r="M101" s="20" t="s">
        <v>5197</v>
      </c>
      <c r="N101" s="20" t="s">
        <v>5197</v>
      </c>
      <c r="O101" s="20">
        <v>0</v>
      </c>
      <c r="P101" s="20" t="s">
        <v>5197</v>
      </c>
      <c r="Q101" s="20" t="s">
        <v>5197</v>
      </c>
      <c r="R101" s="20">
        <v>0</v>
      </c>
      <c r="S101" s="20">
        <v>258</v>
      </c>
    </row>
    <row r="102" spans="1:19" x14ac:dyDescent="0.25">
      <c r="A102" t="s">
        <v>760</v>
      </c>
      <c r="B102" t="s">
        <v>761</v>
      </c>
      <c r="C102" t="s">
        <v>5195</v>
      </c>
      <c r="D102" s="21" t="s">
        <v>4287</v>
      </c>
      <c r="E102" s="20" t="s">
        <v>5197</v>
      </c>
      <c r="F102" s="20" t="s">
        <v>5197</v>
      </c>
      <c r="G102" s="20" t="s">
        <v>5197</v>
      </c>
      <c r="H102" s="20" t="s">
        <v>5197</v>
      </c>
      <c r="I102" s="20" t="s">
        <v>5197</v>
      </c>
      <c r="J102" s="20" t="s">
        <v>5197</v>
      </c>
      <c r="K102" s="20" t="s">
        <v>5197</v>
      </c>
      <c r="L102" s="20">
        <v>0</v>
      </c>
      <c r="M102" s="20" t="s">
        <v>5197</v>
      </c>
      <c r="N102" s="20" t="s">
        <v>5197</v>
      </c>
      <c r="O102" s="20">
        <v>0</v>
      </c>
      <c r="P102" s="20" t="s">
        <v>5197</v>
      </c>
      <c r="Q102" s="20">
        <v>46.9</v>
      </c>
      <c r="R102" s="20">
        <v>46.9</v>
      </c>
      <c r="S102" s="20">
        <v>1367.6</v>
      </c>
    </row>
    <row r="103" spans="1:19" x14ac:dyDescent="0.25">
      <c r="A103" t="s">
        <v>766</v>
      </c>
      <c r="B103" t="s">
        <v>767</v>
      </c>
      <c r="C103" t="s">
        <v>5206</v>
      </c>
      <c r="D103" s="21" t="s">
        <v>5196</v>
      </c>
      <c r="E103" s="20">
        <v>12.6</v>
      </c>
      <c r="F103" s="20" t="s">
        <v>5197</v>
      </c>
      <c r="G103" s="20" t="s">
        <v>5197</v>
      </c>
      <c r="H103" s="20">
        <v>4.0999999999999996</v>
      </c>
      <c r="I103" s="20">
        <v>13.6</v>
      </c>
      <c r="J103" s="20">
        <v>2.2999999999999998</v>
      </c>
      <c r="K103" s="20">
        <v>5.8</v>
      </c>
      <c r="L103" s="20">
        <v>38.399999999999991</v>
      </c>
      <c r="M103" s="20" t="s">
        <v>5197</v>
      </c>
      <c r="N103" s="20" t="s">
        <v>5197</v>
      </c>
      <c r="O103" s="20">
        <v>0</v>
      </c>
      <c r="P103" s="20" t="s">
        <v>5197</v>
      </c>
      <c r="Q103" s="20" t="s">
        <v>5197</v>
      </c>
      <c r="R103" s="20">
        <v>0</v>
      </c>
      <c r="S103" s="20"/>
    </row>
    <row r="104" spans="1:19" x14ac:dyDescent="0.25">
      <c r="A104" t="s">
        <v>774</v>
      </c>
      <c r="B104" t="s">
        <v>775</v>
      </c>
      <c r="C104" t="s">
        <v>5195</v>
      </c>
      <c r="D104" s="21" t="s">
        <v>4287</v>
      </c>
      <c r="E104" s="20" t="s">
        <v>5197</v>
      </c>
      <c r="F104" s="20" t="s">
        <v>5197</v>
      </c>
      <c r="G104" s="20" t="s">
        <v>5197</v>
      </c>
      <c r="H104" s="20" t="s">
        <v>5197</v>
      </c>
      <c r="I104" s="20" t="s">
        <v>5197</v>
      </c>
      <c r="J104" s="20" t="s">
        <v>5197</v>
      </c>
      <c r="K104" s="20" t="s">
        <v>5197</v>
      </c>
      <c r="L104" s="20">
        <v>0</v>
      </c>
      <c r="M104" s="20" t="s">
        <v>5197</v>
      </c>
      <c r="N104" s="20" t="s">
        <v>5197</v>
      </c>
      <c r="O104" s="20">
        <v>0</v>
      </c>
      <c r="P104" s="20" t="s">
        <v>5197</v>
      </c>
      <c r="Q104" s="20" t="s">
        <v>5197</v>
      </c>
      <c r="R104" s="20">
        <v>0</v>
      </c>
      <c r="S104" s="20">
        <v>831.1</v>
      </c>
    </row>
    <row r="105" spans="1:19" x14ac:dyDescent="0.25">
      <c r="A105" t="s">
        <v>781</v>
      </c>
      <c r="B105" t="s">
        <v>782</v>
      </c>
      <c r="C105" t="s">
        <v>5205</v>
      </c>
      <c r="D105" s="21" t="s">
        <v>5196</v>
      </c>
      <c r="E105" s="20">
        <v>791.5</v>
      </c>
      <c r="F105" s="20">
        <v>0.8</v>
      </c>
      <c r="G105" s="20" t="s">
        <v>5197</v>
      </c>
      <c r="H105" s="20">
        <v>6.2</v>
      </c>
      <c r="I105" s="20" t="s">
        <v>5197</v>
      </c>
      <c r="J105" s="20" t="s">
        <v>5197</v>
      </c>
      <c r="K105" s="20">
        <v>10.3</v>
      </c>
      <c r="L105" s="20">
        <v>808.8</v>
      </c>
      <c r="M105" s="20">
        <v>158</v>
      </c>
      <c r="N105" s="20" t="s">
        <v>5197</v>
      </c>
      <c r="O105" s="20">
        <v>158</v>
      </c>
      <c r="P105" s="20" t="s">
        <v>5197</v>
      </c>
      <c r="Q105" s="20" t="s">
        <v>5197</v>
      </c>
      <c r="R105" s="20">
        <v>0</v>
      </c>
      <c r="S105" s="20"/>
    </row>
    <row r="106" spans="1:19" x14ac:dyDescent="0.25">
      <c r="A106" t="s">
        <v>781</v>
      </c>
      <c r="B106" t="s">
        <v>782</v>
      </c>
      <c r="C106" t="s">
        <v>5195</v>
      </c>
      <c r="D106" s="21" t="s">
        <v>4287</v>
      </c>
      <c r="E106" s="20" t="s">
        <v>5197</v>
      </c>
      <c r="F106" s="20" t="s">
        <v>5197</v>
      </c>
      <c r="G106" s="20" t="s">
        <v>5197</v>
      </c>
      <c r="H106" s="20" t="s">
        <v>5197</v>
      </c>
      <c r="I106" s="20" t="s">
        <v>5197</v>
      </c>
      <c r="J106" s="20" t="s">
        <v>5197</v>
      </c>
      <c r="K106" s="20" t="s">
        <v>5197</v>
      </c>
      <c r="L106" s="20">
        <v>0</v>
      </c>
      <c r="M106" s="20" t="s">
        <v>5197</v>
      </c>
      <c r="N106" s="20" t="s">
        <v>5197</v>
      </c>
      <c r="O106" s="20">
        <v>0</v>
      </c>
      <c r="P106" s="20" t="s">
        <v>5197</v>
      </c>
      <c r="Q106" s="20" t="s">
        <v>5197</v>
      </c>
      <c r="R106" s="20">
        <v>0</v>
      </c>
      <c r="S106" s="20">
        <v>22.1</v>
      </c>
    </row>
    <row r="107" spans="1:19" x14ac:dyDescent="0.25">
      <c r="A107" t="s">
        <v>786</v>
      </c>
      <c r="B107" t="s">
        <v>787</v>
      </c>
      <c r="C107" t="s">
        <v>5205</v>
      </c>
      <c r="D107" s="21" t="s">
        <v>5196</v>
      </c>
      <c r="E107" s="20">
        <v>665.4</v>
      </c>
      <c r="F107" s="20">
        <v>147.19999999999999</v>
      </c>
      <c r="G107" s="20" t="s">
        <v>5197</v>
      </c>
      <c r="H107" s="20">
        <v>10.4</v>
      </c>
      <c r="I107" s="20">
        <v>28.4</v>
      </c>
      <c r="J107" s="20">
        <v>8.6</v>
      </c>
      <c r="K107" s="20">
        <v>8</v>
      </c>
      <c r="L107" s="20">
        <v>867.99999999999989</v>
      </c>
      <c r="M107" s="20">
        <v>330</v>
      </c>
      <c r="N107" s="20" t="s">
        <v>5197</v>
      </c>
      <c r="O107" s="20">
        <v>330</v>
      </c>
      <c r="P107" s="20" t="s">
        <v>5197</v>
      </c>
      <c r="Q107" s="20" t="s">
        <v>5197</v>
      </c>
      <c r="R107" s="20">
        <v>0</v>
      </c>
      <c r="S107" s="20"/>
    </row>
    <row r="108" spans="1:19" x14ac:dyDescent="0.25">
      <c r="A108" t="s">
        <v>786</v>
      </c>
      <c r="B108" t="s">
        <v>787</v>
      </c>
      <c r="C108" t="s">
        <v>5201</v>
      </c>
      <c r="D108" s="21" t="s">
        <v>5196</v>
      </c>
      <c r="E108" s="20">
        <v>7.1</v>
      </c>
      <c r="F108" s="20">
        <v>2</v>
      </c>
      <c r="G108" s="20">
        <v>1.5</v>
      </c>
      <c r="H108" s="20" t="s">
        <v>5197</v>
      </c>
      <c r="I108" s="20" t="s">
        <v>5197</v>
      </c>
      <c r="J108" s="20" t="s">
        <v>5197</v>
      </c>
      <c r="K108" s="20">
        <v>3.3</v>
      </c>
      <c r="L108" s="20">
        <v>13.899999999999999</v>
      </c>
      <c r="M108" s="20">
        <v>5</v>
      </c>
      <c r="N108" s="20">
        <v>10</v>
      </c>
      <c r="O108" s="20">
        <v>15</v>
      </c>
      <c r="P108" s="20" t="s">
        <v>5197</v>
      </c>
      <c r="Q108" s="20" t="s">
        <v>5197</v>
      </c>
      <c r="R108" s="20">
        <v>0</v>
      </c>
      <c r="S108" s="20"/>
    </row>
    <row r="109" spans="1:19" x14ac:dyDescent="0.25">
      <c r="A109" t="s">
        <v>786</v>
      </c>
      <c r="B109" t="s">
        <v>787</v>
      </c>
      <c r="C109" t="s">
        <v>5201</v>
      </c>
      <c r="D109" s="21" t="s">
        <v>4287</v>
      </c>
      <c r="E109" s="20">
        <v>17.399999999999999</v>
      </c>
      <c r="F109" s="20">
        <v>13.9</v>
      </c>
      <c r="G109" s="20">
        <v>1.6</v>
      </c>
      <c r="H109" s="20">
        <v>2.7</v>
      </c>
      <c r="I109" s="20">
        <v>0.9</v>
      </c>
      <c r="J109" s="20" t="s">
        <v>5197</v>
      </c>
      <c r="K109" s="20" t="s">
        <v>5197</v>
      </c>
      <c r="L109" s="20">
        <v>36.5</v>
      </c>
      <c r="M109" s="20">
        <v>24</v>
      </c>
      <c r="N109" s="20">
        <v>9</v>
      </c>
      <c r="O109" s="20">
        <v>33</v>
      </c>
      <c r="P109" s="20" t="s">
        <v>5197</v>
      </c>
      <c r="Q109" s="20" t="s">
        <v>5197</v>
      </c>
      <c r="R109" s="20">
        <v>0</v>
      </c>
      <c r="S109" s="20"/>
    </row>
    <row r="110" spans="1:19" x14ac:dyDescent="0.25">
      <c r="A110" t="s">
        <v>786</v>
      </c>
      <c r="B110" t="s">
        <v>787</v>
      </c>
      <c r="C110" t="s">
        <v>5195</v>
      </c>
      <c r="D110" s="21" t="s">
        <v>5196</v>
      </c>
      <c r="E110" s="20" t="s">
        <v>5197</v>
      </c>
      <c r="F110" s="20" t="s">
        <v>5197</v>
      </c>
      <c r="G110" s="20" t="s">
        <v>5197</v>
      </c>
      <c r="H110" s="20" t="s">
        <v>5197</v>
      </c>
      <c r="I110" s="20" t="s">
        <v>5197</v>
      </c>
      <c r="J110" s="20" t="s">
        <v>5197</v>
      </c>
      <c r="K110" s="20" t="s">
        <v>5197</v>
      </c>
      <c r="L110" s="20">
        <v>0</v>
      </c>
      <c r="M110" s="20" t="s">
        <v>5197</v>
      </c>
      <c r="N110" s="20" t="s">
        <v>5197</v>
      </c>
      <c r="O110" s="20">
        <v>0</v>
      </c>
      <c r="P110" s="20" t="s">
        <v>5197</v>
      </c>
      <c r="Q110" s="20">
        <v>36.5</v>
      </c>
      <c r="R110" s="20">
        <v>36.5</v>
      </c>
      <c r="S110" s="20">
        <v>5664</v>
      </c>
    </row>
    <row r="111" spans="1:19" x14ac:dyDescent="0.25">
      <c r="A111" t="s">
        <v>786</v>
      </c>
      <c r="B111" t="s">
        <v>787</v>
      </c>
      <c r="C111" t="s">
        <v>5195</v>
      </c>
      <c r="D111" s="21" t="s">
        <v>4287</v>
      </c>
      <c r="E111" s="20" t="s">
        <v>5197</v>
      </c>
      <c r="F111" s="20" t="s">
        <v>5197</v>
      </c>
      <c r="G111" s="20" t="s">
        <v>5197</v>
      </c>
      <c r="H111" s="20" t="s">
        <v>5197</v>
      </c>
      <c r="I111" s="20" t="s">
        <v>5197</v>
      </c>
      <c r="J111" s="20" t="s">
        <v>5197</v>
      </c>
      <c r="K111" s="20" t="s">
        <v>5197</v>
      </c>
      <c r="L111" s="20">
        <v>0</v>
      </c>
      <c r="M111" s="20" t="s">
        <v>5197</v>
      </c>
      <c r="N111" s="20" t="s">
        <v>5197</v>
      </c>
      <c r="O111" s="20">
        <v>0</v>
      </c>
      <c r="P111" s="20" t="s">
        <v>5197</v>
      </c>
      <c r="Q111" s="20" t="s">
        <v>5197</v>
      </c>
      <c r="R111" s="20">
        <v>0</v>
      </c>
      <c r="S111" s="20">
        <v>2505</v>
      </c>
    </row>
    <row r="112" spans="1:19" x14ac:dyDescent="0.25">
      <c r="A112" t="s">
        <v>786</v>
      </c>
      <c r="B112" t="s">
        <v>787</v>
      </c>
      <c r="C112" t="s">
        <v>5202</v>
      </c>
      <c r="D112" s="21" t="s">
        <v>4287</v>
      </c>
      <c r="E112" s="20">
        <v>0.8</v>
      </c>
      <c r="F112" s="20">
        <v>52.1</v>
      </c>
      <c r="G112" s="20">
        <v>3.8</v>
      </c>
      <c r="H112" s="20" t="s">
        <v>5197</v>
      </c>
      <c r="I112" s="20" t="s">
        <v>5197</v>
      </c>
      <c r="J112" s="20" t="s">
        <v>5197</v>
      </c>
      <c r="K112" s="20" t="s">
        <v>5197</v>
      </c>
      <c r="L112" s="20">
        <v>56.699999999999996</v>
      </c>
      <c r="M112" s="20">
        <v>59</v>
      </c>
      <c r="N112" s="20">
        <v>13</v>
      </c>
      <c r="O112" s="20">
        <v>72</v>
      </c>
      <c r="P112" s="20" t="s">
        <v>5197</v>
      </c>
      <c r="Q112" s="20" t="s">
        <v>5197</v>
      </c>
      <c r="R112" s="20">
        <v>0</v>
      </c>
      <c r="S112" s="20"/>
    </row>
    <row r="113" spans="1:19" x14ac:dyDescent="0.25">
      <c r="A113" t="s">
        <v>794</v>
      </c>
      <c r="B113" t="s">
        <v>795</v>
      </c>
      <c r="C113" t="s">
        <v>5195</v>
      </c>
      <c r="D113" s="21" t="s">
        <v>4287</v>
      </c>
      <c r="E113" s="20" t="s">
        <v>5197</v>
      </c>
      <c r="F113" s="20" t="s">
        <v>5197</v>
      </c>
      <c r="G113" s="20" t="s">
        <v>5197</v>
      </c>
      <c r="H113" s="20" t="s">
        <v>5197</v>
      </c>
      <c r="I113" s="20" t="s">
        <v>5197</v>
      </c>
      <c r="J113" s="20" t="s">
        <v>5197</v>
      </c>
      <c r="K113" s="20" t="s">
        <v>5197</v>
      </c>
      <c r="L113" s="20">
        <v>0</v>
      </c>
      <c r="M113" s="20" t="s">
        <v>5197</v>
      </c>
      <c r="N113" s="20" t="s">
        <v>5197</v>
      </c>
      <c r="O113" s="20">
        <v>0</v>
      </c>
      <c r="P113" s="20" t="s">
        <v>5197</v>
      </c>
      <c r="Q113" s="20" t="s">
        <v>5197</v>
      </c>
      <c r="R113" s="20">
        <v>0</v>
      </c>
      <c r="S113" s="20">
        <v>33</v>
      </c>
    </row>
    <row r="114" spans="1:19" x14ac:dyDescent="0.25">
      <c r="A114" t="s">
        <v>799</v>
      </c>
      <c r="B114" t="s">
        <v>800</v>
      </c>
      <c r="C114" t="s">
        <v>5195</v>
      </c>
      <c r="D114" s="21" t="s">
        <v>4287</v>
      </c>
      <c r="E114" s="20" t="s">
        <v>5197</v>
      </c>
      <c r="F114" s="20" t="s">
        <v>5197</v>
      </c>
      <c r="G114" s="20" t="s">
        <v>5197</v>
      </c>
      <c r="H114" s="20" t="s">
        <v>5197</v>
      </c>
      <c r="I114" s="20" t="s">
        <v>5197</v>
      </c>
      <c r="J114" s="20" t="s">
        <v>5197</v>
      </c>
      <c r="K114" s="20" t="s">
        <v>5197</v>
      </c>
      <c r="L114" s="20">
        <v>0</v>
      </c>
      <c r="M114" s="20" t="s">
        <v>5197</v>
      </c>
      <c r="N114" s="20" t="s">
        <v>5197</v>
      </c>
      <c r="O114" s="20">
        <v>0</v>
      </c>
      <c r="P114" s="20" t="s">
        <v>5197</v>
      </c>
      <c r="Q114" s="20" t="s">
        <v>5197</v>
      </c>
      <c r="R114" s="20">
        <v>0</v>
      </c>
      <c r="S114" s="20">
        <v>138.1</v>
      </c>
    </row>
    <row r="115" spans="1:19" x14ac:dyDescent="0.25">
      <c r="A115" t="s">
        <v>822</v>
      </c>
      <c r="B115" t="s">
        <v>823</v>
      </c>
      <c r="C115" t="s">
        <v>5195</v>
      </c>
      <c r="D115" s="21" t="s">
        <v>4287</v>
      </c>
      <c r="E115" s="20" t="s">
        <v>5197</v>
      </c>
      <c r="F115" s="20" t="s">
        <v>5197</v>
      </c>
      <c r="G115" s="20" t="s">
        <v>5197</v>
      </c>
      <c r="H115" s="20" t="s">
        <v>5197</v>
      </c>
      <c r="I115" s="20" t="s">
        <v>5197</v>
      </c>
      <c r="J115" s="20" t="s">
        <v>5197</v>
      </c>
      <c r="K115" s="20" t="s">
        <v>5197</v>
      </c>
      <c r="L115" s="20">
        <v>0</v>
      </c>
      <c r="M115" s="20" t="s">
        <v>5197</v>
      </c>
      <c r="N115" s="20" t="s">
        <v>5197</v>
      </c>
      <c r="O115" s="20">
        <v>0</v>
      </c>
      <c r="P115" s="20" t="s">
        <v>5197</v>
      </c>
      <c r="Q115" s="20" t="s">
        <v>5197</v>
      </c>
      <c r="R115" s="20">
        <v>0</v>
      </c>
      <c r="S115" s="20">
        <v>126</v>
      </c>
    </row>
    <row r="116" spans="1:19" x14ac:dyDescent="0.25">
      <c r="A116" t="s">
        <v>829</v>
      </c>
      <c r="B116" t="s">
        <v>830</v>
      </c>
      <c r="C116" t="s">
        <v>5206</v>
      </c>
      <c r="D116" s="21" t="s">
        <v>5196</v>
      </c>
      <c r="E116" s="20">
        <v>12.6</v>
      </c>
      <c r="F116" s="20">
        <v>0.1</v>
      </c>
      <c r="G116" s="20" t="s">
        <v>5197</v>
      </c>
      <c r="H116" s="20">
        <v>3.3</v>
      </c>
      <c r="I116" s="20">
        <v>5</v>
      </c>
      <c r="J116" s="20">
        <v>5.2</v>
      </c>
      <c r="K116" s="20">
        <v>16.899999999999999</v>
      </c>
      <c r="L116" s="20">
        <v>43.099999999999994</v>
      </c>
      <c r="M116" s="20">
        <v>2</v>
      </c>
      <c r="N116" s="20" t="s">
        <v>5197</v>
      </c>
      <c r="O116" s="20">
        <v>2</v>
      </c>
      <c r="P116" s="20" t="s">
        <v>5197</v>
      </c>
      <c r="Q116" s="20" t="s">
        <v>5197</v>
      </c>
      <c r="R116" s="20">
        <v>0</v>
      </c>
      <c r="S116" s="20"/>
    </row>
    <row r="117" spans="1:19" x14ac:dyDescent="0.25">
      <c r="A117" t="s">
        <v>835</v>
      </c>
      <c r="B117" t="s">
        <v>836</v>
      </c>
      <c r="C117" t="s">
        <v>5206</v>
      </c>
      <c r="D117" s="21" t="s">
        <v>5196</v>
      </c>
      <c r="E117" s="20">
        <v>3</v>
      </c>
      <c r="F117" s="20" t="s">
        <v>5197</v>
      </c>
      <c r="G117" s="20" t="s">
        <v>5197</v>
      </c>
      <c r="H117" s="20">
        <v>2</v>
      </c>
      <c r="I117" s="20">
        <v>12</v>
      </c>
      <c r="J117" s="20">
        <v>14.5</v>
      </c>
      <c r="K117" s="20">
        <v>0.2</v>
      </c>
      <c r="L117" s="20">
        <v>31.7</v>
      </c>
      <c r="M117" s="20" t="s">
        <v>5197</v>
      </c>
      <c r="N117" s="20" t="s">
        <v>5197</v>
      </c>
      <c r="O117" s="20">
        <v>0</v>
      </c>
      <c r="P117" s="20" t="s">
        <v>5197</v>
      </c>
      <c r="Q117" s="20" t="s">
        <v>5197</v>
      </c>
      <c r="R117" s="20">
        <v>0</v>
      </c>
      <c r="S117" s="20"/>
    </row>
    <row r="118" spans="1:19" x14ac:dyDescent="0.25">
      <c r="A118" t="s">
        <v>841</v>
      </c>
      <c r="B118" t="s">
        <v>842</v>
      </c>
      <c r="C118" t="s">
        <v>5205</v>
      </c>
      <c r="D118" s="21" t="s">
        <v>5196</v>
      </c>
      <c r="E118" s="20" t="s">
        <v>5197</v>
      </c>
      <c r="F118" s="20">
        <v>633.79999999999995</v>
      </c>
      <c r="G118" s="20" t="s">
        <v>5197</v>
      </c>
      <c r="H118" s="20">
        <v>36.1</v>
      </c>
      <c r="I118" s="20">
        <v>24</v>
      </c>
      <c r="J118" s="20" t="s">
        <v>5197</v>
      </c>
      <c r="K118" s="20">
        <v>7.2</v>
      </c>
      <c r="L118" s="20">
        <v>701.1</v>
      </c>
      <c r="M118" s="20">
        <v>343</v>
      </c>
      <c r="N118" s="20" t="s">
        <v>5197</v>
      </c>
      <c r="O118" s="20">
        <v>343</v>
      </c>
      <c r="P118" s="20" t="s">
        <v>5197</v>
      </c>
      <c r="Q118" s="20" t="s">
        <v>5197</v>
      </c>
      <c r="R118" s="20">
        <v>0</v>
      </c>
      <c r="S118" s="20"/>
    </row>
    <row r="119" spans="1:19" x14ac:dyDescent="0.25">
      <c r="A119" t="s">
        <v>847</v>
      </c>
      <c r="B119" t="s">
        <v>848</v>
      </c>
      <c r="C119" t="s">
        <v>5195</v>
      </c>
      <c r="D119" s="21" t="s">
        <v>5196</v>
      </c>
      <c r="E119" s="20" t="s">
        <v>5197</v>
      </c>
      <c r="F119" s="20" t="s">
        <v>5197</v>
      </c>
      <c r="G119" s="20" t="s">
        <v>5197</v>
      </c>
      <c r="H119" s="20" t="s">
        <v>5197</v>
      </c>
      <c r="I119" s="20" t="s">
        <v>5197</v>
      </c>
      <c r="J119" s="20" t="s">
        <v>5197</v>
      </c>
      <c r="K119" s="20" t="s">
        <v>5197</v>
      </c>
      <c r="L119" s="20">
        <v>0</v>
      </c>
      <c r="M119" s="20" t="s">
        <v>5197</v>
      </c>
      <c r="N119" s="20" t="s">
        <v>5197</v>
      </c>
      <c r="O119" s="20">
        <v>0</v>
      </c>
      <c r="P119" s="20" t="s">
        <v>5197</v>
      </c>
      <c r="Q119" s="20" t="s">
        <v>5197</v>
      </c>
      <c r="R119" s="20">
        <v>0</v>
      </c>
      <c r="S119" s="20">
        <v>1001.7</v>
      </c>
    </row>
    <row r="120" spans="1:19" x14ac:dyDescent="0.25">
      <c r="A120" t="s">
        <v>854</v>
      </c>
      <c r="B120" t="s">
        <v>855</v>
      </c>
      <c r="C120" t="s">
        <v>5195</v>
      </c>
      <c r="D120" s="21" t="s">
        <v>5196</v>
      </c>
      <c r="E120" s="20" t="s">
        <v>5197</v>
      </c>
      <c r="F120" s="20" t="s">
        <v>5197</v>
      </c>
      <c r="G120" s="20" t="s">
        <v>5197</v>
      </c>
      <c r="H120" s="20" t="s">
        <v>5197</v>
      </c>
      <c r="I120" s="20" t="s">
        <v>5197</v>
      </c>
      <c r="J120" s="20" t="s">
        <v>5197</v>
      </c>
      <c r="K120" s="20" t="s">
        <v>5197</v>
      </c>
      <c r="L120" s="20">
        <v>0</v>
      </c>
      <c r="M120" s="20" t="s">
        <v>5197</v>
      </c>
      <c r="N120" s="20" t="s">
        <v>5197</v>
      </c>
      <c r="O120" s="20">
        <v>0</v>
      </c>
      <c r="P120" s="20" t="s">
        <v>5197</v>
      </c>
      <c r="Q120" s="20" t="s">
        <v>5197</v>
      </c>
      <c r="R120" s="20">
        <v>0</v>
      </c>
      <c r="S120" s="20">
        <v>491</v>
      </c>
    </row>
    <row r="121" spans="1:19" x14ac:dyDescent="0.25">
      <c r="A121" t="s">
        <v>865</v>
      </c>
      <c r="B121" t="s">
        <v>866</v>
      </c>
      <c r="C121" t="s">
        <v>5195</v>
      </c>
      <c r="D121" s="21" t="s">
        <v>5196</v>
      </c>
      <c r="E121" s="20" t="s">
        <v>5197</v>
      </c>
      <c r="F121" s="20" t="s">
        <v>5197</v>
      </c>
      <c r="G121" s="20" t="s">
        <v>5197</v>
      </c>
      <c r="H121" s="20" t="s">
        <v>5197</v>
      </c>
      <c r="I121" s="20" t="s">
        <v>5197</v>
      </c>
      <c r="J121" s="20" t="s">
        <v>5197</v>
      </c>
      <c r="K121" s="20" t="s">
        <v>5197</v>
      </c>
      <c r="L121" s="20">
        <v>0</v>
      </c>
      <c r="M121" s="20" t="s">
        <v>5197</v>
      </c>
      <c r="N121" s="20" t="s">
        <v>5197</v>
      </c>
      <c r="O121" s="20">
        <v>0</v>
      </c>
      <c r="P121" s="20" t="s">
        <v>5197</v>
      </c>
      <c r="Q121" s="20">
        <v>3.1</v>
      </c>
      <c r="R121" s="20">
        <v>3.1</v>
      </c>
      <c r="S121" s="20">
        <v>177</v>
      </c>
    </row>
    <row r="122" spans="1:19" x14ac:dyDescent="0.25">
      <c r="A122" t="s">
        <v>871</v>
      </c>
      <c r="B122" t="s">
        <v>872</v>
      </c>
      <c r="C122" t="s">
        <v>5195</v>
      </c>
      <c r="D122" s="21" t="s">
        <v>5196</v>
      </c>
      <c r="E122" s="20" t="s">
        <v>5197</v>
      </c>
      <c r="F122" s="20" t="s">
        <v>5197</v>
      </c>
      <c r="G122" s="20" t="s">
        <v>5197</v>
      </c>
      <c r="H122" s="20" t="s">
        <v>5197</v>
      </c>
      <c r="I122" s="20" t="s">
        <v>5197</v>
      </c>
      <c r="J122" s="20" t="s">
        <v>5197</v>
      </c>
      <c r="K122" s="20" t="s">
        <v>5197</v>
      </c>
      <c r="L122" s="20">
        <v>0</v>
      </c>
      <c r="M122" s="20" t="s">
        <v>5197</v>
      </c>
      <c r="N122" s="20" t="s">
        <v>5197</v>
      </c>
      <c r="O122" s="20">
        <v>0</v>
      </c>
      <c r="P122" s="20" t="s">
        <v>5197</v>
      </c>
      <c r="Q122" s="20">
        <v>2.9</v>
      </c>
      <c r="R122" s="20">
        <v>2.9</v>
      </c>
      <c r="S122" s="20">
        <v>1712</v>
      </c>
    </row>
    <row r="123" spans="1:19" x14ac:dyDescent="0.25">
      <c r="A123" t="s">
        <v>877</v>
      </c>
      <c r="B123" t="s">
        <v>878</v>
      </c>
      <c r="C123" t="s">
        <v>5195</v>
      </c>
      <c r="D123" s="21" t="s">
        <v>5196</v>
      </c>
      <c r="E123" s="20" t="s">
        <v>5197</v>
      </c>
      <c r="F123" s="20" t="s">
        <v>5197</v>
      </c>
      <c r="G123" s="20" t="s">
        <v>5197</v>
      </c>
      <c r="H123" s="20" t="s">
        <v>5197</v>
      </c>
      <c r="I123" s="20" t="s">
        <v>5197</v>
      </c>
      <c r="J123" s="20" t="s">
        <v>5197</v>
      </c>
      <c r="K123" s="20" t="s">
        <v>5197</v>
      </c>
      <c r="L123" s="20">
        <v>0</v>
      </c>
      <c r="M123" s="20" t="s">
        <v>5197</v>
      </c>
      <c r="N123" s="20" t="s">
        <v>5197</v>
      </c>
      <c r="O123" s="20">
        <v>0</v>
      </c>
      <c r="P123" s="20" t="s">
        <v>5197</v>
      </c>
      <c r="Q123" s="20">
        <v>3.1</v>
      </c>
      <c r="R123" s="20">
        <v>3.1</v>
      </c>
      <c r="S123" s="20">
        <v>489.1</v>
      </c>
    </row>
    <row r="124" spans="1:19" x14ac:dyDescent="0.25">
      <c r="A124" t="s">
        <v>883</v>
      </c>
      <c r="B124" t="s">
        <v>884</v>
      </c>
      <c r="C124" t="s">
        <v>5195</v>
      </c>
      <c r="D124" s="21" t="s">
        <v>5196</v>
      </c>
      <c r="E124" s="20" t="s">
        <v>5197</v>
      </c>
      <c r="F124" s="20" t="s">
        <v>5197</v>
      </c>
      <c r="G124" s="20" t="s">
        <v>5197</v>
      </c>
      <c r="H124" s="20" t="s">
        <v>5197</v>
      </c>
      <c r="I124" s="20" t="s">
        <v>5197</v>
      </c>
      <c r="J124" s="20" t="s">
        <v>5197</v>
      </c>
      <c r="K124" s="20" t="s">
        <v>5197</v>
      </c>
      <c r="L124" s="20">
        <v>0</v>
      </c>
      <c r="M124" s="20" t="s">
        <v>5197</v>
      </c>
      <c r="N124" s="20" t="s">
        <v>5197</v>
      </c>
      <c r="O124" s="20">
        <v>0</v>
      </c>
      <c r="P124" s="20" t="s">
        <v>5197</v>
      </c>
      <c r="Q124" s="20" t="s">
        <v>5197</v>
      </c>
      <c r="R124" s="20">
        <v>0</v>
      </c>
      <c r="S124" s="20">
        <v>68.8</v>
      </c>
    </row>
    <row r="125" spans="1:19" x14ac:dyDescent="0.25">
      <c r="A125" t="s">
        <v>887</v>
      </c>
      <c r="B125" t="s">
        <v>888</v>
      </c>
      <c r="C125" t="s">
        <v>5195</v>
      </c>
      <c r="D125" s="21" t="s">
        <v>5196</v>
      </c>
      <c r="E125" s="20" t="s">
        <v>5197</v>
      </c>
      <c r="F125" s="20" t="s">
        <v>5197</v>
      </c>
      <c r="G125" s="20" t="s">
        <v>5197</v>
      </c>
      <c r="H125" s="20" t="s">
        <v>5197</v>
      </c>
      <c r="I125" s="20" t="s">
        <v>5197</v>
      </c>
      <c r="J125" s="20" t="s">
        <v>5197</v>
      </c>
      <c r="K125" s="20" t="s">
        <v>5197</v>
      </c>
      <c r="L125" s="20">
        <v>0</v>
      </c>
      <c r="M125" s="20" t="s">
        <v>5197</v>
      </c>
      <c r="N125" s="20" t="s">
        <v>5197</v>
      </c>
      <c r="O125" s="20">
        <v>0</v>
      </c>
      <c r="P125" s="20" t="s">
        <v>5197</v>
      </c>
      <c r="Q125" s="20">
        <v>2.9</v>
      </c>
      <c r="R125" s="20">
        <v>2.9</v>
      </c>
      <c r="S125" s="20">
        <v>96.1</v>
      </c>
    </row>
    <row r="126" spans="1:19" x14ac:dyDescent="0.25">
      <c r="A126" t="s">
        <v>891</v>
      </c>
      <c r="B126" t="s">
        <v>892</v>
      </c>
      <c r="C126" t="s">
        <v>5203</v>
      </c>
      <c r="D126" s="21" t="s">
        <v>5196</v>
      </c>
      <c r="E126" s="20" t="s">
        <v>5197</v>
      </c>
      <c r="F126" s="20" t="s">
        <v>5197</v>
      </c>
      <c r="G126" s="20" t="s">
        <v>5197</v>
      </c>
      <c r="H126" s="20" t="s">
        <v>5197</v>
      </c>
      <c r="I126" s="20" t="s">
        <v>5197</v>
      </c>
      <c r="J126" s="20" t="s">
        <v>5197</v>
      </c>
      <c r="K126" s="20" t="s">
        <v>5197</v>
      </c>
      <c r="L126" s="20">
        <v>0</v>
      </c>
      <c r="M126" s="20" t="s">
        <v>5197</v>
      </c>
      <c r="N126" s="20" t="s">
        <v>5197</v>
      </c>
      <c r="O126" s="20">
        <v>0</v>
      </c>
      <c r="P126" s="20" t="s">
        <v>5197</v>
      </c>
      <c r="Q126" s="20" t="s">
        <v>5197</v>
      </c>
      <c r="R126" s="20">
        <v>0</v>
      </c>
      <c r="S126" s="20">
        <v>139.1</v>
      </c>
    </row>
    <row r="127" spans="1:19" x14ac:dyDescent="0.25">
      <c r="A127" t="s">
        <v>900</v>
      </c>
      <c r="B127" t="s">
        <v>901</v>
      </c>
      <c r="C127" t="s">
        <v>5195</v>
      </c>
      <c r="D127" s="21" t="s">
        <v>5196</v>
      </c>
      <c r="E127" s="20" t="s">
        <v>5197</v>
      </c>
      <c r="F127" s="20" t="s">
        <v>5197</v>
      </c>
      <c r="G127" s="20" t="s">
        <v>5197</v>
      </c>
      <c r="H127" s="20" t="s">
        <v>5197</v>
      </c>
      <c r="I127" s="20" t="s">
        <v>5197</v>
      </c>
      <c r="J127" s="20" t="s">
        <v>5197</v>
      </c>
      <c r="K127" s="20" t="s">
        <v>5197</v>
      </c>
      <c r="L127" s="20">
        <v>0</v>
      </c>
      <c r="M127" s="20" t="s">
        <v>5197</v>
      </c>
      <c r="N127" s="20" t="s">
        <v>5197</v>
      </c>
      <c r="O127" s="20">
        <v>0</v>
      </c>
      <c r="P127" s="20" t="s">
        <v>5197</v>
      </c>
      <c r="Q127" s="20" t="s">
        <v>5197</v>
      </c>
      <c r="R127" s="20">
        <v>0</v>
      </c>
      <c r="S127" s="20">
        <v>304.3</v>
      </c>
    </row>
    <row r="128" spans="1:19" x14ac:dyDescent="0.25">
      <c r="A128" t="s">
        <v>914</v>
      </c>
      <c r="B128" t="s">
        <v>915</v>
      </c>
      <c r="C128" t="s">
        <v>5195</v>
      </c>
      <c r="D128" s="21" t="s">
        <v>5196</v>
      </c>
      <c r="E128" s="20" t="s">
        <v>5197</v>
      </c>
      <c r="F128" s="20" t="s">
        <v>5197</v>
      </c>
      <c r="G128" s="20" t="s">
        <v>5197</v>
      </c>
      <c r="H128" s="20" t="s">
        <v>5197</v>
      </c>
      <c r="I128" s="20" t="s">
        <v>5197</v>
      </c>
      <c r="J128" s="20" t="s">
        <v>5197</v>
      </c>
      <c r="K128" s="20" t="s">
        <v>5197</v>
      </c>
      <c r="L128" s="20">
        <v>0</v>
      </c>
      <c r="M128" s="20" t="s">
        <v>5197</v>
      </c>
      <c r="N128" s="20" t="s">
        <v>5197</v>
      </c>
      <c r="O128" s="20">
        <v>0</v>
      </c>
      <c r="P128" s="20" t="s">
        <v>5197</v>
      </c>
      <c r="Q128" s="20">
        <v>3.4</v>
      </c>
      <c r="R128" s="20">
        <v>3.4</v>
      </c>
      <c r="S128" s="20">
        <v>418.6</v>
      </c>
    </row>
    <row r="129" spans="1:19" x14ac:dyDescent="0.25">
      <c r="A129" t="s">
        <v>925</v>
      </c>
      <c r="B129" t="s">
        <v>926</v>
      </c>
      <c r="C129" t="s">
        <v>5195</v>
      </c>
      <c r="D129" s="21" t="s">
        <v>5196</v>
      </c>
      <c r="E129" s="20" t="s">
        <v>5197</v>
      </c>
      <c r="F129" s="20" t="s">
        <v>5197</v>
      </c>
      <c r="G129" s="20" t="s">
        <v>5197</v>
      </c>
      <c r="H129" s="20" t="s">
        <v>5197</v>
      </c>
      <c r="I129" s="20" t="s">
        <v>5197</v>
      </c>
      <c r="J129" s="20" t="s">
        <v>5197</v>
      </c>
      <c r="K129" s="20" t="s">
        <v>5197</v>
      </c>
      <c r="L129" s="20">
        <v>0</v>
      </c>
      <c r="M129" s="20" t="s">
        <v>5197</v>
      </c>
      <c r="N129" s="20" t="s">
        <v>5197</v>
      </c>
      <c r="O129" s="20">
        <v>0</v>
      </c>
      <c r="P129" s="20" t="s">
        <v>5197</v>
      </c>
      <c r="Q129" s="20" t="s">
        <v>5197</v>
      </c>
      <c r="R129" s="20">
        <v>0</v>
      </c>
      <c r="S129" s="20">
        <v>37.9</v>
      </c>
    </row>
    <row r="130" spans="1:19" x14ac:dyDescent="0.25">
      <c r="A130" t="s">
        <v>930</v>
      </c>
      <c r="B130" t="s">
        <v>931</v>
      </c>
      <c r="C130" t="s">
        <v>5195</v>
      </c>
      <c r="D130" s="21" t="s">
        <v>5196</v>
      </c>
      <c r="E130" s="20" t="s">
        <v>5197</v>
      </c>
      <c r="F130" s="20" t="s">
        <v>5197</v>
      </c>
      <c r="G130" s="20" t="s">
        <v>5197</v>
      </c>
      <c r="H130" s="20" t="s">
        <v>5197</v>
      </c>
      <c r="I130" s="20" t="s">
        <v>5197</v>
      </c>
      <c r="J130" s="20" t="s">
        <v>5197</v>
      </c>
      <c r="K130" s="20" t="s">
        <v>5197</v>
      </c>
      <c r="L130" s="20">
        <v>0</v>
      </c>
      <c r="M130" s="20" t="s">
        <v>5197</v>
      </c>
      <c r="N130" s="20" t="s">
        <v>5197</v>
      </c>
      <c r="O130" s="20">
        <v>0</v>
      </c>
      <c r="P130" s="20" t="s">
        <v>5197</v>
      </c>
      <c r="Q130" s="20" t="s">
        <v>5197</v>
      </c>
      <c r="R130" s="20">
        <v>0</v>
      </c>
      <c r="S130" s="20">
        <v>141.30000000000001</v>
      </c>
    </row>
    <row r="131" spans="1:19" x14ac:dyDescent="0.25">
      <c r="A131" t="s">
        <v>935</v>
      </c>
      <c r="B131" t="s">
        <v>936</v>
      </c>
      <c r="C131" t="s">
        <v>5195</v>
      </c>
      <c r="D131" s="21" t="s">
        <v>5196</v>
      </c>
      <c r="E131" s="20" t="s">
        <v>5197</v>
      </c>
      <c r="F131" s="20" t="s">
        <v>5197</v>
      </c>
      <c r="G131" s="20" t="s">
        <v>5197</v>
      </c>
      <c r="H131" s="20" t="s">
        <v>5197</v>
      </c>
      <c r="I131" s="20" t="s">
        <v>5197</v>
      </c>
      <c r="J131" s="20" t="s">
        <v>5197</v>
      </c>
      <c r="K131" s="20" t="s">
        <v>5197</v>
      </c>
      <c r="L131" s="20">
        <v>0</v>
      </c>
      <c r="M131" s="20" t="s">
        <v>5197</v>
      </c>
      <c r="N131" s="20" t="s">
        <v>5197</v>
      </c>
      <c r="O131" s="20">
        <v>0</v>
      </c>
      <c r="P131" s="20" t="s">
        <v>5197</v>
      </c>
      <c r="Q131" s="20">
        <v>2.9</v>
      </c>
      <c r="R131" s="20">
        <v>2.9</v>
      </c>
      <c r="S131" s="20">
        <v>356</v>
      </c>
    </row>
    <row r="132" spans="1:19" x14ac:dyDescent="0.25">
      <c r="A132" t="s">
        <v>939</v>
      </c>
      <c r="B132" t="s">
        <v>940</v>
      </c>
      <c r="C132" t="s">
        <v>5195</v>
      </c>
      <c r="D132" s="21" t="s">
        <v>5196</v>
      </c>
      <c r="E132" s="20" t="s">
        <v>5197</v>
      </c>
      <c r="F132" s="20" t="s">
        <v>5197</v>
      </c>
      <c r="G132" s="20" t="s">
        <v>5197</v>
      </c>
      <c r="H132" s="20" t="s">
        <v>5197</v>
      </c>
      <c r="I132" s="20" t="s">
        <v>5197</v>
      </c>
      <c r="J132" s="20" t="s">
        <v>5197</v>
      </c>
      <c r="K132" s="20" t="s">
        <v>5197</v>
      </c>
      <c r="L132" s="20">
        <v>0</v>
      </c>
      <c r="M132" s="20" t="s">
        <v>5197</v>
      </c>
      <c r="N132" s="20" t="s">
        <v>5197</v>
      </c>
      <c r="O132" s="20">
        <v>0</v>
      </c>
      <c r="P132" s="20" t="s">
        <v>5197</v>
      </c>
      <c r="Q132" s="20" t="s">
        <v>5197</v>
      </c>
      <c r="R132" s="20">
        <v>0</v>
      </c>
      <c r="S132" s="20">
        <v>19</v>
      </c>
    </row>
    <row r="133" spans="1:19" x14ac:dyDescent="0.25">
      <c r="A133" t="s">
        <v>944</v>
      </c>
      <c r="B133" t="s">
        <v>945</v>
      </c>
      <c r="C133" t="s">
        <v>5195</v>
      </c>
      <c r="D133" s="21" t="s">
        <v>5196</v>
      </c>
      <c r="E133" s="20" t="s">
        <v>5197</v>
      </c>
      <c r="F133" s="20" t="s">
        <v>5197</v>
      </c>
      <c r="G133" s="20" t="s">
        <v>5197</v>
      </c>
      <c r="H133" s="20" t="s">
        <v>5197</v>
      </c>
      <c r="I133" s="20" t="s">
        <v>5197</v>
      </c>
      <c r="J133" s="20" t="s">
        <v>5197</v>
      </c>
      <c r="K133" s="20" t="s">
        <v>5197</v>
      </c>
      <c r="L133" s="20">
        <v>0</v>
      </c>
      <c r="M133" s="20" t="s">
        <v>5197</v>
      </c>
      <c r="N133" s="20" t="s">
        <v>5197</v>
      </c>
      <c r="O133" s="20">
        <v>0</v>
      </c>
      <c r="P133" s="20" t="s">
        <v>5197</v>
      </c>
      <c r="Q133" s="20" t="s">
        <v>5197</v>
      </c>
      <c r="R133" s="20">
        <v>0</v>
      </c>
      <c r="S133" s="20">
        <v>69.8</v>
      </c>
    </row>
    <row r="134" spans="1:19" x14ac:dyDescent="0.25">
      <c r="A134" t="s">
        <v>946</v>
      </c>
      <c r="B134" t="s">
        <v>947</v>
      </c>
      <c r="C134" t="s">
        <v>5195</v>
      </c>
      <c r="D134" s="21" t="s">
        <v>5196</v>
      </c>
      <c r="E134" s="20" t="s">
        <v>5197</v>
      </c>
      <c r="F134" s="20" t="s">
        <v>5197</v>
      </c>
      <c r="G134" s="20" t="s">
        <v>5197</v>
      </c>
      <c r="H134" s="20" t="s">
        <v>5197</v>
      </c>
      <c r="I134" s="20" t="s">
        <v>5197</v>
      </c>
      <c r="J134" s="20" t="s">
        <v>5197</v>
      </c>
      <c r="K134" s="20" t="s">
        <v>5197</v>
      </c>
      <c r="L134" s="20">
        <v>0</v>
      </c>
      <c r="M134" s="20" t="s">
        <v>5197</v>
      </c>
      <c r="N134" s="20" t="s">
        <v>5197</v>
      </c>
      <c r="O134" s="20">
        <v>0</v>
      </c>
      <c r="P134" s="20" t="s">
        <v>5197</v>
      </c>
      <c r="Q134" s="20" t="s">
        <v>5197</v>
      </c>
      <c r="R134" s="20">
        <v>0</v>
      </c>
      <c r="S134" s="20">
        <v>235</v>
      </c>
    </row>
    <row r="135" spans="1:19" x14ac:dyDescent="0.25">
      <c r="A135" t="s">
        <v>952</v>
      </c>
      <c r="B135" t="s">
        <v>953</v>
      </c>
      <c r="C135" t="s">
        <v>5195</v>
      </c>
      <c r="D135" s="21" t="s">
        <v>5196</v>
      </c>
      <c r="E135" s="20" t="s">
        <v>5197</v>
      </c>
      <c r="F135" s="20" t="s">
        <v>5197</v>
      </c>
      <c r="G135" s="20" t="s">
        <v>5197</v>
      </c>
      <c r="H135" s="20" t="s">
        <v>5197</v>
      </c>
      <c r="I135" s="20" t="s">
        <v>5197</v>
      </c>
      <c r="J135" s="20" t="s">
        <v>5197</v>
      </c>
      <c r="K135" s="20" t="s">
        <v>5197</v>
      </c>
      <c r="L135" s="20">
        <v>0</v>
      </c>
      <c r="M135" s="20" t="s">
        <v>5197</v>
      </c>
      <c r="N135" s="20" t="s">
        <v>5197</v>
      </c>
      <c r="O135" s="20">
        <v>0</v>
      </c>
      <c r="P135" s="20" t="s">
        <v>5197</v>
      </c>
      <c r="Q135" s="20" t="s">
        <v>5197</v>
      </c>
      <c r="R135" s="20">
        <v>0</v>
      </c>
      <c r="S135" s="20">
        <v>403</v>
      </c>
    </row>
    <row r="136" spans="1:19" x14ac:dyDescent="0.25">
      <c r="A136" t="s">
        <v>955</v>
      </c>
      <c r="B136" t="s">
        <v>956</v>
      </c>
      <c r="C136" t="s">
        <v>5195</v>
      </c>
      <c r="D136" s="21" t="s">
        <v>4287</v>
      </c>
      <c r="E136" s="20" t="s">
        <v>5197</v>
      </c>
      <c r="F136" s="20" t="s">
        <v>5197</v>
      </c>
      <c r="G136" s="20" t="s">
        <v>5197</v>
      </c>
      <c r="H136" s="20" t="s">
        <v>5197</v>
      </c>
      <c r="I136" s="20" t="s">
        <v>5197</v>
      </c>
      <c r="J136" s="20" t="s">
        <v>5197</v>
      </c>
      <c r="K136" s="20" t="s">
        <v>5197</v>
      </c>
      <c r="L136" s="20">
        <v>0</v>
      </c>
      <c r="M136" s="20" t="s">
        <v>5197</v>
      </c>
      <c r="N136" s="20" t="s">
        <v>5197</v>
      </c>
      <c r="O136" s="20">
        <v>0</v>
      </c>
      <c r="P136" s="20" t="s">
        <v>5197</v>
      </c>
      <c r="Q136" s="20" t="s">
        <v>5197</v>
      </c>
      <c r="R136" s="20">
        <v>0</v>
      </c>
      <c r="S136" s="20">
        <v>7.9</v>
      </c>
    </row>
    <row r="137" spans="1:19" x14ac:dyDescent="0.25">
      <c r="A137" t="s">
        <v>965</v>
      </c>
      <c r="B137" t="s">
        <v>966</v>
      </c>
      <c r="C137" t="s">
        <v>5203</v>
      </c>
      <c r="D137" s="21" t="s">
        <v>5196</v>
      </c>
      <c r="E137" s="20" t="s">
        <v>5197</v>
      </c>
      <c r="F137" s="20" t="s">
        <v>5197</v>
      </c>
      <c r="G137" s="20" t="s">
        <v>5197</v>
      </c>
      <c r="H137" s="20" t="s">
        <v>5197</v>
      </c>
      <c r="I137" s="20" t="s">
        <v>5197</v>
      </c>
      <c r="J137" s="20" t="s">
        <v>5197</v>
      </c>
      <c r="K137" s="20" t="s">
        <v>5197</v>
      </c>
      <c r="L137" s="20">
        <v>0</v>
      </c>
      <c r="M137" s="20" t="s">
        <v>5197</v>
      </c>
      <c r="N137" s="20" t="s">
        <v>5197</v>
      </c>
      <c r="O137" s="20">
        <v>0</v>
      </c>
      <c r="P137" s="20" t="s">
        <v>5197</v>
      </c>
      <c r="Q137" s="20">
        <v>2.9</v>
      </c>
      <c r="R137" s="20">
        <v>2.9</v>
      </c>
      <c r="S137" s="20">
        <v>939.1</v>
      </c>
    </row>
    <row r="138" spans="1:19" x14ac:dyDescent="0.25">
      <c r="A138" t="s">
        <v>971</v>
      </c>
      <c r="B138" t="s">
        <v>972</v>
      </c>
      <c r="C138" t="s">
        <v>5195</v>
      </c>
      <c r="D138" s="21" t="s">
        <v>5196</v>
      </c>
      <c r="E138" s="20" t="s">
        <v>5197</v>
      </c>
      <c r="F138" s="20" t="s">
        <v>5197</v>
      </c>
      <c r="G138" s="20" t="s">
        <v>5197</v>
      </c>
      <c r="H138" s="20" t="s">
        <v>5197</v>
      </c>
      <c r="I138" s="20" t="s">
        <v>5197</v>
      </c>
      <c r="J138" s="20" t="s">
        <v>5197</v>
      </c>
      <c r="K138" s="20" t="s">
        <v>5197</v>
      </c>
      <c r="L138" s="20">
        <v>0</v>
      </c>
      <c r="M138" s="20" t="s">
        <v>5197</v>
      </c>
      <c r="N138" s="20" t="s">
        <v>5197</v>
      </c>
      <c r="O138" s="20">
        <v>0</v>
      </c>
      <c r="P138" s="20" t="s">
        <v>5197</v>
      </c>
      <c r="Q138" s="20" t="s">
        <v>5197</v>
      </c>
      <c r="R138" s="20">
        <v>0</v>
      </c>
      <c r="S138" s="20">
        <v>783</v>
      </c>
    </row>
    <row r="139" spans="1:19" x14ac:dyDescent="0.25">
      <c r="A139" t="s">
        <v>991</v>
      </c>
      <c r="B139" t="s">
        <v>992</v>
      </c>
      <c r="C139" t="s">
        <v>5195</v>
      </c>
      <c r="D139" s="21" t="s">
        <v>5196</v>
      </c>
      <c r="E139" s="20" t="s">
        <v>5197</v>
      </c>
      <c r="F139" s="20" t="s">
        <v>5197</v>
      </c>
      <c r="G139" s="20" t="s">
        <v>5197</v>
      </c>
      <c r="H139" s="20" t="s">
        <v>5197</v>
      </c>
      <c r="I139" s="20" t="s">
        <v>5197</v>
      </c>
      <c r="J139" s="20" t="s">
        <v>5197</v>
      </c>
      <c r="K139" s="20" t="s">
        <v>5197</v>
      </c>
      <c r="L139" s="20">
        <v>0</v>
      </c>
      <c r="M139" s="20" t="s">
        <v>5197</v>
      </c>
      <c r="N139" s="20" t="s">
        <v>5197</v>
      </c>
      <c r="O139" s="20">
        <v>0</v>
      </c>
      <c r="P139" s="20" t="s">
        <v>5197</v>
      </c>
      <c r="Q139" s="20" t="s">
        <v>5197</v>
      </c>
      <c r="R139" s="20">
        <v>0</v>
      </c>
      <c r="S139" s="20">
        <v>267</v>
      </c>
    </row>
    <row r="140" spans="1:19" x14ac:dyDescent="0.25">
      <c r="A140" t="s">
        <v>999</v>
      </c>
      <c r="B140" t="s">
        <v>1000</v>
      </c>
      <c r="C140" t="s">
        <v>5195</v>
      </c>
      <c r="D140" s="21" t="s">
        <v>5196</v>
      </c>
      <c r="E140" s="20" t="s">
        <v>5197</v>
      </c>
      <c r="F140" s="20" t="s">
        <v>5197</v>
      </c>
      <c r="G140" s="20" t="s">
        <v>5197</v>
      </c>
      <c r="H140" s="20" t="s">
        <v>5197</v>
      </c>
      <c r="I140" s="20" t="s">
        <v>5197</v>
      </c>
      <c r="J140" s="20" t="s">
        <v>5197</v>
      </c>
      <c r="K140" s="20" t="s">
        <v>5197</v>
      </c>
      <c r="L140" s="20">
        <v>0</v>
      </c>
      <c r="M140" s="20" t="s">
        <v>5197</v>
      </c>
      <c r="N140" s="20" t="s">
        <v>5197</v>
      </c>
      <c r="O140" s="20">
        <v>0</v>
      </c>
      <c r="P140" s="20">
        <v>0.3</v>
      </c>
      <c r="Q140" s="20">
        <v>18</v>
      </c>
      <c r="R140" s="20">
        <v>18.3</v>
      </c>
      <c r="S140" s="20">
        <v>785.7</v>
      </c>
    </row>
    <row r="141" spans="1:19" x14ac:dyDescent="0.25">
      <c r="A141" t="s">
        <v>1007</v>
      </c>
      <c r="B141" t="s">
        <v>1008</v>
      </c>
      <c r="C141" t="s">
        <v>5195</v>
      </c>
      <c r="D141" s="21" t="s">
        <v>5196</v>
      </c>
      <c r="E141" s="20" t="s">
        <v>5197</v>
      </c>
      <c r="F141" s="20" t="s">
        <v>5197</v>
      </c>
      <c r="G141" s="20" t="s">
        <v>5197</v>
      </c>
      <c r="H141" s="20" t="s">
        <v>5197</v>
      </c>
      <c r="I141" s="20" t="s">
        <v>5197</v>
      </c>
      <c r="J141" s="20" t="s">
        <v>5197</v>
      </c>
      <c r="K141" s="20" t="s">
        <v>5197</v>
      </c>
      <c r="L141" s="20">
        <v>0</v>
      </c>
      <c r="M141" s="20" t="s">
        <v>5197</v>
      </c>
      <c r="N141" s="20" t="s">
        <v>5197</v>
      </c>
      <c r="O141" s="20">
        <v>0</v>
      </c>
      <c r="P141" s="20" t="s">
        <v>5197</v>
      </c>
      <c r="Q141" s="20" t="s">
        <v>5197</v>
      </c>
      <c r="R141" s="20">
        <v>0</v>
      </c>
      <c r="S141" s="20">
        <v>34.9</v>
      </c>
    </row>
    <row r="142" spans="1:19" x14ac:dyDescent="0.25">
      <c r="A142" t="s">
        <v>1035</v>
      </c>
      <c r="B142" t="s">
        <v>1036</v>
      </c>
      <c r="C142" t="s">
        <v>5195</v>
      </c>
      <c r="D142" s="21" t="s">
        <v>5196</v>
      </c>
      <c r="E142" s="20" t="s">
        <v>5197</v>
      </c>
      <c r="F142" s="20" t="s">
        <v>5197</v>
      </c>
      <c r="G142" s="20" t="s">
        <v>5197</v>
      </c>
      <c r="H142" s="20" t="s">
        <v>5197</v>
      </c>
      <c r="I142" s="20" t="s">
        <v>5197</v>
      </c>
      <c r="J142" s="20" t="s">
        <v>5197</v>
      </c>
      <c r="K142" s="20" t="s">
        <v>5197</v>
      </c>
      <c r="L142" s="20">
        <v>0</v>
      </c>
      <c r="M142" s="20" t="s">
        <v>5197</v>
      </c>
      <c r="N142" s="20" t="s">
        <v>5197</v>
      </c>
      <c r="O142" s="20">
        <v>0</v>
      </c>
      <c r="P142" s="20" t="s">
        <v>5197</v>
      </c>
      <c r="Q142" s="20" t="s">
        <v>5197</v>
      </c>
      <c r="R142" s="20">
        <v>0</v>
      </c>
      <c r="S142" s="20">
        <v>60</v>
      </c>
    </row>
    <row r="143" spans="1:19" x14ac:dyDescent="0.25">
      <c r="A143" t="s">
        <v>1041</v>
      </c>
      <c r="B143" t="s">
        <v>1042</v>
      </c>
      <c r="C143" t="s">
        <v>5195</v>
      </c>
      <c r="D143" s="21" t="s">
        <v>5196</v>
      </c>
      <c r="E143" s="20" t="s">
        <v>5197</v>
      </c>
      <c r="F143" s="20" t="s">
        <v>5197</v>
      </c>
      <c r="G143" s="20" t="s">
        <v>5197</v>
      </c>
      <c r="H143" s="20" t="s">
        <v>5197</v>
      </c>
      <c r="I143" s="20" t="s">
        <v>5197</v>
      </c>
      <c r="J143" s="20" t="s">
        <v>5197</v>
      </c>
      <c r="K143" s="20" t="s">
        <v>5197</v>
      </c>
      <c r="L143" s="20">
        <v>0</v>
      </c>
      <c r="M143" s="20" t="s">
        <v>5197</v>
      </c>
      <c r="N143" s="20" t="s">
        <v>5197</v>
      </c>
      <c r="O143" s="20">
        <v>0</v>
      </c>
      <c r="P143" s="20" t="s">
        <v>5197</v>
      </c>
      <c r="Q143" s="20" t="s">
        <v>5197</v>
      </c>
      <c r="R143" s="20">
        <v>0</v>
      </c>
      <c r="S143" s="20">
        <v>168</v>
      </c>
    </row>
    <row r="144" spans="1:19" x14ac:dyDescent="0.25">
      <c r="A144" t="s">
        <v>1046</v>
      </c>
      <c r="B144" t="s">
        <v>1047</v>
      </c>
      <c r="C144" t="s">
        <v>5195</v>
      </c>
      <c r="D144" s="21" t="s">
        <v>4287</v>
      </c>
      <c r="E144" s="20" t="s">
        <v>5197</v>
      </c>
      <c r="F144" s="20" t="s">
        <v>5197</v>
      </c>
      <c r="G144" s="20" t="s">
        <v>5197</v>
      </c>
      <c r="H144" s="20" t="s">
        <v>5197</v>
      </c>
      <c r="I144" s="20" t="s">
        <v>5197</v>
      </c>
      <c r="J144" s="20" t="s">
        <v>5197</v>
      </c>
      <c r="K144" s="20" t="s">
        <v>5197</v>
      </c>
      <c r="L144" s="20">
        <v>0</v>
      </c>
      <c r="M144" s="20" t="s">
        <v>5197</v>
      </c>
      <c r="N144" s="20" t="s">
        <v>5197</v>
      </c>
      <c r="O144" s="20">
        <v>0</v>
      </c>
      <c r="P144" s="20" t="s">
        <v>5197</v>
      </c>
      <c r="Q144" s="20" t="s">
        <v>5197</v>
      </c>
      <c r="R144" s="20">
        <v>0</v>
      </c>
      <c r="S144" s="20">
        <v>38.5</v>
      </c>
    </row>
    <row r="145" spans="1:19" x14ac:dyDescent="0.25">
      <c r="A145" t="s">
        <v>1096</v>
      </c>
      <c r="B145" t="s">
        <v>1097</v>
      </c>
      <c r="C145" t="s">
        <v>5195</v>
      </c>
      <c r="D145" s="21" t="s">
        <v>4287</v>
      </c>
      <c r="E145" s="20" t="s">
        <v>5197</v>
      </c>
      <c r="F145" s="20" t="s">
        <v>5197</v>
      </c>
      <c r="G145" s="20" t="s">
        <v>5197</v>
      </c>
      <c r="H145" s="20" t="s">
        <v>5197</v>
      </c>
      <c r="I145" s="20" t="s">
        <v>5197</v>
      </c>
      <c r="J145" s="20" t="s">
        <v>5197</v>
      </c>
      <c r="K145" s="20" t="s">
        <v>5197</v>
      </c>
      <c r="L145" s="20">
        <v>0</v>
      </c>
      <c r="M145" s="20" t="s">
        <v>5197</v>
      </c>
      <c r="N145" s="20" t="s">
        <v>5197</v>
      </c>
      <c r="O145" s="20">
        <v>0</v>
      </c>
      <c r="P145" s="20" t="s">
        <v>5197</v>
      </c>
      <c r="Q145" s="20" t="s">
        <v>5197</v>
      </c>
      <c r="R145" s="20">
        <v>0</v>
      </c>
      <c r="S145" s="20">
        <v>740</v>
      </c>
    </row>
    <row r="146" spans="1:19" x14ac:dyDescent="0.25">
      <c r="A146" t="s">
        <v>1113</v>
      </c>
      <c r="B146" t="s">
        <v>1114</v>
      </c>
      <c r="C146" t="s">
        <v>5195</v>
      </c>
      <c r="D146" s="21" t="s">
        <v>5196</v>
      </c>
      <c r="E146" s="20" t="s">
        <v>5197</v>
      </c>
      <c r="F146" s="20" t="s">
        <v>5197</v>
      </c>
      <c r="G146" s="20" t="s">
        <v>5197</v>
      </c>
      <c r="H146" s="20" t="s">
        <v>5197</v>
      </c>
      <c r="I146" s="20" t="s">
        <v>5197</v>
      </c>
      <c r="J146" s="20" t="s">
        <v>5197</v>
      </c>
      <c r="K146" s="20" t="s">
        <v>5197</v>
      </c>
      <c r="L146" s="20">
        <v>0</v>
      </c>
      <c r="M146" s="20" t="s">
        <v>5197</v>
      </c>
      <c r="N146" s="20" t="s">
        <v>5197</v>
      </c>
      <c r="O146" s="20">
        <v>0</v>
      </c>
      <c r="P146" s="20" t="s">
        <v>5197</v>
      </c>
      <c r="Q146" s="20" t="s">
        <v>5197</v>
      </c>
      <c r="R146" s="20">
        <v>0</v>
      </c>
      <c r="S146" s="20">
        <v>1065</v>
      </c>
    </row>
    <row r="147" spans="1:19" x14ac:dyDescent="0.25">
      <c r="A147" t="s">
        <v>1163</v>
      </c>
      <c r="B147" t="s">
        <v>1164</v>
      </c>
      <c r="C147" t="s">
        <v>5195</v>
      </c>
      <c r="D147" s="21" t="s">
        <v>5196</v>
      </c>
      <c r="E147" s="20" t="s">
        <v>5197</v>
      </c>
      <c r="F147" s="20" t="s">
        <v>5197</v>
      </c>
      <c r="G147" s="20" t="s">
        <v>5197</v>
      </c>
      <c r="H147" s="20" t="s">
        <v>5197</v>
      </c>
      <c r="I147" s="20" t="s">
        <v>5197</v>
      </c>
      <c r="J147" s="20" t="s">
        <v>5197</v>
      </c>
      <c r="K147" s="20" t="s">
        <v>5197</v>
      </c>
      <c r="L147" s="20">
        <v>0</v>
      </c>
      <c r="M147" s="20" t="s">
        <v>5197</v>
      </c>
      <c r="N147" s="20" t="s">
        <v>5197</v>
      </c>
      <c r="O147" s="20">
        <v>0</v>
      </c>
      <c r="P147" s="20" t="s">
        <v>5197</v>
      </c>
      <c r="Q147" s="20" t="s">
        <v>5197</v>
      </c>
      <c r="R147" s="20">
        <v>0</v>
      </c>
      <c r="S147" s="20">
        <v>542.29999999999995</v>
      </c>
    </row>
    <row r="148" spans="1:19" x14ac:dyDescent="0.25">
      <c r="A148" t="s">
        <v>1171</v>
      </c>
      <c r="B148" t="s">
        <v>1172</v>
      </c>
      <c r="C148" t="s">
        <v>5195</v>
      </c>
      <c r="D148" s="21" t="s">
        <v>5196</v>
      </c>
      <c r="E148" s="20" t="s">
        <v>5197</v>
      </c>
      <c r="F148" s="20" t="s">
        <v>5197</v>
      </c>
      <c r="G148" s="20" t="s">
        <v>5197</v>
      </c>
      <c r="H148" s="20" t="s">
        <v>5197</v>
      </c>
      <c r="I148" s="20" t="s">
        <v>5197</v>
      </c>
      <c r="J148" s="20" t="s">
        <v>5197</v>
      </c>
      <c r="K148" s="20" t="s">
        <v>5197</v>
      </c>
      <c r="L148" s="20">
        <v>0</v>
      </c>
      <c r="M148" s="20" t="s">
        <v>5197</v>
      </c>
      <c r="N148" s="20" t="s">
        <v>5197</v>
      </c>
      <c r="O148" s="20">
        <v>0</v>
      </c>
      <c r="P148" s="20" t="s">
        <v>5197</v>
      </c>
      <c r="Q148" s="20" t="s">
        <v>5197</v>
      </c>
      <c r="R148" s="20">
        <v>0</v>
      </c>
      <c r="S148" s="20">
        <v>494</v>
      </c>
    </row>
    <row r="149" spans="1:19" x14ac:dyDescent="0.25">
      <c r="A149" t="s">
        <v>1185</v>
      </c>
      <c r="B149" t="s">
        <v>1186</v>
      </c>
      <c r="C149" t="s">
        <v>5195</v>
      </c>
      <c r="D149" s="21" t="s">
        <v>5196</v>
      </c>
      <c r="E149" s="20" t="s">
        <v>5197</v>
      </c>
      <c r="F149" s="20" t="s">
        <v>5197</v>
      </c>
      <c r="G149" s="20" t="s">
        <v>5197</v>
      </c>
      <c r="H149" s="20" t="s">
        <v>5197</v>
      </c>
      <c r="I149" s="20" t="s">
        <v>5197</v>
      </c>
      <c r="J149" s="20" t="s">
        <v>5197</v>
      </c>
      <c r="K149" s="20" t="s">
        <v>5197</v>
      </c>
      <c r="L149" s="20">
        <v>0</v>
      </c>
      <c r="M149" s="20" t="s">
        <v>5197</v>
      </c>
      <c r="N149" s="20" t="s">
        <v>5197</v>
      </c>
      <c r="O149" s="20">
        <v>0</v>
      </c>
      <c r="P149" s="20" t="s">
        <v>5197</v>
      </c>
      <c r="Q149" s="20" t="s">
        <v>5197</v>
      </c>
      <c r="R149" s="20">
        <v>0</v>
      </c>
      <c r="S149" s="20">
        <v>535</v>
      </c>
    </row>
    <row r="150" spans="1:19" x14ac:dyDescent="0.25">
      <c r="A150" t="s">
        <v>1193</v>
      </c>
      <c r="B150" t="s">
        <v>1194</v>
      </c>
      <c r="C150" t="s">
        <v>5195</v>
      </c>
      <c r="D150" s="21" t="s">
        <v>5196</v>
      </c>
      <c r="E150" s="20" t="s">
        <v>5197</v>
      </c>
      <c r="F150" s="20" t="s">
        <v>5197</v>
      </c>
      <c r="G150" s="20" t="s">
        <v>5197</v>
      </c>
      <c r="H150" s="20" t="s">
        <v>5197</v>
      </c>
      <c r="I150" s="20" t="s">
        <v>5197</v>
      </c>
      <c r="J150" s="20" t="s">
        <v>5197</v>
      </c>
      <c r="K150" s="20" t="s">
        <v>5197</v>
      </c>
      <c r="L150" s="20">
        <v>0</v>
      </c>
      <c r="M150" s="20" t="s">
        <v>5197</v>
      </c>
      <c r="N150" s="20" t="s">
        <v>5197</v>
      </c>
      <c r="O150" s="20">
        <v>0</v>
      </c>
      <c r="P150" s="20" t="s">
        <v>5197</v>
      </c>
      <c r="Q150" s="20" t="s">
        <v>5197</v>
      </c>
      <c r="R150" s="20">
        <v>0</v>
      </c>
      <c r="S150" s="20">
        <v>349.7</v>
      </c>
    </row>
    <row r="151" spans="1:19" x14ac:dyDescent="0.25">
      <c r="A151" t="s">
        <v>1200</v>
      </c>
      <c r="B151" t="s">
        <v>1201</v>
      </c>
      <c r="C151" t="s">
        <v>5195</v>
      </c>
      <c r="D151" s="21" t="s">
        <v>5196</v>
      </c>
      <c r="E151" s="20" t="s">
        <v>5197</v>
      </c>
      <c r="F151" s="20" t="s">
        <v>5197</v>
      </c>
      <c r="G151" s="20" t="s">
        <v>5197</v>
      </c>
      <c r="H151" s="20" t="s">
        <v>5197</v>
      </c>
      <c r="I151" s="20" t="s">
        <v>5197</v>
      </c>
      <c r="J151" s="20" t="s">
        <v>5197</v>
      </c>
      <c r="K151" s="20" t="s">
        <v>5197</v>
      </c>
      <c r="L151" s="20">
        <v>0</v>
      </c>
      <c r="M151" s="20" t="s">
        <v>5197</v>
      </c>
      <c r="N151" s="20" t="s">
        <v>5197</v>
      </c>
      <c r="O151" s="20">
        <v>0</v>
      </c>
      <c r="P151" s="20" t="s">
        <v>5197</v>
      </c>
      <c r="Q151" s="20" t="s">
        <v>5197</v>
      </c>
      <c r="R151" s="20">
        <v>0</v>
      </c>
      <c r="S151" s="20">
        <v>182</v>
      </c>
    </row>
    <row r="152" spans="1:19" x14ac:dyDescent="0.25">
      <c r="A152" t="s">
        <v>1213</v>
      </c>
      <c r="B152" t="s">
        <v>1214</v>
      </c>
      <c r="C152" t="s">
        <v>5195</v>
      </c>
      <c r="D152" s="21" t="s">
        <v>5196</v>
      </c>
      <c r="E152" s="20" t="s">
        <v>5197</v>
      </c>
      <c r="F152" s="20" t="s">
        <v>5197</v>
      </c>
      <c r="G152" s="20" t="s">
        <v>5197</v>
      </c>
      <c r="H152" s="20" t="s">
        <v>5197</v>
      </c>
      <c r="I152" s="20" t="s">
        <v>5197</v>
      </c>
      <c r="J152" s="20" t="s">
        <v>5197</v>
      </c>
      <c r="K152" s="20" t="s">
        <v>5197</v>
      </c>
      <c r="L152" s="20">
        <v>0</v>
      </c>
      <c r="M152" s="20" t="s">
        <v>5197</v>
      </c>
      <c r="N152" s="20" t="s">
        <v>5197</v>
      </c>
      <c r="O152" s="20">
        <v>0</v>
      </c>
      <c r="P152" s="20" t="s">
        <v>5197</v>
      </c>
      <c r="Q152" s="20" t="s">
        <v>5197</v>
      </c>
      <c r="R152" s="20">
        <v>0</v>
      </c>
      <c r="S152" s="20">
        <v>458</v>
      </c>
    </row>
    <row r="153" spans="1:19" x14ac:dyDescent="0.25">
      <c r="A153" t="s">
        <v>1220</v>
      </c>
      <c r="B153" t="s">
        <v>1221</v>
      </c>
      <c r="C153" t="s">
        <v>5195</v>
      </c>
      <c r="D153" s="21" t="s">
        <v>5196</v>
      </c>
      <c r="E153" s="20" t="s">
        <v>5197</v>
      </c>
      <c r="F153" s="20" t="s">
        <v>5197</v>
      </c>
      <c r="G153" s="20" t="s">
        <v>5197</v>
      </c>
      <c r="H153" s="20" t="s">
        <v>5197</v>
      </c>
      <c r="I153" s="20" t="s">
        <v>5197</v>
      </c>
      <c r="J153" s="20" t="s">
        <v>5197</v>
      </c>
      <c r="K153" s="20" t="s">
        <v>5197</v>
      </c>
      <c r="L153" s="20">
        <v>0</v>
      </c>
      <c r="M153" s="20" t="s">
        <v>5197</v>
      </c>
      <c r="N153" s="20" t="s">
        <v>5197</v>
      </c>
      <c r="O153" s="20">
        <v>0</v>
      </c>
      <c r="P153" s="20" t="s">
        <v>5197</v>
      </c>
      <c r="Q153" s="20" t="s">
        <v>5197</v>
      </c>
      <c r="R153" s="20">
        <v>0</v>
      </c>
      <c r="S153" s="20">
        <v>341.2</v>
      </c>
    </row>
    <row r="154" spans="1:19" x14ac:dyDescent="0.25">
      <c r="A154" t="s">
        <v>1227</v>
      </c>
      <c r="B154" t="s">
        <v>1228</v>
      </c>
      <c r="C154" t="s">
        <v>5207</v>
      </c>
      <c r="D154" s="21" t="s">
        <v>5196</v>
      </c>
      <c r="E154" s="20">
        <v>0.3</v>
      </c>
      <c r="F154" s="20" t="s">
        <v>5197</v>
      </c>
      <c r="G154" s="20" t="s">
        <v>5197</v>
      </c>
      <c r="H154" s="20" t="s">
        <v>5197</v>
      </c>
      <c r="I154" s="20" t="s">
        <v>5197</v>
      </c>
      <c r="J154" s="20" t="s">
        <v>5197</v>
      </c>
      <c r="K154" s="20" t="s">
        <v>5197</v>
      </c>
      <c r="L154" s="20">
        <v>0.3</v>
      </c>
      <c r="M154" s="20" t="s">
        <v>5197</v>
      </c>
      <c r="N154" s="20" t="s">
        <v>5197</v>
      </c>
      <c r="O154" s="20">
        <v>0</v>
      </c>
      <c r="P154" s="20" t="s">
        <v>5197</v>
      </c>
      <c r="Q154" s="20" t="s">
        <v>5197</v>
      </c>
      <c r="R154" s="20">
        <v>0</v>
      </c>
      <c r="S154" s="20"/>
    </row>
    <row r="155" spans="1:19" x14ac:dyDescent="0.25">
      <c r="A155" t="s">
        <v>1227</v>
      </c>
      <c r="B155" t="s">
        <v>1228</v>
      </c>
      <c r="C155" t="s">
        <v>5195</v>
      </c>
      <c r="D155" s="21" t="s">
        <v>5196</v>
      </c>
      <c r="E155" s="20" t="s">
        <v>5197</v>
      </c>
      <c r="F155" s="20" t="s">
        <v>5197</v>
      </c>
      <c r="G155" s="20" t="s">
        <v>5197</v>
      </c>
      <c r="H155" s="20" t="s">
        <v>5197</v>
      </c>
      <c r="I155" s="20" t="s">
        <v>5197</v>
      </c>
      <c r="J155" s="20" t="s">
        <v>5197</v>
      </c>
      <c r="K155" s="20" t="s">
        <v>5197</v>
      </c>
      <c r="L155" s="20">
        <v>0</v>
      </c>
      <c r="M155" s="20" t="s">
        <v>5197</v>
      </c>
      <c r="N155" s="20" t="s">
        <v>5197</v>
      </c>
      <c r="O155" s="20">
        <v>0</v>
      </c>
      <c r="P155" s="20" t="s">
        <v>5197</v>
      </c>
      <c r="Q155" s="20" t="s">
        <v>5197</v>
      </c>
      <c r="R155" s="20">
        <v>0</v>
      </c>
      <c r="S155" s="20">
        <v>720</v>
      </c>
    </row>
    <row r="156" spans="1:19" x14ac:dyDescent="0.25">
      <c r="A156" t="s">
        <v>1234</v>
      </c>
      <c r="B156" t="s">
        <v>1235</v>
      </c>
      <c r="C156" t="s">
        <v>5195</v>
      </c>
      <c r="D156" s="21" t="s">
        <v>5196</v>
      </c>
      <c r="E156" s="20" t="s">
        <v>5197</v>
      </c>
      <c r="F156" s="20" t="s">
        <v>5197</v>
      </c>
      <c r="G156" s="20" t="s">
        <v>5197</v>
      </c>
      <c r="H156" s="20" t="s">
        <v>5197</v>
      </c>
      <c r="I156" s="20" t="s">
        <v>5197</v>
      </c>
      <c r="J156" s="20" t="s">
        <v>5197</v>
      </c>
      <c r="K156" s="20" t="s">
        <v>5197</v>
      </c>
      <c r="L156" s="20">
        <v>0</v>
      </c>
      <c r="M156" s="20" t="s">
        <v>5197</v>
      </c>
      <c r="N156" s="20" t="s">
        <v>5197</v>
      </c>
      <c r="O156" s="20">
        <v>0</v>
      </c>
      <c r="P156" s="20" t="s">
        <v>5197</v>
      </c>
      <c r="Q156" s="20" t="s">
        <v>5197</v>
      </c>
      <c r="R156" s="20">
        <v>0</v>
      </c>
      <c r="S156" s="20">
        <v>329</v>
      </c>
    </row>
    <row r="157" spans="1:19" x14ac:dyDescent="0.25">
      <c r="A157" t="s">
        <v>1241</v>
      </c>
      <c r="B157" t="s">
        <v>1242</v>
      </c>
      <c r="C157" t="s">
        <v>5195</v>
      </c>
      <c r="D157" s="21" t="s">
        <v>5196</v>
      </c>
      <c r="E157" s="20" t="s">
        <v>5197</v>
      </c>
      <c r="F157" s="20" t="s">
        <v>5197</v>
      </c>
      <c r="G157" s="20" t="s">
        <v>5197</v>
      </c>
      <c r="H157" s="20" t="s">
        <v>5197</v>
      </c>
      <c r="I157" s="20" t="s">
        <v>5197</v>
      </c>
      <c r="J157" s="20" t="s">
        <v>5197</v>
      </c>
      <c r="K157" s="20" t="s">
        <v>5197</v>
      </c>
      <c r="L157" s="20">
        <v>0</v>
      </c>
      <c r="M157" s="20" t="s">
        <v>5197</v>
      </c>
      <c r="N157" s="20" t="s">
        <v>5197</v>
      </c>
      <c r="O157" s="20">
        <v>0</v>
      </c>
      <c r="P157" s="20" t="s">
        <v>5197</v>
      </c>
      <c r="Q157" s="20" t="s">
        <v>5197</v>
      </c>
      <c r="R157" s="20">
        <v>0</v>
      </c>
      <c r="S157" s="20">
        <v>540</v>
      </c>
    </row>
    <row r="158" spans="1:19" x14ac:dyDescent="0.25">
      <c r="A158" t="s">
        <v>1241</v>
      </c>
      <c r="B158" t="s">
        <v>1242</v>
      </c>
      <c r="C158" t="s">
        <v>5195</v>
      </c>
      <c r="D158" s="21" t="s">
        <v>4287</v>
      </c>
      <c r="E158" s="20" t="s">
        <v>5197</v>
      </c>
      <c r="F158" s="20" t="s">
        <v>5197</v>
      </c>
      <c r="G158" s="20" t="s">
        <v>5197</v>
      </c>
      <c r="H158" s="20" t="s">
        <v>5197</v>
      </c>
      <c r="I158" s="20" t="s">
        <v>5197</v>
      </c>
      <c r="J158" s="20" t="s">
        <v>5197</v>
      </c>
      <c r="K158" s="20" t="s">
        <v>5197</v>
      </c>
      <c r="L158" s="20">
        <v>0</v>
      </c>
      <c r="M158" s="20" t="s">
        <v>5197</v>
      </c>
      <c r="N158" s="20" t="s">
        <v>5197</v>
      </c>
      <c r="O158" s="20">
        <v>0</v>
      </c>
      <c r="P158" s="20" t="s">
        <v>5197</v>
      </c>
      <c r="Q158" s="20" t="s">
        <v>5197</v>
      </c>
      <c r="R158" s="20">
        <v>0</v>
      </c>
      <c r="S158" s="20">
        <v>59</v>
      </c>
    </row>
    <row r="159" spans="1:19" x14ac:dyDescent="0.25">
      <c r="A159" t="s">
        <v>1248</v>
      </c>
      <c r="B159" t="s">
        <v>1249</v>
      </c>
      <c r="C159" t="s">
        <v>5195</v>
      </c>
      <c r="D159" s="21" t="s">
        <v>5196</v>
      </c>
      <c r="E159" s="20" t="s">
        <v>5197</v>
      </c>
      <c r="F159" s="20" t="s">
        <v>5197</v>
      </c>
      <c r="G159" s="20" t="s">
        <v>5197</v>
      </c>
      <c r="H159" s="20" t="s">
        <v>5197</v>
      </c>
      <c r="I159" s="20" t="s">
        <v>5197</v>
      </c>
      <c r="J159" s="20" t="s">
        <v>5197</v>
      </c>
      <c r="K159" s="20" t="s">
        <v>5197</v>
      </c>
      <c r="L159" s="20">
        <v>0</v>
      </c>
      <c r="M159" s="20" t="s">
        <v>5197</v>
      </c>
      <c r="N159" s="20" t="s">
        <v>5197</v>
      </c>
      <c r="O159" s="20">
        <v>0</v>
      </c>
      <c r="P159" s="20" t="s">
        <v>5197</v>
      </c>
      <c r="Q159" s="20" t="s">
        <v>5197</v>
      </c>
      <c r="R159" s="20">
        <v>0</v>
      </c>
      <c r="S159" s="20">
        <v>271</v>
      </c>
    </row>
    <row r="160" spans="1:19" x14ac:dyDescent="0.25">
      <c r="A160" t="s">
        <v>1254</v>
      </c>
      <c r="B160" t="s">
        <v>1255</v>
      </c>
      <c r="C160" t="s">
        <v>5195</v>
      </c>
      <c r="D160" s="21" t="s">
        <v>5196</v>
      </c>
      <c r="E160" s="20" t="s">
        <v>5197</v>
      </c>
      <c r="F160" s="20" t="s">
        <v>5197</v>
      </c>
      <c r="G160" s="20" t="s">
        <v>5197</v>
      </c>
      <c r="H160" s="20" t="s">
        <v>5197</v>
      </c>
      <c r="I160" s="20" t="s">
        <v>5197</v>
      </c>
      <c r="J160" s="20" t="s">
        <v>5197</v>
      </c>
      <c r="K160" s="20" t="s">
        <v>5197</v>
      </c>
      <c r="L160" s="20">
        <v>0</v>
      </c>
      <c r="M160" s="20" t="s">
        <v>5197</v>
      </c>
      <c r="N160" s="20" t="s">
        <v>5197</v>
      </c>
      <c r="O160" s="20">
        <v>0</v>
      </c>
      <c r="P160" s="20" t="s">
        <v>5197</v>
      </c>
      <c r="Q160" s="20" t="s">
        <v>5197</v>
      </c>
      <c r="R160" s="20">
        <v>0</v>
      </c>
      <c r="S160" s="20">
        <v>392</v>
      </c>
    </row>
    <row r="161" spans="1:19" x14ac:dyDescent="0.25">
      <c r="A161" t="s">
        <v>1261</v>
      </c>
      <c r="B161" t="s">
        <v>1262</v>
      </c>
      <c r="C161" t="s">
        <v>5205</v>
      </c>
      <c r="D161" s="21" t="s">
        <v>5196</v>
      </c>
      <c r="E161" s="20">
        <v>337.5</v>
      </c>
      <c r="F161" s="20">
        <v>266.5</v>
      </c>
      <c r="G161" s="20" t="s">
        <v>5197</v>
      </c>
      <c r="H161" s="20" t="s">
        <v>5197</v>
      </c>
      <c r="I161" s="20" t="s">
        <v>5197</v>
      </c>
      <c r="J161" s="20" t="s">
        <v>5197</v>
      </c>
      <c r="K161" s="20">
        <v>6</v>
      </c>
      <c r="L161" s="20">
        <v>610</v>
      </c>
      <c r="M161" s="20">
        <v>283</v>
      </c>
      <c r="N161" s="20" t="s">
        <v>5197</v>
      </c>
      <c r="O161" s="20">
        <v>283</v>
      </c>
      <c r="P161" s="20" t="s">
        <v>5197</v>
      </c>
      <c r="Q161" s="20" t="s">
        <v>5197</v>
      </c>
      <c r="R161" s="20">
        <v>0</v>
      </c>
      <c r="S161" s="20"/>
    </row>
    <row r="162" spans="1:19" x14ac:dyDescent="0.25">
      <c r="A162" t="s">
        <v>1261</v>
      </c>
      <c r="B162" t="s">
        <v>1262</v>
      </c>
      <c r="C162" t="s">
        <v>5206</v>
      </c>
      <c r="D162" s="21" t="s">
        <v>5196</v>
      </c>
      <c r="E162" s="20">
        <v>39</v>
      </c>
      <c r="F162" s="20" t="s">
        <v>5197</v>
      </c>
      <c r="G162" s="20" t="s">
        <v>5197</v>
      </c>
      <c r="H162" s="20">
        <v>17</v>
      </c>
      <c r="I162" s="20" t="s">
        <v>5197</v>
      </c>
      <c r="J162" s="20" t="s">
        <v>5197</v>
      </c>
      <c r="K162" s="20">
        <v>43.8</v>
      </c>
      <c r="L162" s="20">
        <v>99.8</v>
      </c>
      <c r="M162" s="20" t="s">
        <v>5197</v>
      </c>
      <c r="N162" s="20" t="s">
        <v>5197</v>
      </c>
      <c r="O162" s="20">
        <v>0</v>
      </c>
      <c r="P162" s="20" t="s">
        <v>5197</v>
      </c>
      <c r="Q162" s="20" t="s">
        <v>5197</v>
      </c>
      <c r="R162" s="20">
        <v>0</v>
      </c>
      <c r="S162" s="20"/>
    </row>
    <row r="163" spans="1:19" x14ac:dyDescent="0.25">
      <c r="A163" t="s">
        <v>1261</v>
      </c>
      <c r="B163" t="s">
        <v>1262</v>
      </c>
      <c r="C163" t="s">
        <v>5195</v>
      </c>
      <c r="D163" s="21" t="s">
        <v>5196</v>
      </c>
      <c r="E163" s="20" t="s">
        <v>5197</v>
      </c>
      <c r="F163" s="20" t="s">
        <v>5197</v>
      </c>
      <c r="G163" s="20" t="s">
        <v>5197</v>
      </c>
      <c r="H163" s="20" t="s">
        <v>5197</v>
      </c>
      <c r="I163" s="20" t="s">
        <v>5197</v>
      </c>
      <c r="J163" s="20" t="s">
        <v>5197</v>
      </c>
      <c r="K163" s="20" t="s">
        <v>5197</v>
      </c>
      <c r="L163" s="20">
        <v>0</v>
      </c>
      <c r="M163" s="20" t="s">
        <v>5197</v>
      </c>
      <c r="N163" s="20" t="s">
        <v>5197</v>
      </c>
      <c r="O163" s="20">
        <v>0</v>
      </c>
      <c r="P163" s="20">
        <v>2.4</v>
      </c>
      <c r="Q163" s="20" t="s">
        <v>5197</v>
      </c>
      <c r="R163" s="20">
        <v>2.4</v>
      </c>
      <c r="S163" s="20">
        <v>2500.3000000000002</v>
      </c>
    </row>
    <row r="164" spans="1:19" x14ac:dyDescent="0.25">
      <c r="A164" t="s">
        <v>1261</v>
      </c>
      <c r="B164" t="s">
        <v>1262</v>
      </c>
      <c r="C164" t="s">
        <v>5198</v>
      </c>
      <c r="D164" s="21" t="s">
        <v>5196</v>
      </c>
      <c r="E164" s="20">
        <v>3.5</v>
      </c>
      <c r="F164" s="20">
        <v>19.600000000000001</v>
      </c>
      <c r="G164" s="20">
        <v>189.2</v>
      </c>
      <c r="H164" s="20" t="s">
        <v>5197</v>
      </c>
      <c r="I164" s="20" t="s">
        <v>5197</v>
      </c>
      <c r="J164" s="20" t="s">
        <v>5197</v>
      </c>
      <c r="K164" s="20">
        <v>5</v>
      </c>
      <c r="L164" s="20">
        <v>217.29999999999998</v>
      </c>
      <c r="M164" s="20">
        <v>49</v>
      </c>
      <c r="N164" s="20">
        <v>646</v>
      </c>
      <c r="O164" s="20">
        <v>695</v>
      </c>
      <c r="P164" s="20" t="s">
        <v>5197</v>
      </c>
      <c r="Q164" s="20" t="s">
        <v>5197</v>
      </c>
      <c r="R164" s="20">
        <v>0</v>
      </c>
      <c r="S164" s="20"/>
    </row>
    <row r="165" spans="1:19" x14ac:dyDescent="0.25">
      <c r="A165" t="s">
        <v>1267</v>
      </c>
      <c r="B165" t="s">
        <v>1268</v>
      </c>
      <c r="C165" t="s">
        <v>5207</v>
      </c>
      <c r="D165" s="21" t="s">
        <v>5196</v>
      </c>
      <c r="E165" s="20">
        <v>0.2</v>
      </c>
      <c r="F165" s="20" t="s">
        <v>5197</v>
      </c>
      <c r="G165" s="20" t="s">
        <v>5197</v>
      </c>
      <c r="H165" s="20" t="s">
        <v>5197</v>
      </c>
      <c r="I165" s="20" t="s">
        <v>5197</v>
      </c>
      <c r="J165" s="20" t="s">
        <v>5197</v>
      </c>
      <c r="K165" s="20" t="s">
        <v>5197</v>
      </c>
      <c r="L165" s="20">
        <v>0.2</v>
      </c>
      <c r="M165" s="20" t="s">
        <v>5197</v>
      </c>
      <c r="N165" s="20" t="s">
        <v>5197</v>
      </c>
      <c r="O165" s="20">
        <v>0</v>
      </c>
      <c r="P165" s="20" t="s">
        <v>5197</v>
      </c>
      <c r="Q165" s="20" t="s">
        <v>5197</v>
      </c>
      <c r="R165" s="20">
        <v>0</v>
      </c>
      <c r="S165" s="20"/>
    </row>
    <row r="166" spans="1:19" x14ac:dyDescent="0.25">
      <c r="A166" t="s">
        <v>1267</v>
      </c>
      <c r="B166" t="s">
        <v>1268</v>
      </c>
      <c r="C166" t="s">
        <v>5207</v>
      </c>
      <c r="D166" s="21" t="s">
        <v>4287</v>
      </c>
      <c r="E166" s="20">
        <v>0.3</v>
      </c>
      <c r="F166" s="20" t="s">
        <v>5197</v>
      </c>
      <c r="G166" s="20" t="s">
        <v>5197</v>
      </c>
      <c r="H166" s="20" t="s">
        <v>5197</v>
      </c>
      <c r="I166" s="20" t="s">
        <v>5197</v>
      </c>
      <c r="J166" s="20" t="s">
        <v>5197</v>
      </c>
      <c r="K166" s="20" t="s">
        <v>5197</v>
      </c>
      <c r="L166" s="20">
        <v>0.3</v>
      </c>
      <c r="M166" s="20" t="s">
        <v>5197</v>
      </c>
      <c r="N166" s="20" t="s">
        <v>5197</v>
      </c>
      <c r="O166" s="20">
        <v>0</v>
      </c>
      <c r="P166" s="20" t="s">
        <v>5197</v>
      </c>
      <c r="Q166" s="20" t="s">
        <v>5197</v>
      </c>
      <c r="R166" s="20">
        <v>0</v>
      </c>
      <c r="S166" s="20"/>
    </row>
    <row r="167" spans="1:19" x14ac:dyDescent="0.25">
      <c r="A167" t="s">
        <v>1267</v>
      </c>
      <c r="B167" t="s">
        <v>1268</v>
      </c>
      <c r="C167" t="s">
        <v>5201</v>
      </c>
      <c r="D167" s="21" t="s">
        <v>5196</v>
      </c>
      <c r="E167" s="20">
        <v>34.6</v>
      </c>
      <c r="F167" s="20">
        <v>0.3</v>
      </c>
      <c r="G167" s="20">
        <v>6.7</v>
      </c>
      <c r="H167" s="20">
        <v>3</v>
      </c>
      <c r="I167" s="20" t="s">
        <v>5197</v>
      </c>
      <c r="J167" s="20" t="s">
        <v>5197</v>
      </c>
      <c r="K167" s="20">
        <v>6.6</v>
      </c>
      <c r="L167" s="20">
        <v>51.2</v>
      </c>
      <c r="M167" s="20">
        <v>39</v>
      </c>
      <c r="N167" s="20">
        <v>5</v>
      </c>
      <c r="O167" s="20">
        <v>44</v>
      </c>
      <c r="P167" s="20" t="s">
        <v>5197</v>
      </c>
      <c r="Q167" s="20" t="s">
        <v>5197</v>
      </c>
      <c r="R167" s="20">
        <v>0</v>
      </c>
      <c r="S167" s="20"/>
    </row>
    <row r="168" spans="1:19" x14ac:dyDescent="0.25">
      <c r="A168" t="s">
        <v>1267</v>
      </c>
      <c r="B168" t="s">
        <v>1268</v>
      </c>
      <c r="C168" t="s">
        <v>5195</v>
      </c>
      <c r="D168" s="21" t="s">
        <v>5196</v>
      </c>
      <c r="E168" s="20" t="s">
        <v>5197</v>
      </c>
      <c r="F168" s="20" t="s">
        <v>5197</v>
      </c>
      <c r="G168" s="20" t="s">
        <v>5197</v>
      </c>
      <c r="H168" s="20" t="s">
        <v>5197</v>
      </c>
      <c r="I168" s="20" t="s">
        <v>5197</v>
      </c>
      <c r="J168" s="20" t="s">
        <v>5197</v>
      </c>
      <c r="K168" s="20" t="s">
        <v>5197</v>
      </c>
      <c r="L168" s="20">
        <v>0</v>
      </c>
      <c r="M168" s="20" t="s">
        <v>5197</v>
      </c>
      <c r="N168" s="20" t="s">
        <v>5197</v>
      </c>
      <c r="O168" s="20">
        <v>0</v>
      </c>
      <c r="P168" s="20">
        <v>56.5</v>
      </c>
      <c r="Q168" s="20" t="s">
        <v>5197</v>
      </c>
      <c r="R168" s="20">
        <v>56.5</v>
      </c>
      <c r="S168" s="20">
        <v>1979.9</v>
      </c>
    </row>
    <row r="169" spans="1:19" x14ac:dyDescent="0.25">
      <c r="A169" t="s">
        <v>1275</v>
      </c>
      <c r="B169" t="s">
        <v>1276</v>
      </c>
      <c r="C169" t="s">
        <v>5195</v>
      </c>
      <c r="D169" s="21" t="s">
        <v>5196</v>
      </c>
      <c r="E169" s="20" t="s">
        <v>5197</v>
      </c>
      <c r="F169" s="20" t="s">
        <v>5197</v>
      </c>
      <c r="G169" s="20" t="s">
        <v>5197</v>
      </c>
      <c r="H169" s="20" t="s">
        <v>5197</v>
      </c>
      <c r="I169" s="20" t="s">
        <v>5197</v>
      </c>
      <c r="J169" s="20" t="s">
        <v>5197</v>
      </c>
      <c r="K169" s="20" t="s">
        <v>5197</v>
      </c>
      <c r="L169" s="20">
        <v>0</v>
      </c>
      <c r="M169" s="20" t="s">
        <v>5197</v>
      </c>
      <c r="N169" s="20" t="s">
        <v>5197</v>
      </c>
      <c r="O169" s="20">
        <v>0</v>
      </c>
      <c r="P169" s="20">
        <v>10.1</v>
      </c>
      <c r="Q169" s="20" t="s">
        <v>5197</v>
      </c>
      <c r="R169" s="20">
        <v>10.1</v>
      </c>
      <c r="S169" s="20">
        <v>149.9</v>
      </c>
    </row>
    <row r="170" spans="1:19" x14ac:dyDescent="0.25">
      <c r="A170" t="s">
        <v>1280</v>
      </c>
      <c r="B170" t="s">
        <v>1281</v>
      </c>
      <c r="C170" t="s">
        <v>5195</v>
      </c>
      <c r="D170" s="21" t="s">
        <v>5196</v>
      </c>
      <c r="E170" s="20" t="s">
        <v>5197</v>
      </c>
      <c r="F170" s="20" t="s">
        <v>5197</v>
      </c>
      <c r="G170" s="20" t="s">
        <v>5197</v>
      </c>
      <c r="H170" s="20" t="s">
        <v>5197</v>
      </c>
      <c r="I170" s="20" t="s">
        <v>5197</v>
      </c>
      <c r="J170" s="20" t="s">
        <v>5197</v>
      </c>
      <c r="K170" s="20" t="s">
        <v>5197</v>
      </c>
      <c r="L170" s="20">
        <v>0</v>
      </c>
      <c r="M170" s="20" t="s">
        <v>5197</v>
      </c>
      <c r="N170" s="20" t="s">
        <v>5197</v>
      </c>
      <c r="O170" s="20">
        <v>0</v>
      </c>
      <c r="P170" s="20" t="s">
        <v>5197</v>
      </c>
      <c r="Q170" s="20" t="s">
        <v>5197</v>
      </c>
      <c r="R170" s="20">
        <v>0</v>
      </c>
      <c r="S170" s="20">
        <v>488.7</v>
      </c>
    </row>
    <row r="171" spans="1:19" x14ac:dyDescent="0.25">
      <c r="A171" t="s">
        <v>1287</v>
      </c>
      <c r="B171" t="s">
        <v>1288</v>
      </c>
      <c r="C171" t="s">
        <v>5195</v>
      </c>
      <c r="D171" s="21" t="s">
        <v>5196</v>
      </c>
      <c r="E171" s="20" t="s">
        <v>5197</v>
      </c>
      <c r="F171" s="20" t="s">
        <v>5197</v>
      </c>
      <c r="G171" s="20" t="s">
        <v>5197</v>
      </c>
      <c r="H171" s="20" t="s">
        <v>5197</v>
      </c>
      <c r="I171" s="20" t="s">
        <v>5197</v>
      </c>
      <c r="J171" s="20" t="s">
        <v>5197</v>
      </c>
      <c r="K171" s="20" t="s">
        <v>5197</v>
      </c>
      <c r="L171" s="20">
        <v>0</v>
      </c>
      <c r="M171" s="20" t="s">
        <v>5197</v>
      </c>
      <c r="N171" s="20" t="s">
        <v>5197</v>
      </c>
      <c r="O171" s="20">
        <v>0</v>
      </c>
      <c r="P171" s="20" t="s">
        <v>5197</v>
      </c>
      <c r="Q171" s="20" t="s">
        <v>5197</v>
      </c>
      <c r="R171" s="20">
        <v>0</v>
      </c>
      <c r="S171" s="20">
        <v>355</v>
      </c>
    </row>
    <row r="172" spans="1:19" x14ac:dyDescent="0.25">
      <c r="A172" t="s">
        <v>1287</v>
      </c>
      <c r="B172" t="s">
        <v>1288</v>
      </c>
      <c r="C172" t="s">
        <v>5195</v>
      </c>
      <c r="D172" s="21" t="s">
        <v>4287</v>
      </c>
      <c r="E172" s="20" t="s">
        <v>5197</v>
      </c>
      <c r="F172" s="20" t="s">
        <v>5197</v>
      </c>
      <c r="G172" s="20" t="s">
        <v>5197</v>
      </c>
      <c r="H172" s="20" t="s">
        <v>5197</v>
      </c>
      <c r="I172" s="20" t="s">
        <v>5197</v>
      </c>
      <c r="J172" s="20" t="s">
        <v>5197</v>
      </c>
      <c r="K172" s="20" t="s">
        <v>5197</v>
      </c>
      <c r="L172" s="20">
        <v>0</v>
      </c>
      <c r="M172" s="20" t="s">
        <v>5197</v>
      </c>
      <c r="N172" s="20" t="s">
        <v>5197</v>
      </c>
      <c r="O172" s="20">
        <v>0</v>
      </c>
      <c r="P172" s="20" t="s">
        <v>5197</v>
      </c>
      <c r="Q172" s="20" t="s">
        <v>5197</v>
      </c>
      <c r="R172" s="20">
        <v>0</v>
      </c>
      <c r="S172" s="20">
        <v>87</v>
      </c>
    </row>
    <row r="173" spans="1:19" x14ac:dyDescent="0.25">
      <c r="A173" t="s">
        <v>1293</v>
      </c>
      <c r="B173" t="s">
        <v>1294</v>
      </c>
      <c r="C173" t="s">
        <v>5195</v>
      </c>
      <c r="D173" s="21" t="s">
        <v>5196</v>
      </c>
      <c r="E173" s="20" t="s">
        <v>5197</v>
      </c>
      <c r="F173" s="20" t="s">
        <v>5197</v>
      </c>
      <c r="G173" s="20" t="s">
        <v>5197</v>
      </c>
      <c r="H173" s="20" t="s">
        <v>5197</v>
      </c>
      <c r="I173" s="20" t="s">
        <v>5197</v>
      </c>
      <c r="J173" s="20" t="s">
        <v>5197</v>
      </c>
      <c r="K173" s="20" t="s">
        <v>5197</v>
      </c>
      <c r="L173" s="20">
        <v>0</v>
      </c>
      <c r="M173" s="20" t="s">
        <v>5197</v>
      </c>
      <c r="N173" s="20" t="s">
        <v>5197</v>
      </c>
      <c r="O173" s="20">
        <v>0</v>
      </c>
      <c r="P173" s="20" t="s">
        <v>5197</v>
      </c>
      <c r="Q173" s="20" t="s">
        <v>5197</v>
      </c>
      <c r="R173" s="20">
        <v>0</v>
      </c>
      <c r="S173" s="20">
        <v>284.39999999999998</v>
      </c>
    </row>
    <row r="174" spans="1:19" x14ac:dyDescent="0.25">
      <c r="A174" t="s">
        <v>1300</v>
      </c>
      <c r="B174" t="s">
        <v>1301</v>
      </c>
      <c r="C174" t="s">
        <v>5203</v>
      </c>
      <c r="D174" s="21" t="s">
        <v>5196</v>
      </c>
      <c r="E174" s="20" t="s">
        <v>5197</v>
      </c>
      <c r="F174" s="20" t="s">
        <v>5197</v>
      </c>
      <c r="G174" s="20" t="s">
        <v>5197</v>
      </c>
      <c r="H174" s="20" t="s">
        <v>5197</v>
      </c>
      <c r="I174" s="20" t="s">
        <v>5197</v>
      </c>
      <c r="J174" s="20" t="s">
        <v>5197</v>
      </c>
      <c r="K174" s="20" t="s">
        <v>5197</v>
      </c>
      <c r="L174" s="20">
        <v>0</v>
      </c>
      <c r="M174" s="20" t="s">
        <v>5197</v>
      </c>
      <c r="N174" s="20" t="s">
        <v>5197</v>
      </c>
      <c r="O174" s="20">
        <v>0</v>
      </c>
      <c r="P174" s="20" t="s">
        <v>5197</v>
      </c>
      <c r="Q174" s="20" t="s">
        <v>5197</v>
      </c>
      <c r="R174" s="20">
        <v>0</v>
      </c>
      <c r="S174" s="20">
        <v>48</v>
      </c>
    </row>
    <row r="175" spans="1:19" x14ac:dyDescent="0.25">
      <c r="A175" t="s">
        <v>1300</v>
      </c>
      <c r="B175" t="s">
        <v>1301</v>
      </c>
      <c r="C175" t="s">
        <v>5203</v>
      </c>
      <c r="D175" s="21" t="s">
        <v>4287</v>
      </c>
      <c r="E175" s="20" t="s">
        <v>5197</v>
      </c>
      <c r="F175" s="20" t="s">
        <v>5197</v>
      </c>
      <c r="G175" s="20" t="s">
        <v>5197</v>
      </c>
      <c r="H175" s="20" t="s">
        <v>5197</v>
      </c>
      <c r="I175" s="20" t="s">
        <v>5197</v>
      </c>
      <c r="J175" s="20" t="s">
        <v>5197</v>
      </c>
      <c r="K175" s="20" t="s">
        <v>5197</v>
      </c>
      <c r="L175" s="20">
        <v>0</v>
      </c>
      <c r="M175" s="20" t="s">
        <v>5197</v>
      </c>
      <c r="N175" s="20" t="s">
        <v>5197</v>
      </c>
      <c r="O175" s="20">
        <v>0</v>
      </c>
      <c r="P175" s="20" t="s">
        <v>5197</v>
      </c>
      <c r="Q175" s="20" t="s">
        <v>5197</v>
      </c>
      <c r="R175" s="20">
        <v>0</v>
      </c>
      <c r="S175" s="20">
        <v>134.80000000000001</v>
      </c>
    </row>
    <row r="176" spans="1:19" x14ac:dyDescent="0.25">
      <c r="A176" t="s">
        <v>1300</v>
      </c>
      <c r="B176" t="s">
        <v>1301</v>
      </c>
      <c r="C176" t="s">
        <v>5195</v>
      </c>
      <c r="D176" s="21" t="s">
        <v>5196</v>
      </c>
      <c r="E176" s="20" t="s">
        <v>5197</v>
      </c>
      <c r="F176" s="20" t="s">
        <v>5197</v>
      </c>
      <c r="G176" s="20" t="s">
        <v>5197</v>
      </c>
      <c r="H176" s="20" t="s">
        <v>5197</v>
      </c>
      <c r="I176" s="20" t="s">
        <v>5197</v>
      </c>
      <c r="J176" s="20" t="s">
        <v>5197</v>
      </c>
      <c r="K176" s="20" t="s">
        <v>5197</v>
      </c>
      <c r="L176" s="20">
        <v>0</v>
      </c>
      <c r="M176" s="20" t="s">
        <v>5197</v>
      </c>
      <c r="N176" s="20" t="s">
        <v>5197</v>
      </c>
      <c r="O176" s="20">
        <v>0</v>
      </c>
      <c r="P176" s="20" t="s">
        <v>5197</v>
      </c>
      <c r="Q176" s="20" t="s">
        <v>5197</v>
      </c>
      <c r="R176" s="20">
        <v>0</v>
      </c>
      <c r="S176" s="20">
        <v>254.7</v>
      </c>
    </row>
    <row r="177" spans="1:19" x14ac:dyDescent="0.25">
      <c r="A177" t="s">
        <v>1307</v>
      </c>
      <c r="B177" t="s">
        <v>1308</v>
      </c>
      <c r="C177" t="s">
        <v>5206</v>
      </c>
      <c r="D177" s="21" t="s">
        <v>5196</v>
      </c>
      <c r="E177" s="20">
        <v>136.6</v>
      </c>
      <c r="F177" s="20" t="s">
        <v>5197</v>
      </c>
      <c r="G177" s="20" t="s">
        <v>5197</v>
      </c>
      <c r="H177" s="20">
        <v>18.399999999999999</v>
      </c>
      <c r="I177" s="20">
        <v>0.5</v>
      </c>
      <c r="J177" s="20">
        <v>3.1</v>
      </c>
      <c r="K177" s="20">
        <v>111.2</v>
      </c>
      <c r="L177" s="20">
        <v>269.8</v>
      </c>
      <c r="M177" s="20" t="s">
        <v>5197</v>
      </c>
      <c r="N177" s="20" t="s">
        <v>5197</v>
      </c>
      <c r="O177" s="20">
        <v>0</v>
      </c>
      <c r="P177" s="20" t="s">
        <v>5197</v>
      </c>
      <c r="Q177" s="20" t="s">
        <v>5197</v>
      </c>
      <c r="R177" s="20">
        <v>0</v>
      </c>
      <c r="S177" s="20"/>
    </row>
    <row r="178" spans="1:19" x14ac:dyDescent="0.25">
      <c r="A178" t="s">
        <v>1307</v>
      </c>
      <c r="B178" t="s">
        <v>1308</v>
      </c>
      <c r="C178" t="s">
        <v>5195</v>
      </c>
      <c r="D178" s="21" t="s">
        <v>5196</v>
      </c>
      <c r="E178" s="20" t="s">
        <v>5197</v>
      </c>
      <c r="F178" s="20" t="s">
        <v>5197</v>
      </c>
      <c r="G178" s="20" t="s">
        <v>5197</v>
      </c>
      <c r="H178" s="20" t="s">
        <v>5197</v>
      </c>
      <c r="I178" s="20" t="s">
        <v>5197</v>
      </c>
      <c r="J178" s="20" t="s">
        <v>5197</v>
      </c>
      <c r="K178" s="20" t="s">
        <v>5197</v>
      </c>
      <c r="L178" s="20">
        <v>0</v>
      </c>
      <c r="M178" s="20" t="s">
        <v>5197</v>
      </c>
      <c r="N178" s="20" t="s">
        <v>5197</v>
      </c>
      <c r="O178" s="20">
        <v>0</v>
      </c>
      <c r="P178" s="20">
        <v>10.4</v>
      </c>
      <c r="Q178" s="20">
        <v>65.400000000000006</v>
      </c>
      <c r="R178" s="20">
        <v>75.8</v>
      </c>
      <c r="S178" s="20">
        <v>2511.6</v>
      </c>
    </row>
    <row r="179" spans="1:19" x14ac:dyDescent="0.25">
      <c r="A179" t="s">
        <v>1307</v>
      </c>
      <c r="B179" t="s">
        <v>1308</v>
      </c>
      <c r="C179" t="s">
        <v>5195</v>
      </c>
      <c r="D179" s="21" t="s">
        <v>4287</v>
      </c>
      <c r="E179" s="20" t="s">
        <v>5197</v>
      </c>
      <c r="F179" s="20" t="s">
        <v>5197</v>
      </c>
      <c r="G179" s="20" t="s">
        <v>5197</v>
      </c>
      <c r="H179" s="20" t="s">
        <v>5197</v>
      </c>
      <c r="I179" s="20" t="s">
        <v>5197</v>
      </c>
      <c r="J179" s="20" t="s">
        <v>5197</v>
      </c>
      <c r="K179" s="20" t="s">
        <v>5197</v>
      </c>
      <c r="L179" s="20">
        <v>0</v>
      </c>
      <c r="M179" s="20" t="s">
        <v>5197</v>
      </c>
      <c r="N179" s="20" t="s">
        <v>5197</v>
      </c>
      <c r="O179" s="20">
        <v>0</v>
      </c>
      <c r="P179" s="20" t="s">
        <v>5197</v>
      </c>
      <c r="Q179" s="20" t="s">
        <v>5197</v>
      </c>
      <c r="R179" s="20">
        <v>0</v>
      </c>
      <c r="S179" s="20">
        <v>41</v>
      </c>
    </row>
    <row r="180" spans="1:19" x14ac:dyDescent="0.25">
      <c r="A180" t="s">
        <v>1315</v>
      </c>
      <c r="B180" t="s">
        <v>1316</v>
      </c>
      <c r="C180" t="s">
        <v>5203</v>
      </c>
      <c r="D180" s="21" t="s">
        <v>4287</v>
      </c>
      <c r="E180" s="20" t="s">
        <v>5197</v>
      </c>
      <c r="F180" s="20" t="s">
        <v>5197</v>
      </c>
      <c r="G180" s="20" t="s">
        <v>5197</v>
      </c>
      <c r="H180" s="20" t="s">
        <v>5197</v>
      </c>
      <c r="I180" s="20" t="s">
        <v>5197</v>
      </c>
      <c r="J180" s="20" t="s">
        <v>5197</v>
      </c>
      <c r="K180" s="20" t="s">
        <v>5197</v>
      </c>
      <c r="L180" s="20">
        <v>0</v>
      </c>
      <c r="M180" s="20" t="s">
        <v>5197</v>
      </c>
      <c r="N180" s="20" t="s">
        <v>5197</v>
      </c>
      <c r="O180" s="20">
        <v>0</v>
      </c>
      <c r="P180" s="20">
        <v>14.8</v>
      </c>
      <c r="Q180" s="20">
        <v>17</v>
      </c>
      <c r="R180" s="20">
        <v>31.8</v>
      </c>
      <c r="S180" s="20">
        <v>992.8</v>
      </c>
    </row>
    <row r="181" spans="1:19" x14ac:dyDescent="0.25">
      <c r="A181" t="s">
        <v>1315</v>
      </c>
      <c r="B181" t="s">
        <v>1316</v>
      </c>
      <c r="C181" t="s">
        <v>5205</v>
      </c>
      <c r="D181" s="21" t="s">
        <v>4287</v>
      </c>
      <c r="E181" s="20">
        <v>456</v>
      </c>
      <c r="F181" s="20">
        <v>15</v>
      </c>
      <c r="G181" s="20" t="s">
        <v>5197</v>
      </c>
      <c r="H181" s="20" t="s">
        <v>5197</v>
      </c>
      <c r="I181" s="20" t="s">
        <v>5197</v>
      </c>
      <c r="J181" s="20" t="s">
        <v>5197</v>
      </c>
      <c r="K181" s="20" t="s">
        <v>5197</v>
      </c>
      <c r="L181" s="20">
        <v>471</v>
      </c>
      <c r="M181" s="20">
        <v>40</v>
      </c>
      <c r="N181" s="20" t="s">
        <v>5197</v>
      </c>
      <c r="O181" s="20">
        <v>40</v>
      </c>
      <c r="P181" s="20" t="s">
        <v>5197</v>
      </c>
      <c r="Q181" s="20" t="s">
        <v>5197</v>
      </c>
      <c r="R181" s="20">
        <v>0</v>
      </c>
      <c r="S181" s="20"/>
    </row>
    <row r="182" spans="1:19" x14ac:dyDescent="0.25">
      <c r="A182" t="s">
        <v>1315</v>
      </c>
      <c r="B182" t="s">
        <v>1316</v>
      </c>
      <c r="C182" t="s">
        <v>5206</v>
      </c>
      <c r="D182" s="21" t="s">
        <v>5196</v>
      </c>
      <c r="E182" s="20">
        <v>18</v>
      </c>
      <c r="F182" s="20" t="s">
        <v>5197</v>
      </c>
      <c r="G182" s="20" t="s">
        <v>5197</v>
      </c>
      <c r="H182" s="20">
        <v>5</v>
      </c>
      <c r="I182" s="20" t="s">
        <v>5197</v>
      </c>
      <c r="J182" s="20" t="s">
        <v>5197</v>
      </c>
      <c r="K182" s="20">
        <v>11</v>
      </c>
      <c r="L182" s="20">
        <v>34</v>
      </c>
      <c r="M182" s="20" t="s">
        <v>5197</v>
      </c>
      <c r="N182" s="20" t="s">
        <v>5197</v>
      </c>
      <c r="O182" s="20">
        <v>0</v>
      </c>
      <c r="P182" s="20" t="s">
        <v>5197</v>
      </c>
      <c r="Q182" s="20" t="s">
        <v>5197</v>
      </c>
      <c r="R182" s="20">
        <v>0</v>
      </c>
      <c r="S182" s="20"/>
    </row>
    <row r="183" spans="1:19" x14ac:dyDescent="0.25">
      <c r="A183" t="s">
        <v>1315</v>
      </c>
      <c r="B183" t="s">
        <v>1316</v>
      </c>
      <c r="C183" t="s">
        <v>5201</v>
      </c>
      <c r="D183" s="21" t="s">
        <v>5196</v>
      </c>
      <c r="E183" s="20">
        <v>38.299999999999997</v>
      </c>
      <c r="F183" s="20">
        <v>11.4</v>
      </c>
      <c r="G183" s="20">
        <v>3</v>
      </c>
      <c r="H183" s="20">
        <v>4.9000000000000004</v>
      </c>
      <c r="I183" s="20" t="s">
        <v>5197</v>
      </c>
      <c r="J183" s="20" t="s">
        <v>5197</v>
      </c>
      <c r="K183" s="20" t="s">
        <v>5197</v>
      </c>
      <c r="L183" s="20">
        <v>57.599999999999994</v>
      </c>
      <c r="M183" s="20">
        <v>35</v>
      </c>
      <c r="N183" s="20">
        <v>17</v>
      </c>
      <c r="O183" s="20">
        <v>52</v>
      </c>
      <c r="P183" s="20" t="s">
        <v>5197</v>
      </c>
      <c r="Q183" s="20" t="s">
        <v>5197</v>
      </c>
      <c r="R183" s="20">
        <v>0</v>
      </c>
      <c r="S183" s="20"/>
    </row>
    <row r="184" spans="1:19" x14ac:dyDescent="0.25">
      <c r="A184" t="s">
        <v>1315</v>
      </c>
      <c r="B184" t="s">
        <v>1316</v>
      </c>
      <c r="C184" t="s">
        <v>5195</v>
      </c>
      <c r="D184" s="21" t="s">
        <v>5196</v>
      </c>
      <c r="E184" s="20" t="s">
        <v>5197</v>
      </c>
      <c r="F184" s="20" t="s">
        <v>5197</v>
      </c>
      <c r="G184" s="20" t="s">
        <v>5197</v>
      </c>
      <c r="H184" s="20" t="s">
        <v>5197</v>
      </c>
      <c r="I184" s="20" t="s">
        <v>5197</v>
      </c>
      <c r="J184" s="20" t="s">
        <v>5197</v>
      </c>
      <c r="K184" s="20" t="s">
        <v>5197</v>
      </c>
      <c r="L184" s="20">
        <v>0</v>
      </c>
      <c r="M184" s="20" t="s">
        <v>5197</v>
      </c>
      <c r="N184" s="20" t="s">
        <v>5197</v>
      </c>
      <c r="O184" s="20">
        <v>0</v>
      </c>
      <c r="P184" s="20" t="s">
        <v>5197</v>
      </c>
      <c r="Q184" s="20" t="s">
        <v>5197</v>
      </c>
      <c r="R184" s="20">
        <v>0</v>
      </c>
      <c r="S184" s="20">
        <v>1064</v>
      </c>
    </row>
    <row r="185" spans="1:19" x14ac:dyDescent="0.25">
      <c r="A185" t="s">
        <v>1322</v>
      </c>
      <c r="B185" t="s">
        <v>1323</v>
      </c>
      <c r="C185" t="s">
        <v>5195</v>
      </c>
      <c r="D185" s="21" t="s">
        <v>5196</v>
      </c>
      <c r="E185" s="20" t="s">
        <v>5197</v>
      </c>
      <c r="F185" s="20" t="s">
        <v>5197</v>
      </c>
      <c r="G185" s="20" t="s">
        <v>5197</v>
      </c>
      <c r="H185" s="20" t="s">
        <v>5197</v>
      </c>
      <c r="I185" s="20" t="s">
        <v>5197</v>
      </c>
      <c r="J185" s="20" t="s">
        <v>5197</v>
      </c>
      <c r="K185" s="20" t="s">
        <v>5197</v>
      </c>
      <c r="L185" s="20">
        <v>0</v>
      </c>
      <c r="M185" s="20" t="s">
        <v>5197</v>
      </c>
      <c r="N185" s="20" t="s">
        <v>5197</v>
      </c>
      <c r="O185" s="20">
        <v>0</v>
      </c>
      <c r="P185" s="20" t="s">
        <v>5197</v>
      </c>
      <c r="Q185" s="20" t="s">
        <v>5197</v>
      </c>
      <c r="R185" s="20">
        <v>0</v>
      </c>
      <c r="S185" s="20">
        <v>138</v>
      </c>
    </row>
    <row r="186" spans="1:19" x14ac:dyDescent="0.25">
      <c r="A186" t="s">
        <v>1355</v>
      </c>
      <c r="B186" t="s">
        <v>1356</v>
      </c>
      <c r="C186" t="s">
        <v>5195</v>
      </c>
      <c r="D186" s="21" t="s">
        <v>4287</v>
      </c>
      <c r="E186" s="20" t="s">
        <v>5197</v>
      </c>
      <c r="F186" s="20" t="s">
        <v>5197</v>
      </c>
      <c r="G186" s="20" t="s">
        <v>5197</v>
      </c>
      <c r="H186" s="20" t="s">
        <v>5197</v>
      </c>
      <c r="I186" s="20" t="s">
        <v>5197</v>
      </c>
      <c r="J186" s="20" t="s">
        <v>5197</v>
      </c>
      <c r="K186" s="20" t="s">
        <v>5197</v>
      </c>
      <c r="L186" s="20">
        <v>0</v>
      </c>
      <c r="M186" s="20" t="s">
        <v>5197</v>
      </c>
      <c r="N186" s="20" t="s">
        <v>5197</v>
      </c>
      <c r="O186" s="20">
        <v>0</v>
      </c>
      <c r="P186" s="20">
        <v>13.6</v>
      </c>
      <c r="Q186" s="20" t="s">
        <v>5197</v>
      </c>
      <c r="R186" s="20">
        <v>13.6</v>
      </c>
      <c r="S186" s="20">
        <v>657</v>
      </c>
    </row>
    <row r="187" spans="1:19" x14ac:dyDescent="0.25">
      <c r="A187" t="s">
        <v>1365</v>
      </c>
      <c r="B187" t="s">
        <v>1366</v>
      </c>
      <c r="C187" t="s">
        <v>5195</v>
      </c>
      <c r="D187" s="21" t="s">
        <v>4287</v>
      </c>
      <c r="E187" s="20" t="s">
        <v>5197</v>
      </c>
      <c r="F187" s="20" t="s">
        <v>5197</v>
      </c>
      <c r="G187" s="20" t="s">
        <v>5197</v>
      </c>
      <c r="H187" s="20" t="s">
        <v>5197</v>
      </c>
      <c r="I187" s="20" t="s">
        <v>5197</v>
      </c>
      <c r="J187" s="20" t="s">
        <v>5197</v>
      </c>
      <c r="K187" s="20" t="s">
        <v>5197</v>
      </c>
      <c r="L187" s="20">
        <v>0</v>
      </c>
      <c r="M187" s="20" t="s">
        <v>5197</v>
      </c>
      <c r="N187" s="20" t="s">
        <v>5197</v>
      </c>
      <c r="O187" s="20">
        <v>0</v>
      </c>
      <c r="P187" s="20" t="s">
        <v>5197</v>
      </c>
      <c r="Q187" s="20" t="s">
        <v>5197</v>
      </c>
      <c r="R187" s="20">
        <v>0</v>
      </c>
      <c r="S187" s="20">
        <v>485</v>
      </c>
    </row>
    <row r="188" spans="1:19" x14ac:dyDescent="0.25">
      <c r="A188" t="s">
        <v>1372</v>
      </c>
      <c r="B188" t="s">
        <v>1373</v>
      </c>
      <c r="C188" t="s">
        <v>5195</v>
      </c>
      <c r="D188" s="21" t="s">
        <v>5196</v>
      </c>
      <c r="E188" s="20" t="s">
        <v>5197</v>
      </c>
      <c r="F188" s="20" t="s">
        <v>5197</v>
      </c>
      <c r="G188" s="20" t="s">
        <v>5197</v>
      </c>
      <c r="H188" s="20" t="s">
        <v>5197</v>
      </c>
      <c r="I188" s="20" t="s">
        <v>5197</v>
      </c>
      <c r="J188" s="20" t="s">
        <v>5197</v>
      </c>
      <c r="K188" s="20" t="s">
        <v>5197</v>
      </c>
      <c r="L188" s="20">
        <v>0</v>
      </c>
      <c r="M188" s="20" t="s">
        <v>5197</v>
      </c>
      <c r="N188" s="20" t="s">
        <v>5197</v>
      </c>
      <c r="O188" s="20">
        <v>0</v>
      </c>
      <c r="P188" s="20" t="s">
        <v>5197</v>
      </c>
      <c r="Q188" s="20" t="s">
        <v>5197</v>
      </c>
      <c r="R188" s="20">
        <v>0</v>
      </c>
      <c r="S188" s="20">
        <v>1495</v>
      </c>
    </row>
    <row r="189" spans="1:19" x14ac:dyDescent="0.25">
      <c r="A189" t="s">
        <v>1385</v>
      </c>
      <c r="B189" t="s">
        <v>1386</v>
      </c>
      <c r="C189" t="s">
        <v>5195</v>
      </c>
      <c r="D189" s="21" t="s">
        <v>5196</v>
      </c>
      <c r="E189" s="20" t="s">
        <v>5197</v>
      </c>
      <c r="F189" s="20" t="s">
        <v>5197</v>
      </c>
      <c r="G189" s="20" t="s">
        <v>5197</v>
      </c>
      <c r="H189" s="20" t="s">
        <v>5197</v>
      </c>
      <c r="I189" s="20" t="s">
        <v>5197</v>
      </c>
      <c r="J189" s="20" t="s">
        <v>5197</v>
      </c>
      <c r="K189" s="20" t="s">
        <v>5197</v>
      </c>
      <c r="L189" s="20">
        <v>0</v>
      </c>
      <c r="M189" s="20" t="s">
        <v>5197</v>
      </c>
      <c r="N189" s="20" t="s">
        <v>5197</v>
      </c>
      <c r="O189" s="20">
        <v>0</v>
      </c>
      <c r="P189" s="20" t="s">
        <v>5197</v>
      </c>
      <c r="Q189" s="20" t="s">
        <v>5197</v>
      </c>
      <c r="R189" s="20">
        <v>0</v>
      </c>
      <c r="S189" s="20">
        <v>132</v>
      </c>
    </row>
    <row r="190" spans="1:19" x14ac:dyDescent="0.25">
      <c r="A190" t="s">
        <v>1391</v>
      </c>
      <c r="B190" t="s">
        <v>1392</v>
      </c>
      <c r="C190" t="s">
        <v>5195</v>
      </c>
      <c r="D190" s="21" t="s">
        <v>5196</v>
      </c>
      <c r="E190" s="20" t="s">
        <v>5197</v>
      </c>
      <c r="F190" s="20" t="s">
        <v>5197</v>
      </c>
      <c r="G190" s="20" t="s">
        <v>5197</v>
      </c>
      <c r="H190" s="20" t="s">
        <v>5197</v>
      </c>
      <c r="I190" s="20" t="s">
        <v>5197</v>
      </c>
      <c r="J190" s="20" t="s">
        <v>5197</v>
      </c>
      <c r="K190" s="20" t="s">
        <v>5197</v>
      </c>
      <c r="L190" s="20">
        <v>0</v>
      </c>
      <c r="M190" s="20" t="s">
        <v>5197</v>
      </c>
      <c r="N190" s="20" t="s">
        <v>5197</v>
      </c>
      <c r="O190" s="20">
        <v>0</v>
      </c>
      <c r="P190" s="20" t="s">
        <v>5197</v>
      </c>
      <c r="Q190" s="20" t="s">
        <v>5197</v>
      </c>
      <c r="R190" s="20">
        <v>0</v>
      </c>
      <c r="S190" s="20">
        <v>32</v>
      </c>
    </row>
    <row r="191" spans="1:19" x14ac:dyDescent="0.25">
      <c r="A191" t="s">
        <v>1398</v>
      </c>
      <c r="B191" t="s">
        <v>1399</v>
      </c>
      <c r="C191" t="s">
        <v>5205</v>
      </c>
      <c r="D191" s="21" t="s">
        <v>4287</v>
      </c>
      <c r="E191" s="20">
        <v>96.2</v>
      </c>
      <c r="F191" s="20">
        <v>41.6</v>
      </c>
      <c r="G191" s="20" t="s">
        <v>5197</v>
      </c>
      <c r="H191" s="20">
        <v>6.6</v>
      </c>
      <c r="I191" s="20" t="s">
        <v>5197</v>
      </c>
      <c r="J191" s="20" t="s">
        <v>5197</v>
      </c>
      <c r="K191" s="20" t="s">
        <v>5197</v>
      </c>
      <c r="L191" s="20">
        <v>144.4</v>
      </c>
      <c r="M191" s="20">
        <v>4</v>
      </c>
      <c r="N191" s="20" t="s">
        <v>5197</v>
      </c>
      <c r="O191" s="20">
        <v>4</v>
      </c>
      <c r="P191" s="20" t="s">
        <v>5197</v>
      </c>
      <c r="Q191" s="20" t="s">
        <v>5197</v>
      </c>
      <c r="R191" s="20">
        <v>0</v>
      </c>
      <c r="S191" s="20"/>
    </row>
    <row r="192" spans="1:19" x14ac:dyDescent="0.25">
      <c r="A192" t="s">
        <v>1402</v>
      </c>
      <c r="B192" t="s">
        <v>1403</v>
      </c>
      <c r="C192" t="s">
        <v>5195</v>
      </c>
      <c r="D192" s="21" t="s">
        <v>5196</v>
      </c>
      <c r="E192" s="20" t="s">
        <v>5197</v>
      </c>
      <c r="F192" s="20" t="s">
        <v>5197</v>
      </c>
      <c r="G192" s="20" t="s">
        <v>5197</v>
      </c>
      <c r="H192" s="20" t="s">
        <v>5197</v>
      </c>
      <c r="I192" s="20" t="s">
        <v>5197</v>
      </c>
      <c r="J192" s="20" t="s">
        <v>5197</v>
      </c>
      <c r="K192" s="20" t="s">
        <v>5197</v>
      </c>
      <c r="L192" s="20">
        <v>0</v>
      </c>
      <c r="M192" s="20" t="s">
        <v>5197</v>
      </c>
      <c r="N192" s="20" t="s">
        <v>5197</v>
      </c>
      <c r="O192" s="20">
        <v>0</v>
      </c>
      <c r="P192" s="20" t="s">
        <v>5197</v>
      </c>
      <c r="Q192" s="20" t="s">
        <v>5197</v>
      </c>
      <c r="R192" s="20">
        <v>0</v>
      </c>
      <c r="S192" s="20">
        <v>15</v>
      </c>
    </row>
    <row r="193" spans="1:19" x14ac:dyDescent="0.25">
      <c r="A193" t="s">
        <v>1408</v>
      </c>
      <c r="B193" t="s">
        <v>1409</v>
      </c>
      <c r="C193" t="s">
        <v>5195</v>
      </c>
      <c r="D193" s="21" t="s">
        <v>4287</v>
      </c>
      <c r="E193" s="20" t="s">
        <v>5197</v>
      </c>
      <c r="F193" s="20" t="s">
        <v>5197</v>
      </c>
      <c r="G193" s="20" t="s">
        <v>5197</v>
      </c>
      <c r="H193" s="20" t="s">
        <v>5197</v>
      </c>
      <c r="I193" s="20" t="s">
        <v>5197</v>
      </c>
      <c r="J193" s="20" t="s">
        <v>5197</v>
      </c>
      <c r="K193" s="20" t="s">
        <v>5197</v>
      </c>
      <c r="L193" s="20">
        <v>0</v>
      </c>
      <c r="M193" s="20" t="s">
        <v>5197</v>
      </c>
      <c r="N193" s="20" t="s">
        <v>5197</v>
      </c>
      <c r="O193" s="20">
        <v>0</v>
      </c>
      <c r="P193" s="20">
        <v>7.8</v>
      </c>
      <c r="Q193" s="20" t="s">
        <v>5197</v>
      </c>
      <c r="R193" s="20">
        <v>7.8</v>
      </c>
      <c r="S193" s="20">
        <v>197.8</v>
      </c>
    </row>
    <row r="194" spans="1:19" x14ac:dyDescent="0.25">
      <c r="A194" t="s">
        <v>1422</v>
      </c>
      <c r="B194" t="s">
        <v>1423</v>
      </c>
      <c r="C194" t="s">
        <v>5195</v>
      </c>
      <c r="D194" s="21" t="s">
        <v>4287</v>
      </c>
      <c r="E194" s="20" t="s">
        <v>5197</v>
      </c>
      <c r="F194" s="20" t="s">
        <v>5197</v>
      </c>
      <c r="G194" s="20" t="s">
        <v>5197</v>
      </c>
      <c r="H194" s="20" t="s">
        <v>5197</v>
      </c>
      <c r="I194" s="20" t="s">
        <v>5197</v>
      </c>
      <c r="J194" s="20" t="s">
        <v>5197</v>
      </c>
      <c r="K194" s="20" t="s">
        <v>5197</v>
      </c>
      <c r="L194" s="20">
        <v>0</v>
      </c>
      <c r="M194" s="20" t="s">
        <v>5197</v>
      </c>
      <c r="N194" s="20" t="s">
        <v>5197</v>
      </c>
      <c r="O194" s="20">
        <v>0</v>
      </c>
      <c r="P194" s="20" t="s">
        <v>5197</v>
      </c>
      <c r="Q194" s="20">
        <v>69.5</v>
      </c>
      <c r="R194" s="20">
        <v>69.5</v>
      </c>
      <c r="S194" s="20">
        <v>1561.7</v>
      </c>
    </row>
    <row r="195" spans="1:19" x14ac:dyDescent="0.25">
      <c r="A195" t="s">
        <v>1428</v>
      </c>
      <c r="B195" t="s">
        <v>1429</v>
      </c>
      <c r="C195" t="s">
        <v>5195</v>
      </c>
      <c r="D195" s="21" t="s">
        <v>5196</v>
      </c>
      <c r="E195" s="20" t="s">
        <v>5197</v>
      </c>
      <c r="F195" s="20" t="s">
        <v>5197</v>
      </c>
      <c r="G195" s="20" t="s">
        <v>5197</v>
      </c>
      <c r="H195" s="20" t="s">
        <v>5197</v>
      </c>
      <c r="I195" s="20" t="s">
        <v>5197</v>
      </c>
      <c r="J195" s="20" t="s">
        <v>5197</v>
      </c>
      <c r="K195" s="20" t="s">
        <v>5197</v>
      </c>
      <c r="L195" s="20">
        <v>0</v>
      </c>
      <c r="M195" s="20" t="s">
        <v>5197</v>
      </c>
      <c r="N195" s="20" t="s">
        <v>5197</v>
      </c>
      <c r="O195" s="20">
        <v>0</v>
      </c>
      <c r="P195" s="20" t="s">
        <v>5197</v>
      </c>
      <c r="Q195" s="20" t="s">
        <v>5197</v>
      </c>
      <c r="R195" s="20">
        <v>0</v>
      </c>
      <c r="S195" s="20">
        <v>104</v>
      </c>
    </row>
    <row r="196" spans="1:19" x14ac:dyDescent="0.25">
      <c r="A196" t="s">
        <v>1434</v>
      </c>
      <c r="B196" t="s">
        <v>1435</v>
      </c>
      <c r="C196" t="s">
        <v>5195</v>
      </c>
      <c r="D196" s="21" t="s">
        <v>4287</v>
      </c>
      <c r="E196" s="20" t="s">
        <v>5197</v>
      </c>
      <c r="F196" s="20" t="s">
        <v>5197</v>
      </c>
      <c r="G196" s="20" t="s">
        <v>5197</v>
      </c>
      <c r="H196" s="20" t="s">
        <v>5197</v>
      </c>
      <c r="I196" s="20" t="s">
        <v>5197</v>
      </c>
      <c r="J196" s="20" t="s">
        <v>5197</v>
      </c>
      <c r="K196" s="20" t="s">
        <v>5197</v>
      </c>
      <c r="L196" s="20">
        <v>0</v>
      </c>
      <c r="M196" s="20" t="s">
        <v>5197</v>
      </c>
      <c r="N196" s="20" t="s">
        <v>5197</v>
      </c>
      <c r="O196" s="20">
        <v>0</v>
      </c>
      <c r="P196" s="20" t="s">
        <v>5197</v>
      </c>
      <c r="Q196" s="20">
        <v>121.6</v>
      </c>
      <c r="R196" s="20">
        <v>121.6</v>
      </c>
      <c r="S196" s="20">
        <v>379</v>
      </c>
    </row>
    <row r="197" spans="1:19" x14ac:dyDescent="0.25">
      <c r="A197" t="s">
        <v>1440</v>
      </c>
      <c r="B197" t="s">
        <v>1441</v>
      </c>
      <c r="C197" t="s">
        <v>5195</v>
      </c>
      <c r="D197" s="21" t="s">
        <v>5196</v>
      </c>
      <c r="E197" s="20" t="s">
        <v>5197</v>
      </c>
      <c r="F197" s="20" t="s">
        <v>5197</v>
      </c>
      <c r="G197" s="20" t="s">
        <v>5197</v>
      </c>
      <c r="H197" s="20" t="s">
        <v>5197</v>
      </c>
      <c r="I197" s="20" t="s">
        <v>5197</v>
      </c>
      <c r="J197" s="20" t="s">
        <v>5197</v>
      </c>
      <c r="K197" s="20" t="s">
        <v>5197</v>
      </c>
      <c r="L197" s="20">
        <v>0</v>
      </c>
      <c r="M197" s="20" t="s">
        <v>5197</v>
      </c>
      <c r="N197" s="20" t="s">
        <v>5197</v>
      </c>
      <c r="O197" s="20">
        <v>0</v>
      </c>
      <c r="P197" s="20" t="s">
        <v>5197</v>
      </c>
      <c r="Q197" s="20">
        <v>7.4</v>
      </c>
      <c r="R197" s="20">
        <v>7.4</v>
      </c>
      <c r="S197" s="20">
        <v>103.7</v>
      </c>
    </row>
    <row r="198" spans="1:19" x14ac:dyDescent="0.25">
      <c r="A198" t="s">
        <v>1440</v>
      </c>
      <c r="B198" t="s">
        <v>1441</v>
      </c>
      <c r="C198" t="s">
        <v>5195</v>
      </c>
      <c r="D198" s="21" t="s">
        <v>4287</v>
      </c>
      <c r="E198" s="20" t="s">
        <v>5197</v>
      </c>
      <c r="F198" s="20" t="s">
        <v>5197</v>
      </c>
      <c r="G198" s="20" t="s">
        <v>5197</v>
      </c>
      <c r="H198" s="20" t="s">
        <v>5197</v>
      </c>
      <c r="I198" s="20" t="s">
        <v>5197</v>
      </c>
      <c r="J198" s="20" t="s">
        <v>5197</v>
      </c>
      <c r="K198" s="20" t="s">
        <v>5197</v>
      </c>
      <c r="L198" s="20">
        <v>0</v>
      </c>
      <c r="M198" s="20" t="s">
        <v>5197</v>
      </c>
      <c r="N198" s="20" t="s">
        <v>5197</v>
      </c>
      <c r="O198" s="20">
        <v>0</v>
      </c>
      <c r="P198" s="20" t="s">
        <v>5197</v>
      </c>
      <c r="Q198" s="20" t="s">
        <v>5197</v>
      </c>
      <c r="R198" s="20">
        <v>0</v>
      </c>
      <c r="S198" s="20">
        <v>3</v>
      </c>
    </row>
    <row r="199" spans="1:19" x14ac:dyDescent="0.25">
      <c r="A199" t="s">
        <v>1446</v>
      </c>
      <c r="B199" t="s">
        <v>1447</v>
      </c>
      <c r="C199" t="s">
        <v>5195</v>
      </c>
      <c r="D199" s="21" t="s">
        <v>5196</v>
      </c>
      <c r="E199" s="20" t="s">
        <v>5197</v>
      </c>
      <c r="F199" s="20" t="s">
        <v>5197</v>
      </c>
      <c r="G199" s="20" t="s">
        <v>5197</v>
      </c>
      <c r="H199" s="20" t="s">
        <v>5197</v>
      </c>
      <c r="I199" s="20" t="s">
        <v>5197</v>
      </c>
      <c r="J199" s="20" t="s">
        <v>5197</v>
      </c>
      <c r="K199" s="20" t="s">
        <v>5197</v>
      </c>
      <c r="L199" s="20">
        <v>0</v>
      </c>
      <c r="M199" s="20" t="s">
        <v>5197</v>
      </c>
      <c r="N199" s="20" t="s">
        <v>5197</v>
      </c>
      <c r="O199" s="20">
        <v>0</v>
      </c>
      <c r="P199" s="20" t="s">
        <v>5197</v>
      </c>
      <c r="Q199" s="20" t="s">
        <v>5197</v>
      </c>
      <c r="R199" s="20">
        <v>0</v>
      </c>
      <c r="S199" s="20">
        <v>138</v>
      </c>
    </row>
    <row r="200" spans="1:19" x14ac:dyDescent="0.25">
      <c r="A200" t="s">
        <v>1452</v>
      </c>
      <c r="B200" t="s">
        <v>1453</v>
      </c>
      <c r="C200" t="s">
        <v>5205</v>
      </c>
      <c r="D200" s="21" t="s">
        <v>4287</v>
      </c>
      <c r="E200" s="20">
        <v>86.7</v>
      </c>
      <c r="F200" s="20">
        <v>71.7</v>
      </c>
      <c r="G200" s="20" t="s">
        <v>5197</v>
      </c>
      <c r="H200" s="20">
        <v>2.2000000000000002</v>
      </c>
      <c r="I200" s="20" t="s">
        <v>5197</v>
      </c>
      <c r="J200" s="20" t="s">
        <v>5197</v>
      </c>
      <c r="K200" s="20">
        <v>0.9</v>
      </c>
      <c r="L200" s="20">
        <v>161.5</v>
      </c>
      <c r="M200" s="20">
        <v>20</v>
      </c>
      <c r="N200" s="20" t="s">
        <v>5197</v>
      </c>
      <c r="O200" s="20">
        <v>20</v>
      </c>
      <c r="P200" s="20" t="s">
        <v>5197</v>
      </c>
      <c r="Q200" s="20" t="s">
        <v>5197</v>
      </c>
      <c r="R200" s="20">
        <v>0</v>
      </c>
      <c r="S200" s="20"/>
    </row>
    <row r="201" spans="1:19" x14ac:dyDescent="0.25">
      <c r="A201" t="s">
        <v>1458</v>
      </c>
      <c r="B201" t="s">
        <v>1459</v>
      </c>
      <c r="C201" t="s">
        <v>5195</v>
      </c>
      <c r="D201" s="21" t="s">
        <v>5196</v>
      </c>
      <c r="E201" s="20" t="s">
        <v>5197</v>
      </c>
      <c r="F201" s="20" t="s">
        <v>5197</v>
      </c>
      <c r="G201" s="20" t="s">
        <v>5197</v>
      </c>
      <c r="H201" s="20" t="s">
        <v>5197</v>
      </c>
      <c r="I201" s="20" t="s">
        <v>5197</v>
      </c>
      <c r="J201" s="20" t="s">
        <v>5197</v>
      </c>
      <c r="K201" s="20" t="s">
        <v>5197</v>
      </c>
      <c r="L201" s="20">
        <v>0</v>
      </c>
      <c r="M201" s="20" t="s">
        <v>5197</v>
      </c>
      <c r="N201" s="20" t="s">
        <v>5197</v>
      </c>
      <c r="O201" s="20">
        <v>0</v>
      </c>
      <c r="P201" s="20" t="s">
        <v>5197</v>
      </c>
      <c r="Q201" s="20" t="s">
        <v>5197</v>
      </c>
      <c r="R201" s="20">
        <v>0</v>
      </c>
      <c r="S201" s="20">
        <v>351.6</v>
      </c>
    </row>
    <row r="202" spans="1:19" x14ac:dyDescent="0.25">
      <c r="A202" t="s">
        <v>1464</v>
      </c>
      <c r="B202" t="s">
        <v>1465</v>
      </c>
      <c r="C202" t="s">
        <v>5195</v>
      </c>
      <c r="D202" s="21" t="s">
        <v>5196</v>
      </c>
      <c r="E202" s="20" t="s">
        <v>5197</v>
      </c>
      <c r="F202" s="20" t="s">
        <v>5197</v>
      </c>
      <c r="G202" s="20" t="s">
        <v>5197</v>
      </c>
      <c r="H202" s="20" t="s">
        <v>5197</v>
      </c>
      <c r="I202" s="20" t="s">
        <v>5197</v>
      </c>
      <c r="J202" s="20" t="s">
        <v>5197</v>
      </c>
      <c r="K202" s="20" t="s">
        <v>5197</v>
      </c>
      <c r="L202" s="20">
        <v>0</v>
      </c>
      <c r="M202" s="20" t="s">
        <v>5197</v>
      </c>
      <c r="N202" s="20" t="s">
        <v>5197</v>
      </c>
      <c r="O202" s="20">
        <v>0</v>
      </c>
      <c r="P202" s="20" t="s">
        <v>5197</v>
      </c>
      <c r="Q202" s="20" t="s">
        <v>5197</v>
      </c>
      <c r="R202" s="20">
        <v>0</v>
      </c>
      <c r="S202" s="20">
        <v>988</v>
      </c>
    </row>
    <row r="203" spans="1:19" x14ac:dyDescent="0.25">
      <c r="A203" t="s">
        <v>1464</v>
      </c>
      <c r="B203" t="s">
        <v>1465</v>
      </c>
      <c r="C203" t="s">
        <v>5195</v>
      </c>
      <c r="D203" s="21" t="s">
        <v>4287</v>
      </c>
      <c r="E203" s="20" t="s">
        <v>5197</v>
      </c>
      <c r="F203" s="20" t="s">
        <v>5197</v>
      </c>
      <c r="G203" s="20" t="s">
        <v>5197</v>
      </c>
      <c r="H203" s="20" t="s">
        <v>5197</v>
      </c>
      <c r="I203" s="20" t="s">
        <v>5197</v>
      </c>
      <c r="J203" s="20" t="s">
        <v>5197</v>
      </c>
      <c r="K203" s="20" t="s">
        <v>5197</v>
      </c>
      <c r="L203" s="20">
        <v>0</v>
      </c>
      <c r="M203" s="20" t="s">
        <v>5197</v>
      </c>
      <c r="N203" s="20" t="s">
        <v>5197</v>
      </c>
      <c r="O203" s="20">
        <v>0</v>
      </c>
      <c r="P203" s="20" t="s">
        <v>5197</v>
      </c>
      <c r="Q203" s="20" t="s">
        <v>5197</v>
      </c>
      <c r="R203" s="20">
        <v>0</v>
      </c>
      <c r="S203" s="20">
        <v>480.1</v>
      </c>
    </row>
    <row r="204" spans="1:19" x14ac:dyDescent="0.25">
      <c r="A204" t="s">
        <v>1470</v>
      </c>
      <c r="B204" t="s">
        <v>1471</v>
      </c>
      <c r="C204" t="s">
        <v>5195</v>
      </c>
      <c r="D204" s="21" t="s">
        <v>5196</v>
      </c>
      <c r="E204" s="20" t="s">
        <v>5197</v>
      </c>
      <c r="F204" s="20" t="s">
        <v>5197</v>
      </c>
      <c r="G204" s="20" t="s">
        <v>5197</v>
      </c>
      <c r="H204" s="20" t="s">
        <v>5197</v>
      </c>
      <c r="I204" s="20" t="s">
        <v>5197</v>
      </c>
      <c r="J204" s="20" t="s">
        <v>5197</v>
      </c>
      <c r="K204" s="20" t="s">
        <v>5197</v>
      </c>
      <c r="L204" s="20">
        <v>0</v>
      </c>
      <c r="M204" s="20" t="s">
        <v>5197</v>
      </c>
      <c r="N204" s="20" t="s">
        <v>5197</v>
      </c>
      <c r="O204" s="20">
        <v>0</v>
      </c>
      <c r="P204" s="20" t="s">
        <v>5197</v>
      </c>
      <c r="Q204" s="20" t="s">
        <v>5197</v>
      </c>
      <c r="R204" s="20">
        <v>0</v>
      </c>
      <c r="S204" s="20">
        <v>238</v>
      </c>
    </row>
    <row r="205" spans="1:19" x14ac:dyDescent="0.25">
      <c r="A205" t="s">
        <v>1470</v>
      </c>
      <c r="B205" t="s">
        <v>1471</v>
      </c>
      <c r="C205" t="s">
        <v>5195</v>
      </c>
      <c r="D205" s="21" t="s">
        <v>4287</v>
      </c>
      <c r="E205" s="20" t="s">
        <v>5197</v>
      </c>
      <c r="F205" s="20" t="s">
        <v>5197</v>
      </c>
      <c r="G205" s="20" t="s">
        <v>5197</v>
      </c>
      <c r="H205" s="20" t="s">
        <v>5197</v>
      </c>
      <c r="I205" s="20" t="s">
        <v>5197</v>
      </c>
      <c r="J205" s="20" t="s">
        <v>5197</v>
      </c>
      <c r="K205" s="20" t="s">
        <v>5197</v>
      </c>
      <c r="L205" s="20">
        <v>0</v>
      </c>
      <c r="M205" s="20" t="s">
        <v>5197</v>
      </c>
      <c r="N205" s="20" t="s">
        <v>5197</v>
      </c>
      <c r="O205" s="20">
        <v>0</v>
      </c>
      <c r="P205" s="20" t="s">
        <v>5197</v>
      </c>
      <c r="Q205" s="20" t="s">
        <v>5197</v>
      </c>
      <c r="R205" s="20">
        <v>0</v>
      </c>
      <c r="S205" s="20">
        <v>36</v>
      </c>
    </row>
    <row r="206" spans="1:19" x14ac:dyDescent="0.25">
      <c r="A206" t="s">
        <v>1477</v>
      </c>
      <c r="B206" t="s">
        <v>1478</v>
      </c>
      <c r="C206" t="s">
        <v>5195</v>
      </c>
      <c r="D206" s="21" t="s">
        <v>4287</v>
      </c>
      <c r="E206" s="20" t="s">
        <v>5197</v>
      </c>
      <c r="F206" s="20" t="s">
        <v>5197</v>
      </c>
      <c r="G206" s="20" t="s">
        <v>5197</v>
      </c>
      <c r="H206" s="20" t="s">
        <v>5197</v>
      </c>
      <c r="I206" s="20" t="s">
        <v>5197</v>
      </c>
      <c r="J206" s="20" t="s">
        <v>5197</v>
      </c>
      <c r="K206" s="20" t="s">
        <v>5197</v>
      </c>
      <c r="L206" s="20">
        <v>0</v>
      </c>
      <c r="M206" s="20" t="s">
        <v>5197</v>
      </c>
      <c r="N206" s="20" t="s">
        <v>5197</v>
      </c>
      <c r="O206" s="20">
        <v>0</v>
      </c>
      <c r="P206" s="20" t="s">
        <v>5197</v>
      </c>
      <c r="Q206" s="20" t="s">
        <v>5197</v>
      </c>
      <c r="R206" s="20">
        <v>0</v>
      </c>
      <c r="S206" s="20">
        <v>845</v>
      </c>
    </row>
    <row r="207" spans="1:19" x14ac:dyDescent="0.25">
      <c r="A207" t="s">
        <v>1497</v>
      </c>
      <c r="B207" t="s">
        <v>1498</v>
      </c>
      <c r="C207" t="s">
        <v>5195</v>
      </c>
      <c r="D207" s="21" t="s">
        <v>4287</v>
      </c>
      <c r="E207" s="20" t="s">
        <v>5197</v>
      </c>
      <c r="F207" s="20" t="s">
        <v>5197</v>
      </c>
      <c r="G207" s="20" t="s">
        <v>5197</v>
      </c>
      <c r="H207" s="20" t="s">
        <v>5197</v>
      </c>
      <c r="I207" s="20" t="s">
        <v>5197</v>
      </c>
      <c r="J207" s="20" t="s">
        <v>5197</v>
      </c>
      <c r="K207" s="20" t="s">
        <v>5197</v>
      </c>
      <c r="L207" s="20">
        <v>0</v>
      </c>
      <c r="M207" s="20" t="s">
        <v>5197</v>
      </c>
      <c r="N207" s="20" t="s">
        <v>5197</v>
      </c>
      <c r="O207" s="20">
        <v>0</v>
      </c>
      <c r="P207" s="20" t="s">
        <v>5197</v>
      </c>
      <c r="Q207" s="20" t="s">
        <v>5197</v>
      </c>
      <c r="R207" s="20">
        <v>0</v>
      </c>
      <c r="S207" s="20">
        <v>130.1</v>
      </c>
    </row>
    <row r="208" spans="1:19" x14ac:dyDescent="0.25">
      <c r="A208" t="s">
        <v>1504</v>
      </c>
      <c r="B208" t="s">
        <v>1505</v>
      </c>
      <c r="C208" t="s">
        <v>5195</v>
      </c>
      <c r="D208" s="21" t="s">
        <v>4287</v>
      </c>
      <c r="E208" s="20" t="s">
        <v>5197</v>
      </c>
      <c r="F208" s="20" t="s">
        <v>5197</v>
      </c>
      <c r="G208" s="20" t="s">
        <v>5197</v>
      </c>
      <c r="H208" s="20" t="s">
        <v>5197</v>
      </c>
      <c r="I208" s="20" t="s">
        <v>5197</v>
      </c>
      <c r="J208" s="20" t="s">
        <v>5197</v>
      </c>
      <c r="K208" s="20" t="s">
        <v>5197</v>
      </c>
      <c r="L208" s="20">
        <v>0</v>
      </c>
      <c r="M208" s="20" t="s">
        <v>5197</v>
      </c>
      <c r="N208" s="20" t="s">
        <v>5197</v>
      </c>
      <c r="O208" s="20">
        <v>0</v>
      </c>
      <c r="P208" s="20" t="s">
        <v>5197</v>
      </c>
      <c r="Q208" s="20">
        <v>19</v>
      </c>
      <c r="R208" s="20">
        <v>19</v>
      </c>
      <c r="S208" s="20">
        <v>188.8</v>
      </c>
    </row>
    <row r="209" spans="1:19" x14ac:dyDescent="0.25">
      <c r="A209" t="s">
        <v>1511</v>
      </c>
      <c r="B209" t="s">
        <v>1512</v>
      </c>
      <c r="C209" t="s">
        <v>5201</v>
      </c>
      <c r="D209" s="21" t="s">
        <v>5196</v>
      </c>
      <c r="E209" s="20" t="s">
        <v>5197</v>
      </c>
      <c r="F209" s="20">
        <v>4.2</v>
      </c>
      <c r="G209" s="20">
        <v>1.9</v>
      </c>
      <c r="H209" s="20">
        <v>1.3</v>
      </c>
      <c r="I209" s="20" t="s">
        <v>5197</v>
      </c>
      <c r="J209" s="20" t="s">
        <v>5197</v>
      </c>
      <c r="K209" s="20" t="s">
        <v>5197</v>
      </c>
      <c r="L209" s="20">
        <v>7.3999999999999995</v>
      </c>
      <c r="M209" s="20">
        <v>14</v>
      </c>
      <c r="N209" s="20">
        <v>8</v>
      </c>
      <c r="O209" s="20">
        <v>22</v>
      </c>
      <c r="P209" s="20" t="s">
        <v>5197</v>
      </c>
      <c r="Q209" s="20" t="s">
        <v>5197</v>
      </c>
      <c r="R209" s="20">
        <v>0</v>
      </c>
      <c r="S209" s="20"/>
    </row>
    <row r="210" spans="1:19" x14ac:dyDescent="0.25">
      <c r="A210" t="s">
        <v>1511</v>
      </c>
      <c r="B210" t="s">
        <v>1512</v>
      </c>
      <c r="C210" t="s">
        <v>5195</v>
      </c>
      <c r="D210" s="21" t="s">
        <v>5196</v>
      </c>
      <c r="E210" s="20" t="s">
        <v>5197</v>
      </c>
      <c r="F210" s="20" t="s">
        <v>5197</v>
      </c>
      <c r="G210" s="20" t="s">
        <v>5197</v>
      </c>
      <c r="H210" s="20" t="s">
        <v>5197</v>
      </c>
      <c r="I210" s="20" t="s">
        <v>5197</v>
      </c>
      <c r="J210" s="20" t="s">
        <v>5197</v>
      </c>
      <c r="K210" s="20" t="s">
        <v>5197</v>
      </c>
      <c r="L210" s="20">
        <v>0</v>
      </c>
      <c r="M210" s="20" t="s">
        <v>5197</v>
      </c>
      <c r="N210" s="20" t="s">
        <v>5197</v>
      </c>
      <c r="O210" s="20">
        <v>0</v>
      </c>
      <c r="P210" s="20" t="s">
        <v>5197</v>
      </c>
      <c r="Q210" s="20">
        <v>68.599999999999994</v>
      </c>
      <c r="R210" s="20">
        <v>68.599999999999994</v>
      </c>
      <c r="S210" s="20">
        <v>1247.4000000000001</v>
      </c>
    </row>
    <row r="211" spans="1:19" x14ac:dyDescent="0.25">
      <c r="A211" t="s">
        <v>1518</v>
      </c>
      <c r="B211" t="s">
        <v>1519</v>
      </c>
      <c r="C211" t="s">
        <v>5195</v>
      </c>
      <c r="D211" s="21" t="s">
        <v>4287</v>
      </c>
      <c r="E211" s="20" t="s">
        <v>5197</v>
      </c>
      <c r="F211" s="20" t="s">
        <v>5197</v>
      </c>
      <c r="G211" s="20" t="s">
        <v>5197</v>
      </c>
      <c r="H211" s="20" t="s">
        <v>5197</v>
      </c>
      <c r="I211" s="20" t="s">
        <v>5197</v>
      </c>
      <c r="J211" s="20" t="s">
        <v>5197</v>
      </c>
      <c r="K211" s="20" t="s">
        <v>5197</v>
      </c>
      <c r="L211" s="20">
        <v>0</v>
      </c>
      <c r="M211" s="20" t="s">
        <v>5197</v>
      </c>
      <c r="N211" s="20" t="s">
        <v>5197</v>
      </c>
      <c r="O211" s="20">
        <v>0</v>
      </c>
      <c r="P211" s="20" t="s">
        <v>5197</v>
      </c>
      <c r="Q211" s="20" t="s">
        <v>5197</v>
      </c>
      <c r="R211" s="20">
        <v>0</v>
      </c>
      <c r="S211" s="20">
        <v>192</v>
      </c>
    </row>
    <row r="212" spans="1:19" x14ac:dyDescent="0.25">
      <c r="A212" t="s">
        <v>1525</v>
      </c>
      <c r="B212" t="s">
        <v>1526</v>
      </c>
      <c r="C212" t="s">
        <v>5195</v>
      </c>
      <c r="D212" s="21" t="s">
        <v>5196</v>
      </c>
      <c r="E212" s="20" t="s">
        <v>5197</v>
      </c>
      <c r="F212" s="20" t="s">
        <v>5197</v>
      </c>
      <c r="G212" s="20" t="s">
        <v>5197</v>
      </c>
      <c r="H212" s="20" t="s">
        <v>5197</v>
      </c>
      <c r="I212" s="20" t="s">
        <v>5197</v>
      </c>
      <c r="J212" s="20" t="s">
        <v>5197</v>
      </c>
      <c r="K212" s="20" t="s">
        <v>5197</v>
      </c>
      <c r="L212" s="20">
        <v>0</v>
      </c>
      <c r="M212" s="20" t="s">
        <v>5197</v>
      </c>
      <c r="N212" s="20" t="s">
        <v>5197</v>
      </c>
      <c r="O212" s="20">
        <v>0</v>
      </c>
      <c r="P212" s="20" t="s">
        <v>5197</v>
      </c>
      <c r="Q212" s="20" t="s">
        <v>5197</v>
      </c>
      <c r="R212" s="20">
        <v>0</v>
      </c>
      <c r="S212" s="20">
        <v>304</v>
      </c>
    </row>
    <row r="213" spans="1:19" x14ac:dyDescent="0.25">
      <c r="A213" t="s">
        <v>1525</v>
      </c>
      <c r="B213" t="s">
        <v>1526</v>
      </c>
      <c r="C213" t="s">
        <v>5195</v>
      </c>
      <c r="D213" s="21" t="s">
        <v>4287</v>
      </c>
      <c r="E213" s="20" t="s">
        <v>5197</v>
      </c>
      <c r="F213" s="20" t="s">
        <v>5197</v>
      </c>
      <c r="G213" s="20" t="s">
        <v>5197</v>
      </c>
      <c r="H213" s="20" t="s">
        <v>5197</v>
      </c>
      <c r="I213" s="20" t="s">
        <v>5197</v>
      </c>
      <c r="J213" s="20" t="s">
        <v>5197</v>
      </c>
      <c r="K213" s="20" t="s">
        <v>5197</v>
      </c>
      <c r="L213" s="20">
        <v>0</v>
      </c>
      <c r="M213" s="20" t="s">
        <v>5197</v>
      </c>
      <c r="N213" s="20" t="s">
        <v>5197</v>
      </c>
      <c r="O213" s="20">
        <v>0</v>
      </c>
      <c r="P213" s="20" t="s">
        <v>5197</v>
      </c>
      <c r="Q213" s="20" t="s">
        <v>5197</v>
      </c>
      <c r="R213" s="20">
        <v>0</v>
      </c>
      <c r="S213" s="20">
        <v>161</v>
      </c>
    </row>
    <row r="214" spans="1:19" x14ac:dyDescent="0.25">
      <c r="A214" t="s">
        <v>1532</v>
      </c>
      <c r="B214" t="s">
        <v>1533</v>
      </c>
      <c r="C214" t="s">
        <v>5195</v>
      </c>
      <c r="D214" s="21" t="s">
        <v>4287</v>
      </c>
      <c r="E214" s="20" t="s">
        <v>5197</v>
      </c>
      <c r="F214" s="20" t="s">
        <v>5197</v>
      </c>
      <c r="G214" s="20" t="s">
        <v>5197</v>
      </c>
      <c r="H214" s="20" t="s">
        <v>5197</v>
      </c>
      <c r="I214" s="20" t="s">
        <v>5197</v>
      </c>
      <c r="J214" s="20" t="s">
        <v>5197</v>
      </c>
      <c r="K214" s="20" t="s">
        <v>5197</v>
      </c>
      <c r="L214" s="20">
        <v>0</v>
      </c>
      <c r="M214" s="20" t="s">
        <v>5197</v>
      </c>
      <c r="N214" s="20" t="s">
        <v>5197</v>
      </c>
      <c r="O214" s="20">
        <v>0</v>
      </c>
      <c r="P214" s="20" t="s">
        <v>5197</v>
      </c>
      <c r="Q214" s="20" t="s">
        <v>5197</v>
      </c>
      <c r="R214" s="20">
        <v>0</v>
      </c>
      <c r="S214" s="20">
        <v>339.5</v>
      </c>
    </row>
    <row r="215" spans="1:19" x14ac:dyDescent="0.25">
      <c r="A215" t="s">
        <v>1552</v>
      </c>
      <c r="B215" t="s">
        <v>1553</v>
      </c>
      <c r="C215" t="s">
        <v>5195</v>
      </c>
      <c r="D215" s="21" t="s">
        <v>5196</v>
      </c>
      <c r="E215" s="20" t="s">
        <v>5197</v>
      </c>
      <c r="F215" s="20" t="s">
        <v>5197</v>
      </c>
      <c r="G215" s="20" t="s">
        <v>5197</v>
      </c>
      <c r="H215" s="20" t="s">
        <v>5197</v>
      </c>
      <c r="I215" s="20" t="s">
        <v>5197</v>
      </c>
      <c r="J215" s="20" t="s">
        <v>5197</v>
      </c>
      <c r="K215" s="20" t="s">
        <v>5197</v>
      </c>
      <c r="L215" s="20">
        <v>0</v>
      </c>
      <c r="M215" s="20" t="s">
        <v>5197</v>
      </c>
      <c r="N215" s="20" t="s">
        <v>5197</v>
      </c>
      <c r="O215" s="20">
        <v>0</v>
      </c>
      <c r="P215" s="20" t="s">
        <v>5197</v>
      </c>
      <c r="Q215" s="20" t="s">
        <v>5197</v>
      </c>
      <c r="R215" s="20">
        <v>0</v>
      </c>
      <c r="S215" s="20">
        <v>78</v>
      </c>
    </row>
    <row r="216" spans="1:19" x14ac:dyDescent="0.25">
      <c r="A216" t="s">
        <v>1572</v>
      </c>
      <c r="B216" t="s">
        <v>1573</v>
      </c>
      <c r="C216" t="s">
        <v>5195</v>
      </c>
      <c r="D216" s="21" t="s">
        <v>5196</v>
      </c>
      <c r="E216" s="20" t="s">
        <v>5197</v>
      </c>
      <c r="F216" s="20" t="s">
        <v>5197</v>
      </c>
      <c r="G216" s="20" t="s">
        <v>5197</v>
      </c>
      <c r="H216" s="20" t="s">
        <v>5197</v>
      </c>
      <c r="I216" s="20" t="s">
        <v>5197</v>
      </c>
      <c r="J216" s="20" t="s">
        <v>5197</v>
      </c>
      <c r="K216" s="20" t="s">
        <v>5197</v>
      </c>
      <c r="L216" s="20">
        <v>0</v>
      </c>
      <c r="M216" s="20" t="s">
        <v>5197</v>
      </c>
      <c r="N216" s="20" t="s">
        <v>5197</v>
      </c>
      <c r="O216" s="20">
        <v>0</v>
      </c>
      <c r="P216" s="20" t="s">
        <v>5197</v>
      </c>
      <c r="Q216" s="20" t="s">
        <v>5197</v>
      </c>
      <c r="R216" s="20">
        <v>0</v>
      </c>
      <c r="S216" s="20">
        <v>128.5</v>
      </c>
    </row>
    <row r="217" spans="1:19" x14ac:dyDescent="0.25">
      <c r="A217" t="s">
        <v>1579</v>
      </c>
      <c r="B217" t="s">
        <v>1580</v>
      </c>
      <c r="C217" t="s">
        <v>5203</v>
      </c>
      <c r="D217" s="21" t="s">
        <v>5196</v>
      </c>
      <c r="E217" s="20" t="s">
        <v>5197</v>
      </c>
      <c r="F217" s="20" t="s">
        <v>5197</v>
      </c>
      <c r="G217" s="20" t="s">
        <v>5197</v>
      </c>
      <c r="H217" s="20" t="s">
        <v>5197</v>
      </c>
      <c r="I217" s="20" t="s">
        <v>5197</v>
      </c>
      <c r="J217" s="20" t="s">
        <v>5197</v>
      </c>
      <c r="K217" s="20" t="s">
        <v>5197</v>
      </c>
      <c r="L217" s="20">
        <v>0</v>
      </c>
      <c r="M217" s="20" t="s">
        <v>5197</v>
      </c>
      <c r="N217" s="20" t="s">
        <v>5197</v>
      </c>
      <c r="O217" s="20">
        <v>0</v>
      </c>
      <c r="P217" s="20" t="s">
        <v>5197</v>
      </c>
      <c r="Q217" s="20" t="s">
        <v>5197</v>
      </c>
      <c r="R217" s="20">
        <v>0</v>
      </c>
      <c r="S217" s="20">
        <v>103</v>
      </c>
    </row>
    <row r="218" spans="1:19" x14ac:dyDescent="0.25">
      <c r="A218" t="s">
        <v>1579</v>
      </c>
      <c r="B218" t="s">
        <v>1580</v>
      </c>
      <c r="C218" t="s">
        <v>5195</v>
      </c>
      <c r="D218" s="21" t="s">
        <v>5196</v>
      </c>
      <c r="E218" s="20" t="s">
        <v>5197</v>
      </c>
      <c r="F218" s="20" t="s">
        <v>5197</v>
      </c>
      <c r="G218" s="20" t="s">
        <v>5197</v>
      </c>
      <c r="H218" s="20" t="s">
        <v>5197</v>
      </c>
      <c r="I218" s="20" t="s">
        <v>5197</v>
      </c>
      <c r="J218" s="20" t="s">
        <v>5197</v>
      </c>
      <c r="K218" s="20" t="s">
        <v>5197</v>
      </c>
      <c r="L218" s="20">
        <v>0</v>
      </c>
      <c r="M218" s="20" t="s">
        <v>5197</v>
      </c>
      <c r="N218" s="20" t="s">
        <v>5197</v>
      </c>
      <c r="O218" s="20">
        <v>0</v>
      </c>
      <c r="P218" s="20" t="s">
        <v>5197</v>
      </c>
      <c r="Q218" s="20" t="s">
        <v>5197</v>
      </c>
      <c r="R218" s="20">
        <v>0</v>
      </c>
      <c r="S218" s="20">
        <v>151.19999999999999</v>
      </c>
    </row>
    <row r="219" spans="1:19" x14ac:dyDescent="0.25">
      <c r="A219" t="s">
        <v>1586</v>
      </c>
      <c r="B219" t="s">
        <v>1587</v>
      </c>
      <c r="C219" t="s">
        <v>5195</v>
      </c>
      <c r="D219" s="21" t="s">
        <v>5196</v>
      </c>
      <c r="E219" s="20" t="s">
        <v>5197</v>
      </c>
      <c r="F219" s="20" t="s">
        <v>5197</v>
      </c>
      <c r="G219" s="20" t="s">
        <v>5197</v>
      </c>
      <c r="H219" s="20" t="s">
        <v>5197</v>
      </c>
      <c r="I219" s="20" t="s">
        <v>5197</v>
      </c>
      <c r="J219" s="20" t="s">
        <v>5197</v>
      </c>
      <c r="K219" s="20" t="s">
        <v>5197</v>
      </c>
      <c r="L219" s="20">
        <v>0</v>
      </c>
      <c r="M219" s="20" t="s">
        <v>5197</v>
      </c>
      <c r="N219" s="20" t="s">
        <v>5197</v>
      </c>
      <c r="O219" s="20">
        <v>0</v>
      </c>
      <c r="P219" s="20" t="s">
        <v>5197</v>
      </c>
      <c r="Q219" s="20" t="s">
        <v>5197</v>
      </c>
      <c r="R219" s="20">
        <v>0</v>
      </c>
      <c r="S219" s="20">
        <v>1147</v>
      </c>
    </row>
    <row r="220" spans="1:19" x14ac:dyDescent="0.25">
      <c r="A220" t="s">
        <v>1608</v>
      </c>
      <c r="B220" t="s">
        <v>1609</v>
      </c>
      <c r="C220" t="s">
        <v>5195</v>
      </c>
      <c r="D220" s="21" t="s">
        <v>4287</v>
      </c>
      <c r="E220" s="20" t="s">
        <v>5197</v>
      </c>
      <c r="F220" s="20" t="s">
        <v>5197</v>
      </c>
      <c r="G220" s="20" t="s">
        <v>5197</v>
      </c>
      <c r="H220" s="20" t="s">
        <v>5197</v>
      </c>
      <c r="I220" s="20" t="s">
        <v>5197</v>
      </c>
      <c r="J220" s="20" t="s">
        <v>5197</v>
      </c>
      <c r="K220" s="20" t="s">
        <v>5197</v>
      </c>
      <c r="L220" s="20">
        <v>0</v>
      </c>
      <c r="M220" s="20" t="s">
        <v>5197</v>
      </c>
      <c r="N220" s="20" t="s">
        <v>5197</v>
      </c>
      <c r="O220" s="20">
        <v>0</v>
      </c>
      <c r="P220" s="20" t="s">
        <v>5197</v>
      </c>
      <c r="Q220" s="20" t="s">
        <v>5197</v>
      </c>
      <c r="R220" s="20">
        <v>0</v>
      </c>
      <c r="S220" s="20">
        <v>122</v>
      </c>
    </row>
    <row r="221" spans="1:19" x14ac:dyDescent="0.25">
      <c r="A221" t="s">
        <v>1613</v>
      </c>
      <c r="B221" t="s">
        <v>1614</v>
      </c>
      <c r="C221" t="s">
        <v>5203</v>
      </c>
      <c r="D221" s="21" t="s">
        <v>5196</v>
      </c>
      <c r="E221" s="20" t="s">
        <v>5197</v>
      </c>
      <c r="F221" s="20" t="s">
        <v>5197</v>
      </c>
      <c r="G221" s="20" t="s">
        <v>5197</v>
      </c>
      <c r="H221" s="20" t="s">
        <v>5197</v>
      </c>
      <c r="I221" s="20" t="s">
        <v>5197</v>
      </c>
      <c r="J221" s="20" t="s">
        <v>5197</v>
      </c>
      <c r="K221" s="20" t="s">
        <v>5197</v>
      </c>
      <c r="L221" s="20">
        <v>0</v>
      </c>
      <c r="M221" s="20" t="s">
        <v>5197</v>
      </c>
      <c r="N221" s="20" t="s">
        <v>5197</v>
      </c>
      <c r="O221" s="20">
        <v>0</v>
      </c>
      <c r="P221" s="20" t="s">
        <v>5197</v>
      </c>
      <c r="Q221" s="20" t="s">
        <v>5197</v>
      </c>
      <c r="R221" s="20">
        <v>0</v>
      </c>
      <c r="S221" s="20">
        <v>317.10000000000002</v>
      </c>
    </row>
    <row r="222" spans="1:19" x14ac:dyDescent="0.25">
      <c r="A222" t="s">
        <v>1618</v>
      </c>
      <c r="B222" t="s">
        <v>1619</v>
      </c>
      <c r="C222" t="s">
        <v>5203</v>
      </c>
      <c r="D222" s="21" t="s">
        <v>5196</v>
      </c>
      <c r="E222" s="20" t="s">
        <v>5197</v>
      </c>
      <c r="F222" s="20" t="s">
        <v>5197</v>
      </c>
      <c r="G222" s="20" t="s">
        <v>5197</v>
      </c>
      <c r="H222" s="20" t="s">
        <v>5197</v>
      </c>
      <c r="I222" s="20" t="s">
        <v>5197</v>
      </c>
      <c r="J222" s="20" t="s">
        <v>5197</v>
      </c>
      <c r="K222" s="20" t="s">
        <v>5197</v>
      </c>
      <c r="L222" s="20">
        <v>0</v>
      </c>
      <c r="M222" s="20" t="s">
        <v>5197</v>
      </c>
      <c r="N222" s="20" t="s">
        <v>5197</v>
      </c>
      <c r="O222" s="20">
        <v>0</v>
      </c>
      <c r="P222" s="20" t="s">
        <v>5197</v>
      </c>
      <c r="Q222" s="20">
        <v>59.8</v>
      </c>
      <c r="R222" s="20">
        <v>59.8</v>
      </c>
      <c r="S222" s="20">
        <v>109.3</v>
      </c>
    </row>
    <row r="223" spans="1:19" x14ac:dyDescent="0.25">
      <c r="A223" t="s">
        <v>1642</v>
      </c>
      <c r="B223" t="s">
        <v>1643</v>
      </c>
      <c r="C223" t="s">
        <v>5204</v>
      </c>
      <c r="D223" s="21" t="s">
        <v>5196</v>
      </c>
      <c r="E223" s="20">
        <v>4</v>
      </c>
      <c r="F223" s="20" t="s">
        <v>5197</v>
      </c>
      <c r="G223" s="20" t="s">
        <v>5197</v>
      </c>
      <c r="H223" s="20">
        <v>4.7</v>
      </c>
      <c r="I223" s="20" t="s">
        <v>5197</v>
      </c>
      <c r="J223" s="20" t="s">
        <v>5197</v>
      </c>
      <c r="K223" s="20" t="s">
        <v>5197</v>
      </c>
      <c r="L223" s="20">
        <v>8.6999999999999993</v>
      </c>
      <c r="M223" s="20" t="s">
        <v>5197</v>
      </c>
      <c r="N223" s="20" t="s">
        <v>5197</v>
      </c>
      <c r="O223" s="20">
        <v>0</v>
      </c>
      <c r="P223" s="20" t="s">
        <v>5197</v>
      </c>
      <c r="Q223" s="20" t="s">
        <v>5197</v>
      </c>
      <c r="R223" s="20">
        <v>0</v>
      </c>
      <c r="S223" s="20"/>
    </row>
    <row r="224" spans="1:19" x14ac:dyDescent="0.25">
      <c r="A224" t="s">
        <v>1665</v>
      </c>
      <c r="B224" t="s">
        <v>1666</v>
      </c>
      <c r="C224" t="s">
        <v>5207</v>
      </c>
      <c r="D224" s="21" t="s">
        <v>5196</v>
      </c>
      <c r="E224" s="20">
        <v>1</v>
      </c>
      <c r="F224" s="20" t="s">
        <v>5197</v>
      </c>
      <c r="G224" s="20" t="s">
        <v>5197</v>
      </c>
      <c r="H224" s="20" t="s">
        <v>5197</v>
      </c>
      <c r="I224" s="20" t="s">
        <v>5197</v>
      </c>
      <c r="J224" s="20" t="s">
        <v>5197</v>
      </c>
      <c r="K224" s="20" t="s">
        <v>5197</v>
      </c>
      <c r="L224" s="20">
        <v>1</v>
      </c>
      <c r="M224" s="20" t="s">
        <v>5197</v>
      </c>
      <c r="N224" s="20" t="s">
        <v>5197</v>
      </c>
      <c r="O224" s="20">
        <v>0</v>
      </c>
      <c r="P224" s="20" t="s">
        <v>5197</v>
      </c>
      <c r="Q224" s="20" t="s">
        <v>5197</v>
      </c>
      <c r="R224" s="20">
        <v>0</v>
      </c>
      <c r="S224" s="20"/>
    </row>
    <row r="225" spans="1:19" x14ac:dyDescent="0.25">
      <c r="A225" t="s">
        <v>1665</v>
      </c>
      <c r="B225" t="s">
        <v>1666</v>
      </c>
      <c r="C225" t="s">
        <v>5195</v>
      </c>
      <c r="D225" s="21" t="s">
        <v>5196</v>
      </c>
      <c r="E225" s="20" t="s">
        <v>5197</v>
      </c>
      <c r="F225" s="20" t="s">
        <v>5197</v>
      </c>
      <c r="G225" s="20" t="s">
        <v>5197</v>
      </c>
      <c r="H225" s="20" t="s">
        <v>5197</v>
      </c>
      <c r="I225" s="20" t="s">
        <v>5197</v>
      </c>
      <c r="J225" s="20" t="s">
        <v>5197</v>
      </c>
      <c r="K225" s="20" t="s">
        <v>5197</v>
      </c>
      <c r="L225" s="20">
        <v>0</v>
      </c>
      <c r="M225" s="20" t="s">
        <v>5197</v>
      </c>
      <c r="N225" s="20" t="s">
        <v>5197</v>
      </c>
      <c r="O225" s="20">
        <v>0</v>
      </c>
      <c r="P225" s="20" t="s">
        <v>5197</v>
      </c>
      <c r="Q225" s="20" t="s">
        <v>5197</v>
      </c>
      <c r="R225" s="20">
        <v>0</v>
      </c>
      <c r="S225" s="20">
        <v>227</v>
      </c>
    </row>
    <row r="226" spans="1:19" x14ac:dyDescent="0.25">
      <c r="A226" t="s">
        <v>1673</v>
      </c>
      <c r="B226" t="s">
        <v>1674</v>
      </c>
      <c r="C226" t="s">
        <v>5195</v>
      </c>
      <c r="D226" s="21" t="s">
        <v>5196</v>
      </c>
      <c r="E226" s="20" t="s">
        <v>5197</v>
      </c>
      <c r="F226" s="20" t="s">
        <v>5197</v>
      </c>
      <c r="G226" s="20" t="s">
        <v>5197</v>
      </c>
      <c r="H226" s="20" t="s">
        <v>5197</v>
      </c>
      <c r="I226" s="20" t="s">
        <v>5197</v>
      </c>
      <c r="J226" s="20" t="s">
        <v>5197</v>
      </c>
      <c r="K226" s="20" t="s">
        <v>5197</v>
      </c>
      <c r="L226" s="20">
        <v>0</v>
      </c>
      <c r="M226" s="20" t="s">
        <v>5197</v>
      </c>
      <c r="N226" s="20" t="s">
        <v>5197</v>
      </c>
      <c r="O226" s="20">
        <v>0</v>
      </c>
      <c r="P226" s="20" t="s">
        <v>5197</v>
      </c>
      <c r="Q226" s="20" t="s">
        <v>5197</v>
      </c>
      <c r="R226" s="20">
        <v>0</v>
      </c>
      <c r="S226" s="20">
        <v>299.5</v>
      </c>
    </row>
    <row r="227" spans="1:19" x14ac:dyDescent="0.25">
      <c r="A227" t="s">
        <v>1680</v>
      </c>
      <c r="B227" t="s">
        <v>1681</v>
      </c>
      <c r="C227" t="s">
        <v>5195</v>
      </c>
      <c r="D227" s="21" t="s">
        <v>5196</v>
      </c>
      <c r="E227" s="20" t="s">
        <v>5197</v>
      </c>
      <c r="F227" s="20" t="s">
        <v>5197</v>
      </c>
      <c r="G227" s="20" t="s">
        <v>5197</v>
      </c>
      <c r="H227" s="20" t="s">
        <v>5197</v>
      </c>
      <c r="I227" s="20" t="s">
        <v>5197</v>
      </c>
      <c r="J227" s="20" t="s">
        <v>5197</v>
      </c>
      <c r="K227" s="20" t="s">
        <v>5197</v>
      </c>
      <c r="L227" s="20">
        <v>0</v>
      </c>
      <c r="M227" s="20" t="s">
        <v>5197</v>
      </c>
      <c r="N227" s="20" t="s">
        <v>5197</v>
      </c>
      <c r="O227" s="20">
        <v>0</v>
      </c>
      <c r="P227" s="20" t="s">
        <v>5197</v>
      </c>
      <c r="Q227" s="20" t="s">
        <v>5197</v>
      </c>
      <c r="R227" s="20">
        <v>0</v>
      </c>
      <c r="S227" s="20">
        <v>1780.4</v>
      </c>
    </row>
    <row r="228" spans="1:19" x14ac:dyDescent="0.25">
      <c r="A228" t="s">
        <v>1680</v>
      </c>
      <c r="B228" t="s">
        <v>1681</v>
      </c>
      <c r="C228" t="s">
        <v>5198</v>
      </c>
      <c r="D228" s="21" t="s">
        <v>5196</v>
      </c>
      <c r="E228" s="20" t="s">
        <v>5197</v>
      </c>
      <c r="F228" s="20">
        <v>3.2</v>
      </c>
      <c r="G228" s="20">
        <v>7</v>
      </c>
      <c r="H228" s="20">
        <v>0.1</v>
      </c>
      <c r="I228" s="20">
        <v>0.2</v>
      </c>
      <c r="J228" s="20" t="s">
        <v>5197</v>
      </c>
      <c r="K228" s="20" t="s">
        <v>5197</v>
      </c>
      <c r="L228" s="20">
        <v>10.499999999999998</v>
      </c>
      <c r="M228" s="20">
        <v>19</v>
      </c>
      <c r="N228" s="20">
        <v>43</v>
      </c>
      <c r="O228" s="20">
        <v>62</v>
      </c>
      <c r="P228" s="20" t="s">
        <v>5197</v>
      </c>
      <c r="Q228" s="20" t="s">
        <v>5197</v>
      </c>
      <c r="R228" s="20">
        <v>0</v>
      </c>
      <c r="S228" s="20"/>
    </row>
    <row r="229" spans="1:19" x14ac:dyDescent="0.25">
      <c r="A229" t="s">
        <v>1687</v>
      </c>
      <c r="B229" t="s">
        <v>1688</v>
      </c>
      <c r="C229" t="s">
        <v>5195</v>
      </c>
      <c r="D229" s="21" t="s">
        <v>5196</v>
      </c>
      <c r="E229" s="20" t="s">
        <v>5197</v>
      </c>
      <c r="F229" s="20" t="s">
        <v>5197</v>
      </c>
      <c r="G229" s="20" t="s">
        <v>5197</v>
      </c>
      <c r="H229" s="20" t="s">
        <v>5197</v>
      </c>
      <c r="I229" s="20" t="s">
        <v>5197</v>
      </c>
      <c r="J229" s="20" t="s">
        <v>5197</v>
      </c>
      <c r="K229" s="20" t="s">
        <v>5197</v>
      </c>
      <c r="L229" s="20">
        <v>0</v>
      </c>
      <c r="M229" s="20" t="s">
        <v>5197</v>
      </c>
      <c r="N229" s="20" t="s">
        <v>5197</v>
      </c>
      <c r="O229" s="20">
        <v>0</v>
      </c>
      <c r="P229" s="20" t="s">
        <v>5197</v>
      </c>
      <c r="Q229" s="20" t="s">
        <v>5197</v>
      </c>
      <c r="R229" s="20">
        <v>0</v>
      </c>
      <c r="S229" s="20">
        <v>777.4</v>
      </c>
    </row>
    <row r="230" spans="1:19" x14ac:dyDescent="0.25">
      <c r="A230" t="s">
        <v>1693</v>
      </c>
      <c r="B230" t="s">
        <v>1694</v>
      </c>
      <c r="C230" t="s">
        <v>5195</v>
      </c>
      <c r="D230" s="21" t="s">
        <v>5196</v>
      </c>
      <c r="E230" s="20" t="s">
        <v>5197</v>
      </c>
      <c r="F230" s="20" t="s">
        <v>5197</v>
      </c>
      <c r="G230" s="20" t="s">
        <v>5197</v>
      </c>
      <c r="H230" s="20" t="s">
        <v>5197</v>
      </c>
      <c r="I230" s="20" t="s">
        <v>5197</v>
      </c>
      <c r="J230" s="20" t="s">
        <v>5197</v>
      </c>
      <c r="K230" s="20" t="s">
        <v>5197</v>
      </c>
      <c r="L230" s="20">
        <v>0</v>
      </c>
      <c r="M230" s="20" t="s">
        <v>5197</v>
      </c>
      <c r="N230" s="20" t="s">
        <v>5197</v>
      </c>
      <c r="O230" s="20">
        <v>0</v>
      </c>
      <c r="P230" s="20" t="s">
        <v>5197</v>
      </c>
      <c r="Q230" s="20" t="s">
        <v>5197</v>
      </c>
      <c r="R230" s="20">
        <v>0</v>
      </c>
      <c r="S230" s="20">
        <v>170</v>
      </c>
    </row>
    <row r="231" spans="1:19" x14ac:dyDescent="0.25">
      <c r="A231" t="s">
        <v>1700</v>
      </c>
      <c r="B231" t="s">
        <v>1701</v>
      </c>
      <c r="C231" t="s">
        <v>5195</v>
      </c>
      <c r="D231" s="21" t="s">
        <v>4287</v>
      </c>
      <c r="E231" s="20" t="s">
        <v>5197</v>
      </c>
      <c r="F231" s="20" t="s">
        <v>5197</v>
      </c>
      <c r="G231" s="20" t="s">
        <v>5197</v>
      </c>
      <c r="H231" s="20" t="s">
        <v>5197</v>
      </c>
      <c r="I231" s="20" t="s">
        <v>5197</v>
      </c>
      <c r="J231" s="20" t="s">
        <v>5197</v>
      </c>
      <c r="K231" s="20" t="s">
        <v>5197</v>
      </c>
      <c r="L231" s="20">
        <v>0</v>
      </c>
      <c r="M231" s="20" t="s">
        <v>5197</v>
      </c>
      <c r="N231" s="20" t="s">
        <v>5197</v>
      </c>
      <c r="O231" s="20">
        <v>0</v>
      </c>
      <c r="P231" s="20" t="s">
        <v>5197</v>
      </c>
      <c r="Q231" s="20" t="s">
        <v>5197</v>
      </c>
      <c r="R231" s="20">
        <v>0</v>
      </c>
      <c r="S231" s="20">
        <v>143</v>
      </c>
    </row>
    <row r="232" spans="1:19" x14ac:dyDescent="0.25">
      <c r="A232" t="s">
        <v>1707</v>
      </c>
      <c r="B232" t="s">
        <v>1708</v>
      </c>
      <c r="C232" t="s">
        <v>5195</v>
      </c>
      <c r="D232" s="21" t="s">
        <v>5196</v>
      </c>
      <c r="E232" s="20" t="s">
        <v>5197</v>
      </c>
      <c r="F232" s="20" t="s">
        <v>5197</v>
      </c>
      <c r="G232" s="20" t="s">
        <v>5197</v>
      </c>
      <c r="H232" s="20" t="s">
        <v>5197</v>
      </c>
      <c r="I232" s="20" t="s">
        <v>5197</v>
      </c>
      <c r="J232" s="20" t="s">
        <v>5197</v>
      </c>
      <c r="K232" s="20" t="s">
        <v>5197</v>
      </c>
      <c r="L232" s="20">
        <v>0</v>
      </c>
      <c r="M232" s="20" t="s">
        <v>5197</v>
      </c>
      <c r="N232" s="20" t="s">
        <v>5197</v>
      </c>
      <c r="O232" s="20">
        <v>0</v>
      </c>
      <c r="P232" s="20" t="s">
        <v>5197</v>
      </c>
      <c r="Q232" s="20" t="s">
        <v>5197</v>
      </c>
      <c r="R232" s="20">
        <v>0</v>
      </c>
      <c r="S232" s="20">
        <v>335.7</v>
      </c>
    </row>
    <row r="233" spans="1:19" x14ac:dyDescent="0.25">
      <c r="A233" t="s">
        <v>1713</v>
      </c>
      <c r="B233" t="s">
        <v>1714</v>
      </c>
      <c r="C233" t="s">
        <v>5201</v>
      </c>
      <c r="D233" s="21" t="s">
        <v>5196</v>
      </c>
      <c r="E233" s="20">
        <v>2.4</v>
      </c>
      <c r="F233" s="20">
        <v>4.2</v>
      </c>
      <c r="G233" s="20" t="s">
        <v>5197</v>
      </c>
      <c r="H233" s="20">
        <v>0.9</v>
      </c>
      <c r="I233" s="20">
        <v>1.8</v>
      </c>
      <c r="J233" s="20" t="s">
        <v>5197</v>
      </c>
      <c r="K233" s="20" t="s">
        <v>5197</v>
      </c>
      <c r="L233" s="20">
        <v>9.3000000000000007</v>
      </c>
      <c r="M233" s="20">
        <v>19</v>
      </c>
      <c r="N233" s="20" t="s">
        <v>5197</v>
      </c>
      <c r="O233" s="20">
        <v>19</v>
      </c>
      <c r="P233" s="20" t="s">
        <v>5197</v>
      </c>
      <c r="Q233" s="20" t="s">
        <v>5197</v>
      </c>
      <c r="R233" s="20">
        <v>0</v>
      </c>
      <c r="S233" s="20"/>
    </row>
    <row r="234" spans="1:19" x14ac:dyDescent="0.25">
      <c r="A234" t="s">
        <v>1713</v>
      </c>
      <c r="B234" t="s">
        <v>1714</v>
      </c>
      <c r="C234" t="s">
        <v>5195</v>
      </c>
      <c r="D234" s="21" t="s">
        <v>5196</v>
      </c>
      <c r="E234" s="20" t="s">
        <v>5197</v>
      </c>
      <c r="F234" s="20" t="s">
        <v>5197</v>
      </c>
      <c r="G234" s="20" t="s">
        <v>5197</v>
      </c>
      <c r="H234" s="20" t="s">
        <v>5197</v>
      </c>
      <c r="I234" s="20" t="s">
        <v>5197</v>
      </c>
      <c r="J234" s="20" t="s">
        <v>5197</v>
      </c>
      <c r="K234" s="20" t="s">
        <v>5197</v>
      </c>
      <c r="L234" s="20">
        <v>0</v>
      </c>
      <c r="M234" s="20" t="s">
        <v>5197</v>
      </c>
      <c r="N234" s="20" t="s">
        <v>5197</v>
      </c>
      <c r="O234" s="20">
        <v>0</v>
      </c>
      <c r="P234" s="20">
        <v>22</v>
      </c>
      <c r="Q234" s="20" t="s">
        <v>5197</v>
      </c>
      <c r="R234" s="20">
        <v>22</v>
      </c>
      <c r="S234" s="20">
        <v>1270</v>
      </c>
    </row>
    <row r="235" spans="1:19" x14ac:dyDescent="0.25">
      <c r="A235" t="s">
        <v>1719</v>
      </c>
      <c r="B235" t="s">
        <v>1720</v>
      </c>
      <c r="C235" t="s">
        <v>5195</v>
      </c>
      <c r="D235" s="21" t="s">
        <v>5196</v>
      </c>
      <c r="E235" s="20" t="s">
        <v>5197</v>
      </c>
      <c r="F235" s="20" t="s">
        <v>5197</v>
      </c>
      <c r="G235" s="20" t="s">
        <v>5197</v>
      </c>
      <c r="H235" s="20" t="s">
        <v>5197</v>
      </c>
      <c r="I235" s="20" t="s">
        <v>5197</v>
      </c>
      <c r="J235" s="20" t="s">
        <v>5197</v>
      </c>
      <c r="K235" s="20" t="s">
        <v>5197</v>
      </c>
      <c r="L235" s="20">
        <v>0</v>
      </c>
      <c r="M235" s="20" t="s">
        <v>5197</v>
      </c>
      <c r="N235" s="20" t="s">
        <v>5197</v>
      </c>
      <c r="O235" s="20">
        <v>0</v>
      </c>
      <c r="P235" s="20" t="s">
        <v>5197</v>
      </c>
      <c r="Q235" s="20" t="s">
        <v>5197</v>
      </c>
      <c r="R235" s="20">
        <v>0</v>
      </c>
      <c r="S235" s="20">
        <v>171</v>
      </c>
    </row>
    <row r="236" spans="1:19" x14ac:dyDescent="0.25">
      <c r="A236" t="s">
        <v>1739</v>
      </c>
      <c r="B236" t="s">
        <v>1740</v>
      </c>
      <c r="C236" t="s">
        <v>5195</v>
      </c>
      <c r="D236" s="21" t="s">
        <v>5196</v>
      </c>
      <c r="E236" s="20" t="s">
        <v>5197</v>
      </c>
      <c r="F236" s="20" t="s">
        <v>5197</v>
      </c>
      <c r="G236" s="20" t="s">
        <v>5197</v>
      </c>
      <c r="H236" s="20" t="s">
        <v>5197</v>
      </c>
      <c r="I236" s="20" t="s">
        <v>5197</v>
      </c>
      <c r="J236" s="20" t="s">
        <v>5197</v>
      </c>
      <c r="K236" s="20" t="s">
        <v>5197</v>
      </c>
      <c r="L236" s="20">
        <v>0</v>
      </c>
      <c r="M236" s="20" t="s">
        <v>5197</v>
      </c>
      <c r="N236" s="20" t="s">
        <v>5197</v>
      </c>
      <c r="O236" s="20">
        <v>0</v>
      </c>
      <c r="P236" s="20" t="s">
        <v>5197</v>
      </c>
      <c r="Q236" s="20" t="s">
        <v>5197</v>
      </c>
      <c r="R236" s="20">
        <v>0</v>
      </c>
      <c r="S236" s="20">
        <v>165</v>
      </c>
    </row>
    <row r="237" spans="1:19" x14ac:dyDescent="0.25">
      <c r="A237" t="s">
        <v>1746</v>
      </c>
      <c r="B237" t="s">
        <v>1747</v>
      </c>
      <c r="C237" t="s">
        <v>5195</v>
      </c>
      <c r="D237" s="21" t="s">
        <v>5196</v>
      </c>
      <c r="E237" s="20" t="s">
        <v>5197</v>
      </c>
      <c r="F237" s="20" t="s">
        <v>5197</v>
      </c>
      <c r="G237" s="20" t="s">
        <v>5197</v>
      </c>
      <c r="H237" s="20" t="s">
        <v>5197</v>
      </c>
      <c r="I237" s="20" t="s">
        <v>5197</v>
      </c>
      <c r="J237" s="20" t="s">
        <v>5197</v>
      </c>
      <c r="K237" s="20" t="s">
        <v>5197</v>
      </c>
      <c r="L237" s="20">
        <v>0</v>
      </c>
      <c r="M237" s="20" t="s">
        <v>5197</v>
      </c>
      <c r="N237" s="20" t="s">
        <v>5197</v>
      </c>
      <c r="O237" s="20">
        <v>0</v>
      </c>
      <c r="P237" s="20" t="s">
        <v>5197</v>
      </c>
      <c r="Q237" s="20" t="s">
        <v>5197</v>
      </c>
      <c r="R237" s="20">
        <v>0</v>
      </c>
      <c r="S237" s="20">
        <v>178</v>
      </c>
    </row>
    <row r="238" spans="1:19" x14ac:dyDescent="0.25">
      <c r="A238" t="s">
        <v>1754</v>
      </c>
      <c r="B238" t="s">
        <v>1755</v>
      </c>
      <c r="C238" t="s">
        <v>5195</v>
      </c>
      <c r="D238" s="21" t="s">
        <v>5196</v>
      </c>
      <c r="E238" s="20" t="s">
        <v>5197</v>
      </c>
      <c r="F238" s="20" t="s">
        <v>5197</v>
      </c>
      <c r="G238" s="20" t="s">
        <v>5197</v>
      </c>
      <c r="H238" s="20" t="s">
        <v>5197</v>
      </c>
      <c r="I238" s="20" t="s">
        <v>5197</v>
      </c>
      <c r="J238" s="20" t="s">
        <v>5197</v>
      </c>
      <c r="K238" s="20" t="s">
        <v>5197</v>
      </c>
      <c r="L238" s="20">
        <v>0</v>
      </c>
      <c r="M238" s="20" t="s">
        <v>5197</v>
      </c>
      <c r="N238" s="20" t="s">
        <v>5197</v>
      </c>
      <c r="O238" s="20">
        <v>0</v>
      </c>
      <c r="P238" s="20" t="s">
        <v>5197</v>
      </c>
      <c r="Q238" s="20" t="s">
        <v>5197</v>
      </c>
      <c r="R238" s="20">
        <v>0</v>
      </c>
      <c r="S238" s="20">
        <v>316.7</v>
      </c>
    </row>
    <row r="239" spans="1:19" x14ac:dyDescent="0.25">
      <c r="A239" t="s">
        <v>1768</v>
      </c>
      <c r="B239" t="s">
        <v>1769</v>
      </c>
      <c r="C239" t="s">
        <v>5195</v>
      </c>
      <c r="D239" s="21" t="s">
        <v>5196</v>
      </c>
      <c r="E239" s="20" t="s">
        <v>5197</v>
      </c>
      <c r="F239" s="20" t="s">
        <v>5197</v>
      </c>
      <c r="G239" s="20" t="s">
        <v>5197</v>
      </c>
      <c r="H239" s="20" t="s">
        <v>5197</v>
      </c>
      <c r="I239" s="20" t="s">
        <v>5197</v>
      </c>
      <c r="J239" s="20" t="s">
        <v>5197</v>
      </c>
      <c r="K239" s="20" t="s">
        <v>5197</v>
      </c>
      <c r="L239" s="20">
        <v>0</v>
      </c>
      <c r="M239" s="20" t="s">
        <v>5197</v>
      </c>
      <c r="N239" s="20" t="s">
        <v>5197</v>
      </c>
      <c r="O239" s="20">
        <v>0</v>
      </c>
      <c r="P239" s="20" t="s">
        <v>5197</v>
      </c>
      <c r="Q239" s="20" t="s">
        <v>5197</v>
      </c>
      <c r="R239" s="20">
        <v>0</v>
      </c>
      <c r="S239" s="20">
        <v>227.8</v>
      </c>
    </row>
    <row r="240" spans="1:19" x14ac:dyDescent="0.25">
      <c r="A240" t="s">
        <v>1775</v>
      </c>
      <c r="B240" t="s">
        <v>1776</v>
      </c>
      <c r="C240" t="s">
        <v>5195</v>
      </c>
      <c r="D240" s="21" t="s">
        <v>5196</v>
      </c>
      <c r="E240" s="20" t="s">
        <v>5197</v>
      </c>
      <c r="F240" s="20" t="s">
        <v>5197</v>
      </c>
      <c r="G240" s="20" t="s">
        <v>5197</v>
      </c>
      <c r="H240" s="20" t="s">
        <v>5197</v>
      </c>
      <c r="I240" s="20" t="s">
        <v>5197</v>
      </c>
      <c r="J240" s="20" t="s">
        <v>5197</v>
      </c>
      <c r="K240" s="20" t="s">
        <v>5197</v>
      </c>
      <c r="L240" s="20">
        <v>0</v>
      </c>
      <c r="M240" s="20" t="s">
        <v>5197</v>
      </c>
      <c r="N240" s="20" t="s">
        <v>5197</v>
      </c>
      <c r="O240" s="20">
        <v>0</v>
      </c>
      <c r="P240" s="20" t="s">
        <v>5197</v>
      </c>
      <c r="Q240" s="20" t="s">
        <v>5197</v>
      </c>
      <c r="R240" s="20">
        <v>0</v>
      </c>
      <c r="S240" s="20">
        <v>1406</v>
      </c>
    </row>
    <row r="241" spans="1:19" x14ac:dyDescent="0.25">
      <c r="A241" t="s">
        <v>1775</v>
      </c>
      <c r="B241" t="s">
        <v>1776</v>
      </c>
      <c r="C241" t="s">
        <v>5195</v>
      </c>
      <c r="D241" s="21" t="s">
        <v>4287</v>
      </c>
      <c r="E241" s="20" t="s">
        <v>5197</v>
      </c>
      <c r="F241" s="20" t="s">
        <v>5197</v>
      </c>
      <c r="G241" s="20" t="s">
        <v>5197</v>
      </c>
      <c r="H241" s="20" t="s">
        <v>5197</v>
      </c>
      <c r="I241" s="20" t="s">
        <v>5197</v>
      </c>
      <c r="J241" s="20" t="s">
        <v>5197</v>
      </c>
      <c r="K241" s="20" t="s">
        <v>5197</v>
      </c>
      <c r="L241" s="20">
        <v>0</v>
      </c>
      <c r="M241" s="20" t="s">
        <v>5197</v>
      </c>
      <c r="N241" s="20" t="s">
        <v>5197</v>
      </c>
      <c r="O241" s="20">
        <v>0</v>
      </c>
      <c r="P241" s="20" t="s">
        <v>5197</v>
      </c>
      <c r="Q241" s="20" t="s">
        <v>5197</v>
      </c>
      <c r="R241" s="20">
        <v>0</v>
      </c>
      <c r="S241" s="20">
        <v>9</v>
      </c>
    </row>
    <row r="242" spans="1:19" x14ac:dyDescent="0.25">
      <c r="A242" t="s">
        <v>1782</v>
      </c>
      <c r="B242" t="s">
        <v>1783</v>
      </c>
      <c r="C242" t="s">
        <v>5195</v>
      </c>
      <c r="D242" s="21" t="s">
        <v>5196</v>
      </c>
      <c r="E242" s="20" t="s">
        <v>5197</v>
      </c>
      <c r="F242" s="20" t="s">
        <v>5197</v>
      </c>
      <c r="G242" s="20" t="s">
        <v>5197</v>
      </c>
      <c r="H242" s="20" t="s">
        <v>5197</v>
      </c>
      <c r="I242" s="20" t="s">
        <v>5197</v>
      </c>
      <c r="J242" s="20" t="s">
        <v>5197</v>
      </c>
      <c r="K242" s="20" t="s">
        <v>5197</v>
      </c>
      <c r="L242" s="20">
        <v>0</v>
      </c>
      <c r="M242" s="20" t="s">
        <v>5197</v>
      </c>
      <c r="N242" s="20" t="s">
        <v>5197</v>
      </c>
      <c r="O242" s="20">
        <v>0</v>
      </c>
      <c r="P242" s="20" t="s">
        <v>5197</v>
      </c>
      <c r="Q242" s="20" t="s">
        <v>5197</v>
      </c>
      <c r="R242" s="20">
        <v>0</v>
      </c>
      <c r="S242" s="20">
        <v>395.6</v>
      </c>
    </row>
    <row r="243" spans="1:19" x14ac:dyDescent="0.25">
      <c r="A243" t="s">
        <v>1796</v>
      </c>
      <c r="B243" t="s">
        <v>1797</v>
      </c>
      <c r="C243" t="s">
        <v>5195</v>
      </c>
      <c r="D243" s="21" t="s">
        <v>5196</v>
      </c>
      <c r="E243" s="20" t="s">
        <v>5197</v>
      </c>
      <c r="F243" s="20" t="s">
        <v>5197</v>
      </c>
      <c r="G243" s="20" t="s">
        <v>5197</v>
      </c>
      <c r="H243" s="20" t="s">
        <v>5197</v>
      </c>
      <c r="I243" s="20" t="s">
        <v>5197</v>
      </c>
      <c r="J243" s="20" t="s">
        <v>5197</v>
      </c>
      <c r="K243" s="20" t="s">
        <v>5197</v>
      </c>
      <c r="L243" s="20">
        <v>0</v>
      </c>
      <c r="M243" s="20" t="s">
        <v>5197</v>
      </c>
      <c r="N243" s="20" t="s">
        <v>5197</v>
      </c>
      <c r="O243" s="20">
        <v>0</v>
      </c>
      <c r="P243" s="20" t="s">
        <v>5197</v>
      </c>
      <c r="Q243" s="20" t="s">
        <v>5197</v>
      </c>
      <c r="R243" s="20">
        <v>0</v>
      </c>
      <c r="S243" s="20">
        <v>96.9</v>
      </c>
    </row>
    <row r="244" spans="1:19" x14ac:dyDescent="0.25">
      <c r="A244" t="s">
        <v>1802</v>
      </c>
      <c r="B244" t="s">
        <v>1803</v>
      </c>
      <c r="C244" t="s">
        <v>5206</v>
      </c>
      <c r="D244" s="21" t="s">
        <v>5196</v>
      </c>
      <c r="E244" s="20">
        <v>58.2</v>
      </c>
      <c r="F244" s="20" t="s">
        <v>5197</v>
      </c>
      <c r="G244" s="20" t="s">
        <v>5197</v>
      </c>
      <c r="H244" s="20">
        <v>24.4</v>
      </c>
      <c r="I244" s="20" t="s">
        <v>5197</v>
      </c>
      <c r="J244" s="20" t="s">
        <v>5197</v>
      </c>
      <c r="K244" s="20">
        <v>21.1</v>
      </c>
      <c r="L244" s="20">
        <v>103.69999999999999</v>
      </c>
      <c r="M244" s="20" t="s">
        <v>5197</v>
      </c>
      <c r="N244" s="20" t="s">
        <v>5197</v>
      </c>
      <c r="O244" s="20">
        <v>0</v>
      </c>
      <c r="P244" s="20" t="s">
        <v>5197</v>
      </c>
      <c r="Q244" s="20" t="s">
        <v>5197</v>
      </c>
      <c r="R244" s="20">
        <v>0</v>
      </c>
      <c r="S244" s="20"/>
    </row>
    <row r="245" spans="1:19" x14ac:dyDescent="0.25">
      <c r="A245" t="s">
        <v>1802</v>
      </c>
      <c r="B245" t="s">
        <v>1803</v>
      </c>
      <c r="C245" t="s">
        <v>5195</v>
      </c>
      <c r="D245" s="21" t="s">
        <v>5196</v>
      </c>
      <c r="E245" s="20" t="s">
        <v>5197</v>
      </c>
      <c r="F245" s="20" t="s">
        <v>5197</v>
      </c>
      <c r="G245" s="20" t="s">
        <v>5197</v>
      </c>
      <c r="H245" s="20" t="s">
        <v>5197</v>
      </c>
      <c r="I245" s="20" t="s">
        <v>5197</v>
      </c>
      <c r="J245" s="20" t="s">
        <v>5197</v>
      </c>
      <c r="K245" s="20" t="s">
        <v>5197</v>
      </c>
      <c r="L245" s="20">
        <v>0</v>
      </c>
      <c r="M245" s="20" t="s">
        <v>5197</v>
      </c>
      <c r="N245" s="20" t="s">
        <v>5197</v>
      </c>
      <c r="O245" s="20">
        <v>0</v>
      </c>
      <c r="P245" s="20">
        <v>13.7</v>
      </c>
      <c r="Q245" s="20" t="s">
        <v>5197</v>
      </c>
      <c r="R245" s="20">
        <v>13.7</v>
      </c>
      <c r="S245" s="20">
        <v>1431.8</v>
      </c>
    </row>
    <row r="246" spans="1:19" x14ac:dyDescent="0.25">
      <c r="A246" t="s">
        <v>1809</v>
      </c>
      <c r="B246" t="s">
        <v>1810</v>
      </c>
      <c r="C246" t="s">
        <v>5195</v>
      </c>
      <c r="D246" s="21" t="s">
        <v>4287</v>
      </c>
      <c r="E246" s="20" t="s">
        <v>5197</v>
      </c>
      <c r="F246" s="20" t="s">
        <v>5197</v>
      </c>
      <c r="G246" s="20" t="s">
        <v>5197</v>
      </c>
      <c r="H246" s="20" t="s">
        <v>5197</v>
      </c>
      <c r="I246" s="20" t="s">
        <v>5197</v>
      </c>
      <c r="J246" s="20" t="s">
        <v>5197</v>
      </c>
      <c r="K246" s="20" t="s">
        <v>5197</v>
      </c>
      <c r="L246" s="20">
        <v>0</v>
      </c>
      <c r="M246" s="20" t="s">
        <v>5197</v>
      </c>
      <c r="N246" s="20" t="s">
        <v>5197</v>
      </c>
      <c r="O246" s="20">
        <v>0</v>
      </c>
      <c r="P246" s="20" t="s">
        <v>5197</v>
      </c>
      <c r="Q246" s="20" t="s">
        <v>5197</v>
      </c>
      <c r="R246" s="20">
        <v>0</v>
      </c>
      <c r="S246" s="20">
        <v>132.5</v>
      </c>
    </row>
    <row r="247" spans="1:19" x14ac:dyDescent="0.25">
      <c r="A247" t="s">
        <v>1823</v>
      </c>
      <c r="B247" t="s">
        <v>1824</v>
      </c>
      <c r="C247" t="s">
        <v>5195</v>
      </c>
      <c r="D247" s="21" t="s">
        <v>4287</v>
      </c>
      <c r="E247" s="20" t="s">
        <v>5197</v>
      </c>
      <c r="F247" s="20" t="s">
        <v>5197</v>
      </c>
      <c r="G247" s="20" t="s">
        <v>5197</v>
      </c>
      <c r="H247" s="20" t="s">
        <v>5197</v>
      </c>
      <c r="I247" s="20" t="s">
        <v>5197</v>
      </c>
      <c r="J247" s="20" t="s">
        <v>5197</v>
      </c>
      <c r="K247" s="20" t="s">
        <v>5197</v>
      </c>
      <c r="L247" s="20">
        <v>0</v>
      </c>
      <c r="M247" s="20" t="s">
        <v>5197</v>
      </c>
      <c r="N247" s="20" t="s">
        <v>5197</v>
      </c>
      <c r="O247" s="20">
        <v>0</v>
      </c>
      <c r="P247" s="20" t="s">
        <v>5197</v>
      </c>
      <c r="Q247" s="20" t="s">
        <v>5197</v>
      </c>
      <c r="R247" s="20">
        <v>0</v>
      </c>
      <c r="S247" s="20">
        <v>237</v>
      </c>
    </row>
    <row r="248" spans="1:19" x14ac:dyDescent="0.25">
      <c r="A248" t="s">
        <v>1829</v>
      </c>
      <c r="B248" t="s">
        <v>1830</v>
      </c>
      <c r="C248" t="s">
        <v>5195</v>
      </c>
      <c r="D248" s="21" t="s">
        <v>5196</v>
      </c>
      <c r="E248" s="20" t="s">
        <v>5197</v>
      </c>
      <c r="F248" s="20" t="s">
        <v>5197</v>
      </c>
      <c r="G248" s="20" t="s">
        <v>5197</v>
      </c>
      <c r="H248" s="20" t="s">
        <v>5197</v>
      </c>
      <c r="I248" s="20" t="s">
        <v>5197</v>
      </c>
      <c r="J248" s="20" t="s">
        <v>5197</v>
      </c>
      <c r="K248" s="20" t="s">
        <v>5197</v>
      </c>
      <c r="L248" s="20">
        <v>0</v>
      </c>
      <c r="M248" s="20" t="s">
        <v>5197</v>
      </c>
      <c r="N248" s="20" t="s">
        <v>5197</v>
      </c>
      <c r="O248" s="20">
        <v>0</v>
      </c>
      <c r="P248" s="20" t="s">
        <v>5197</v>
      </c>
      <c r="Q248" s="20" t="s">
        <v>5197</v>
      </c>
      <c r="R248" s="20">
        <v>0</v>
      </c>
      <c r="S248" s="20">
        <v>235</v>
      </c>
    </row>
    <row r="249" spans="1:19" x14ac:dyDescent="0.25">
      <c r="A249" t="s">
        <v>1836</v>
      </c>
      <c r="B249" t="s">
        <v>1837</v>
      </c>
      <c r="C249" t="s">
        <v>5195</v>
      </c>
      <c r="D249" s="21" t="s">
        <v>5196</v>
      </c>
      <c r="E249" s="20" t="s">
        <v>5197</v>
      </c>
      <c r="F249" s="20" t="s">
        <v>5197</v>
      </c>
      <c r="G249" s="20" t="s">
        <v>5197</v>
      </c>
      <c r="H249" s="20" t="s">
        <v>5197</v>
      </c>
      <c r="I249" s="20" t="s">
        <v>5197</v>
      </c>
      <c r="J249" s="20" t="s">
        <v>5197</v>
      </c>
      <c r="K249" s="20" t="s">
        <v>5197</v>
      </c>
      <c r="L249" s="20">
        <v>0</v>
      </c>
      <c r="M249" s="20" t="s">
        <v>5197</v>
      </c>
      <c r="N249" s="20" t="s">
        <v>5197</v>
      </c>
      <c r="O249" s="20">
        <v>0</v>
      </c>
      <c r="P249" s="20" t="s">
        <v>5197</v>
      </c>
      <c r="Q249" s="20">
        <v>1.1000000000000001</v>
      </c>
      <c r="R249" s="20">
        <v>1.1000000000000001</v>
      </c>
      <c r="S249" s="20">
        <v>906.1</v>
      </c>
    </row>
    <row r="250" spans="1:19" x14ac:dyDescent="0.25">
      <c r="A250" t="s">
        <v>1836</v>
      </c>
      <c r="B250" t="s">
        <v>1837</v>
      </c>
      <c r="C250" t="s">
        <v>5195</v>
      </c>
      <c r="D250" s="21" t="s">
        <v>4287</v>
      </c>
      <c r="E250" s="20" t="s">
        <v>5197</v>
      </c>
      <c r="F250" s="20" t="s">
        <v>5197</v>
      </c>
      <c r="G250" s="20" t="s">
        <v>5197</v>
      </c>
      <c r="H250" s="20" t="s">
        <v>5197</v>
      </c>
      <c r="I250" s="20" t="s">
        <v>5197</v>
      </c>
      <c r="J250" s="20" t="s">
        <v>5197</v>
      </c>
      <c r="K250" s="20" t="s">
        <v>5197</v>
      </c>
      <c r="L250" s="20">
        <v>0</v>
      </c>
      <c r="M250" s="20" t="s">
        <v>5197</v>
      </c>
      <c r="N250" s="20" t="s">
        <v>5197</v>
      </c>
      <c r="O250" s="20">
        <v>0</v>
      </c>
      <c r="P250" s="20" t="s">
        <v>5197</v>
      </c>
      <c r="Q250" s="20" t="s">
        <v>5197</v>
      </c>
      <c r="R250" s="20">
        <v>0</v>
      </c>
      <c r="S250" s="20">
        <v>62.7</v>
      </c>
    </row>
    <row r="251" spans="1:19" x14ac:dyDescent="0.25">
      <c r="A251" t="s">
        <v>1843</v>
      </c>
      <c r="B251" t="s">
        <v>1844</v>
      </c>
      <c r="C251" t="s">
        <v>5195</v>
      </c>
      <c r="D251" s="21" t="s">
        <v>5196</v>
      </c>
      <c r="E251" s="20" t="s">
        <v>5197</v>
      </c>
      <c r="F251" s="20" t="s">
        <v>5197</v>
      </c>
      <c r="G251" s="20" t="s">
        <v>5197</v>
      </c>
      <c r="H251" s="20" t="s">
        <v>5197</v>
      </c>
      <c r="I251" s="20" t="s">
        <v>5197</v>
      </c>
      <c r="J251" s="20" t="s">
        <v>5197</v>
      </c>
      <c r="K251" s="20" t="s">
        <v>5197</v>
      </c>
      <c r="L251" s="20">
        <v>0</v>
      </c>
      <c r="M251" s="20" t="s">
        <v>5197</v>
      </c>
      <c r="N251" s="20" t="s">
        <v>5197</v>
      </c>
      <c r="O251" s="20">
        <v>0</v>
      </c>
      <c r="P251" s="20" t="s">
        <v>5197</v>
      </c>
      <c r="Q251" s="20" t="s">
        <v>5197</v>
      </c>
      <c r="R251" s="20">
        <v>0</v>
      </c>
      <c r="S251" s="20">
        <v>545</v>
      </c>
    </row>
    <row r="252" spans="1:19" x14ac:dyDescent="0.25">
      <c r="A252" t="s">
        <v>1850</v>
      </c>
      <c r="B252" t="s">
        <v>1851</v>
      </c>
      <c r="C252" t="s">
        <v>5195</v>
      </c>
      <c r="D252" s="21" t="s">
        <v>5196</v>
      </c>
      <c r="E252" s="20" t="s">
        <v>5197</v>
      </c>
      <c r="F252" s="20" t="s">
        <v>5197</v>
      </c>
      <c r="G252" s="20" t="s">
        <v>5197</v>
      </c>
      <c r="H252" s="20" t="s">
        <v>5197</v>
      </c>
      <c r="I252" s="20" t="s">
        <v>5197</v>
      </c>
      <c r="J252" s="20" t="s">
        <v>5197</v>
      </c>
      <c r="K252" s="20" t="s">
        <v>5197</v>
      </c>
      <c r="L252" s="20">
        <v>0</v>
      </c>
      <c r="M252" s="20" t="s">
        <v>5197</v>
      </c>
      <c r="N252" s="20" t="s">
        <v>5197</v>
      </c>
      <c r="O252" s="20">
        <v>0</v>
      </c>
      <c r="P252" s="20" t="s">
        <v>5197</v>
      </c>
      <c r="Q252" s="20">
        <v>37</v>
      </c>
      <c r="R252" s="20">
        <v>37</v>
      </c>
      <c r="S252" s="20">
        <v>1013.2</v>
      </c>
    </row>
    <row r="253" spans="1:19" x14ac:dyDescent="0.25">
      <c r="A253" t="s">
        <v>1850</v>
      </c>
      <c r="B253" t="s">
        <v>1851</v>
      </c>
      <c r="C253" t="s">
        <v>5195</v>
      </c>
      <c r="D253" s="21" t="s">
        <v>4287</v>
      </c>
      <c r="E253" s="20" t="s">
        <v>5197</v>
      </c>
      <c r="F253" s="20" t="s">
        <v>5197</v>
      </c>
      <c r="G253" s="20" t="s">
        <v>5197</v>
      </c>
      <c r="H253" s="20" t="s">
        <v>5197</v>
      </c>
      <c r="I253" s="20" t="s">
        <v>5197</v>
      </c>
      <c r="J253" s="20" t="s">
        <v>5197</v>
      </c>
      <c r="K253" s="20" t="s">
        <v>5197</v>
      </c>
      <c r="L253" s="20">
        <v>0</v>
      </c>
      <c r="M253" s="20" t="s">
        <v>5197</v>
      </c>
      <c r="N253" s="20" t="s">
        <v>5197</v>
      </c>
      <c r="O253" s="20">
        <v>0</v>
      </c>
      <c r="P253" s="20" t="s">
        <v>5197</v>
      </c>
      <c r="Q253" s="20" t="s">
        <v>5197</v>
      </c>
      <c r="R253" s="20">
        <v>0</v>
      </c>
      <c r="S253" s="20">
        <v>67.400000000000006</v>
      </c>
    </row>
    <row r="254" spans="1:19" x14ac:dyDescent="0.25">
      <c r="A254" t="s">
        <v>1858</v>
      </c>
      <c r="B254" t="s">
        <v>1859</v>
      </c>
      <c r="C254" t="s">
        <v>5195</v>
      </c>
      <c r="D254" s="21" t="s">
        <v>5196</v>
      </c>
      <c r="E254" s="20" t="s">
        <v>5197</v>
      </c>
      <c r="F254" s="20" t="s">
        <v>5197</v>
      </c>
      <c r="G254" s="20" t="s">
        <v>5197</v>
      </c>
      <c r="H254" s="20" t="s">
        <v>5197</v>
      </c>
      <c r="I254" s="20" t="s">
        <v>5197</v>
      </c>
      <c r="J254" s="20" t="s">
        <v>5197</v>
      </c>
      <c r="K254" s="20" t="s">
        <v>5197</v>
      </c>
      <c r="L254" s="20">
        <v>0</v>
      </c>
      <c r="M254" s="20" t="s">
        <v>5197</v>
      </c>
      <c r="N254" s="20" t="s">
        <v>5197</v>
      </c>
      <c r="O254" s="20">
        <v>0</v>
      </c>
      <c r="P254" s="20" t="s">
        <v>5197</v>
      </c>
      <c r="Q254" s="20" t="s">
        <v>5197</v>
      </c>
      <c r="R254" s="20">
        <v>0</v>
      </c>
      <c r="S254" s="20">
        <v>231.7</v>
      </c>
    </row>
    <row r="255" spans="1:19" x14ac:dyDescent="0.25">
      <c r="A255" t="s">
        <v>1866</v>
      </c>
      <c r="B255" t="s">
        <v>1867</v>
      </c>
      <c r="C255" t="s">
        <v>5195</v>
      </c>
      <c r="D255" s="21" t="s">
        <v>5196</v>
      </c>
      <c r="E255" s="20" t="s">
        <v>5197</v>
      </c>
      <c r="F255" s="20" t="s">
        <v>5197</v>
      </c>
      <c r="G255" s="20" t="s">
        <v>5197</v>
      </c>
      <c r="H255" s="20" t="s">
        <v>5197</v>
      </c>
      <c r="I255" s="20" t="s">
        <v>5197</v>
      </c>
      <c r="J255" s="20" t="s">
        <v>5197</v>
      </c>
      <c r="K255" s="20" t="s">
        <v>5197</v>
      </c>
      <c r="L255" s="20">
        <v>0</v>
      </c>
      <c r="M255" s="20" t="s">
        <v>5197</v>
      </c>
      <c r="N255" s="20" t="s">
        <v>5197</v>
      </c>
      <c r="O255" s="20">
        <v>0</v>
      </c>
      <c r="P255" s="20" t="s">
        <v>5197</v>
      </c>
      <c r="Q255" s="20" t="s">
        <v>5197</v>
      </c>
      <c r="R255" s="20">
        <v>0</v>
      </c>
      <c r="S255" s="20">
        <v>245.9</v>
      </c>
    </row>
    <row r="256" spans="1:19" x14ac:dyDescent="0.25">
      <c r="A256" t="s">
        <v>1873</v>
      </c>
      <c r="B256" t="s">
        <v>1874</v>
      </c>
      <c r="C256" t="s">
        <v>5195</v>
      </c>
      <c r="D256" s="21" t="s">
        <v>5196</v>
      </c>
      <c r="E256" s="20" t="s">
        <v>5197</v>
      </c>
      <c r="F256" s="20" t="s">
        <v>5197</v>
      </c>
      <c r="G256" s="20" t="s">
        <v>5197</v>
      </c>
      <c r="H256" s="20" t="s">
        <v>5197</v>
      </c>
      <c r="I256" s="20" t="s">
        <v>5197</v>
      </c>
      <c r="J256" s="20" t="s">
        <v>5197</v>
      </c>
      <c r="K256" s="20" t="s">
        <v>5197</v>
      </c>
      <c r="L256" s="20">
        <v>0</v>
      </c>
      <c r="M256" s="20" t="s">
        <v>5197</v>
      </c>
      <c r="N256" s="20" t="s">
        <v>5197</v>
      </c>
      <c r="O256" s="20">
        <v>0</v>
      </c>
      <c r="P256" s="20" t="s">
        <v>5197</v>
      </c>
      <c r="Q256" s="20" t="s">
        <v>5197</v>
      </c>
      <c r="R256" s="20">
        <v>0</v>
      </c>
      <c r="S256" s="20">
        <v>532</v>
      </c>
    </row>
    <row r="257" spans="1:19" x14ac:dyDescent="0.25">
      <c r="A257" t="s">
        <v>1880</v>
      </c>
      <c r="B257" t="s">
        <v>1881</v>
      </c>
      <c r="C257" t="s">
        <v>5206</v>
      </c>
      <c r="D257" s="21" t="s">
        <v>5196</v>
      </c>
      <c r="E257" s="20">
        <v>9.9</v>
      </c>
      <c r="F257" s="20" t="s">
        <v>5197</v>
      </c>
      <c r="G257" s="20" t="s">
        <v>5197</v>
      </c>
      <c r="H257" s="20">
        <v>46.8</v>
      </c>
      <c r="I257" s="20">
        <v>1.6</v>
      </c>
      <c r="J257" s="20" t="s">
        <v>5197</v>
      </c>
      <c r="K257" s="20" t="s">
        <v>5197</v>
      </c>
      <c r="L257" s="20">
        <v>58.3</v>
      </c>
      <c r="M257" s="20" t="s">
        <v>5197</v>
      </c>
      <c r="N257" s="20" t="s">
        <v>5197</v>
      </c>
      <c r="O257" s="20">
        <v>0</v>
      </c>
      <c r="P257" s="20" t="s">
        <v>5197</v>
      </c>
      <c r="Q257" s="20" t="s">
        <v>5197</v>
      </c>
      <c r="R257" s="20">
        <v>0</v>
      </c>
      <c r="S257" s="20"/>
    </row>
    <row r="258" spans="1:19" x14ac:dyDescent="0.25">
      <c r="A258" t="s">
        <v>1880</v>
      </c>
      <c r="B258" t="s">
        <v>1881</v>
      </c>
      <c r="C258" t="s">
        <v>5195</v>
      </c>
      <c r="D258" s="21" t="s">
        <v>5196</v>
      </c>
      <c r="E258" s="20" t="s">
        <v>5197</v>
      </c>
      <c r="F258" s="20" t="s">
        <v>5197</v>
      </c>
      <c r="G258" s="20" t="s">
        <v>5197</v>
      </c>
      <c r="H258" s="20" t="s">
        <v>5197</v>
      </c>
      <c r="I258" s="20" t="s">
        <v>5197</v>
      </c>
      <c r="J258" s="20" t="s">
        <v>5197</v>
      </c>
      <c r="K258" s="20" t="s">
        <v>5197</v>
      </c>
      <c r="L258" s="20">
        <v>0</v>
      </c>
      <c r="M258" s="20" t="s">
        <v>5197</v>
      </c>
      <c r="N258" s="20" t="s">
        <v>5197</v>
      </c>
      <c r="O258" s="20">
        <v>0</v>
      </c>
      <c r="P258" s="20">
        <v>39.799999999999997</v>
      </c>
      <c r="Q258" s="20">
        <v>52.4</v>
      </c>
      <c r="R258" s="20">
        <v>92.2</v>
      </c>
      <c r="S258" s="20">
        <v>1811</v>
      </c>
    </row>
    <row r="259" spans="1:19" x14ac:dyDescent="0.25">
      <c r="A259" t="s">
        <v>1880</v>
      </c>
      <c r="B259" t="s">
        <v>1881</v>
      </c>
      <c r="C259" t="s">
        <v>5195</v>
      </c>
      <c r="D259" s="21" t="s">
        <v>4287</v>
      </c>
      <c r="E259" s="20" t="s">
        <v>5197</v>
      </c>
      <c r="F259" s="20" t="s">
        <v>5197</v>
      </c>
      <c r="G259" s="20" t="s">
        <v>5197</v>
      </c>
      <c r="H259" s="20" t="s">
        <v>5197</v>
      </c>
      <c r="I259" s="20" t="s">
        <v>5197</v>
      </c>
      <c r="J259" s="20" t="s">
        <v>5197</v>
      </c>
      <c r="K259" s="20" t="s">
        <v>5197</v>
      </c>
      <c r="L259" s="20">
        <v>0</v>
      </c>
      <c r="M259" s="20" t="s">
        <v>5197</v>
      </c>
      <c r="N259" s="20" t="s">
        <v>5197</v>
      </c>
      <c r="O259" s="20">
        <v>0</v>
      </c>
      <c r="P259" s="20" t="s">
        <v>5197</v>
      </c>
      <c r="Q259" s="20" t="s">
        <v>5197</v>
      </c>
      <c r="R259" s="20">
        <v>0</v>
      </c>
      <c r="S259" s="20">
        <v>20</v>
      </c>
    </row>
    <row r="260" spans="1:19" x14ac:dyDescent="0.25">
      <c r="A260" t="s">
        <v>1880</v>
      </c>
      <c r="B260" t="s">
        <v>1881</v>
      </c>
      <c r="C260" t="s">
        <v>5204</v>
      </c>
      <c r="D260" s="21" t="s">
        <v>5196</v>
      </c>
      <c r="E260" s="20" t="s">
        <v>5197</v>
      </c>
      <c r="F260" s="20" t="s">
        <v>5197</v>
      </c>
      <c r="G260" s="20" t="s">
        <v>5197</v>
      </c>
      <c r="H260" s="20">
        <v>9.4</v>
      </c>
      <c r="I260" s="20" t="s">
        <v>5197</v>
      </c>
      <c r="J260" s="20" t="s">
        <v>5197</v>
      </c>
      <c r="K260" s="20" t="s">
        <v>5197</v>
      </c>
      <c r="L260" s="20">
        <v>9.4</v>
      </c>
      <c r="M260" s="20" t="s">
        <v>5197</v>
      </c>
      <c r="N260" s="20" t="s">
        <v>5197</v>
      </c>
      <c r="O260" s="20">
        <v>0</v>
      </c>
      <c r="P260" s="20" t="s">
        <v>5197</v>
      </c>
      <c r="Q260" s="20" t="s">
        <v>5197</v>
      </c>
      <c r="R260" s="20">
        <v>0</v>
      </c>
      <c r="S260" s="20"/>
    </row>
    <row r="261" spans="1:19" x14ac:dyDescent="0.25">
      <c r="A261" t="s">
        <v>1887</v>
      </c>
      <c r="B261" t="s">
        <v>1888</v>
      </c>
      <c r="C261" t="s">
        <v>5195</v>
      </c>
      <c r="D261" s="21" t="s">
        <v>5196</v>
      </c>
      <c r="E261" s="20" t="s">
        <v>5197</v>
      </c>
      <c r="F261" s="20" t="s">
        <v>5197</v>
      </c>
      <c r="G261" s="20" t="s">
        <v>5197</v>
      </c>
      <c r="H261" s="20" t="s">
        <v>5197</v>
      </c>
      <c r="I261" s="20" t="s">
        <v>5197</v>
      </c>
      <c r="J261" s="20" t="s">
        <v>5197</v>
      </c>
      <c r="K261" s="20" t="s">
        <v>5197</v>
      </c>
      <c r="L261" s="20">
        <v>0</v>
      </c>
      <c r="M261" s="20" t="s">
        <v>5197</v>
      </c>
      <c r="N261" s="20" t="s">
        <v>5197</v>
      </c>
      <c r="O261" s="20">
        <v>0</v>
      </c>
      <c r="P261" s="20">
        <v>0.3</v>
      </c>
      <c r="Q261" s="20" t="s">
        <v>5197</v>
      </c>
      <c r="R261" s="20">
        <v>0.3</v>
      </c>
      <c r="S261" s="20">
        <v>1293.3</v>
      </c>
    </row>
    <row r="262" spans="1:19" x14ac:dyDescent="0.25">
      <c r="A262" t="s">
        <v>1887</v>
      </c>
      <c r="B262" t="s">
        <v>1888</v>
      </c>
      <c r="C262" t="s">
        <v>5200</v>
      </c>
      <c r="D262" s="21" t="s">
        <v>5196</v>
      </c>
      <c r="E262" s="20" t="s">
        <v>5197</v>
      </c>
      <c r="F262" s="20" t="s">
        <v>5197</v>
      </c>
      <c r="G262" s="20" t="s">
        <v>5197</v>
      </c>
      <c r="H262" s="20" t="s">
        <v>5197</v>
      </c>
      <c r="I262" s="20" t="s">
        <v>5197</v>
      </c>
      <c r="J262" s="20" t="s">
        <v>5197</v>
      </c>
      <c r="K262" s="20" t="s">
        <v>5197</v>
      </c>
      <c r="L262" s="20">
        <v>0</v>
      </c>
      <c r="M262" s="20" t="s">
        <v>5197</v>
      </c>
      <c r="N262" s="20" t="s">
        <v>5197</v>
      </c>
      <c r="O262" s="20">
        <v>0</v>
      </c>
      <c r="P262" s="20">
        <v>2.5</v>
      </c>
      <c r="Q262" s="20" t="s">
        <v>5197</v>
      </c>
      <c r="R262" s="20">
        <v>2.5</v>
      </c>
      <c r="S262" s="20">
        <v>0</v>
      </c>
    </row>
    <row r="263" spans="1:19" x14ac:dyDescent="0.25">
      <c r="A263" t="s">
        <v>1894</v>
      </c>
      <c r="B263" t="s">
        <v>1895</v>
      </c>
      <c r="C263" t="s">
        <v>5195</v>
      </c>
      <c r="D263" s="21" t="s">
        <v>5196</v>
      </c>
      <c r="E263" s="20" t="s">
        <v>5197</v>
      </c>
      <c r="F263" s="20" t="s">
        <v>5197</v>
      </c>
      <c r="G263" s="20" t="s">
        <v>5197</v>
      </c>
      <c r="H263" s="20" t="s">
        <v>5197</v>
      </c>
      <c r="I263" s="20" t="s">
        <v>5197</v>
      </c>
      <c r="J263" s="20" t="s">
        <v>5197</v>
      </c>
      <c r="K263" s="20" t="s">
        <v>5197</v>
      </c>
      <c r="L263" s="20">
        <v>0</v>
      </c>
      <c r="M263" s="20" t="s">
        <v>5197</v>
      </c>
      <c r="N263" s="20" t="s">
        <v>5197</v>
      </c>
      <c r="O263" s="20">
        <v>0</v>
      </c>
      <c r="P263" s="20" t="s">
        <v>5197</v>
      </c>
      <c r="Q263" s="20" t="s">
        <v>5197</v>
      </c>
      <c r="R263" s="20">
        <v>0</v>
      </c>
      <c r="S263" s="20">
        <v>235</v>
      </c>
    </row>
    <row r="264" spans="1:19" x14ac:dyDescent="0.25">
      <c r="A264" t="s">
        <v>1901</v>
      </c>
      <c r="B264" t="s">
        <v>1902</v>
      </c>
      <c r="C264" t="s">
        <v>5195</v>
      </c>
      <c r="D264" s="21" t="s">
        <v>5196</v>
      </c>
      <c r="E264" s="20" t="s">
        <v>5197</v>
      </c>
      <c r="F264" s="20" t="s">
        <v>5197</v>
      </c>
      <c r="G264" s="20" t="s">
        <v>5197</v>
      </c>
      <c r="H264" s="20" t="s">
        <v>5197</v>
      </c>
      <c r="I264" s="20" t="s">
        <v>5197</v>
      </c>
      <c r="J264" s="20" t="s">
        <v>5197</v>
      </c>
      <c r="K264" s="20" t="s">
        <v>5197</v>
      </c>
      <c r="L264" s="20">
        <v>0</v>
      </c>
      <c r="M264" s="20" t="s">
        <v>5197</v>
      </c>
      <c r="N264" s="20" t="s">
        <v>5197</v>
      </c>
      <c r="O264" s="20">
        <v>0</v>
      </c>
      <c r="P264" s="20" t="s">
        <v>5197</v>
      </c>
      <c r="Q264" s="20" t="s">
        <v>5197</v>
      </c>
      <c r="R264" s="20">
        <v>0</v>
      </c>
      <c r="S264" s="20">
        <v>1251.5999999999999</v>
      </c>
    </row>
    <row r="265" spans="1:19" x14ac:dyDescent="0.25">
      <c r="A265" t="s">
        <v>1907</v>
      </c>
      <c r="B265" t="s">
        <v>1908</v>
      </c>
      <c r="C265" t="s">
        <v>5195</v>
      </c>
      <c r="D265" s="21" t="s">
        <v>4287</v>
      </c>
      <c r="E265" s="20" t="s">
        <v>5197</v>
      </c>
      <c r="F265" s="20" t="s">
        <v>5197</v>
      </c>
      <c r="G265" s="20" t="s">
        <v>5197</v>
      </c>
      <c r="H265" s="20" t="s">
        <v>5197</v>
      </c>
      <c r="I265" s="20" t="s">
        <v>5197</v>
      </c>
      <c r="J265" s="20" t="s">
        <v>5197</v>
      </c>
      <c r="K265" s="20" t="s">
        <v>5197</v>
      </c>
      <c r="L265" s="20">
        <v>0</v>
      </c>
      <c r="M265" s="20" t="s">
        <v>5197</v>
      </c>
      <c r="N265" s="20" t="s">
        <v>5197</v>
      </c>
      <c r="O265" s="20">
        <v>0</v>
      </c>
      <c r="P265" s="20" t="s">
        <v>5197</v>
      </c>
      <c r="Q265" s="20" t="s">
        <v>5197</v>
      </c>
      <c r="R265" s="20">
        <v>0</v>
      </c>
      <c r="S265" s="20">
        <v>312</v>
      </c>
    </row>
    <row r="266" spans="1:19" x14ac:dyDescent="0.25">
      <c r="A266" t="s">
        <v>1914</v>
      </c>
      <c r="B266" t="s">
        <v>1915</v>
      </c>
      <c r="C266" t="s">
        <v>5195</v>
      </c>
      <c r="D266" s="21" t="s">
        <v>5196</v>
      </c>
      <c r="E266" s="20" t="s">
        <v>5197</v>
      </c>
      <c r="F266" s="20" t="s">
        <v>5197</v>
      </c>
      <c r="G266" s="20" t="s">
        <v>5197</v>
      </c>
      <c r="H266" s="20" t="s">
        <v>5197</v>
      </c>
      <c r="I266" s="20" t="s">
        <v>5197</v>
      </c>
      <c r="J266" s="20" t="s">
        <v>5197</v>
      </c>
      <c r="K266" s="20" t="s">
        <v>5197</v>
      </c>
      <c r="L266" s="20">
        <v>0</v>
      </c>
      <c r="M266" s="20" t="s">
        <v>5197</v>
      </c>
      <c r="N266" s="20" t="s">
        <v>5197</v>
      </c>
      <c r="O266" s="20">
        <v>0</v>
      </c>
      <c r="P266" s="20" t="s">
        <v>5197</v>
      </c>
      <c r="Q266" s="20" t="s">
        <v>5197</v>
      </c>
      <c r="R266" s="20">
        <v>0</v>
      </c>
      <c r="S266" s="20">
        <v>536.5</v>
      </c>
    </row>
    <row r="267" spans="1:19" x14ac:dyDescent="0.25">
      <c r="A267" t="s">
        <v>1914</v>
      </c>
      <c r="B267" t="s">
        <v>1915</v>
      </c>
      <c r="C267" t="s">
        <v>5195</v>
      </c>
      <c r="D267" s="21" t="s">
        <v>4287</v>
      </c>
      <c r="E267" s="20" t="s">
        <v>5197</v>
      </c>
      <c r="F267" s="20" t="s">
        <v>5197</v>
      </c>
      <c r="G267" s="20" t="s">
        <v>5197</v>
      </c>
      <c r="H267" s="20" t="s">
        <v>5197</v>
      </c>
      <c r="I267" s="20" t="s">
        <v>5197</v>
      </c>
      <c r="J267" s="20" t="s">
        <v>5197</v>
      </c>
      <c r="K267" s="20" t="s">
        <v>5197</v>
      </c>
      <c r="L267" s="20">
        <v>0</v>
      </c>
      <c r="M267" s="20" t="s">
        <v>5197</v>
      </c>
      <c r="N267" s="20" t="s">
        <v>5197</v>
      </c>
      <c r="O267" s="20">
        <v>0</v>
      </c>
      <c r="P267" s="20" t="s">
        <v>5197</v>
      </c>
      <c r="Q267" s="20" t="s">
        <v>5197</v>
      </c>
      <c r="R267" s="20">
        <v>0</v>
      </c>
      <c r="S267" s="20">
        <v>435.8</v>
      </c>
    </row>
    <row r="268" spans="1:19" x14ac:dyDescent="0.25">
      <c r="A268" t="s">
        <v>1914</v>
      </c>
      <c r="B268" t="s">
        <v>1915</v>
      </c>
      <c r="C268" t="s">
        <v>5204</v>
      </c>
      <c r="D268" s="21" t="s">
        <v>5196</v>
      </c>
      <c r="E268" s="20" t="s">
        <v>5197</v>
      </c>
      <c r="F268" s="20" t="s">
        <v>5197</v>
      </c>
      <c r="G268" s="20" t="s">
        <v>5197</v>
      </c>
      <c r="H268" s="20">
        <v>5.4</v>
      </c>
      <c r="I268" s="20" t="s">
        <v>5197</v>
      </c>
      <c r="J268" s="20" t="s">
        <v>5197</v>
      </c>
      <c r="K268" s="20" t="s">
        <v>5197</v>
      </c>
      <c r="L268" s="20">
        <v>5.4</v>
      </c>
      <c r="M268" s="20" t="s">
        <v>5197</v>
      </c>
      <c r="N268" s="20" t="s">
        <v>5197</v>
      </c>
      <c r="O268" s="20">
        <v>0</v>
      </c>
      <c r="P268" s="20" t="s">
        <v>5197</v>
      </c>
      <c r="Q268" s="20" t="s">
        <v>5197</v>
      </c>
      <c r="R268" s="20">
        <v>0</v>
      </c>
      <c r="S268" s="20"/>
    </row>
    <row r="269" spans="1:19" x14ac:dyDescent="0.25">
      <c r="A269" t="s">
        <v>1921</v>
      </c>
      <c r="B269" t="s">
        <v>1922</v>
      </c>
      <c r="C269" t="s">
        <v>5195</v>
      </c>
      <c r="D269" s="21" t="s">
        <v>5196</v>
      </c>
      <c r="E269" s="20" t="s">
        <v>5197</v>
      </c>
      <c r="F269" s="20" t="s">
        <v>5197</v>
      </c>
      <c r="G269" s="20" t="s">
        <v>5197</v>
      </c>
      <c r="H269" s="20" t="s">
        <v>5197</v>
      </c>
      <c r="I269" s="20" t="s">
        <v>5197</v>
      </c>
      <c r="J269" s="20" t="s">
        <v>5197</v>
      </c>
      <c r="K269" s="20" t="s">
        <v>5197</v>
      </c>
      <c r="L269" s="20">
        <v>0</v>
      </c>
      <c r="M269" s="20" t="s">
        <v>5197</v>
      </c>
      <c r="N269" s="20" t="s">
        <v>5197</v>
      </c>
      <c r="O269" s="20">
        <v>0</v>
      </c>
      <c r="P269" s="20" t="s">
        <v>5197</v>
      </c>
      <c r="Q269" s="20">
        <v>1.1000000000000001</v>
      </c>
      <c r="R269" s="20">
        <v>1.1000000000000001</v>
      </c>
      <c r="S269" s="20">
        <v>978.4</v>
      </c>
    </row>
    <row r="270" spans="1:19" x14ac:dyDescent="0.25">
      <c r="A270" t="s">
        <v>1921</v>
      </c>
      <c r="B270" t="s">
        <v>1922</v>
      </c>
      <c r="C270" t="s">
        <v>5198</v>
      </c>
      <c r="D270" s="21" t="s">
        <v>5196</v>
      </c>
      <c r="E270" s="20" t="s">
        <v>5197</v>
      </c>
      <c r="F270" s="20">
        <v>3.5</v>
      </c>
      <c r="G270" s="20" t="s">
        <v>5197</v>
      </c>
      <c r="H270" s="20" t="s">
        <v>5197</v>
      </c>
      <c r="I270" s="20" t="s">
        <v>5197</v>
      </c>
      <c r="J270" s="20" t="s">
        <v>5197</v>
      </c>
      <c r="K270" s="20" t="s">
        <v>5197</v>
      </c>
      <c r="L270" s="20">
        <v>3.5</v>
      </c>
      <c r="M270" s="20">
        <v>23</v>
      </c>
      <c r="N270" s="20" t="s">
        <v>5197</v>
      </c>
      <c r="O270" s="20">
        <v>23</v>
      </c>
      <c r="P270" s="20" t="s">
        <v>5197</v>
      </c>
      <c r="Q270" s="20" t="s">
        <v>5197</v>
      </c>
      <c r="R270" s="20">
        <v>0</v>
      </c>
      <c r="S270" s="20"/>
    </row>
    <row r="271" spans="1:19" x14ac:dyDescent="0.25">
      <c r="A271" t="s">
        <v>1926</v>
      </c>
      <c r="B271" t="s">
        <v>1927</v>
      </c>
      <c r="C271" t="s">
        <v>5195</v>
      </c>
      <c r="D271" s="21" t="s">
        <v>5196</v>
      </c>
      <c r="E271" s="20" t="s">
        <v>5197</v>
      </c>
      <c r="F271" s="20" t="s">
        <v>5197</v>
      </c>
      <c r="G271" s="20" t="s">
        <v>5197</v>
      </c>
      <c r="H271" s="20" t="s">
        <v>5197</v>
      </c>
      <c r="I271" s="20" t="s">
        <v>5197</v>
      </c>
      <c r="J271" s="20" t="s">
        <v>5197</v>
      </c>
      <c r="K271" s="20" t="s">
        <v>5197</v>
      </c>
      <c r="L271" s="20">
        <v>0</v>
      </c>
      <c r="M271" s="20" t="s">
        <v>5197</v>
      </c>
      <c r="N271" s="20" t="s">
        <v>5197</v>
      </c>
      <c r="O271" s="20">
        <v>0</v>
      </c>
      <c r="P271" s="20" t="s">
        <v>5197</v>
      </c>
      <c r="Q271" s="20" t="s">
        <v>5197</v>
      </c>
      <c r="R271" s="20">
        <v>0</v>
      </c>
      <c r="S271" s="20">
        <v>752.4</v>
      </c>
    </row>
    <row r="272" spans="1:19" x14ac:dyDescent="0.25">
      <c r="A272" t="s">
        <v>1934</v>
      </c>
      <c r="B272" t="s">
        <v>1935</v>
      </c>
      <c r="C272" t="s">
        <v>5195</v>
      </c>
      <c r="D272" s="21" t="s">
        <v>5196</v>
      </c>
      <c r="E272" s="20" t="s">
        <v>5197</v>
      </c>
      <c r="F272" s="20" t="s">
        <v>5197</v>
      </c>
      <c r="G272" s="20" t="s">
        <v>5197</v>
      </c>
      <c r="H272" s="20" t="s">
        <v>5197</v>
      </c>
      <c r="I272" s="20" t="s">
        <v>5197</v>
      </c>
      <c r="J272" s="20" t="s">
        <v>5197</v>
      </c>
      <c r="K272" s="20" t="s">
        <v>5197</v>
      </c>
      <c r="L272" s="20">
        <v>0</v>
      </c>
      <c r="M272" s="20" t="s">
        <v>5197</v>
      </c>
      <c r="N272" s="20" t="s">
        <v>5197</v>
      </c>
      <c r="O272" s="20">
        <v>0</v>
      </c>
      <c r="P272" s="20" t="s">
        <v>5197</v>
      </c>
      <c r="Q272" s="20" t="s">
        <v>5197</v>
      </c>
      <c r="R272" s="20">
        <v>0</v>
      </c>
      <c r="S272" s="20">
        <v>233</v>
      </c>
    </row>
    <row r="273" spans="1:19" x14ac:dyDescent="0.25">
      <c r="A273" t="s">
        <v>1941</v>
      </c>
      <c r="B273" t="s">
        <v>1942</v>
      </c>
      <c r="C273" t="s">
        <v>5195</v>
      </c>
      <c r="D273" s="21" t="s">
        <v>5196</v>
      </c>
      <c r="E273" s="20" t="s">
        <v>5197</v>
      </c>
      <c r="F273" s="20" t="s">
        <v>5197</v>
      </c>
      <c r="G273" s="20" t="s">
        <v>5197</v>
      </c>
      <c r="H273" s="20" t="s">
        <v>5197</v>
      </c>
      <c r="I273" s="20" t="s">
        <v>5197</v>
      </c>
      <c r="J273" s="20" t="s">
        <v>5197</v>
      </c>
      <c r="K273" s="20" t="s">
        <v>5197</v>
      </c>
      <c r="L273" s="20">
        <v>0</v>
      </c>
      <c r="M273" s="20" t="s">
        <v>5197</v>
      </c>
      <c r="N273" s="20" t="s">
        <v>5197</v>
      </c>
      <c r="O273" s="20">
        <v>0</v>
      </c>
      <c r="P273" s="20" t="s">
        <v>5197</v>
      </c>
      <c r="Q273" s="20" t="s">
        <v>5197</v>
      </c>
      <c r="R273" s="20">
        <v>0</v>
      </c>
      <c r="S273" s="20">
        <v>300</v>
      </c>
    </row>
    <row r="274" spans="1:19" x14ac:dyDescent="0.25">
      <c r="A274" t="s">
        <v>1955</v>
      </c>
      <c r="B274" t="s">
        <v>1956</v>
      </c>
      <c r="C274" t="s">
        <v>5203</v>
      </c>
      <c r="D274" s="21" t="s">
        <v>5196</v>
      </c>
      <c r="E274" s="20" t="s">
        <v>5197</v>
      </c>
      <c r="F274" s="20" t="s">
        <v>5197</v>
      </c>
      <c r="G274" s="20" t="s">
        <v>5197</v>
      </c>
      <c r="H274" s="20" t="s">
        <v>5197</v>
      </c>
      <c r="I274" s="20" t="s">
        <v>5197</v>
      </c>
      <c r="J274" s="20" t="s">
        <v>5197</v>
      </c>
      <c r="K274" s="20" t="s">
        <v>5197</v>
      </c>
      <c r="L274" s="20">
        <v>0</v>
      </c>
      <c r="M274" s="20" t="s">
        <v>5197</v>
      </c>
      <c r="N274" s="20" t="s">
        <v>5197</v>
      </c>
      <c r="O274" s="20">
        <v>0</v>
      </c>
      <c r="P274" s="20" t="s">
        <v>5197</v>
      </c>
      <c r="Q274" s="20" t="s">
        <v>5197</v>
      </c>
      <c r="R274" s="20">
        <v>0</v>
      </c>
      <c r="S274" s="20">
        <v>87</v>
      </c>
    </row>
    <row r="275" spans="1:19" x14ac:dyDescent="0.25">
      <c r="A275" t="s">
        <v>1955</v>
      </c>
      <c r="B275" t="s">
        <v>1956</v>
      </c>
      <c r="C275" t="s">
        <v>5195</v>
      </c>
      <c r="D275" s="21" t="s">
        <v>5196</v>
      </c>
      <c r="E275" s="20" t="s">
        <v>5197</v>
      </c>
      <c r="F275" s="20" t="s">
        <v>5197</v>
      </c>
      <c r="G275" s="20" t="s">
        <v>5197</v>
      </c>
      <c r="H275" s="20" t="s">
        <v>5197</v>
      </c>
      <c r="I275" s="20" t="s">
        <v>5197</v>
      </c>
      <c r="J275" s="20" t="s">
        <v>5197</v>
      </c>
      <c r="K275" s="20" t="s">
        <v>5197</v>
      </c>
      <c r="L275" s="20">
        <v>0</v>
      </c>
      <c r="M275" s="20" t="s">
        <v>5197</v>
      </c>
      <c r="N275" s="20" t="s">
        <v>5197</v>
      </c>
      <c r="O275" s="20">
        <v>0</v>
      </c>
      <c r="P275" s="20" t="s">
        <v>5197</v>
      </c>
      <c r="Q275" s="20" t="s">
        <v>5197</v>
      </c>
      <c r="R275" s="20">
        <v>0</v>
      </c>
      <c r="S275" s="20">
        <v>458</v>
      </c>
    </row>
    <row r="276" spans="1:19" x14ac:dyDescent="0.25">
      <c r="A276" t="s">
        <v>1961</v>
      </c>
      <c r="B276" t="s">
        <v>1962</v>
      </c>
      <c r="C276" t="s">
        <v>5195</v>
      </c>
      <c r="D276" s="21" t="s">
        <v>5196</v>
      </c>
      <c r="E276" s="20" t="s">
        <v>5197</v>
      </c>
      <c r="F276" s="20" t="s">
        <v>5197</v>
      </c>
      <c r="G276" s="20" t="s">
        <v>5197</v>
      </c>
      <c r="H276" s="20" t="s">
        <v>5197</v>
      </c>
      <c r="I276" s="20" t="s">
        <v>5197</v>
      </c>
      <c r="J276" s="20" t="s">
        <v>5197</v>
      </c>
      <c r="K276" s="20" t="s">
        <v>5197</v>
      </c>
      <c r="L276" s="20">
        <v>0</v>
      </c>
      <c r="M276" s="20" t="s">
        <v>5197</v>
      </c>
      <c r="N276" s="20" t="s">
        <v>5197</v>
      </c>
      <c r="O276" s="20">
        <v>0</v>
      </c>
      <c r="P276" s="20" t="s">
        <v>5197</v>
      </c>
      <c r="Q276" s="20" t="s">
        <v>5197</v>
      </c>
      <c r="R276" s="20">
        <v>0</v>
      </c>
      <c r="S276" s="20">
        <v>163</v>
      </c>
    </row>
    <row r="277" spans="1:19" x14ac:dyDescent="0.25">
      <c r="A277" t="s">
        <v>1974</v>
      </c>
      <c r="B277" t="s">
        <v>1975</v>
      </c>
      <c r="C277" t="s">
        <v>5195</v>
      </c>
      <c r="D277" s="21" t="s">
        <v>5196</v>
      </c>
      <c r="E277" s="20" t="s">
        <v>5197</v>
      </c>
      <c r="F277" s="20" t="s">
        <v>5197</v>
      </c>
      <c r="G277" s="20" t="s">
        <v>5197</v>
      </c>
      <c r="H277" s="20" t="s">
        <v>5197</v>
      </c>
      <c r="I277" s="20" t="s">
        <v>5197</v>
      </c>
      <c r="J277" s="20" t="s">
        <v>5197</v>
      </c>
      <c r="K277" s="20" t="s">
        <v>5197</v>
      </c>
      <c r="L277" s="20">
        <v>0</v>
      </c>
      <c r="M277" s="20" t="s">
        <v>5197</v>
      </c>
      <c r="N277" s="20" t="s">
        <v>5197</v>
      </c>
      <c r="O277" s="20">
        <v>0</v>
      </c>
      <c r="P277" s="20" t="s">
        <v>5197</v>
      </c>
      <c r="Q277" s="20" t="s">
        <v>5197</v>
      </c>
      <c r="R277" s="20">
        <v>0</v>
      </c>
      <c r="S277" s="20">
        <v>157.5</v>
      </c>
    </row>
    <row r="278" spans="1:19" x14ac:dyDescent="0.25">
      <c r="A278" t="s">
        <v>1974</v>
      </c>
      <c r="B278" t="s">
        <v>1975</v>
      </c>
      <c r="C278" t="s">
        <v>5195</v>
      </c>
      <c r="D278" s="21" t="s">
        <v>4287</v>
      </c>
      <c r="E278" s="20" t="s">
        <v>5197</v>
      </c>
      <c r="F278" s="20" t="s">
        <v>5197</v>
      </c>
      <c r="G278" s="20" t="s">
        <v>5197</v>
      </c>
      <c r="H278" s="20" t="s">
        <v>5197</v>
      </c>
      <c r="I278" s="20" t="s">
        <v>5197</v>
      </c>
      <c r="J278" s="20" t="s">
        <v>5197</v>
      </c>
      <c r="K278" s="20" t="s">
        <v>5197</v>
      </c>
      <c r="L278" s="20">
        <v>0</v>
      </c>
      <c r="M278" s="20" t="s">
        <v>5197</v>
      </c>
      <c r="N278" s="20" t="s">
        <v>5197</v>
      </c>
      <c r="O278" s="20">
        <v>0</v>
      </c>
      <c r="P278" s="20" t="s">
        <v>5197</v>
      </c>
      <c r="Q278" s="20" t="s">
        <v>5197</v>
      </c>
      <c r="R278" s="20">
        <v>0</v>
      </c>
      <c r="S278" s="20">
        <v>16.2</v>
      </c>
    </row>
    <row r="279" spans="1:19" x14ac:dyDescent="0.25">
      <c r="A279" t="s">
        <v>1981</v>
      </c>
      <c r="B279" t="s">
        <v>1982</v>
      </c>
      <c r="C279" t="s">
        <v>5195</v>
      </c>
      <c r="D279" s="21" t="s">
        <v>5196</v>
      </c>
      <c r="E279" s="20" t="s">
        <v>5197</v>
      </c>
      <c r="F279" s="20" t="s">
        <v>5197</v>
      </c>
      <c r="G279" s="20" t="s">
        <v>5197</v>
      </c>
      <c r="H279" s="20" t="s">
        <v>5197</v>
      </c>
      <c r="I279" s="20" t="s">
        <v>5197</v>
      </c>
      <c r="J279" s="20" t="s">
        <v>5197</v>
      </c>
      <c r="K279" s="20" t="s">
        <v>5197</v>
      </c>
      <c r="L279" s="20">
        <v>0</v>
      </c>
      <c r="M279" s="20" t="s">
        <v>5197</v>
      </c>
      <c r="N279" s="20" t="s">
        <v>5197</v>
      </c>
      <c r="O279" s="20">
        <v>0</v>
      </c>
      <c r="P279" s="20" t="s">
        <v>5197</v>
      </c>
      <c r="Q279" s="20" t="s">
        <v>5197</v>
      </c>
      <c r="R279" s="20">
        <v>0</v>
      </c>
      <c r="S279" s="20">
        <v>160</v>
      </c>
    </row>
    <row r="280" spans="1:19" x14ac:dyDescent="0.25">
      <c r="A280" t="s">
        <v>2000</v>
      </c>
      <c r="B280" t="s">
        <v>2001</v>
      </c>
      <c r="C280" t="s">
        <v>5195</v>
      </c>
      <c r="D280" s="21" t="s">
        <v>5196</v>
      </c>
      <c r="E280" s="20" t="s">
        <v>5197</v>
      </c>
      <c r="F280" s="20" t="s">
        <v>5197</v>
      </c>
      <c r="G280" s="20" t="s">
        <v>5197</v>
      </c>
      <c r="H280" s="20" t="s">
        <v>5197</v>
      </c>
      <c r="I280" s="20" t="s">
        <v>5197</v>
      </c>
      <c r="J280" s="20" t="s">
        <v>5197</v>
      </c>
      <c r="K280" s="20" t="s">
        <v>5197</v>
      </c>
      <c r="L280" s="20">
        <v>0</v>
      </c>
      <c r="M280" s="20" t="s">
        <v>5197</v>
      </c>
      <c r="N280" s="20" t="s">
        <v>5197</v>
      </c>
      <c r="O280" s="20">
        <v>0</v>
      </c>
      <c r="P280" s="20" t="s">
        <v>5197</v>
      </c>
      <c r="Q280" s="20" t="s">
        <v>5197</v>
      </c>
      <c r="R280" s="20">
        <v>0</v>
      </c>
      <c r="S280" s="20">
        <v>663</v>
      </c>
    </row>
    <row r="281" spans="1:19" x14ac:dyDescent="0.25">
      <c r="A281" t="s">
        <v>2007</v>
      </c>
      <c r="B281" t="s">
        <v>2008</v>
      </c>
      <c r="C281" t="s">
        <v>5195</v>
      </c>
      <c r="D281" s="21" t="s">
        <v>5196</v>
      </c>
      <c r="E281" s="20" t="s">
        <v>5197</v>
      </c>
      <c r="F281" s="20" t="s">
        <v>5197</v>
      </c>
      <c r="G281" s="20" t="s">
        <v>5197</v>
      </c>
      <c r="H281" s="20" t="s">
        <v>5197</v>
      </c>
      <c r="I281" s="20" t="s">
        <v>5197</v>
      </c>
      <c r="J281" s="20" t="s">
        <v>5197</v>
      </c>
      <c r="K281" s="20" t="s">
        <v>5197</v>
      </c>
      <c r="L281" s="20">
        <v>0</v>
      </c>
      <c r="M281" s="20" t="s">
        <v>5197</v>
      </c>
      <c r="N281" s="20" t="s">
        <v>5197</v>
      </c>
      <c r="O281" s="20">
        <v>0</v>
      </c>
      <c r="P281" s="20" t="s">
        <v>5197</v>
      </c>
      <c r="Q281" s="20" t="s">
        <v>5197</v>
      </c>
      <c r="R281" s="20">
        <v>0</v>
      </c>
      <c r="S281" s="20">
        <v>93.9</v>
      </c>
    </row>
    <row r="282" spans="1:19" x14ac:dyDescent="0.25">
      <c r="A282" t="s">
        <v>2012</v>
      </c>
      <c r="B282" t="s">
        <v>2013</v>
      </c>
      <c r="C282" t="s">
        <v>5195</v>
      </c>
      <c r="D282" s="21" t="s">
        <v>5196</v>
      </c>
      <c r="E282" s="20" t="s">
        <v>5197</v>
      </c>
      <c r="F282" s="20" t="s">
        <v>5197</v>
      </c>
      <c r="G282" s="20" t="s">
        <v>5197</v>
      </c>
      <c r="H282" s="20" t="s">
        <v>5197</v>
      </c>
      <c r="I282" s="20" t="s">
        <v>5197</v>
      </c>
      <c r="J282" s="20" t="s">
        <v>5197</v>
      </c>
      <c r="K282" s="20" t="s">
        <v>5197</v>
      </c>
      <c r="L282" s="20">
        <v>0</v>
      </c>
      <c r="M282" s="20" t="s">
        <v>5197</v>
      </c>
      <c r="N282" s="20" t="s">
        <v>5197</v>
      </c>
      <c r="O282" s="20">
        <v>0</v>
      </c>
      <c r="P282" s="20" t="s">
        <v>5197</v>
      </c>
      <c r="Q282" s="20" t="s">
        <v>5197</v>
      </c>
      <c r="R282" s="20">
        <v>0</v>
      </c>
      <c r="S282" s="20">
        <v>334</v>
      </c>
    </row>
    <row r="283" spans="1:19" x14ac:dyDescent="0.25">
      <c r="A283" t="s">
        <v>2026</v>
      </c>
      <c r="B283" t="s">
        <v>2027</v>
      </c>
      <c r="C283" t="s">
        <v>5195</v>
      </c>
      <c r="D283" s="21" t="s">
        <v>5196</v>
      </c>
      <c r="E283" s="20" t="s">
        <v>5197</v>
      </c>
      <c r="F283" s="20" t="s">
        <v>5197</v>
      </c>
      <c r="G283" s="20" t="s">
        <v>5197</v>
      </c>
      <c r="H283" s="20" t="s">
        <v>5197</v>
      </c>
      <c r="I283" s="20" t="s">
        <v>5197</v>
      </c>
      <c r="J283" s="20" t="s">
        <v>5197</v>
      </c>
      <c r="K283" s="20" t="s">
        <v>5197</v>
      </c>
      <c r="L283" s="20">
        <v>0</v>
      </c>
      <c r="M283" s="20" t="s">
        <v>5197</v>
      </c>
      <c r="N283" s="20" t="s">
        <v>5197</v>
      </c>
      <c r="O283" s="20">
        <v>0</v>
      </c>
      <c r="P283" s="20" t="s">
        <v>5197</v>
      </c>
      <c r="Q283" s="20" t="s">
        <v>5197</v>
      </c>
      <c r="R283" s="20">
        <v>0</v>
      </c>
      <c r="S283" s="20">
        <v>369</v>
      </c>
    </row>
    <row r="284" spans="1:19" x14ac:dyDescent="0.25">
      <c r="A284" t="s">
        <v>2057</v>
      </c>
      <c r="B284" t="s">
        <v>2058</v>
      </c>
      <c r="C284" t="s">
        <v>5195</v>
      </c>
      <c r="D284" s="21" t="s">
        <v>5196</v>
      </c>
      <c r="E284" s="20" t="s">
        <v>5197</v>
      </c>
      <c r="F284" s="20" t="s">
        <v>5197</v>
      </c>
      <c r="G284" s="20" t="s">
        <v>5197</v>
      </c>
      <c r="H284" s="20" t="s">
        <v>5197</v>
      </c>
      <c r="I284" s="20" t="s">
        <v>5197</v>
      </c>
      <c r="J284" s="20" t="s">
        <v>5197</v>
      </c>
      <c r="K284" s="20" t="s">
        <v>5197</v>
      </c>
      <c r="L284" s="20">
        <v>0</v>
      </c>
      <c r="M284" s="20" t="s">
        <v>5197</v>
      </c>
      <c r="N284" s="20" t="s">
        <v>5197</v>
      </c>
      <c r="O284" s="20">
        <v>0</v>
      </c>
      <c r="P284" s="20" t="s">
        <v>5197</v>
      </c>
      <c r="Q284" s="20" t="s">
        <v>5197</v>
      </c>
      <c r="R284" s="20">
        <v>0</v>
      </c>
      <c r="S284" s="20">
        <v>187</v>
      </c>
    </row>
    <row r="285" spans="1:19" x14ac:dyDescent="0.25">
      <c r="A285" t="s">
        <v>2072</v>
      </c>
      <c r="B285" t="s">
        <v>2073</v>
      </c>
      <c r="C285" t="s">
        <v>5195</v>
      </c>
      <c r="D285" s="21" t="s">
        <v>5196</v>
      </c>
      <c r="E285" s="20" t="s">
        <v>5197</v>
      </c>
      <c r="F285" s="20" t="s">
        <v>5197</v>
      </c>
      <c r="G285" s="20" t="s">
        <v>5197</v>
      </c>
      <c r="H285" s="20" t="s">
        <v>5197</v>
      </c>
      <c r="I285" s="20" t="s">
        <v>5197</v>
      </c>
      <c r="J285" s="20" t="s">
        <v>5197</v>
      </c>
      <c r="K285" s="20" t="s">
        <v>5197</v>
      </c>
      <c r="L285" s="20">
        <v>0</v>
      </c>
      <c r="M285" s="20" t="s">
        <v>5197</v>
      </c>
      <c r="N285" s="20" t="s">
        <v>5197</v>
      </c>
      <c r="O285" s="20">
        <v>0</v>
      </c>
      <c r="P285" s="20" t="s">
        <v>5197</v>
      </c>
      <c r="Q285" s="20" t="s">
        <v>5197</v>
      </c>
      <c r="R285" s="20">
        <v>0</v>
      </c>
      <c r="S285" s="20">
        <v>362</v>
      </c>
    </row>
    <row r="286" spans="1:19" x14ac:dyDescent="0.25">
      <c r="A286" t="s">
        <v>2078</v>
      </c>
      <c r="B286" t="s">
        <v>2079</v>
      </c>
      <c r="C286" t="s">
        <v>5205</v>
      </c>
      <c r="D286" s="21" t="s">
        <v>4287</v>
      </c>
      <c r="E286" s="20">
        <v>10</v>
      </c>
      <c r="F286" s="20">
        <v>142.19999999999999</v>
      </c>
      <c r="G286" s="20" t="s">
        <v>5197</v>
      </c>
      <c r="H286" s="20" t="s">
        <v>5197</v>
      </c>
      <c r="I286" s="20" t="s">
        <v>5197</v>
      </c>
      <c r="J286" s="20" t="s">
        <v>5197</v>
      </c>
      <c r="K286" s="20" t="s">
        <v>5197</v>
      </c>
      <c r="L286" s="20">
        <v>152.19999999999999</v>
      </c>
      <c r="M286" s="20">
        <v>73</v>
      </c>
      <c r="N286" s="20" t="s">
        <v>5197</v>
      </c>
      <c r="O286" s="20">
        <v>73</v>
      </c>
      <c r="P286" s="20" t="s">
        <v>5197</v>
      </c>
      <c r="Q286" s="20" t="s">
        <v>5197</v>
      </c>
      <c r="R286" s="20">
        <v>0</v>
      </c>
      <c r="S286" s="20"/>
    </row>
    <row r="287" spans="1:19" x14ac:dyDescent="0.25">
      <c r="A287" t="s">
        <v>2078</v>
      </c>
      <c r="B287" t="s">
        <v>2079</v>
      </c>
      <c r="C287" t="s">
        <v>5195</v>
      </c>
      <c r="D287" s="21" t="s">
        <v>4287</v>
      </c>
      <c r="E287" s="20" t="s">
        <v>5197</v>
      </c>
      <c r="F287" s="20" t="s">
        <v>5197</v>
      </c>
      <c r="G287" s="20" t="s">
        <v>5197</v>
      </c>
      <c r="H287" s="20" t="s">
        <v>5197</v>
      </c>
      <c r="I287" s="20" t="s">
        <v>5197</v>
      </c>
      <c r="J287" s="20" t="s">
        <v>5197</v>
      </c>
      <c r="K287" s="20" t="s">
        <v>5197</v>
      </c>
      <c r="L287" s="20">
        <v>0</v>
      </c>
      <c r="M287" s="20" t="s">
        <v>5197</v>
      </c>
      <c r="N287" s="20" t="s">
        <v>5197</v>
      </c>
      <c r="O287" s="20">
        <v>0</v>
      </c>
      <c r="P287" s="20" t="s">
        <v>5197</v>
      </c>
      <c r="Q287" s="20" t="s">
        <v>5197</v>
      </c>
      <c r="R287" s="20">
        <v>0</v>
      </c>
      <c r="S287" s="20">
        <v>164.1</v>
      </c>
    </row>
    <row r="288" spans="1:19" x14ac:dyDescent="0.25">
      <c r="A288" t="s">
        <v>2084</v>
      </c>
      <c r="B288" t="s">
        <v>2085</v>
      </c>
      <c r="C288" t="s">
        <v>5195</v>
      </c>
      <c r="D288" s="21" t="s">
        <v>4287</v>
      </c>
      <c r="E288" s="20" t="s">
        <v>5197</v>
      </c>
      <c r="F288" s="20" t="s">
        <v>5197</v>
      </c>
      <c r="G288" s="20" t="s">
        <v>5197</v>
      </c>
      <c r="H288" s="20" t="s">
        <v>5197</v>
      </c>
      <c r="I288" s="20" t="s">
        <v>5197</v>
      </c>
      <c r="J288" s="20" t="s">
        <v>5197</v>
      </c>
      <c r="K288" s="20" t="s">
        <v>5197</v>
      </c>
      <c r="L288" s="20">
        <v>0</v>
      </c>
      <c r="M288" s="20" t="s">
        <v>5197</v>
      </c>
      <c r="N288" s="20" t="s">
        <v>5197</v>
      </c>
      <c r="O288" s="20">
        <v>0</v>
      </c>
      <c r="P288" s="20">
        <v>19.5</v>
      </c>
      <c r="Q288" s="20" t="s">
        <v>5197</v>
      </c>
      <c r="R288" s="20">
        <v>19.5</v>
      </c>
      <c r="S288" s="20">
        <v>466</v>
      </c>
    </row>
    <row r="289" spans="1:19" x14ac:dyDescent="0.25">
      <c r="A289" t="s">
        <v>2112</v>
      </c>
      <c r="B289" t="s">
        <v>2113</v>
      </c>
      <c r="C289" t="s">
        <v>5195</v>
      </c>
      <c r="D289" s="21" t="s">
        <v>5196</v>
      </c>
      <c r="E289" s="20" t="s">
        <v>5197</v>
      </c>
      <c r="F289" s="20" t="s">
        <v>5197</v>
      </c>
      <c r="G289" s="20" t="s">
        <v>5197</v>
      </c>
      <c r="H289" s="20" t="s">
        <v>5197</v>
      </c>
      <c r="I289" s="20" t="s">
        <v>5197</v>
      </c>
      <c r="J289" s="20" t="s">
        <v>5197</v>
      </c>
      <c r="K289" s="20" t="s">
        <v>5197</v>
      </c>
      <c r="L289" s="20">
        <v>0</v>
      </c>
      <c r="M289" s="20" t="s">
        <v>5197</v>
      </c>
      <c r="N289" s="20" t="s">
        <v>5197</v>
      </c>
      <c r="O289" s="20">
        <v>0</v>
      </c>
      <c r="P289" s="20">
        <v>17.100000000000001</v>
      </c>
      <c r="Q289" s="20" t="s">
        <v>5197</v>
      </c>
      <c r="R289" s="20">
        <v>17.100000000000001</v>
      </c>
      <c r="S289" s="20">
        <v>549.70000000000005</v>
      </c>
    </row>
    <row r="290" spans="1:19" x14ac:dyDescent="0.25">
      <c r="A290" t="s">
        <v>2118</v>
      </c>
      <c r="B290" t="s">
        <v>2119</v>
      </c>
      <c r="C290" t="s">
        <v>5195</v>
      </c>
      <c r="D290" s="21" t="s">
        <v>4287</v>
      </c>
      <c r="E290" s="20" t="s">
        <v>5197</v>
      </c>
      <c r="F290" s="20" t="s">
        <v>5197</v>
      </c>
      <c r="G290" s="20" t="s">
        <v>5197</v>
      </c>
      <c r="H290" s="20" t="s">
        <v>5197</v>
      </c>
      <c r="I290" s="20" t="s">
        <v>5197</v>
      </c>
      <c r="J290" s="20" t="s">
        <v>5197</v>
      </c>
      <c r="K290" s="20" t="s">
        <v>5197</v>
      </c>
      <c r="L290" s="20">
        <v>0</v>
      </c>
      <c r="M290" s="20" t="s">
        <v>5197</v>
      </c>
      <c r="N290" s="20" t="s">
        <v>5197</v>
      </c>
      <c r="O290" s="20">
        <v>0</v>
      </c>
      <c r="P290" s="20" t="s">
        <v>5197</v>
      </c>
      <c r="Q290" s="20" t="s">
        <v>5197</v>
      </c>
      <c r="R290" s="20">
        <v>0</v>
      </c>
      <c r="S290" s="20">
        <v>275</v>
      </c>
    </row>
    <row r="291" spans="1:19" x14ac:dyDescent="0.25">
      <c r="A291" t="s">
        <v>2135</v>
      </c>
      <c r="B291" t="s">
        <v>2136</v>
      </c>
      <c r="C291" t="s">
        <v>5195</v>
      </c>
      <c r="D291" s="21" t="s">
        <v>5196</v>
      </c>
      <c r="E291" s="20" t="s">
        <v>5197</v>
      </c>
      <c r="F291" s="20" t="s">
        <v>5197</v>
      </c>
      <c r="G291" s="20" t="s">
        <v>5197</v>
      </c>
      <c r="H291" s="20" t="s">
        <v>5197</v>
      </c>
      <c r="I291" s="20" t="s">
        <v>5197</v>
      </c>
      <c r="J291" s="20" t="s">
        <v>5197</v>
      </c>
      <c r="K291" s="20" t="s">
        <v>5197</v>
      </c>
      <c r="L291" s="20">
        <v>0</v>
      </c>
      <c r="M291" s="20" t="s">
        <v>5197</v>
      </c>
      <c r="N291" s="20" t="s">
        <v>5197</v>
      </c>
      <c r="O291" s="20">
        <v>0</v>
      </c>
      <c r="P291" s="20" t="s">
        <v>5197</v>
      </c>
      <c r="Q291" s="20" t="s">
        <v>5197</v>
      </c>
      <c r="R291" s="20">
        <v>0</v>
      </c>
      <c r="S291" s="20">
        <v>227</v>
      </c>
    </row>
    <row r="292" spans="1:19" x14ac:dyDescent="0.25">
      <c r="A292" t="s">
        <v>2141</v>
      </c>
      <c r="B292" t="s">
        <v>2142</v>
      </c>
      <c r="C292" t="s">
        <v>5195</v>
      </c>
      <c r="D292" s="21" t="s">
        <v>4287</v>
      </c>
      <c r="E292" s="20" t="s">
        <v>5197</v>
      </c>
      <c r="F292" s="20" t="s">
        <v>5197</v>
      </c>
      <c r="G292" s="20" t="s">
        <v>5197</v>
      </c>
      <c r="H292" s="20" t="s">
        <v>5197</v>
      </c>
      <c r="I292" s="20" t="s">
        <v>5197</v>
      </c>
      <c r="J292" s="20" t="s">
        <v>5197</v>
      </c>
      <c r="K292" s="20" t="s">
        <v>5197</v>
      </c>
      <c r="L292" s="20">
        <v>0</v>
      </c>
      <c r="M292" s="20" t="s">
        <v>5197</v>
      </c>
      <c r="N292" s="20" t="s">
        <v>5197</v>
      </c>
      <c r="O292" s="20">
        <v>0</v>
      </c>
      <c r="P292" s="20" t="s">
        <v>5197</v>
      </c>
      <c r="Q292" s="20" t="s">
        <v>5197</v>
      </c>
      <c r="R292" s="20">
        <v>0</v>
      </c>
      <c r="S292" s="20">
        <v>355</v>
      </c>
    </row>
    <row r="293" spans="1:19" x14ac:dyDescent="0.25">
      <c r="A293" t="s">
        <v>2147</v>
      </c>
      <c r="B293" t="s">
        <v>2148</v>
      </c>
      <c r="C293" t="s">
        <v>5206</v>
      </c>
      <c r="D293" s="21" t="s">
        <v>4287</v>
      </c>
      <c r="E293" s="20">
        <v>10.5</v>
      </c>
      <c r="F293" s="20" t="s">
        <v>5197</v>
      </c>
      <c r="G293" s="20" t="s">
        <v>5197</v>
      </c>
      <c r="H293" s="20">
        <v>11.7</v>
      </c>
      <c r="I293" s="20" t="s">
        <v>5197</v>
      </c>
      <c r="J293" s="20">
        <v>1.5</v>
      </c>
      <c r="K293" s="20">
        <v>1.8</v>
      </c>
      <c r="L293" s="20">
        <v>25.5</v>
      </c>
      <c r="M293" s="20" t="s">
        <v>5197</v>
      </c>
      <c r="N293" s="20" t="s">
        <v>5197</v>
      </c>
      <c r="O293" s="20">
        <v>0</v>
      </c>
      <c r="P293" s="20" t="s">
        <v>5197</v>
      </c>
      <c r="Q293" s="20" t="s">
        <v>5197</v>
      </c>
      <c r="R293" s="20">
        <v>0</v>
      </c>
      <c r="S293" s="20"/>
    </row>
    <row r="294" spans="1:19" x14ac:dyDescent="0.25">
      <c r="A294" t="s">
        <v>2147</v>
      </c>
      <c r="B294" t="s">
        <v>2148</v>
      </c>
      <c r="C294" t="s">
        <v>5195</v>
      </c>
      <c r="D294" s="21" t="s">
        <v>4287</v>
      </c>
      <c r="E294" s="20" t="s">
        <v>5197</v>
      </c>
      <c r="F294" s="20" t="s">
        <v>5197</v>
      </c>
      <c r="G294" s="20" t="s">
        <v>5197</v>
      </c>
      <c r="H294" s="20" t="s">
        <v>5197</v>
      </c>
      <c r="I294" s="20" t="s">
        <v>5197</v>
      </c>
      <c r="J294" s="20" t="s">
        <v>5197</v>
      </c>
      <c r="K294" s="20" t="s">
        <v>5197</v>
      </c>
      <c r="L294" s="20">
        <v>0</v>
      </c>
      <c r="M294" s="20" t="s">
        <v>5197</v>
      </c>
      <c r="N294" s="20" t="s">
        <v>5197</v>
      </c>
      <c r="O294" s="20">
        <v>0</v>
      </c>
      <c r="P294" s="20">
        <v>11.1</v>
      </c>
      <c r="Q294" s="20" t="s">
        <v>5197</v>
      </c>
      <c r="R294" s="20">
        <v>11.1</v>
      </c>
      <c r="S294" s="20">
        <v>8.6</v>
      </c>
    </row>
    <row r="295" spans="1:19" x14ac:dyDescent="0.25">
      <c r="A295" t="s">
        <v>2164</v>
      </c>
      <c r="B295" t="s">
        <v>2165</v>
      </c>
      <c r="C295" t="s">
        <v>5195</v>
      </c>
      <c r="D295" s="21" t="s">
        <v>5196</v>
      </c>
      <c r="E295" s="20" t="s">
        <v>5197</v>
      </c>
      <c r="F295" s="20" t="s">
        <v>5197</v>
      </c>
      <c r="G295" s="20" t="s">
        <v>5197</v>
      </c>
      <c r="H295" s="20" t="s">
        <v>5197</v>
      </c>
      <c r="I295" s="20" t="s">
        <v>5197</v>
      </c>
      <c r="J295" s="20" t="s">
        <v>5197</v>
      </c>
      <c r="K295" s="20" t="s">
        <v>5197</v>
      </c>
      <c r="L295" s="20">
        <v>0</v>
      </c>
      <c r="M295" s="20" t="s">
        <v>5197</v>
      </c>
      <c r="N295" s="20" t="s">
        <v>5197</v>
      </c>
      <c r="O295" s="20">
        <v>0</v>
      </c>
      <c r="P295" s="20" t="s">
        <v>5197</v>
      </c>
      <c r="Q295" s="20" t="s">
        <v>5197</v>
      </c>
      <c r="R295" s="20">
        <v>0</v>
      </c>
      <c r="S295" s="20">
        <v>85.2</v>
      </c>
    </row>
    <row r="296" spans="1:19" x14ac:dyDescent="0.25">
      <c r="A296" t="s">
        <v>2170</v>
      </c>
      <c r="B296" t="s">
        <v>2171</v>
      </c>
      <c r="C296" t="s">
        <v>5203</v>
      </c>
      <c r="D296" s="21" t="s">
        <v>5196</v>
      </c>
      <c r="E296" s="20" t="s">
        <v>5197</v>
      </c>
      <c r="F296" s="20" t="s">
        <v>5197</v>
      </c>
      <c r="G296" s="20" t="s">
        <v>5197</v>
      </c>
      <c r="H296" s="20" t="s">
        <v>5197</v>
      </c>
      <c r="I296" s="20" t="s">
        <v>5197</v>
      </c>
      <c r="J296" s="20" t="s">
        <v>5197</v>
      </c>
      <c r="K296" s="20" t="s">
        <v>5197</v>
      </c>
      <c r="L296" s="20">
        <v>0</v>
      </c>
      <c r="M296" s="20" t="s">
        <v>5197</v>
      </c>
      <c r="N296" s="20" t="s">
        <v>5197</v>
      </c>
      <c r="O296" s="20">
        <v>0</v>
      </c>
      <c r="P296" s="20" t="s">
        <v>5197</v>
      </c>
      <c r="Q296" s="20" t="s">
        <v>5197</v>
      </c>
      <c r="R296" s="20">
        <v>0</v>
      </c>
      <c r="S296" s="20">
        <v>421</v>
      </c>
    </row>
    <row r="297" spans="1:19" x14ac:dyDescent="0.25">
      <c r="A297" t="s">
        <v>2170</v>
      </c>
      <c r="B297" t="s">
        <v>2171</v>
      </c>
      <c r="C297" t="s">
        <v>5195</v>
      </c>
      <c r="D297" s="21" t="s">
        <v>5196</v>
      </c>
      <c r="E297" s="20" t="s">
        <v>5197</v>
      </c>
      <c r="F297" s="20" t="s">
        <v>5197</v>
      </c>
      <c r="G297" s="20" t="s">
        <v>5197</v>
      </c>
      <c r="H297" s="20" t="s">
        <v>5197</v>
      </c>
      <c r="I297" s="20" t="s">
        <v>5197</v>
      </c>
      <c r="J297" s="20" t="s">
        <v>5197</v>
      </c>
      <c r="K297" s="20" t="s">
        <v>5197</v>
      </c>
      <c r="L297" s="20">
        <v>0</v>
      </c>
      <c r="M297" s="20" t="s">
        <v>5197</v>
      </c>
      <c r="N297" s="20" t="s">
        <v>5197</v>
      </c>
      <c r="O297" s="20">
        <v>0</v>
      </c>
      <c r="P297" s="20" t="s">
        <v>5197</v>
      </c>
      <c r="Q297" s="20" t="s">
        <v>5197</v>
      </c>
      <c r="R297" s="20">
        <v>0</v>
      </c>
      <c r="S297" s="20">
        <v>410</v>
      </c>
    </row>
    <row r="298" spans="1:19" x14ac:dyDescent="0.25">
      <c r="A298" t="s">
        <v>2182</v>
      </c>
      <c r="B298" t="s">
        <v>2183</v>
      </c>
      <c r="C298" t="s">
        <v>5195</v>
      </c>
      <c r="D298" s="21" t="s">
        <v>5196</v>
      </c>
      <c r="E298" s="20" t="s">
        <v>5197</v>
      </c>
      <c r="F298" s="20" t="s">
        <v>5197</v>
      </c>
      <c r="G298" s="20" t="s">
        <v>5197</v>
      </c>
      <c r="H298" s="20" t="s">
        <v>5197</v>
      </c>
      <c r="I298" s="20" t="s">
        <v>5197</v>
      </c>
      <c r="J298" s="20" t="s">
        <v>5197</v>
      </c>
      <c r="K298" s="20" t="s">
        <v>5197</v>
      </c>
      <c r="L298" s="20">
        <v>0</v>
      </c>
      <c r="M298" s="20" t="s">
        <v>5197</v>
      </c>
      <c r="N298" s="20" t="s">
        <v>5197</v>
      </c>
      <c r="O298" s="20">
        <v>0</v>
      </c>
      <c r="P298" s="20" t="s">
        <v>5197</v>
      </c>
      <c r="Q298" s="20" t="s">
        <v>5197</v>
      </c>
      <c r="R298" s="20">
        <v>0</v>
      </c>
      <c r="S298" s="20">
        <v>438.8</v>
      </c>
    </row>
    <row r="299" spans="1:19" x14ac:dyDescent="0.25">
      <c r="A299" t="s">
        <v>2196</v>
      </c>
      <c r="B299" t="s">
        <v>2197</v>
      </c>
      <c r="C299" t="s">
        <v>5195</v>
      </c>
      <c r="D299" s="21" t="s">
        <v>5196</v>
      </c>
      <c r="E299" s="20" t="s">
        <v>5197</v>
      </c>
      <c r="F299" s="20" t="s">
        <v>5197</v>
      </c>
      <c r="G299" s="20" t="s">
        <v>5197</v>
      </c>
      <c r="H299" s="20" t="s">
        <v>5197</v>
      </c>
      <c r="I299" s="20" t="s">
        <v>5197</v>
      </c>
      <c r="J299" s="20" t="s">
        <v>5197</v>
      </c>
      <c r="K299" s="20" t="s">
        <v>5197</v>
      </c>
      <c r="L299" s="20">
        <v>0</v>
      </c>
      <c r="M299" s="20" t="s">
        <v>5197</v>
      </c>
      <c r="N299" s="20" t="s">
        <v>5197</v>
      </c>
      <c r="O299" s="20">
        <v>0</v>
      </c>
      <c r="P299" s="20" t="s">
        <v>5197</v>
      </c>
      <c r="Q299" s="20" t="s">
        <v>5197</v>
      </c>
      <c r="R299" s="20">
        <v>0</v>
      </c>
      <c r="S299" s="20">
        <v>277</v>
      </c>
    </row>
    <row r="300" spans="1:19" x14ac:dyDescent="0.25">
      <c r="A300" t="s">
        <v>2207</v>
      </c>
      <c r="B300" t="s">
        <v>2208</v>
      </c>
      <c r="C300" t="s">
        <v>5195</v>
      </c>
      <c r="D300" s="21" t="s">
        <v>5196</v>
      </c>
      <c r="E300" s="20" t="s">
        <v>5197</v>
      </c>
      <c r="F300" s="20" t="s">
        <v>5197</v>
      </c>
      <c r="G300" s="20" t="s">
        <v>5197</v>
      </c>
      <c r="H300" s="20" t="s">
        <v>5197</v>
      </c>
      <c r="I300" s="20" t="s">
        <v>5197</v>
      </c>
      <c r="J300" s="20" t="s">
        <v>5197</v>
      </c>
      <c r="K300" s="20" t="s">
        <v>5197</v>
      </c>
      <c r="L300" s="20">
        <v>0</v>
      </c>
      <c r="M300" s="20" t="s">
        <v>5197</v>
      </c>
      <c r="N300" s="20" t="s">
        <v>5197</v>
      </c>
      <c r="O300" s="20">
        <v>0</v>
      </c>
      <c r="P300" s="20" t="s">
        <v>5197</v>
      </c>
      <c r="Q300" s="20" t="s">
        <v>5197</v>
      </c>
      <c r="R300" s="20">
        <v>0</v>
      </c>
      <c r="S300" s="20">
        <v>592</v>
      </c>
    </row>
    <row r="301" spans="1:19" x14ac:dyDescent="0.25">
      <c r="A301" t="s">
        <v>2213</v>
      </c>
      <c r="B301" t="s">
        <v>2214</v>
      </c>
      <c r="C301" t="s">
        <v>5195</v>
      </c>
      <c r="D301" s="21" t="s">
        <v>4287</v>
      </c>
      <c r="E301" s="20" t="s">
        <v>5197</v>
      </c>
      <c r="F301" s="20" t="s">
        <v>5197</v>
      </c>
      <c r="G301" s="20" t="s">
        <v>5197</v>
      </c>
      <c r="H301" s="20" t="s">
        <v>5197</v>
      </c>
      <c r="I301" s="20" t="s">
        <v>5197</v>
      </c>
      <c r="J301" s="20" t="s">
        <v>5197</v>
      </c>
      <c r="K301" s="20" t="s">
        <v>5197</v>
      </c>
      <c r="L301" s="20">
        <v>0</v>
      </c>
      <c r="M301" s="20" t="s">
        <v>5197</v>
      </c>
      <c r="N301" s="20" t="s">
        <v>5197</v>
      </c>
      <c r="O301" s="20">
        <v>0</v>
      </c>
      <c r="P301" s="20" t="s">
        <v>5197</v>
      </c>
      <c r="Q301" s="20" t="s">
        <v>5197</v>
      </c>
      <c r="R301" s="20">
        <v>0</v>
      </c>
      <c r="S301" s="20">
        <v>396.7</v>
      </c>
    </row>
    <row r="302" spans="1:19" x14ac:dyDescent="0.25">
      <c r="A302" t="s">
        <v>2249</v>
      </c>
      <c r="B302" t="s">
        <v>2250</v>
      </c>
      <c r="C302" t="s">
        <v>5195</v>
      </c>
      <c r="D302" s="21" t="s">
        <v>4287</v>
      </c>
      <c r="E302" s="20" t="s">
        <v>5197</v>
      </c>
      <c r="F302" s="20" t="s">
        <v>5197</v>
      </c>
      <c r="G302" s="20" t="s">
        <v>5197</v>
      </c>
      <c r="H302" s="20" t="s">
        <v>5197</v>
      </c>
      <c r="I302" s="20" t="s">
        <v>5197</v>
      </c>
      <c r="J302" s="20" t="s">
        <v>5197</v>
      </c>
      <c r="K302" s="20" t="s">
        <v>5197</v>
      </c>
      <c r="L302" s="20">
        <v>0</v>
      </c>
      <c r="M302" s="20" t="s">
        <v>5197</v>
      </c>
      <c r="N302" s="20" t="s">
        <v>5197</v>
      </c>
      <c r="O302" s="20">
        <v>0</v>
      </c>
      <c r="P302" s="20" t="s">
        <v>5197</v>
      </c>
      <c r="Q302" s="20" t="s">
        <v>5197</v>
      </c>
      <c r="R302" s="20">
        <v>0</v>
      </c>
      <c r="S302" s="20">
        <v>143.5</v>
      </c>
    </row>
    <row r="303" spans="1:19" x14ac:dyDescent="0.25">
      <c r="A303" t="s">
        <v>2290</v>
      </c>
      <c r="B303" t="s">
        <v>2291</v>
      </c>
      <c r="C303" t="s">
        <v>5195</v>
      </c>
      <c r="D303" s="21" t="s">
        <v>5196</v>
      </c>
      <c r="E303" s="20" t="s">
        <v>5197</v>
      </c>
      <c r="F303" s="20" t="s">
        <v>5197</v>
      </c>
      <c r="G303" s="20" t="s">
        <v>5197</v>
      </c>
      <c r="H303" s="20" t="s">
        <v>5197</v>
      </c>
      <c r="I303" s="20" t="s">
        <v>5197</v>
      </c>
      <c r="J303" s="20" t="s">
        <v>5197</v>
      </c>
      <c r="K303" s="20" t="s">
        <v>5197</v>
      </c>
      <c r="L303" s="20">
        <v>0</v>
      </c>
      <c r="M303" s="20" t="s">
        <v>5197</v>
      </c>
      <c r="N303" s="20" t="s">
        <v>5197</v>
      </c>
      <c r="O303" s="20">
        <v>0</v>
      </c>
      <c r="P303" s="20" t="s">
        <v>5197</v>
      </c>
      <c r="Q303" s="20" t="s">
        <v>5197</v>
      </c>
      <c r="R303" s="20">
        <v>0</v>
      </c>
      <c r="S303" s="20">
        <v>317.7</v>
      </c>
    </row>
    <row r="304" spans="1:19" x14ac:dyDescent="0.25">
      <c r="A304" t="s">
        <v>2297</v>
      </c>
      <c r="B304" t="s">
        <v>2298</v>
      </c>
      <c r="C304" t="s">
        <v>5195</v>
      </c>
      <c r="D304" s="21" t="s">
        <v>4287</v>
      </c>
      <c r="E304" s="20" t="s">
        <v>5197</v>
      </c>
      <c r="F304" s="20" t="s">
        <v>5197</v>
      </c>
      <c r="G304" s="20" t="s">
        <v>5197</v>
      </c>
      <c r="H304" s="20" t="s">
        <v>5197</v>
      </c>
      <c r="I304" s="20" t="s">
        <v>5197</v>
      </c>
      <c r="J304" s="20" t="s">
        <v>5197</v>
      </c>
      <c r="K304" s="20" t="s">
        <v>5197</v>
      </c>
      <c r="L304" s="20">
        <v>0</v>
      </c>
      <c r="M304" s="20" t="s">
        <v>5197</v>
      </c>
      <c r="N304" s="20" t="s">
        <v>5197</v>
      </c>
      <c r="O304" s="20">
        <v>0</v>
      </c>
      <c r="P304" s="20" t="s">
        <v>5197</v>
      </c>
      <c r="Q304" s="20" t="s">
        <v>5197</v>
      </c>
      <c r="R304" s="20">
        <v>0</v>
      </c>
      <c r="S304" s="20">
        <v>203</v>
      </c>
    </row>
    <row r="305" spans="1:19" x14ac:dyDescent="0.25">
      <c r="A305" t="s">
        <v>2309</v>
      </c>
      <c r="B305" t="s">
        <v>2310</v>
      </c>
      <c r="C305" t="s">
        <v>5195</v>
      </c>
      <c r="D305" s="21" t="s">
        <v>5196</v>
      </c>
      <c r="E305" s="20" t="s">
        <v>5197</v>
      </c>
      <c r="F305" s="20" t="s">
        <v>5197</v>
      </c>
      <c r="G305" s="20" t="s">
        <v>5197</v>
      </c>
      <c r="H305" s="20" t="s">
        <v>5197</v>
      </c>
      <c r="I305" s="20" t="s">
        <v>5197</v>
      </c>
      <c r="J305" s="20" t="s">
        <v>5197</v>
      </c>
      <c r="K305" s="20" t="s">
        <v>5197</v>
      </c>
      <c r="L305" s="20">
        <v>0</v>
      </c>
      <c r="M305" s="20" t="s">
        <v>5197</v>
      </c>
      <c r="N305" s="20" t="s">
        <v>5197</v>
      </c>
      <c r="O305" s="20">
        <v>0</v>
      </c>
      <c r="P305" s="20" t="s">
        <v>5197</v>
      </c>
      <c r="Q305" s="20" t="s">
        <v>5197</v>
      </c>
      <c r="R305" s="20">
        <v>0</v>
      </c>
      <c r="S305" s="20">
        <v>147</v>
      </c>
    </row>
    <row r="306" spans="1:19" x14ac:dyDescent="0.25">
      <c r="A306" t="s">
        <v>2334</v>
      </c>
      <c r="B306" t="s">
        <v>2335</v>
      </c>
      <c r="C306" t="s">
        <v>5203</v>
      </c>
      <c r="D306" s="21" t="s">
        <v>4287</v>
      </c>
      <c r="E306" s="20" t="s">
        <v>5197</v>
      </c>
      <c r="F306" s="20" t="s">
        <v>5197</v>
      </c>
      <c r="G306" s="20" t="s">
        <v>5197</v>
      </c>
      <c r="H306" s="20" t="s">
        <v>5197</v>
      </c>
      <c r="I306" s="20" t="s">
        <v>5197</v>
      </c>
      <c r="J306" s="20" t="s">
        <v>5197</v>
      </c>
      <c r="K306" s="20" t="s">
        <v>5197</v>
      </c>
      <c r="L306" s="20">
        <v>0</v>
      </c>
      <c r="M306" s="20" t="s">
        <v>5197</v>
      </c>
      <c r="N306" s="20" t="s">
        <v>5197</v>
      </c>
      <c r="O306" s="20">
        <v>0</v>
      </c>
      <c r="P306" s="20">
        <v>118</v>
      </c>
      <c r="Q306" s="20" t="s">
        <v>5197</v>
      </c>
      <c r="R306" s="20">
        <v>118</v>
      </c>
      <c r="S306" s="20">
        <v>192</v>
      </c>
    </row>
    <row r="307" spans="1:19" x14ac:dyDescent="0.25">
      <c r="A307" t="s">
        <v>2345</v>
      </c>
      <c r="B307" t="s">
        <v>2346</v>
      </c>
      <c r="C307" t="s">
        <v>5195</v>
      </c>
      <c r="D307" s="21" t="s">
        <v>4287</v>
      </c>
      <c r="E307" s="20" t="s">
        <v>5197</v>
      </c>
      <c r="F307" s="20" t="s">
        <v>5197</v>
      </c>
      <c r="G307" s="20" t="s">
        <v>5197</v>
      </c>
      <c r="H307" s="20" t="s">
        <v>5197</v>
      </c>
      <c r="I307" s="20" t="s">
        <v>5197</v>
      </c>
      <c r="J307" s="20" t="s">
        <v>5197</v>
      </c>
      <c r="K307" s="20" t="s">
        <v>5197</v>
      </c>
      <c r="L307" s="20">
        <v>0</v>
      </c>
      <c r="M307" s="20" t="s">
        <v>5197</v>
      </c>
      <c r="N307" s="20" t="s">
        <v>5197</v>
      </c>
      <c r="O307" s="20">
        <v>0</v>
      </c>
      <c r="P307" s="20">
        <v>59.2</v>
      </c>
      <c r="Q307" s="20" t="s">
        <v>5197</v>
      </c>
      <c r="R307" s="20">
        <v>59.2</v>
      </c>
      <c r="S307" s="20">
        <v>160</v>
      </c>
    </row>
    <row r="308" spans="1:19" x14ac:dyDescent="0.25">
      <c r="A308" t="s">
        <v>2351</v>
      </c>
      <c r="B308" t="s">
        <v>2352</v>
      </c>
      <c r="C308" t="s">
        <v>5195</v>
      </c>
      <c r="D308" s="21" t="s">
        <v>4287</v>
      </c>
      <c r="E308" s="20" t="s">
        <v>5197</v>
      </c>
      <c r="F308" s="20" t="s">
        <v>5197</v>
      </c>
      <c r="G308" s="20" t="s">
        <v>5197</v>
      </c>
      <c r="H308" s="20" t="s">
        <v>5197</v>
      </c>
      <c r="I308" s="20" t="s">
        <v>5197</v>
      </c>
      <c r="J308" s="20" t="s">
        <v>5197</v>
      </c>
      <c r="K308" s="20" t="s">
        <v>5197</v>
      </c>
      <c r="L308" s="20">
        <v>0</v>
      </c>
      <c r="M308" s="20" t="s">
        <v>5197</v>
      </c>
      <c r="N308" s="20" t="s">
        <v>5197</v>
      </c>
      <c r="O308" s="20">
        <v>0</v>
      </c>
      <c r="P308" s="20" t="s">
        <v>5197</v>
      </c>
      <c r="Q308" s="20" t="s">
        <v>5197</v>
      </c>
      <c r="R308" s="20">
        <v>0</v>
      </c>
      <c r="S308" s="20">
        <v>378.5</v>
      </c>
    </row>
    <row r="309" spans="1:19" x14ac:dyDescent="0.25">
      <c r="A309" t="s">
        <v>2357</v>
      </c>
      <c r="B309" t="s">
        <v>2358</v>
      </c>
      <c r="C309" t="s">
        <v>5195</v>
      </c>
      <c r="D309" s="21" t="s">
        <v>4287</v>
      </c>
      <c r="E309" s="20" t="s">
        <v>5197</v>
      </c>
      <c r="F309" s="20" t="s">
        <v>5197</v>
      </c>
      <c r="G309" s="20" t="s">
        <v>5197</v>
      </c>
      <c r="H309" s="20" t="s">
        <v>5197</v>
      </c>
      <c r="I309" s="20" t="s">
        <v>5197</v>
      </c>
      <c r="J309" s="20" t="s">
        <v>5197</v>
      </c>
      <c r="K309" s="20" t="s">
        <v>5197</v>
      </c>
      <c r="L309" s="20">
        <v>0</v>
      </c>
      <c r="M309" s="20" t="s">
        <v>5197</v>
      </c>
      <c r="N309" s="20" t="s">
        <v>5197</v>
      </c>
      <c r="O309" s="20">
        <v>0</v>
      </c>
      <c r="P309" s="20" t="s">
        <v>5197</v>
      </c>
      <c r="Q309" s="20" t="s">
        <v>5197</v>
      </c>
      <c r="R309" s="20">
        <v>0</v>
      </c>
      <c r="S309" s="20">
        <v>398</v>
      </c>
    </row>
    <row r="310" spans="1:19" x14ac:dyDescent="0.25">
      <c r="A310" t="s">
        <v>2369</v>
      </c>
      <c r="B310" t="s">
        <v>2370</v>
      </c>
      <c r="C310" t="s">
        <v>5195</v>
      </c>
      <c r="D310" s="21" t="s">
        <v>5196</v>
      </c>
      <c r="E310" s="20" t="s">
        <v>5197</v>
      </c>
      <c r="F310" s="20" t="s">
        <v>5197</v>
      </c>
      <c r="G310" s="20" t="s">
        <v>5197</v>
      </c>
      <c r="H310" s="20" t="s">
        <v>5197</v>
      </c>
      <c r="I310" s="20" t="s">
        <v>5197</v>
      </c>
      <c r="J310" s="20" t="s">
        <v>5197</v>
      </c>
      <c r="K310" s="20" t="s">
        <v>5197</v>
      </c>
      <c r="L310" s="20">
        <v>0</v>
      </c>
      <c r="M310" s="20" t="s">
        <v>5197</v>
      </c>
      <c r="N310" s="20" t="s">
        <v>5197</v>
      </c>
      <c r="O310" s="20">
        <v>0</v>
      </c>
      <c r="P310" s="20" t="s">
        <v>5197</v>
      </c>
      <c r="Q310" s="20" t="s">
        <v>5197</v>
      </c>
      <c r="R310" s="20">
        <v>0</v>
      </c>
      <c r="S310" s="20">
        <v>85</v>
      </c>
    </row>
    <row r="311" spans="1:19" x14ac:dyDescent="0.25">
      <c r="A311" t="s">
        <v>2422</v>
      </c>
      <c r="B311" t="s">
        <v>2423</v>
      </c>
      <c r="C311" t="s">
        <v>5195</v>
      </c>
      <c r="D311" s="21" t="s">
        <v>4287</v>
      </c>
      <c r="E311" s="20" t="s">
        <v>5197</v>
      </c>
      <c r="F311" s="20" t="s">
        <v>5197</v>
      </c>
      <c r="G311" s="20" t="s">
        <v>5197</v>
      </c>
      <c r="H311" s="20" t="s">
        <v>5197</v>
      </c>
      <c r="I311" s="20" t="s">
        <v>5197</v>
      </c>
      <c r="J311" s="20" t="s">
        <v>5197</v>
      </c>
      <c r="K311" s="20" t="s">
        <v>5197</v>
      </c>
      <c r="L311" s="20">
        <v>0</v>
      </c>
      <c r="M311" s="20" t="s">
        <v>5197</v>
      </c>
      <c r="N311" s="20" t="s">
        <v>5197</v>
      </c>
      <c r="O311" s="20">
        <v>0</v>
      </c>
      <c r="P311" s="20" t="s">
        <v>5197</v>
      </c>
      <c r="Q311" s="20" t="s">
        <v>5197</v>
      </c>
      <c r="R311" s="20">
        <v>0</v>
      </c>
      <c r="S311" s="20">
        <v>105</v>
      </c>
    </row>
    <row r="312" spans="1:19" x14ac:dyDescent="0.25">
      <c r="A312" t="s">
        <v>2437</v>
      </c>
      <c r="B312" t="s">
        <v>2438</v>
      </c>
      <c r="C312" t="s">
        <v>5195</v>
      </c>
      <c r="D312" s="21" t="s">
        <v>4287</v>
      </c>
      <c r="E312" s="20" t="s">
        <v>5197</v>
      </c>
      <c r="F312" s="20" t="s">
        <v>5197</v>
      </c>
      <c r="G312" s="20" t="s">
        <v>5197</v>
      </c>
      <c r="H312" s="20" t="s">
        <v>5197</v>
      </c>
      <c r="I312" s="20" t="s">
        <v>5197</v>
      </c>
      <c r="J312" s="20" t="s">
        <v>5197</v>
      </c>
      <c r="K312" s="20" t="s">
        <v>5197</v>
      </c>
      <c r="L312" s="20">
        <v>0</v>
      </c>
      <c r="M312" s="20" t="s">
        <v>5197</v>
      </c>
      <c r="N312" s="20" t="s">
        <v>5197</v>
      </c>
      <c r="O312" s="20">
        <v>0</v>
      </c>
      <c r="P312" s="20" t="s">
        <v>5197</v>
      </c>
      <c r="Q312" s="20" t="s">
        <v>5197</v>
      </c>
      <c r="R312" s="20">
        <v>0</v>
      </c>
      <c r="S312" s="20">
        <v>143.1</v>
      </c>
    </row>
    <row r="313" spans="1:19" x14ac:dyDescent="0.25">
      <c r="A313" t="s">
        <v>2444</v>
      </c>
      <c r="B313" t="s">
        <v>2445</v>
      </c>
      <c r="C313" t="s">
        <v>5203</v>
      </c>
      <c r="D313" s="21" t="s">
        <v>4287</v>
      </c>
      <c r="E313" s="20" t="s">
        <v>5197</v>
      </c>
      <c r="F313" s="20" t="s">
        <v>5197</v>
      </c>
      <c r="G313" s="20" t="s">
        <v>5197</v>
      </c>
      <c r="H313" s="20" t="s">
        <v>5197</v>
      </c>
      <c r="I313" s="20" t="s">
        <v>5197</v>
      </c>
      <c r="J313" s="20" t="s">
        <v>5197</v>
      </c>
      <c r="K313" s="20" t="s">
        <v>5197</v>
      </c>
      <c r="L313" s="20">
        <v>0</v>
      </c>
      <c r="M313" s="20" t="s">
        <v>5197</v>
      </c>
      <c r="N313" s="20" t="s">
        <v>5197</v>
      </c>
      <c r="O313" s="20">
        <v>0</v>
      </c>
      <c r="P313" s="20" t="s">
        <v>5197</v>
      </c>
      <c r="Q313" s="20" t="s">
        <v>5197</v>
      </c>
      <c r="R313" s="20">
        <v>0</v>
      </c>
      <c r="S313" s="20">
        <v>294</v>
      </c>
    </row>
    <row r="314" spans="1:19" x14ac:dyDescent="0.25">
      <c r="A314" t="s">
        <v>2444</v>
      </c>
      <c r="B314" t="s">
        <v>2445</v>
      </c>
      <c r="C314" t="s">
        <v>5205</v>
      </c>
      <c r="D314" s="21" t="s">
        <v>4287</v>
      </c>
      <c r="E314" s="20" t="s">
        <v>5197</v>
      </c>
      <c r="F314" s="20">
        <v>33</v>
      </c>
      <c r="G314" s="20" t="s">
        <v>5197</v>
      </c>
      <c r="H314" s="20" t="s">
        <v>5197</v>
      </c>
      <c r="I314" s="20" t="s">
        <v>5197</v>
      </c>
      <c r="J314" s="20" t="s">
        <v>5197</v>
      </c>
      <c r="K314" s="20" t="s">
        <v>5197</v>
      </c>
      <c r="L314" s="20">
        <v>33</v>
      </c>
      <c r="M314" s="20">
        <v>35</v>
      </c>
      <c r="N314" s="20" t="s">
        <v>5197</v>
      </c>
      <c r="O314" s="20">
        <v>35</v>
      </c>
      <c r="P314" s="20" t="s">
        <v>5197</v>
      </c>
      <c r="Q314" s="20" t="s">
        <v>5197</v>
      </c>
      <c r="R314" s="20">
        <v>0</v>
      </c>
      <c r="S314" s="20"/>
    </row>
    <row r="315" spans="1:19" x14ac:dyDescent="0.25">
      <c r="A315" t="s">
        <v>2509</v>
      </c>
      <c r="B315" t="s">
        <v>2510</v>
      </c>
      <c r="C315" t="s">
        <v>5195</v>
      </c>
      <c r="D315" s="21" t="s">
        <v>5196</v>
      </c>
      <c r="E315" s="20" t="s">
        <v>5197</v>
      </c>
      <c r="F315" s="20" t="s">
        <v>5197</v>
      </c>
      <c r="G315" s="20" t="s">
        <v>5197</v>
      </c>
      <c r="H315" s="20" t="s">
        <v>5197</v>
      </c>
      <c r="I315" s="20" t="s">
        <v>5197</v>
      </c>
      <c r="J315" s="20" t="s">
        <v>5197</v>
      </c>
      <c r="K315" s="20" t="s">
        <v>5197</v>
      </c>
      <c r="L315" s="20">
        <v>0</v>
      </c>
      <c r="M315" s="20" t="s">
        <v>5197</v>
      </c>
      <c r="N315" s="20" t="s">
        <v>5197</v>
      </c>
      <c r="O315" s="20">
        <v>0</v>
      </c>
      <c r="P315" s="20" t="s">
        <v>5197</v>
      </c>
      <c r="Q315" s="20" t="s">
        <v>5197</v>
      </c>
      <c r="R315" s="20">
        <v>0</v>
      </c>
      <c r="S315" s="20">
        <v>117.3</v>
      </c>
    </row>
    <row r="316" spans="1:19" x14ac:dyDescent="0.25">
      <c r="A316" t="s">
        <v>2516</v>
      </c>
      <c r="B316" t="s">
        <v>2517</v>
      </c>
      <c r="C316" t="s">
        <v>5195</v>
      </c>
      <c r="D316" s="21" t="s">
        <v>4287</v>
      </c>
      <c r="E316" s="20" t="s">
        <v>5197</v>
      </c>
      <c r="F316" s="20" t="s">
        <v>5197</v>
      </c>
      <c r="G316" s="20" t="s">
        <v>5197</v>
      </c>
      <c r="H316" s="20" t="s">
        <v>5197</v>
      </c>
      <c r="I316" s="20" t="s">
        <v>5197</v>
      </c>
      <c r="J316" s="20" t="s">
        <v>5197</v>
      </c>
      <c r="K316" s="20" t="s">
        <v>5197</v>
      </c>
      <c r="L316" s="20">
        <v>0</v>
      </c>
      <c r="M316" s="20" t="s">
        <v>5197</v>
      </c>
      <c r="N316" s="20" t="s">
        <v>5197</v>
      </c>
      <c r="O316" s="20">
        <v>0</v>
      </c>
      <c r="P316" s="20" t="s">
        <v>5197</v>
      </c>
      <c r="Q316" s="20" t="s">
        <v>5197</v>
      </c>
      <c r="R316" s="20">
        <v>0</v>
      </c>
      <c r="S316" s="20">
        <v>787</v>
      </c>
    </row>
    <row r="317" spans="1:19" x14ac:dyDescent="0.25">
      <c r="A317" t="s">
        <v>2536</v>
      </c>
      <c r="B317" t="s">
        <v>2537</v>
      </c>
      <c r="C317" t="s">
        <v>5195</v>
      </c>
      <c r="D317" s="21" t="s">
        <v>4287</v>
      </c>
      <c r="E317" s="20" t="s">
        <v>5197</v>
      </c>
      <c r="F317" s="20" t="s">
        <v>5197</v>
      </c>
      <c r="G317" s="20" t="s">
        <v>5197</v>
      </c>
      <c r="H317" s="20" t="s">
        <v>5197</v>
      </c>
      <c r="I317" s="20" t="s">
        <v>5197</v>
      </c>
      <c r="J317" s="20" t="s">
        <v>5197</v>
      </c>
      <c r="K317" s="20" t="s">
        <v>5197</v>
      </c>
      <c r="L317" s="20">
        <v>0</v>
      </c>
      <c r="M317" s="20" t="s">
        <v>5197</v>
      </c>
      <c r="N317" s="20" t="s">
        <v>5197</v>
      </c>
      <c r="O317" s="20">
        <v>0</v>
      </c>
      <c r="P317" s="20" t="s">
        <v>5197</v>
      </c>
      <c r="Q317" s="20" t="s">
        <v>5197</v>
      </c>
      <c r="R317" s="20">
        <v>0</v>
      </c>
      <c r="S317" s="20">
        <v>12</v>
      </c>
    </row>
    <row r="318" spans="1:19" x14ac:dyDescent="0.25">
      <c r="A318" t="s">
        <v>2545</v>
      </c>
      <c r="B318" t="s">
        <v>2546</v>
      </c>
      <c r="C318" t="s">
        <v>5195</v>
      </c>
      <c r="D318" s="21" t="s">
        <v>5196</v>
      </c>
      <c r="E318" s="20" t="s">
        <v>5197</v>
      </c>
      <c r="F318" s="20" t="s">
        <v>5197</v>
      </c>
      <c r="G318" s="20" t="s">
        <v>5197</v>
      </c>
      <c r="H318" s="20" t="s">
        <v>5197</v>
      </c>
      <c r="I318" s="20" t="s">
        <v>5197</v>
      </c>
      <c r="J318" s="20" t="s">
        <v>5197</v>
      </c>
      <c r="K318" s="20" t="s">
        <v>5197</v>
      </c>
      <c r="L318" s="20">
        <v>0</v>
      </c>
      <c r="M318" s="20" t="s">
        <v>5197</v>
      </c>
      <c r="N318" s="20" t="s">
        <v>5197</v>
      </c>
      <c r="O318" s="20">
        <v>0</v>
      </c>
      <c r="P318" s="20" t="s">
        <v>5197</v>
      </c>
      <c r="Q318" s="20" t="s">
        <v>5197</v>
      </c>
      <c r="R318" s="20">
        <v>0</v>
      </c>
      <c r="S318" s="20">
        <v>185.4</v>
      </c>
    </row>
    <row r="319" spans="1:19" x14ac:dyDescent="0.25">
      <c r="A319" t="s">
        <v>2545</v>
      </c>
      <c r="B319" t="s">
        <v>2546</v>
      </c>
      <c r="C319" t="s">
        <v>5195</v>
      </c>
      <c r="D319" s="21" t="s">
        <v>4287</v>
      </c>
      <c r="E319" s="20" t="s">
        <v>5197</v>
      </c>
      <c r="F319" s="20" t="s">
        <v>5197</v>
      </c>
      <c r="G319" s="20" t="s">
        <v>5197</v>
      </c>
      <c r="H319" s="20" t="s">
        <v>5197</v>
      </c>
      <c r="I319" s="20" t="s">
        <v>5197</v>
      </c>
      <c r="J319" s="20" t="s">
        <v>5197</v>
      </c>
      <c r="K319" s="20" t="s">
        <v>5197</v>
      </c>
      <c r="L319" s="20">
        <v>0</v>
      </c>
      <c r="M319" s="20" t="s">
        <v>5197</v>
      </c>
      <c r="N319" s="20" t="s">
        <v>5197</v>
      </c>
      <c r="O319" s="20">
        <v>0</v>
      </c>
      <c r="P319" s="20" t="s">
        <v>5197</v>
      </c>
      <c r="Q319" s="20" t="s">
        <v>5197</v>
      </c>
      <c r="R319" s="20">
        <v>0</v>
      </c>
      <c r="S319" s="20">
        <v>448.9</v>
      </c>
    </row>
    <row r="320" spans="1:19" x14ac:dyDescent="0.25">
      <c r="A320" t="s">
        <v>2547</v>
      </c>
      <c r="B320" t="s">
        <v>2548</v>
      </c>
      <c r="C320" t="s">
        <v>5195</v>
      </c>
      <c r="D320" s="21" t="s">
        <v>5196</v>
      </c>
      <c r="E320" s="20" t="s">
        <v>5197</v>
      </c>
      <c r="F320" s="20" t="s">
        <v>5197</v>
      </c>
      <c r="G320" s="20" t="s">
        <v>5197</v>
      </c>
      <c r="H320" s="20" t="s">
        <v>5197</v>
      </c>
      <c r="I320" s="20" t="s">
        <v>5197</v>
      </c>
      <c r="J320" s="20" t="s">
        <v>5197</v>
      </c>
      <c r="K320" s="20" t="s">
        <v>5197</v>
      </c>
      <c r="L320" s="20">
        <v>0</v>
      </c>
      <c r="M320" s="20" t="s">
        <v>5197</v>
      </c>
      <c r="N320" s="20" t="s">
        <v>5197</v>
      </c>
      <c r="O320" s="20">
        <v>0</v>
      </c>
      <c r="P320" s="20" t="s">
        <v>5197</v>
      </c>
      <c r="Q320" s="20" t="s">
        <v>5197</v>
      </c>
      <c r="R320" s="20">
        <v>0</v>
      </c>
      <c r="S320" s="20">
        <v>96</v>
      </c>
    </row>
    <row r="321" spans="1:19" x14ac:dyDescent="0.25">
      <c r="A321" t="s">
        <v>2575</v>
      </c>
      <c r="B321" t="s">
        <v>2576</v>
      </c>
      <c r="C321" t="s">
        <v>5195</v>
      </c>
      <c r="D321" s="21" t="s">
        <v>4287</v>
      </c>
      <c r="E321" s="20" t="s">
        <v>5197</v>
      </c>
      <c r="F321" s="20" t="s">
        <v>5197</v>
      </c>
      <c r="G321" s="20" t="s">
        <v>5197</v>
      </c>
      <c r="H321" s="20" t="s">
        <v>5197</v>
      </c>
      <c r="I321" s="20" t="s">
        <v>5197</v>
      </c>
      <c r="J321" s="20" t="s">
        <v>5197</v>
      </c>
      <c r="K321" s="20" t="s">
        <v>5197</v>
      </c>
      <c r="L321" s="20">
        <v>0</v>
      </c>
      <c r="M321" s="20" t="s">
        <v>5197</v>
      </c>
      <c r="N321" s="20" t="s">
        <v>5197</v>
      </c>
      <c r="O321" s="20">
        <v>0</v>
      </c>
      <c r="P321" s="20" t="s">
        <v>5197</v>
      </c>
      <c r="Q321" s="20" t="s">
        <v>5197</v>
      </c>
      <c r="R321" s="20">
        <v>0</v>
      </c>
      <c r="S321" s="20">
        <v>158</v>
      </c>
    </row>
    <row r="322" spans="1:19" x14ac:dyDescent="0.25">
      <c r="A322" t="s">
        <v>2622</v>
      </c>
      <c r="B322" t="s">
        <v>2623</v>
      </c>
      <c r="C322" t="s">
        <v>5195</v>
      </c>
      <c r="D322" s="21" t="s">
        <v>4287</v>
      </c>
      <c r="E322" s="20" t="s">
        <v>5197</v>
      </c>
      <c r="F322" s="20" t="s">
        <v>5197</v>
      </c>
      <c r="G322" s="20" t="s">
        <v>5197</v>
      </c>
      <c r="H322" s="20" t="s">
        <v>5197</v>
      </c>
      <c r="I322" s="20" t="s">
        <v>5197</v>
      </c>
      <c r="J322" s="20" t="s">
        <v>5197</v>
      </c>
      <c r="K322" s="20" t="s">
        <v>5197</v>
      </c>
      <c r="L322" s="20">
        <v>0</v>
      </c>
      <c r="M322" s="20" t="s">
        <v>5197</v>
      </c>
      <c r="N322" s="20" t="s">
        <v>5197</v>
      </c>
      <c r="O322" s="20">
        <v>0</v>
      </c>
      <c r="P322" s="20" t="s">
        <v>5197</v>
      </c>
      <c r="Q322" s="20" t="s">
        <v>5197</v>
      </c>
      <c r="R322" s="20">
        <v>0</v>
      </c>
      <c r="S322" s="20">
        <v>48</v>
      </c>
    </row>
    <row r="323" spans="1:19" x14ac:dyDescent="0.25">
      <c r="A323" t="s">
        <v>2728</v>
      </c>
      <c r="B323" t="s">
        <v>2729</v>
      </c>
      <c r="C323" t="s">
        <v>5195</v>
      </c>
      <c r="D323" s="21" t="s">
        <v>5196</v>
      </c>
      <c r="E323" s="20" t="s">
        <v>5197</v>
      </c>
      <c r="F323" s="20" t="s">
        <v>5197</v>
      </c>
      <c r="G323" s="20" t="s">
        <v>5197</v>
      </c>
      <c r="H323" s="20" t="s">
        <v>5197</v>
      </c>
      <c r="I323" s="20" t="s">
        <v>5197</v>
      </c>
      <c r="J323" s="20" t="s">
        <v>5197</v>
      </c>
      <c r="K323" s="20" t="s">
        <v>5197</v>
      </c>
      <c r="L323" s="20">
        <v>0</v>
      </c>
      <c r="M323" s="20" t="s">
        <v>5197</v>
      </c>
      <c r="N323" s="20" t="s">
        <v>5197</v>
      </c>
      <c r="O323" s="20">
        <v>0</v>
      </c>
      <c r="P323" s="20" t="s">
        <v>5197</v>
      </c>
      <c r="Q323" s="20" t="s">
        <v>5197</v>
      </c>
      <c r="R323" s="20">
        <v>0</v>
      </c>
      <c r="S323" s="20">
        <v>174</v>
      </c>
    </row>
    <row r="324" spans="1:19" x14ac:dyDescent="0.25">
      <c r="A324" t="s">
        <v>2728</v>
      </c>
      <c r="B324" t="s">
        <v>2729</v>
      </c>
      <c r="C324" t="s">
        <v>5195</v>
      </c>
      <c r="D324" s="21" t="s">
        <v>4287</v>
      </c>
      <c r="E324" s="20" t="s">
        <v>5197</v>
      </c>
      <c r="F324" s="20" t="s">
        <v>5197</v>
      </c>
      <c r="G324" s="20" t="s">
        <v>5197</v>
      </c>
      <c r="H324" s="20" t="s">
        <v>5197</v>
      </c>
      <c r="I324" s="20" t="s">
        <v>5197</v>
      </c>
      <c r="J324" s="20" t="s">
        <v>5197</v>
      </c>
      <c r="K324" s="20" t="s">
        <v>5197</v>
      </c>
      <c r="L324" s="20">
        <v>0</v>
      </c>
      <c r="M324" s="20" t="s">
        <v>5197</v>
      </c>
      <c r="N324" s="20" t="s">
        <v>5197</v>
      </c>
      <c r="O324" s="20">
        <v>0</v>
      </c>
      <c r="P324" s="20" t="s">
        <v>5197</v>
      </c>
      <c r="Q324" s="20" t="s">
        <v>5197</v>
      </c>
      <c r="R324" s="20">
        <v>0</v>
      </c>
      <c r="S324" s="20">
        <v>627</v>
      </c>
    </row>
    <row r="325" spans="1:19" x14ac:dyDescent="0.25">
      <c r="A325" t="s">
        <v>2735</v>
      </c>
      <c r="B325" t="s">
        <v>2736</v>
      </c>
      <c r="C325" t="s">
        <v>5195</v>
      </c>
      <c r="D325" s="21" t="s">
        <v>5196</v>
      </c>
      <c r="E325" s="20" t="s">
        <v>5197</v>
      </c>
      <c r="F325" s="20" t="s">
        <v>5197</v>
      </c>
      <c r="G325" s="20" t="s">
        <v>5197</v>
      </c>
      <c r="H325" s="20" t="s">
        <v>5197</v>
      </c>
      <c r="I325" s="20" t="s">
        <v>5197</v>
      </c>
      <c r="J325" s="20" t="s">
        <v>5197</v>
      </c>
      <c r="K325" s="20" t="s">
        <v>5197</v>
      </c>
      <c r="L325" s="20">
        <v>0</v>
      </c>
      <c r="M325" s="20" t="s">
        <v>5197</v>
      </c>
      <c r="N325" s="20" t="s">
        <v>5197</v>
      </c>
      <c r="O325" s="20">
        <v>0</v>
      </c>
      <c r="P325" s="20" t="s">
        <v>5197</v>
      </c>
      <c r="Q325" s="20" t="s">
        <v>5197</v>
      </c>
      <c r="R325" s="20">
        <v>0</v>
      </c>
      <c r="S325" s="20">
        <v>195</v>
      </c>
    </row>
    <row r="326" spans="1:19" x14ac:dyDescent="0.25">
      <c r="A326" t="s">
        <v>2742</v>
      </c>
      <c r="B326" t="s">
        <v>2743</v>
      </c>
      <c r="C326" t="s">
        <v>5195</v>
      </c>
      <c r="D326" s="21" t="s">
        <v>5196</v>
      </c>
      <c r="E326" s="20" t="s">
        <v>5197</v>
      </c>
      <c r="F326" s="20" t="s">
        <v>5197</v>
      </c>
      <c r="G326" s="20" t="s">
        <v>5197</v>
      </c>
      <c r="H326" s="20" t="s">
        <v>5197</v>
      </c>
      <c r="I326" s="20" t="s">
        <v>5197</v>
      </c>
      <c r="J326" s="20" t="s">
        <v>5197</v>
      </c>
      <c r="K326" s="20" t="s">
        <v>5197</v>
      </c>
      <c r="L326" s="20">
        <v>0</v>
      </c>
      <c r="M326" s="20" t="s">
        <v>5197</v>
      </c>
      <c r="N326" s="20" t="s">
        <v>5197</v>
      </c>
      <c r="O326" s="20">
        <v>0</v>
      </c>
      <c r="P326" s="20" t="s">
        <v>5197</v>
      </c>
      <c r="Q326" s="20" t="s">
        <v>5197</v>
      </c>
      <c r="R326" s="20">
        <v>0</v>
      </c>
      <c r="S326" s="20">
        <v>151.5</v>
      </c>
    </row>
    <row r="327" spans="1:19" x14ac:dyDescent="0.25">
      <c r="A327" t="s">
        <v>2742</v>
      </c>
      <c r="B327" t="s">
        <v>2743</v>
      </c>
      <c r="C327" t="s">
        <v>5198</v>
      </c>
      <c r="D327" s="21" t="s">
        <v>5196</v>
      </c>
      <c r="E327" s="20" t="s">
        <v>5197</v>
      </c>
      <c r="F327" s="20">
        <v>0.5</v>
      </c>
      <c r="G327" s="20">
        <v>1.4</v>
      </c>
      <c r="H327" s="20" t="s">
        <v>5197</v>
      </c>
      <c r="I327" s="20" t="s">
        <v>5197</v>
      </c>
      <c r="J327" s="20" t="s">
        <v>5197</v>
      </c>
      <c r="K327" s="20" t="s">
        <v>5197</v>
      </c>
      <c r="L327" s="20">
        <v>1.9</v>
      </c>
      <c r="M327" s="20">
        <v>7</v>
      </c>
      <c r="N327" s="20">
        <v>12</v>
      </c>
      <c r="O327" s="20">
        <v>19</v>
      </c>
      <c r="P327" s="20" t="s">
        <v>5197</v>
      </c>
      <c r="Q327" s="20" t="s">
        <v>5197</v>
      </c>
      <c r="R327" s="20">
        <v>0</v>
      </c>
      <c r="S327" s="20"/>
    </row>
    <row r="328" spans="1:19" x14ac:dyDescent="0.25">
      <c r="A328" t="s">
        <v>2749</v>
      </c>
      <c r="B328" t="s">
        <v>2750</v>
      </c>
      <c r="C328" t="s">
        <v>5195</v>
      </c>
      <c r="D328" s="21" t="s">
        <v>5196</v>
      </c>
      <c r="E328" s="20" t="s">
        <v>5197</v>
      </c>
      <c r="F328" s="20" t="s">
        <v>5197</v>
      </c>
      <c r="G328" s="20" t="s">
        <v>5197</v>
      </c>
      <c r="H328" s="20" t="s">
        <v>5197</v>
      </c>
      <c r="I328" s="20" t="s">
        <v>5197</v>
      </c>
      <c r="J328" s="20" t="s">
        <v>5197</v>
      </c>
      <c r="K328" s="20" t="s">
        <v>5197</v>
      </c>
      <c r="L328" s="20">
        <v>0</v>
      </c>
      <c r="M328" s="20" t="s">
        <v>5197</v>
      </c>
      <c r="N328" s="20" t="s">
        <v>5197</v>
      </c>
      <c r="O328" s="20">
        <v>0</v>
      </c>
      <c r="P328" s="20" t="s">
        <v>5197</v>
      </c>
      <c r="Q328" s="20" t="s">
        <v>5197</v>
      </c>
      <c r="R328" s="20">
        <v>0</v>
      </c>
      <c r="S328" s="20">
        <v>125</v>
      </c>
    </row>
    <row r="329" spans="1:19" x14ac:dyDescent="0.25">
      <c r="A329" t="s">
        <v>2756</v>
      </c>
      <c r="B329" t="s">
        <v>2757</v>
      </c>
      <c r="C329" t="s">
        <v>5195</v>
      </c>
      <c r="D329" s="21" t="s">
        <v>5196</v>
      </c>
      <c r="E329" s="20" t="s">
        <v>5197</v>
      </c>
      <c r="F329" s="20" t="s">
        <v>5197</v>
      </c>
      <c r="G329" s="20" t="s">
        <v>5197</v>
      </c>
      <c r="H329" s="20" t="s">
        <v>5197</v>
      </c>
      <c r="I329" s="20" t="s">
        <v>5197</v>
      </c>
      <c r="J329" s="20" t="s">
        <v>5197</v>
      </c>
      <c r="K329" s="20" t="s">
        <v>5197</v>
      </c>
      <c r="L329" s="20">
        <v>0</v>
      </c>
      <c r="M329" s="20" t="s">
        <v>5197</v>
      </c>
      <c r="N329" s="20" t="s">
        <v>5197</v>
      </c>
      <c r="O329" s="20">
        <v>0</v>
      </c>
      <c r="P329" s="20">
        <v>12.5</v>
      </c>
      <c r="Q329" s="20" t="s">
        <v>5197</v>
      </c>
      <c r="R329" s="20">
        <v>12.5</v>
      </c>
      <c r="S329" s="20">
        <v>398.2</v>
      </c>
    </row>
    <row r="330" spans="1:19" x14ac:dyDescent="0.25">
      <c r="A330" t="s">
        <v>2762</v>
      </c>
      <c r="B330" t="s">
        <v>2763</v>
      </c>
      <c r="C330" t="s">
        <v>5203</v>
      </c>
      <c r="D330" s="21" t="s">
        <v>4287</v>
      </c>
      <c r="E330" s="20" t="s">
        <v>5197</v>
      </c>
      <c r="F330" s="20" t="s">
        <v>5197</v>
      </c>
      <c r="G330" s="20" t="s">
        <v>5197</v>
      </c>
      <c r="H330" s="20" t="s">
        <v>5197</v>
      </c>
      <c r="I330" s="20" t="s">
        <v>5197</v>
      </c>
      <c r="J330" s="20" t="s">
        <v>5197</v>
      </c>
      <c r="K330" s="20" t="s">
        <v>5197</v>
      </c>
      <c r="L330" s="20">
        <v>0</v>
      </c>
      <c r="M330" s="20" t="s">
        <v>5197</v>
      </c>
      <c r="N330" s="20" t="s">
        <v>5197</v>
      </c>
      <c r="O330" s="20">
        <v>0</v>
      </c>
      <c r="P330" s="20" t="s">
        <v>5197</v>
      </c>
      <c r="Q330" s="20" t="s">
        <v>5197</v>
      </c>
      <c r="R330" s="20">
        <v>0</v>
      </c>
      <c r="S330" s="20">
        <v>46</v>
      </c>
    </row>
    <row r="331" spans="1:19" x14ac:dyDescent="0.25">
      <c r="A331" t="s">
        <v>2762</v>
      </c>
      <c r="B331" t="s">
        <v>2763</v>
      </c>
      <c r="C331" t="s">
        <v>5195</v>
      </c>
      <c r="D331" s="21" t="s">
        <v>5196</v>
      </c>
      <c r="E331" s="20" t="s">
        <v>5197</v>
      </c>
      <c r="F331" s="20" t="s">
        <v>5197</v>
      </c>
      <c r="G331" s="20" t="s">
        <v>5197</v>
      </c>
      <c r="H331" s="20" t="s">
        <v>5197</v>
      </c>
      <c r="I331" s="20" t="s">
        <v>5197</v>
      </c>
      <c r="J331" s="20" t="s">
        <v>5197</v>
      </c>
      <c r="K331" s="20" t="s">
        <v>5197</v>
      </c>
      <c r="L331" s="20">
        <v>0</v>
      </c>
      <c r="M331" s="20" t="s">
        <v>5197</v>
      </c>
      <c r="N331" s="20" t="s">
        <v>5197</v>
      </c>
      <c r="O331" s="20">
        <v>0</v>
      </c>
      <c r="P331" s="20" t="s">
        <v>5197</v>
      </c>
      <c r="Q331" s="20" t="s">
        <v>5197</v>
      </c>
      <c r="R331" s="20">
        <v>0</v>
      </c>
      <c r="S331" s="20">
        <v>154.9</v>
      </c>
    </row>
    <row r="332" spans="1:19" x14ac:dyDescent="0.25">
      <c r="A332" t="s">
        <v>2769</v>
      </c>
      <c r="B332" t="s">
        <v>2770</v>
      </c>
      <c r="C332" t="s">
        <v>5195</v>
      </c>
      <c r="D332" s="21" t="s">
        <v>5196</v>
      </c>
      <c r="E332" s="20" t="s">
        <v>5197</v>
      </c>
      <c r="F332" s="20" t="s">
        <v>5197</v>
      </c>
      <c r="G332" s="20" t="s">
        <v>5197</v>
      </c>
      <c r="H332" s="20" t="s">
        <v>5197</v>
      </c>
      <c r="I332" s="20" t="s">
        <v>5197</v>
      </c>
      <c r="J332" s="20" t="s">
        <v>5197</v>
      </c>
      <c r="K332" s="20" t="s">
        <v>5197</v>
      </c>
      <c r="L332" s="20">
        <v>0</v>
      </c>
      <c r="M332" s="20" t="s">
        <v>5197</v>
      </c>
      <c r="N332" s="20" t="s">
        <v>5197</v>
      </c>
      <c r="O332" s="20">
        <v>0</v>
      </c>
      <c r="P332" s="20" t="s">
        <v>5197</v>
      </c>
      <c r="Q332" s="20" t="s">
        <v>5197</v>
      </c>
      <c r="R332" s="20">
        <v>0</v>
      </c>
      <c r="S332" s="20">
        <v>1195</v>
      </c>
    </row>
    <row r="333" spans="1:19" x14ac:dyDescent="0.25">
      <c r="A333" t="s">
        <v>2776</v>
      </c>
      <c r="B333" t="s">
        <v>2777</v>
      </c>
      <c r="C333" t="s">
        <v>5195</v>
      </c>
      <c r="D333" s="21" t="s">
        <v>5196</v>
      </c>
      <c r="E333" s="20" t="s">
        <v>5197</v>
      </c>
      <c r="F333" s="20" t="s">
        <v>5197</v>
      </c>
      <c r="G333" s="20" t="s">
        <v>5197</v>
      </c>
      <c r="H333" s="20" t="s">
        <v>5197</v>
      </c>
      <c r="I333" s="20" t="s">
        <v>5197</v>
      </c>
      <c r="J333" s="20" t="s">
        <v>5197</v>
      </c>
      <c r="K333" s="20" t="s">
        <v>5197</v>
      </c>
      <c r="L333" s="20">
        <v>0</v>
      </c>
      <c r="M333" s="20" t="s">
        <v>5197</v>
      </c>
      <c r="N333" s="20" t="s">
        <v>5197</v>
      </c>
      <c r="O333" s="20">
        <v>0</v>
      </c>
      <c r="P333" s="20" t="s">
        <v>5197</v>
      </c>
      <c r="Q333" s="20" t="s">
        <v>5197</v>
      </c>
      <c r="R333" s="20">
        <v>0</v>
      </c>
      <c r="S333" s="20">
        <v>63</v>
      </c>
    </row>
    <row r="334" spans="1:19" x14ac:dyDescent="0.25">
      <c r="A334" t="s">
        <v>2776</v>
      </c>
      <c r="B334" t="s">
        <v>2777</v>
      </c>
      <c r="C334" t="s">
        <v>5195</v>
      </c>
      <c r="D334" s="21" t="s">
        <v>4287</v>
      </c>
      <c r="E334" s="20" t="s">
        <v>5197</v>
      </c>
      <c r="F334" s="20" t="s">
        <v>5197</v>
      </c>
      <c r="G334" s="20" t="s">
        <v>5197</v>
      </c>
      <c r="H334" s="20" t="s">
        <v>5197</v>
      </c>
      <c r="I334" s="20" t="s">
        <v>5197</v>
      </c>
      <c r="J334" s="20" t="s">
        <v>5197</v>
      </c>
      <c r="K334" s="20" t="s">
        <v>5197</v>
      </c>
      <c r="L334" s="20">
        <v>0</v>
      </c>
      <c r="M334" s="20" t="s">
        <v>5197</v>
      </c>
      <c r="N334" s="20" t="s">
        <v>5197</v>
      </c>
      <c r="O334" s="20">
        <v>0</v>
      </c>
      <c r="P334" s="20" t="s">
        <v>5197</v>
      </c>
      <c r="Q334" s="20" t="s">
        <v>5197</v>
      </c>
      <c r="R334" s="20">
        <v>0</v>
      </c>
      <c r="S334" s="20">
        <v>29</v>
      </c>
    </row>
    <row r="335" spans="1:19" x14ac:dyDescent="0.25">
      <c r="A335" t="s">
        <v>2782</v>
      </c>
      <c r="B335" t="s">
        <v>2783</v>
      </c>
      <c r="C335" t="s">
        <v>5203</v>
      </c>
      <c r="D335" s="21" t="s">
        <v>5196</v>
      </c>
      <c r="E335" s="20" t="s">
        <v>5197</v>
      </c>
      <c r="F335" s="20" t="s">
        <v>5197</v>
      </c>
      <c r="G335" s="20" t="s">
        <v>5197</v>
      </c>
      <c r="H335" s="20" t="s">
        <v>5197</v>
      </c>
      <c r="I335" s="20" t="s">
        <v>5197</v>
      </c>
      <c r="J335" s="20" t="s">
        <v>5197</v>
      </c>
      <c r="K335" s="20" t="s">
        <v>5197</v>
      </c>
      <c r="L335" s="20">
        <v>0</v>
      </c>
      <c r="M335" s="20" t="s">
        <v>5197</v>
      </c>
      <c r="N335" s="20" t="s">
        <v>5197</v>
      </c>
      <c r="O335" s="20">
        <v>0</v>
      </c>
      <c r="P335" s="20" t="s">
        <v>5197</v>
      </c>
      <c r="Q335" s="20" t="s">
        <v>5197</v>
      </c>
      <c r="R335" s="20">
        <v>0</v>
      </c>
      <c r="S335" s="20">
        <v>167</v>
      </c>
    </row>
    <row r="336" spans="1:19" x14ac:dyDescent="0.25">
      <c r="A336" t="s">
        <v>2782</v>
      </c>
      <c r="B336" t="s">
        <v>2783</v>
      </c>
      <c r="C336" t="s">
        <v>5195</v>
      </c>
      <c r="D336" s="21" t="s">
        <v>5196</v>
      </c>
      <c r="E336" s="20" t="s">
        <v>5197</v>
      </c>
      <c r="F336" s="20" t="s">
        <v>5197</v>
      </c>
      <c r="G336" s="20" t="s">
        <v>5197</v>
      </c>
      <c r="H336" s="20" t="s">
        <v>5197</v>
      </c>
      <c r="I336" s="20" t="s">
        <v>5197</v>
      </c>
      <c r="J336" s="20" t="s">
        <v>5197</v>
      </c>
      <c r="K336" s="20" t="s">
        <v>5197</v>
      </c>
      <c r="L336" s="20">
        <v>0</v>
      </c>
      <c r="M336" s="20" t="s">
        <v>5197</v>
      </c>
      <c r="N336" s="20" t="s">
        <v>5197</v>
      </c>
      <c r="O336" s="20">
        <v>0</v>
      </c>
      <c r="P336" s="20" t="s">
        <v>5197</v>
      </c>
      <c r="Q336" s="20" t="s">
        <v>5197</v>
      </c>
      <c r="R336" s="20">
        <v>0</v>
      </c>
      <c r="S336" s="20">
        <v>862</v>
      </c>
    </row>
    <row r="337" spans="1:19" x14ac:dyDescent="0.25">
      <c r="A337" t="s">
        <v>2789</v>
      </c>
      <c r="B337" t="s">
        <v>2790</v>
      </c>
      <c r="C337" t="s">
        <v>5195</v>
      </c>
      <c r="D337" s="21" t="s">
        <v>5196</v>
      </c>
      <c r="E337" s="20" t="s">
        <v>5197</v>
      </c>
      <c r="F337" s="20" t="s">
        <v>5197</v>
      </c>
      <c r="G337" s="20" t="s">
        <v>5197</v>
      </c>
      <c r="H337" s="20" t="s">
        <v>5197</v>
      </c>
      <c r="I337" s="20" t="s">
        <v>5197</v>
      </c>
      <c r="J337" s="20" t="s">
        <v>5197</v>
      </c>
      <c r="K337" s="20" t="s">
        <v>5197</v>
      </c>
      <c r="L337" s="20">
        <v>0</v>
      </c>
      <c r="M337" s="20" t="s">
        <v>5197</v>
      </c>
      <c r="N337" s="20" t="s">
        <v>5197</v>
      </c>
      <c r="O337" s="20">
        <v>0</v>
      </c>
      <c r="P337" s="20" t="s">
        <v>5197</v>
      </c>
      <c r="Q337" s="20" t="s">
        <v>5197</v>
      </c>
      <c r="R337" s="20">
        <v>0</v>
      </c>
      <c r="S337" s="20">
        <v>406.5</v>
      </c>
    </row>
    <row r="338" spans="1:19" x14ac:dyDescent="0.25">
      <c r="A338" t="s">
        <v>2795</v>
      </c>
      <c r="B338" t="s">
        <v>2796</v>
      </c>
      <c r="C338" t="s">
        <v>5195</v>
      </c>
      <c r="D338" s="21" t="s">
        <v>5196</v>
      </c>
      <c r="E338" s="20" t="s">
        <v>5197</v>
      </c>
      <c r="F338" s="20" t="s">
        <v>5197</v>
      </c>
      <c r="G338" s="20" t="s">
        <v>5197</v>
      </c>
      <c r="H338" s="20" t="s">
        <v>5197</v>
      </c>
      <c r="I338" s="20" t="s">
        <v>5197</v>
      </c>
      <c r="J338" s="20" t="s">
        <v>5197</v>
      </c>
      <c r="K338" s="20" t="s">
        <v>5197</v>
      </c>
      <c r="L338" s="20">
        <v>0</v>
      </c>
      <c r="M338" s="20" t="s">
        <v>5197</v>
      </c>
      <c r="N338" s="20" t="s">
        <v>5197</v>
      </c>
      <c r="O338" s="20">
        <v>0</v>
      </c>
      <c r="P338" s="20">
        <v>0.1</v>
      </c>
      <c r="Q338" s="20" t="s">
        <v>5197</v>
      </c>
      <c r="R338" s="20">
        <v>0.1</v>
      </c>
      <c r="S338" s="20">
        <v>953.1</v>
      </c>
    </row>
    <row r="339" spans="1:19" x14ac:dyDescent="0.25">
      <c r="A339" t="s">
        <v>2802</v>
      </c>
      <c r="B339" t="s">
        <v>2803</v>
      </c>
      <c r="C339" t="s">
        <v>5206</v>
      </c>
      <c r="D339" s="21" t="s">
        <v>5196</v>
      </c>
      <c r="E339" s="20">
        <v>37.5</v>
      </c>
      <c r="F339" s="20" t="s">
        <v>5197</v>
      </c>
      <c r="G339" s="20" t="s">
        <v>5197</v>
      </c>
      <c r="H339" s="20">
        <v>1.9</v>
      </c>
      <c r="I339" s="20">
        <v>1.9</v>
      </c>
      <c r="J339" s="20" t="s">
        <v>5197</v>
      </c>
      <c r="K339" s="20">
        <v>0.6</v>
      </c>
      <c r="L339" s="20">
        <v>41.9</v>
      </c>
      <c r="M339" s="20" t="s">
        <v>5197</v>
      </c>
      <c r="N339" s="20" t="s">
        <v>5197</v>
      </c>
      <c r="O339" s="20">
        <v>0</v>
      </c>
      <c r="P339" s="20" t="s">
        <v>5197</v>
      </c>
      <c r="Q339" s="20" t="s">
        <v>5197</v>
      </c>
      <c r="R339" s="20">
        <v>0</v>
      </c>
      <c r="S339" s="20"/>
    </row>
    <row r="340" spans="1:19" x14ac:dyDescent="0.25">
      <c r="A340" t="s">
        <v>2802</v>
      </c>
      <c r="B340" t="s">
        <v>2803</v>
      </c>
      <c r="C340" t="s">
        <v>5201</v>
      </c>
      <c r="D340" s="21" t="s">
        <v>5196</v>
      </c>
      <c r="E340" s="20">
        <v>12.5</v>
      </c>
      <c r="F340" s="20">
        <v>14.5</v>
      </c>
      <c r="G340" s="20" t="s">
        <v>5197</v>
      </c>
      <c r="H340" s="20">
        <v>0.9</v>
      </c>
      <c r="I340" s="20">
        <v>2</v>
      </c>
      <c r="J340" s="20">
        <v>3.1</v>
      </c>
      <c r="K340" s="20" t="s">
        <v>5197</v>
      </c>
      <c r="L340" s="20">
        <v>33</v>
      </c>
      <c r="M340" s="20">
        <v>22</v>
      </c>
      <c r="N340" s="20" t="s">
        <v>5197</v>
      </c>
      <c r="O340" s="20">
        <v>22</v>
      </c>
      <c r="P340" s="20" t="s">
        <v>5197</v>
      </c>
      <c r="Q340" s="20" t="s">
        <v>5197</v>
      </c>
      <c r="R340" s="20">
        <v>0</v>
      </c>
      <c r="S340" s="20"/>
    </row>
    <row r="341" spans="1:19" x14ac:dyDescent="0.25">
      <c r="A341" t="s">
        <v>2802</v>
      </c>
      <c r="B341" t="s">
        <v>2803</v>
      </c>
      <c r="C341" t="s">
        <v>5195</v>
      </c>
      <c r="D341" s="21" t="s">
        <v>5196</v>
      </c>
      <c r="E341" s="20" t="s">
        <v>5197</v>
      </c>
      <c r="F341" s="20" t="s">
        <v>5197</v>
      </c>
      <c r="G341" s="20" t="s">
        <v>5197</v>
      </c>
      <c r="H341" s="20" t="s">
        <v>5197</v>
      </c>
      <c r="I341" s="20" t="s">
        <v>5197</v>
      </c>
      <c r="J341" s="20" t="s">
        <v>5197</v>
      </c>
      <c r="K341" s="20" t="s">
        <v>5197</v>
      </c>
      <c r="L341" s="20">
        <v>0</v>
      </c>
      <c r="M341" s="20" t="s">
        <v>5197</v>
      </c>
      <c r="N341" s="20" t="s">
        <v>5197</v>
      </c>
      <c r="O341" s="20">
        <v>0</v>
      </c>
      <c r="P341" s="20" t="s">
        <v>5197</v>
      </c>
      <c r="Q341" s="20">
        <v>6.4</v>
      </c>
      <c r="R341" s="20">
        <v>6.4</v>
      </c>
      <c r="S341" s="20">
        <v>1479.5</v>
      </c>
    </row>
    <row r="342" spans="1:19" x14ac:dyDescent="0.25">
      <c r="A342" t="s">
        <v>2802</v>
      </c>
      <c r="B342" t="s">
        <v>2803</v>
      </c>
      <c r="C342" t="s">
        <v>5200</v>
      </c>
      <c r="D342" s="21" t="s">
        <v>5196</v>
      </c>
      <c r="E342" s="20" t="s">
        <v>5197</v>
      </c>
      <c r="F342" s="20" t="s">
        <v>5197</v>
      </c>
      <c r="G342" s="20" t="s">
        <v>5197</v>
      </c>
      <c r="H342" s="20" t="s">
        <v>5197</v>
      </c>
      <c r="I342" s="20" t="s">
        <v>5197</v>
      </c>
      <c r="J342" s="20" t="s">
        <v>5197</v>
      </c>
      <c r="K342" s="20" t="s">
        <v>5197</v>
      </c>
      <c r="L342" s="20">
        <v>0</v>
      </c>
      <c r="M342" s="20" t="s">
        <v>5197</v>
      </c>
      <c r="N342" s="20" t="s">
        <v>5197</v>
      </c>
      <c r="O342" s="20">
        <v>0</v>
      </c>
      <c r="P342" s="20">
        <v>28.3</v>
      </c>
      <c r="Q342" s="20" t="s">
        <v>5197</v>
      </c>
      <c r="R342" s="20">
        <v>28.3</v>
      </c>
      <c r="S342" s="20">
        <v>1497.5</v>
      </c>
    </row>
    <row r="343" spans="1:19" x14ac:dyDescent="0.25">
      <c r="A343" t="s">
        <v>2808</v>
      </c>
      <c r="B343" t="s">
        <v>2809</v>
      </c>
      <c r="C343" t="s">
        <v>5195</v>
      </c>
      <c r="D343" s="21" t="s">
        <v>5196</v>
      </c>
      <c r="E343" s="20" t="s">
        <v>5197</v>
      </c>
      <c r="F343" s="20" t="s">
        <v>5197</v>
      </c>
      <c r="G343" s="20" t="s">
        <v>5197</v>
      </c>
      <c r="H343" s="20" t="s">
        <v>5197</v>
      </c>
      <c r="I343" s="20" t="s">
        <v>5197</v>
      </c>
      <c r="J343" s="20" t="s">
        <v>5197</v>
      </c>
      <c r="K343" s="20" t="s">
        <v>5197</v>
      </c>
      <c r="L343" s="20">
        <v>0</v>
      </c>
      <c r="M343" s="20" t="s">
        <v>5197</v>
      </c>
      <c r="N343" s="20" t="s">
        <v>5197</v>
      </c>
      <c r="O343" s="20">
        <v>0</v>
      </c>
      <c r="P343" s="20" t="s">
        <v>5197</v>
      </c>
      <c r="Q343" s="20" t="s">
        <v>5197</v>
      </c>
      <c r="R343" s="20">
        <v>0</v>
      </c>
      <c r="S343" s="20">
        <v>1090</v>
      </c>
    </row>
    <row r="344" spans="1:19" x14ac:dyDescent="0.25">
      <c r="A344" t="s">
        <v>2814</v>
      </c>
      <c r="B344" t="s">
        <v>2815</v>
      </c>
      <c r="C344" t="s">
        <v>5195</v>
      </c>
      <c r="D344" s="21" t="s">
        <v>5196</v>
      </c>
      <c r="E344" s="20" t="s">
        <v>5197</v>
      </c>
      <c r="F344" s="20" t="s">
        <v>5197</v>
      </c>
      <c r="G344" s="20" t="s">
        <v>5197</v>
      </c>
      <c r="H344" s="20" t="s">
        <v>5197</v>
      </c>
      <c r="I344" s="20" t="s">
        <v>5197</v>
      </c>
      <c r="J344" s="20" t="s">
        <v>5197</v>
      </c>
      <c r="K344" s="20" t="s">
        <v>5197</v>
      </c>
      <c r="L344" s="20">
        <v>0</v>
      </c>
      <c r="M344" s="20" t="s">
        <v>5197</v>
      </c>
      <c r="N344" s="20" t="s">
        <v>5197</v>
      </c>
      <c r="O344" s="20">
        <v>0</v>
      </c>
      <c r="P344" s="20" t="s">
        <v>5197</v>
      </c>
      <c r="Q344" s="20" t="s">
        <v>5197</v>
      </c>
      <c r="R344" s="20">
        <v>0</v>
      </c>
      <c r="S344" s="20">
        <v>761.9</v>
      </c>
    </row>
    <row r="345" spans="1:19" x14ac:dyDescent="0.25">
      <c r="A345" t="s">
        <v>2832</v>
      </c>
      <c r="B345" t="s">
        <v>2833</v>
      </c>
      <c r="C345" t="s">
        <v>5195</v>
      </c>
      <c r="D345" s="21" t="s">
        <v>5196</v>
      </c>
      <c r="E345" s="20" t="s">
        <v>5197</v>
      </c>
      <c r="F345" s="20" t="s">
        <v>5197</v>
      </c>
      <c r="G345" s="20" t="s">
        <v>5197</v>
      </c>
      <c r="H345" s="20" t="s">
        <v>5197</v>
      </c>
      <c r="I345" s="20" t="s">
        <v>5197</v>
      </c>
      <c r="J345" s="20" t="s">
        <v>5197</v>
      </c>
      <c r="K345" s="20" t="s">
        <v>5197</v>
      </c>
      <c r="L345" s="20">
        <v>0</v>
      </c>
      <c r="M345" s="20" t="s">
        <v>5197</v>
      </c>
      <c r="N345" s="20" t="s">
        <v>5197</v>
      </c>
      <c r="O345" s="20">
        <v>0</v>
      </c>
      <c r="P345" s="20" t="s">
        <v>5197</v>
      </c>
      <c r="Q345" s="20" t="s">
        <v>5197</v>
      </c>
      <c r="R345" s="20">
        <v>0</v>
      </c>
      <c r="S345" s="20">
        <v>269.7</v>
      </c>
    </row>
    <row r="346" spans="1:19" x14ac:dyDescent="0.25">
      <c r="A346" t="s">
        <v>2838</v>
      </c>
      <c r="B346" t="s">
        <v>2839</v>
      </c>
      <c r="C346" t="s">
        <v>5195</v>
      </c>
      <c r="D346" s="21" t="s">
        <v>5196</v>
      </c>
      <c r="E346" s="20" t="s">
        <v>5197</v>
      </c>
      <c r="F346" s="20" t="s">
        <v>5197</v>
      </c>
      <c r="G346" s="20" t="s">
        <v>5197</v>
      </c>
      <c r="H346" s="20" t="s">
        <v>5197</v>
      </c>
      <c r="I346" s="20" t="s">
        <v>5197</v>
      </c>
      <c r="J346" s="20" t="s">
        <v>5197</v>
      </c>
      <c r="K346" s="20" t="s">
        <v>5197</v>
      </c>
      <c r="L346" s="20">
        <v>0</v>
      </c>
      <c r="M346" s="20" t="s">
        <v>5197</v>
      </c>
      <c r="N346" s="20" t="s">
        <v>5197</v>
      </c>
      <c r="O346" s="20">
        <v>0</v>
      </c>
      <c r="P346" s="20" t="s">
        <v>5197</v>
      </c>
      <c r="Q346" s="20">
        <v>1</v>
      </c>
      <c r="R346" s="20">
        <v>1</v>
      </c>
      <c r="S346" s="20">
        <v>313</v>
      </c>
    </row>
    <row r="347" spans="1:19" x14ac:dyDescent="0.25">
      <c r="A347" t="s">
        <v>2845</v>
      </c>
      <c r="B347" t="s">
        <v>2846</v>
      </c>
      <c r="C347" t="s">
        <v>5195</v>
      </c>
      <c r="D347" s="21" t="s">
        <v>5196</v>
      </c>
      <c r="E347" s="20" t="s">
        <v>5197</v>
      </c>
      <c r="F347" s="20" t="s">
        <v>5197</v>
      </c>
      <c r="G347" s="20" t="s">
        <v>5197</v>
      </c>
      <c r="H347" s="20" t="s">
        <v>5197</v>
      </c>
      <c r="I347" s="20" t="s">
        <v>5197</v>
      </c>
      <c r="J347" s="20" t="s">
        <v>5197</v>
      </c>
      <c r="K347" s="20" t="s">
        <v>5197</v>
      </c>
      <c r="L347" s="20">
        <v>0</v>
      </c>
      <c r="M347" s="20" t="s">
        <v>5197</v>
      </c>
      <c r="N347" s="20" t="s">
        <v>5197</v>
      </c>
      <c r="O347" s="20">
        <v>0</v>
      </c>
      <c r="P347" s="20" t="s">
        <v>5197</v>
      </c>
      <c r="Q347" s="20" t="s">
        <v>5197</v>
      </c>
      <c r="R347" s="20">
        <v>0</v>
      </c>
      <c r="S347" s="20">
        <v>408.9</v>
      </c>
    </row>
    <row r="348" spans="1:19" x14ac:dyDescent="0.25">
      <c r="A348" t="s">
        <v>2850</v>
      </c>
      <c r="B348" t="s">
        <v>2851</v>
      </c>
      <c r="C348" t="s">
        <v>5195</v>
      </c>
      <c r="D348" s="21" t="s">
        <v>5196</v>
      </c>
      <c r="E348" s="20" t="s">
        <v>5197</v>
      </c>
      <c r="F348" s="20" t="s">
        <v>5197</v>
      </c>
      <c r="G348" s="20" t="s">
        <v>5197</v>
      </c>
      <c r="H348" s="20" t="s">
        <v>5197</v>
      </c>
      <c r="I348" s="20" t="s">
        <v>5197</v>
      </c>
      <c r="J348" s="20" t="s">
        <v>5197</v>
      </c>
      <c r="K348" s="20" t="s">
        <v>5197</v>
      </c>
      <c r="L348" s="20">
        <v>0</v>
      </c>
      <c r="M348" s="20" t="s">
        <v>5197</v>
      </c>
      <c r="N348" s="20" t="s">
        <v>5197</v>
      </c>
      <c r="O348" s="20">
        <v>0</v>
      </c>
      <c r="P348" s="20" t="s">
        <v>5197</v>
      </c>
      <c r="Q348" s="20" t="s">
        <v>5197</v>
      </c>
      <c r="R348" s="20">
        <v>0</v>
      </c>
      <c r="S348" s="20">
        <v>192</v>
      </c>
    </row>
    <row r="349" spans="1:19" x14ac:dyDescent="0.25">
      <c r="A349" t="s">
        <v>2858</v>
      </c>
      <c r="B349" t="s">
        <v>2859</v>
      </c>
      <c r="C349" t="s">
        <v>5195</v>
      </c>
      <c r="D349" s="21" t="s">
        <v>4287</v>
      </c>
      <c r="E349" s="20" t="s">
        <v>5197</v>
      </c>
      <c r="F349" s="20" t="s">
        <v>5197</v>
      </c>
      <c r="G349" s="20" t="s">
        <v>5197</v>
      </c>
      <c r="H349" s="20" t="s">
        <v>5197</v>
      </c>
      <c r="I349" s="20" t="s">
        <v>5197</v>
      </c>
      <c r="J349" s="20" t="s">
        <v>5197</v>
      </c>
      <c r="K349" s="20" t="s">
        <v>5197</v>
      </c>
      <c r="L349" s="20">
        <v>0</v>
      </c>
      <c r="M349" s="20" t="s">
        <v>5197</v>
      </c>
      <c r="N349" s="20" t="s">
        <v>5197</v>
      </c>
      <c r="O349" s="20">
        <v>0</v>
      </c>
      <c r="P349" s="20" t="s">
        <v>5197</v>
      </c>
      <c r="Q349" s="20" t="s">
        <v>5197</v>
      </c>
      <c r="R349" s="20">
        <v>0</v>
      </c>
      <c r="S349" s="20">
        <v>67.099999999999994</v>
      </c>
    </row>
    <row r="350" spans="1:19" x14ac:dyDescent="0.25">
      <c r="A350" t="s">
        <v>2865</v>
      </c>
      <c r="B350" t="s">
        <v>2866</v>
      </c>
      <c r="C350" t="s">
        <v>5205</v>
      </c>
      <c r="D350" s="21" t="s">
        <v>4287</v>
      </c>
      <c r="E350" s="20">
        <v>67.8</v>
      </c>
      <c r="F350" s="20">
        <v>0.7</v>
      </c>
      <c r="G350" s="20" t="s">
        <v>5197</v>
      </c>
      <c r="H350" s="20">
        <v>0.6</v>
      </c>
      <c r="I350" s="20" t="s">
        <v>5197</v>
      </c>
      <c r="J350" s="20" t="s">
        <v>5197</v>
      </c>
      <c r="K350" s="20" t="s">
        <v>5197</v>
      </c>
      <c r="L350" s="20">
        <v>69.099999999999994</v>
      </c>
      <c r="M350" s="20">
        <v>36</v>
      </c>
      <c r="N350" s="20" t="s">
        <v>5197</v>
      </c>
      <c r="O350" s="20">
        <v>36</v>
      </c>
      <c r="P350" s="20" t="s">
        <v>5197</v>
      </c>
      <c r="Q350" s="20" t="s">
        <v>5197</v>
      </c>
      <c r="R350" s="20">
        <v>0</v>
      </c>
      <c r="S350" s="20"/>
    </row>
    <row r="351" spans="1:19" x14ac:dyDescent="0.25">
      <c r="A351" t="s">
        <v>2865</v>
      </c>
      <c r="B351" t="s">
        <v>2866</v>
      </c>
      <c r="C351" t="s">
        <v>5201</v>
      </c>
      <c r="D351" s="21" t="s">
        <v>5196</v>
      </c>
      <c r="E351" s="20">
        <v>5.2</v>
      </c>
      <c r="F351" s="20">
        <v>18.3</v>
      </c>
      <c r="G351" s="20" t="s">
        <v>5197</v>
      </c>
      <c r="H351" s="20">
        <v>1.7</v>
      </c>
      <c r="I351" s="20">
        <v>0.4</v>
      </c>
      <c r="J351" s="20">
        <v>0.4</v>
      </c>
      <c r="K351" s="20">
        <v>3.5</v>
      </c>
      <c r="L351" s="20">
        <v>29.499999999999996</v>
      </c>
      <c r="M351" s="20">
        <v>50</v>
      </c>
      <c r="N351" s="20" t="s">
        <v>5197</v>
      </c>
      <c r="O351" s="20">
        <v>50</v>
      </c>
      <c r="P351" s="20" t="s">
        <v>5197</v>
      </c>
      <c r="Q351" s="20" t="s">
        <v>5197</v>
      </c>
      <c r="R351" s="20">
        <v>0</v>
      </c>
      <c r="S351" s="20"/>
    </row>
    <row r="352" spans="1:19" x14ac:dyDescent="0.25">
      <c r="A352" t="s">
        <v>2865</v>
      </c>
      <c r="B352" t="s">
        <v>2866</v>
      </c>
      <c r="C352" t="s">
        <v>5195</v>
      </c>
      <c r="D352" s="21" t="s">
        <v>5196</v>
      </c>
      <c r="E352" s="20" t="s">
        <v>5197</v>
      </c>
      <c r="F352" s="20" t="s">
        <v>5197</v>
      </c>
      <c r="G352" s="20" t="s">
        <v>5197</v>
      </c>
      <c r="H352" s="20" t="s">
        <v>5197</v>
      </c>
      <c r="I352" s="20" t="s">
        <v>5197</v>
      </c>
      <c r="J352" s="20" t="s">
        <v>5197</v>
      </c>
      <c r="K352" s="20" t="s">
        <v>5197</v>
      </c>
      <c r="L352" s="20">
        <v>0</v>
      </c>
      <c r="M352" s="20" t="s">
        <v>5197</v>
      </c>
      <c r="N352" s="20" t="s">
        <v>5197</v>
      </c>
      <c r="O352" s="20">
        <v>0</v>
      </c>
      <c r="P352" s="20">
        <v>183.7</v>
      </c>
      <c r="Q352" s="20">
        <v>40.799999999999997</v>
      </c>
      <c r="R352" s="20">
        <v>224.5</v>
      </c>
      <c r="S352" s="20">
        <v>2248.6999999999998</v>
      </c>
    </row>
    <row r="353" spans="1:19" x14ac:dyDescent="0.25">
      <c r="A353" t="s">
        <v>2871</v>
      </c>
      <c r="B353" t="s">
        <v>2872</v>
      </c>
      <c r="C353" t="s">
        <v>5203</v>
      </c>
      <c r="D353" s="21" t="s">
        <v>5196</v>
      </c>
      <c r="E353" s="20" t="s">
        <v>5197</v>
      </c>
      <c r="F353" s="20" t="s">
        <v>5197</v>
      </c>
      <c r="G353" s="20" t="s">
        <v>5197</v>
      </c>
      <c r="H353" s="20" t="s">
        <v>5197</v>
      </c>
      <c r="I353" s="20" t="s">
        <v>5197</v>
      </c>
      <c r="J353" s="20" t="s">
        <v>5197</v>
      </c>
      <c r="K353" s="20" t="s">
        <v>5197</v>
      </c>
      <c r="L353" s="20">
        <v>0</v>
      </c>
      <c r="M353" s="20" t="s">
        <v>5197</v>
      </c>
      <c r="N353" s="20" t="s">
        <v>5197</v>
      </c>
      <c r="O353" s="20">
        <v>0</v>
      </c>
      <c r="P353" s="20" t="s">
        <v>5197</v>
      </c>
      <c r="Q353" s="20" t="s">
        <v>5197</v>
      </c>
      <c r="R353" s="20">
        <v>0</v>
      </c>
      <c r="S353" s="20">
        <v>69.599999999999994</v>
      </c>
    </row>
    <row r="354" spans="1:19" x14ac:dyDescent="0.25">
      <c r="A354" t="s">
        <v>2871</v>
      </c>
      <c r="B354" t="s">
        <v>2872</v>
      </c>
      <c r="C354" t="s">
        <v>5195</v>
      </c>
      <c r="D354" s="21" t="s">
        <v>5196</v>
      </c>
      <c r="E354" s="20" t="s">
        <v>5197</v>
      </c>
      <c r="F354" s="20" t="s">
        <v>5197</v>
      </c>
      <c r="G354" s="20" t="s">
        <v>5197</v>
      </c>
      <c r="H354" s="20" t="s">
        <v>5197</v>
      </c>
      <c r="I354" s="20" t="s">
        <v>5197</v>
      </c>
      <c r="J354" s="20" t="s">
        <v>5197</v>
      </c>
      <c r="K354" s="20" t="s">
        <v>5197</v>
      </c>
      <c r="L354" s="20">
        <v>0</v>
      </c>
      <c r="M354" s="20" t="s">
        <v>5197</v>
      </c>
      <c r="N354" s="20" t="s">
        <v>5197</v>
      </c>
      <c r="O354" s="20">
        <v>0</v>
      </c>
      <c r="P354" s="20" t="s">
        <v>5197</v>
      </c>
      <c r="Q354" s="20" t="s">
        <v>5197</v>
      </c>
      <c r="R354" s="20">
        <v>0</v>
      </c>
      <c r="S354" s="20">
        <v>162.1</v>
      </c>
    </row>
    <row r="355" spans="1:19" x14ac:dyDescent="0.25">
      <c r="A355" t="s">
        <v>2878</v>
      </c>
      <c r="B355" t="s">
        <v>2879</v>
      </c>
      <c r="C355" t="s">
        <v>5195</v>
      </c>
      <c r="D355" s="21" t="s">
        <v>5196</v>
      </c>
      <c r="E355" s="20" t="s">
        <v>5197</v>
      </c>
      <c r="F355" s="20" t="s">
        <v>5197</v>
      </c>
      <c r="G355" s="20" t="s">
        <v>5197</v>
      </c>
      <c r="H355" s="20" t="s">
        <v>5197</v>
      </c>
      <c r="I355" s="20" t="s">
        <v>5197</v>
      </c>
      <c r="J355" s="20" t="s">
        <v>5197</v>
      </c>
      <c r="K355" s="20" t="s">
        <v>5197</v>
      </c>
      <c r="L355" s="20">
        <v>0</v>
      </c>
      <c r="M355" s="20" t="s">
        <v>5197</v>
      </c>
      <c r="N355" s="20" t="s">
        <v>5197</v>
      </c>
      <c r="O355" s="20">
        <v>0</v>
      </c>
      <c r="P355" s="20" t="s">
        <v>5197</v>
      </c>
      <c r="Q355" s="20" t="s">
        <v>5197</v>
      </c>
      <c r="R355" s="20">
        <v>0</v>
      </c>
      <c r="S355" s="20">
        <v>615</v>
      </c>
    </row>
    <row r="356" spans="1:19" x14ac:dyDescent="0.25">
      <c r="A356" t="s">
        <v>2892</v>
      </c>
      <c r="B356" t="s">
        <v>2893</v>
      </c>
      <c r="C356" t="s">
        <v>5195</v>
      </c>
      <c r="D356" s="21" t="s">
        <v>5196</v>
      </c>
      <c r="E356" s="20" t="s">
        <v>5197</v>
      </c>
      <c r="F356" s="20" t="s">
        <v>5197</v>
      </c>
      <c r="G356" s="20" t="s">
        <v>5197</v>
      </c>
      <c r="H356" s="20" t="s">
        <v>5197</v>
      </c>
      <c r="I356" s="20" t="s">
        <v>5197</v>
      </c>
      <c r="J356" s="20" t="s">
        <v>5197</v>
      </c>
      <c r="K356" s="20" t="s">
        <v>5197</v>
      </c>
      <c r="L356" s="20">
        <v>0</v>
      </c>
      <c r="M356" s="20" t="s">
        <v>5197</v>
      </c>
      <c r="N356" s="20" t="s">
        <v>5197</v>
      </c>
      <c r="O356" s="20">
        <v>0</v>
      </c>
      <c r="P356" s="20" t="s">
        <v>5197</v>
      </c>
      <c r="Q356" s="20" t="s">
        <v>5197</v>
      </c>
      <c r="R356" s="20">
        <v>0</v>
      </c>
      <c r="S356" s="20">
        <v>1356</v>
      </c>
    </row>
    <row r="357" spans="1:19" x14ac:dyDescent="0.25">
      <c r="A357" t="s">
        <v>2892</v>
      </c>
      <c r="B357" t="s">
        <v>2893</v>
      </c>
      <c r="C357" t="s">
        <v>5195</v>
      </c>
      <c r="D357" s="21" t="s">
        <v>4287</v>
      </c>
      <c r="E357" s="20" t="s">
        <v>5197</v>
      </c>
      <c r="F357" s="20" t="s">
        <v>5197</v>
      </c>
      <c r="G357" s="20" t="s">
        <v>5197</v>
      </c>
      <c r="H357" s="20" t="s">
        <v>5197</v>
      </c>
      <c r="I357" s="20" t="s">
        <v>5197</v>
      </c>
      <c r="J357" s="20" t="s">
        <v>5197</v>
      </c>
      <c r="K357" s="20" t="s">
        <v>5197</v>
      </c>
      <c r="L357" s="20">
        <v>0</v>
      </c>
      <c r="M357" s="20" t="s">
        <v>5197</v>
      </c>
      <c r="N357" s="20" t="s">
        <v>5197</v>
      </c>
      <c r="O357" s="20">
        <v>0</v>
      </c>
      <c r="P357" s="20" t="s">
        <v>5197</v>
      </c>
      <c r="Q357" s="20" t="s">
        <v>5197</v>
      </c>
      <c r="R357" s="20">
        <v>0</v>
      </c>
      <c r="S357" s="20">
        <v>59.1</v>
      </c>
    </row>
    <row r="358" spans="1:19" x14ac:dyDescent="0.25">
      <c r="A358" t="s">
        <v>2899</v>
      </c>
      <c r="B358" t="s">
        <v>2900</v>
      </c>
      <c r="C358" t="s">
        <v>5195</v>
      </c>
      <c r="D358" s="21" t="s">
        <v>5196</v>
      </c>
      <c r="E358" s="20" t="s">
        <v>5197</v>
      </c>
      <c r="F358" s="20" t="s">
        <v>5197</v>
      </c>
      <c r="G358" s="20" t="s">
        <v>5197</v>
      </c>
      <c r="H358" s="20" t="s">
        <v>5197</v>
      </c>
      <c r="I358" s="20" t="s">
        <v>5197</v>
      </c>
      <c r="J358" s="20" t="s">
        <v>5197</v>
      </c>
      <c r="K358" s="20" t="s">
        <v>5197</v>
      </c>
      <c r="L358" s="20">
        <v>0</v>
      </c>
      <c r="M358" s="20" t="s">
        <v>5197</v>
      </c>
      <c r="N358" s="20" t="s">
        <v>5197</v>
      </c>
      <c r="O358" s="20">
        <v>0</v>
      </c>
      <c r="P358" s="20" t="s">
        <v>5197</v>
      </c>
      <c r="Q358" s="20" t="s">
        <v>5197</v>
      </c>
      <c r="R358" s="20">
        <v>0</v>
      </c>
      <c r="S358" s="20">
        <v>2664</v>
      </c>
    </row>
    <row r="359" spans="1:19" x14ac:dyDescent="0.25">
      <c r="A359" t="s">
        <v>2905</v>
      </c>
      <c r="B359" t="s">
        <v>2906</v>
      </c>
      <c r="C359" t="s">
        <v>5195</v>
      </c>
      <c r="D359" s="21" t="s">
        <v>5196</v>
      </c>
      <c r="E359" s="20" t="s">
        <v>5197</v>
      </c>
      <c r="F359" s="20" t="s">
        <v>5197</v>
      </c>
      <c r="G359" s="20" t="s">
        <v>5197</v>
      </c>
      <c r="H359" s="20" t="s">
        <v>5197</v>
      </c>
      <c r="I359" s="20" t="s">
        <v>5197</v>
      </c>
      <c r="J359" s="20" t="s">
        <v>5197</v>
      </c>
      <c r="K359" s="20" t="s">
        <v>5197</v>
      </c>
      <c r="L359" s="20">
        <v>0</v>
      </c>
      <c r="M359" s="20" t="s">
        <v>5197</v>
      </c>
      <c r="N359" s="20" t="s">
        <v>5197</v>
      </c>
      <c r="O359" s="20">
        <v>0</v>
      </c>
      <c r="P359" s="20" t="s">
        <v>5197</v>
      </c>
      <c r="Q359" s="20" t="s">
        <v>5197</v>
      </c>
      <c r="R359" s="20">
        <v>0</v>
      </c>
      <c r="S359" s="20">
        <v>498.9</v>
      </c>
    </row>
    <row r="360" spans="1:19" x14ac:dyDescent="0.25">
      <c r="A360" t="s">
        <v>2912</v>
      </c>
      <c r="B360" t="s">
        <v>2913</v>
      </c>
      <c r="C360" t="s">
        <v>5195</v>
      </c>
      <c r="D360" s="21" t="s">
        <v>5196</v>
      </c>
      <c r="E360" s="20" t="s">
        <v>5197</v>
      </c>
      <c r="F360" s="20" t="s">
        <v>5197</v>
      </c>
      <c r="G360" s="20" t="s">
        <v>5197</v>
      </c>
      <c r="H360" s="20" t="s">
        <v>5197</v>
      </c>
      <c r="I360" s="20" t="s">
        <v>5197</v>
      </c>
      <c r="J360" s="20" t="s">
        <v>5197</v>
      </c>
      <c r="K360" s="20" t="s">
        <v>5197</v>
      </c>
      <c r="L360" s="20">
        <v>0</v>
      </c>
      <c r="M360" s="20" t="s">
        <v>5197</v>
      </c>
      <c r="N360" s="20" t="s">
        <v>5197</v>
      </c>
      <c r="O360" s="20">
        <v>0</v>
      </c>
      <c r="P360" s="20" t="s">
        <v>5197</v>
      </c>
      <c r="Q360" s="20" t="s">
        <v>5197</v>
      </c>
      <c r="R360" s="20">
        <v>0</v>
      </c>
      <c r="S360" s="20">
        <v>82</v>
      </c>
    </row>
    <row r="361" spans="1:19" x14ac:dyDescent="0.25">
      <c r="A361" t="s">
        <v>2917</v>
      </c>
      <c r="B361" t="s">
        <v>2918</v>
      </c>
      <c r="C361" t="s">
        <v>5195</v>
      </c>
      <c r="D361" s="21" t="s">
        <v>5196</v>
      </c>
      <c r="E361" s="20" t="s">
        <v>5197</v>
      </c>
      <c r="F361" s="20" t="s">
        <v>5197</v>
      </c>
      <c r="G361" s="20" t="s">
        <v>5197</v>
      </c>
      <c r="H361" s="20" t="s">
        <v>5197</v>
      </c>
      <c r="I361" s="20" t="s">
        <v>5197</v>
      </c>
      <c r="J361" s="20" t="s">
        <v>5197</v>
      </c>
      <c r="K361" s="20" t="s">
        <v>5197</v>
      </c>
      <c r="L361" s="20">
        <v>0</v>
      </c>
      <c r="M361" s="20" t="s">
        <v>5197</v>
      </c>
      <c r="N361" s="20" t="s">
        <v>5197</v>
      </c>
      <c r="O361" s="20">
        <v>0</v>
      </c>
      <c r="P361" s="20" t="s">
        <v>5197</v>
      </c>
      <c r="Q361" s="20" t="s">
        <v>5197</v>
      </c>
      <c r="R361" s="20">
        <v>0</v>
      </c>
      <c r="S361" s="20">
        <v>207</v>
      </c>
    </row>
    <row r="362" spans="1:19" x14ac:dyDescent="0.25">
      <c r="A362" t="s">
        <v>2924</v>
      </c>
      <c r="B362" t="s">
        <v>2925</v>
      </c>
      <c r="C362" t="s">
        <v>5195</v>
      </c>
      <c r="D362" s="21" t="s">
        <v>5196</v>
      </c>
      <c r="E362" s="20" t="s">
        <v>5197</v>
      </c>
      <c r="F362" s="20" t="s">
        <v>5197</v>
      </c>
      <c r="G362" s="20" t="s">
        <v>5197</v>
      </c>
      <c r="H362" s="20" t="s">
        <v>5197</v>
      </c>
      <c r="I362" s="20" t="s">
        <v>5197</v>
      </c>
      <c r="J362" s="20" t="s">
        <v>5197</v>
      </c>
      <c r="K362" s="20" t="s">
        <v>5197</v>
      </c>
      <c r="L362" s="20">
        <v>0</v>
      </c>
      <c r="M362" s="20" t="s">
        <v>5197</v>
      </c>
      <c r="N362" s="20" t="s">
        <v>5197</v>
      </c>
      <c r="O362" s="20">
        <v>0</v>
      </c>
      <c r="P362" s="20" t="s">
        <v>5197</v>
      </c>
      <c r="Q362" s="20" t="s">
        <v>5197</v>
      </c>
      <c r="R362" s="20">
        <v>0</v>
      </c>
      <c r="S362" s="20">
        <v>379.1</v>
      </c>
    </row>
    <row r="363" spans="1:19" x14ac:dyDescent="0.25">
      <c r="A363" t="s">
        <v>2943</v>
      </c>
      <c r="B363" t="s">
        <v>2944</v>
      </c>
      <c r="C363" t="s">
        <v>5195</v>
      </c>
      <c r="D363" s="21" t="s">
        <v>5196</v>
      </c>
      <c r="E363" s="20" t="s">
        <v>5197</v>
      </c>
      <c r="F363" s="20" t="s">
        <v>5197</v>
      </c>
      <c r="G363" s="20" t="s">
        <v>5197</v>
      </c>
      <c r="H363" s="20" t="s">
        <v>5197</v>
      </c>
      <c r="I363" s="20" t="s">
        <v>5197</v>
      </c>
      <c r="J363" s="20" t="s">
        <v>5197</v>
      </c>
      <c r="K363" s="20" t="s">
        <v>5197</v>
      </c>
      <c r="L363" s="20">
        <v>0</v>
      </c>
      <c r="M363" s="20" t="s">
        <v>5197</v>
      </c>
      <c r="N363" s="20" t="s">
        <v>5197</v>
      </c>
      <c r="O363" s="20">
        <v>0</v>
      </c>
      <c r="P363" s="20" t="s">
        <v>5197</v>
      </c>
      <c r="Q363" s="20" t="s">
        <v>5197</v>
      </c>
      <c r="R363" s="20">
        <v>0</v>
      </c>
      <c r="S363" s="20">
        <v>244</v>
      </c>
    </row>
    <row r="364" spans="1:19" x14ac:dyDescent="0.25">
      <c r="A364" t="s">
        <v>2951</v>
      </c>
      <c r="B364" t="s">
        <v>2952</v>
      </c>
      <c r="C364" t="s">
        <v>5203</v>
      </c>
      <c r="D364" s="21" t="s">
        <v>5196</v>
      </c>
      <c r="E364" s="20" t="s">
        <v>5197</v>
      </c>
      <c r="F364" s="20" t="s">
        <v>5197</v>
      </c>
      <c r="G364" s="20" t="s">
        <v>5197</v>
      </c>
      <c r="H364" s="20" t="s">
        <v>5197</v>
      </c>
      <c r="I364" s="20" t="s">
        <v>5197</v>
      </c>
      <c r="J364" s="20" t="s">
        <v>5197</v>
      </c>
      <c r="K364" s="20" t="s">
        <v>5197</v>
      </c>
      <c r="L364" s="20">
        <v>0</v>
      </c>
      <c r="M364" s="20" t="s">
        <v>5197</v>
      </c>
      <c r="N364" s="20" t="s">
        <v>5197</v>
      </c>
      <c r="O364" s="20">
        <v>0</v>
      </c>
      <c r="P364" s="20" t="s">
        <v>5197</v>
      </c>
      <c r="Q364" s="20" t="s">
        <v>5197</v>
      </c>
      <c r="R364" s="20">
        <v>0</v>
      </c>
      <c r="S364" s="20">
        <v>57.3</v>
      </c>
    </row>
    <row r="365" spans="1:19" x14ac:dyDescent="0.25">
      <c r="A365" t="s">
        <v>2951</v>
      </c>
      <c r="B365" t="s">
        <v>2952</v>
      </c>
      <c r="C365" t="s">
        <v>5203</v>
      </c>
      <c r="D365" s="21" t="s">
        <v>4287</v>
      </c>
      <c r="E365" s="20" t="s">
        <v>5197</v>
      </c>
      <c r="F365" s="20" t="s">
        <v>5197</v>
      </c>
      <c r="G365" s="20" t="s">
        <v>5197</v>
      </c>
      <c r="H365" s="20" t="s">
        <v>5197</v>
      </c>
      <c r="I365" s="20" t="s">
        <v>5197</v>
      </c>
      <c r="J365" s="20" t="s">
        <v>5197</v>
      </c>
      <c r="K365" s="20" t="s">
        <v>5197</v>
      </c>
      <c r="L365" s="20">
        <v>0</v>
      </c>
      <c r="M365" s="20" t="s">
        <v>5197</v>
      </c>
      <c r="N365" s="20" t="s">
        <v>5197</v>
      </c>
      <c r="O365" s="20">
        <v>0</v>
      </c>
      <c r="P365" s="20" t="s">
        <v>5197</v>
      </c>
      <c r="Q365" s="20" t="s">
        <v>5197</v>
      </c>
      <c r="R365" s="20">
        <v>0</v>
      </c>
      <c r="S365" s="20">
        <v>54.4</v>
      </c>
    </row>
    <row r="366" spans="1:19" x14ac:dyDescent="0.25">
      <c r="A366" t="s">
        <v>2951</v>
      </c>
      <c r="B366" t="s">
        <v>2952</v>
      </c>
      <c r="C366" t="s">
        <v>5195</v>
      </c>
      <c r="D366" s="21" t="s">
        <v>5196</v>
      </c>
      <c r="E366" s="20" t="s">
        <v>5197</v>
      </c>
      <c r="F366" s="20" t="s">
        <v>5197</v>
      </c>
      <c r="G366" s="20" t="s">
        <v>5197</v>
      </c>
      <c r="H366" s="20" t="s">
        <v>5197</v>
      </c>
      <c r="I366" s="20" t="s">
        <v>5197</v>
      </c>
      <c r="J366" s="20" t="s">
        <v>5197</v>
      </c>
      <c r="K366" s="20" t="s">
        <v>5197</v>
      </c>
      <c r="L366" s="20">
        <v>0</v>
      </c>
      <c r="M366" s="20" t="s">
        <v>5197</v>
      </c>
      <c r="N366" s="20" t="s">
        <v>5197</v>
      </c>
      <c r="O366" s="20">
        <v>0</v>
      </c>
      <c r="P366" s="20" t="s">
        <v>5197</v>
      </c>
      <c r="Q366" s="20" t="s">
        <v>5197</v>
      </c>
      <c r="R366" s="20">
        <v>0</v>
      </c>
      <c r="S366" s="20">
        <v>222.3</v>
      </c>
    </row>
    <row r="367" spans="1:19" x14ac:dyDescent="0.25">
      <c r="A367" t="s">
        <v>2965</v>
      </c>
      <c r="B367" t="s">
        <v>2966</v>
      </c>
      <c r="C367" t="s">
        <v>5195</v>
      </c>
      <c r="D367" s="21" t="s">
        <v>5196</v>
      </c>
      <c r="E367" s="20" t="s">
        <v>5197</v>
      </c>
      <c r="F367" s="20" t="s">
        <v>5197</v>
      </c>
      <c r="G367" s="20" t="s">
        <v>5197</v>
      </c>
      <c r="H367" s="20" t="s">
        <v>5197</v>
      </c>
      <c r="I367" s="20" t="s">
        <v>5197</v>
      </c>
      <c r="J367" s="20" t="s">
        <v>5197</v>
      </c>
      <c r="K367" s="20" t="s">
        <v>5197</v>
      </c>
      <c r="L367" s="20">
        <v>0</v>
      </c>
      <c r="M367" s="20" t="s">
        <v>5197</v>
      </c>
      <c r="N367" s="20" t="s">
        <v>5197</v>
      </c>
      <c r="O367" s="20">
        <v>0</v>
      </c>
      <c r="P367" s="20" t="s">
        <v>5197</v>
      </c>
      <c r="Q367" s="20" t="s">
        <v>5197</v>
      </c>
      <c r="R367" s="20">
        <v>0</v>
      </c>
      <c r="S367" s="20">
        <v>69</v>
      </c>
    </row>
    <row r="368" spans="1:19" x14ac:dyDescent="0.25">
      <c r="A368" t="s">
        <v>2972</v>
      </c>
      <c r="B368" t="s">
        <v>2973</v>
      </c>
      <c r="C368" t="s">
        <v>5195</v>
      </c>
      <c r="D368" s="21" t="s">
        <v>5196</v>
      </c>
      <c r="E368" s="20" t="s">
        <v>5197</v>
      </c>
      <c r="F368" s="20" t="s">
        <v>5197</v>
      </c>
      <c r="G368" s="20" t="s">
        <v>5197</v>
      </c>
      <c r="H368" s="20" t="s">
        <v>5197</v>
      </c>
      <c r="I368" s="20" t="s">
        <v>5197</v>
      </c>
      <c r="J368" s="20" t="s">
        <v>5197</v>
      </c>
      <c r="K368" s="20" t="s">
        <v>5197</v>
      </c>
      <c r="L368" s="20">
        <v>0</v>
      </c>
      <c r="M368" s="20" t="s">
        <v>5197</v>
      </c>
      <c r="N368" s="20" t="s">
        <v>5197</v>
      </c>
      <c r="O368" s="20">
        <v>0</v>
      </c>
      <c r="P368" s="20" t="s">
        <v>5197</v>
      </c>
      <c r="Q368" s="20" t="s">
        <v>5197</v>
      </c>
      <c r="R368" s="20">
        <v>0</v>
      </c>
      <c r="S368" s="20">
        <v>318</v>
      </c>
    </row>
    <row r="369" spans="1:19" x14ac:dyDescent="0.25">
      <c r="A369" t="s">
        <v>2979</v>
      </c>
      <c r="B369" t="s">
        <v>2980</v>
      </c>
      <c r="C369" t="s">
        <v>5195</v>
      </c>
      <c r="D369" s="21" t="s">
        <v>5196</v>
      </c>
      <c r="E369" s="20" t="s">
        <v>5197</v>
      </c>
      <c r="F369" s="20" t="s">
        <v>5197</v>
      </c>
      <c r="G369" s="20" t="s">
        <v>5197</v>
      </c>
      <c r="H369" s="20" t="s">
        <v>5197</v>
      </c>
      <c r="I369" s="20" t="s">
        <v>5197</v>
      </c>
      <c r="J369" s="20" t="s">
        <v>5197</v>
      </c>
      <c r="K369" s="20" t="s">
        <v>5197</v>
      </c>
      <c r="L369" s="20">
        <v>0</v>
      </c>
      <c r="M369" s="20" t="s">
        <v>5197</v>
      </c>
      <c r="N369" s="20" t="s">
        <v>5197</v>
      </c>
      <c r="O369" s="20">
        <v>0</v>
      </c>
      <c r="P369" s="20" t="s">
        <v>5197</v>
      </c>
      <c r="Q369" s="20" t="s">
        <v>5197</v>
      </c>
      <c r="R369" s="20">
        <v>0</v>
      </c>
      <c r="S369" s="20">
        <v>319</v>
      </c>
    </row>
    <row r="370" spans="1:19" x14ac:dyDescent="0.25">
      <c r="A370" t="s">
        <v>2986</v>
      </c>
      <c r="B370" t="s">
        <v>2987</v>
      </c>
      <c r="C370" t="s">
        <v>5195</v>
      </c>
      <c r="D370" s="21" t="s">
        <v>5196</v>
      </c>
      <c r="E370" s="20" t="s">
        <v>5197</v>
      </c>
      <c r="F370" s="20" t="s">
        <v>5197</v>
      </c>
      <c r="G370" s="20" t="s">
        <v>5197</v>
      </c>
      <c r="H370" s="20" t="s">
        <v>5197</v>
      </c>
      <c r="I370" s="20" t="s">
        <v>5197</v>
      </c>
      <c r="J370" s="20" t="s">
        <v>5197</v>
      </c>
      <c r="K370" s="20" t="s">
        <v>5197</v>
      </c>
      <c r="L370" s="20">
        <v>0</v>
      </c>
      <c r="M370" s="20" t="s">
        <v>5197</v>
      </c>
      <c r="N370" s="20" t="s">
        <v>5197</v>
      </c>
      <c r="O370" s="20">
        <v>0</v>
      </c>
      <c r="P370" s="20" t="s">
        <v>5197</v>
      </c>
      <c r="Q370" s="20" t="s">
        <v>5197</v>
      </c>
      <c r="R370" s="20">
        <v>0</v>
      </c>
      <c r="S370" s="20">
        <v>132</v>
      </c>
    </row>
    <row r="371" spans="1:19" x14ac:dyDescent="0.25">
      <c r="A371" t="s">
        <v>2993</v>
      </c>
      <c r="B371" t="s">
        <v>2994</v>
      </c>
      <c r="C371" t="s">
        <v>5195</v>
      </c>
      <c r="D371" s="21" t="s">
        <v>5196</v>
      </c>
      <c r="E371" s="20" t="s">
        <v>5197</v>
      </c>
      <c r="F371" s="20" t="s">
        <v>5197</v>
      </c>
      <c r="G371" s="20" t="s">
        <v>5197</v>
      </c>
      <c r="H371" s="20" t="s">
        <v>5197</v>
      </c>
      <c r="I371" s="20" t="s">
        <v>5197</v>
      </c>
      <c r="J371" s="20" t="s">
        <v>5197</v>
      </c>
      <c r="K371" s="20" t="s">
        <v>5197</v>
      </c>
      <c r="L371" s="20">
        <v>0</v>
      </c>
      <c r="M371" s="20" t="s">
        <v>5197</v>
      </c>
      <c r="N371" s="20" t="s">
        <v>5197</v>
      </c>
      <c r="O371" s="20">
        <v>0</v>
      </c>
      <c r="P371" s="20" t="s">
        <v>5197</v>
      </c>
      <c r="Q371" s="20" t="s">
        <v>5197</v>
      </c>
      <c r="R371" s="20">
        <v>0</v>
      </c>
      <c r="S371" s="20">
        <v>200</v>
      </c>
    </row>
    <row r="372" spans="1:19" x14ac:dyDescent="0.25">
      <c r="A372" t="s">
        <v>3002</v>
      </c>
      <c r="B372" t="s">
        <v>3003</v>
      </c>
      <c r="C372" t="s">
        <v>5195</v>
      </c>
      <c r="D372" s="21" t="s">
        <v>5196</v>
      </c>
      <c r="E372" s="20" t="s">
        <v>5197</v>
      </c>
      <c r="F372" s="20" t="s">
        <v>5197</v>
      </c>
      <c r="G372" s="20" t="s">
        <v>5197</v>
      </c>
      <c r="H372" s="20" t="s">
        <v>5197</v>
      </c>
      <c r="I372" s="20" t="s">
        <v>5197</v>
      </c>
      <c r="J372" s="20" t="s">
        <v>5197</v>
      </c>
      <c r="K372" s="20" t="s">
        <v>5197</v>
      </c>
      <c r="L372" s="20">
        <v>0</v>
      </c>
      <c r="M372" s="20" t="s">
        <v>5197</v>
      </c>
      <c r="N372" s="20" t="s">
        <v>5197</v>
      </c>
      <c r="O372" s="20">
        <v>0</v>
      </c>
      <c r="P372" s="20" t="s">
        <v>5197</v>
      </c>
      <c r="Q372" s="20" t="s">
        <v>5197</v>
      </c>
      <c r="R372" s="20">
        <v>0</v>
      </c>
      <c r="S372" s="20">
        <v>726.3</v>
      </c>
    </row>
    <row r="373" spans="1:19" x14ac:dyDescent="0.25">
      <c r="A373" t="s">
        <v>3002</v>
      </c>
      <c r="B373" t="s">
        <v>3003</v>
      </c>
      <c r="C373" t="s">
        <v>5195</v>
      </c>
      <c r="D373" s="21" t="s">
        <v>4287</v>
      </c>
      <c r="E373" s="20" t="s">
        <v>5197</v>
      </c>
      <c r="F373" s="20" t="s">
        <v>5197</v>
      </c>
      <c r="G373" s="20" t="s">
        <v>5197</v>
      </c>
      <c r="H373" s="20" t="s">
        <v>5197</v>
      </c>
      <c r="I373" s="20" t="s">
        <v>5197</v>
      </c>
      <c r="J373" s="20" t="s">
        <v>5197</v>
      </c>
      <c r="K373" s="20" t="s">
        <v>5197</v>
      </c>
      <c r="L373" s="20">
        <v>0</v>
      </c>
      <c r="M373" s="20" t="s">
        <v>5197</v>
      </c>
      <c r="N373" s="20" t="s">
        <v>5197</v>
      </c>
      <c r="O373" s="20">
        <v>0</v>
      </c>
      <c r="P373" s="20" t="s">
        <v>5197</v>
      </c>
      <c r="Q373" s="20" t="s">
        <v>5197</v>
      </c>
      <c r="R373" s="20">
        <v>0</v>
      </c>
      <c r="S373" s="20">
        <v>19.3</v>
      </c>
    </row>
    <row r="374" spans="1:19" x14ac:dyDescent="0.25">
      <c r="A374" t="s">
        <v>3009</v>
      </c>
      <c r="B374" t="s">
        <v>3010</v>
      </c>
      <c r="C374" t="s">
        <v>5195</v>
      </c>
      <c r="D374" s="21" t="s">
        <v>5196</v>
      </c>
      <c r="E374" s="20" t="s">
        <v>5197</v>
      </c>
      <c r="F374" s="20" t="s">
        <v>5197</v>
      </c>
      <c r="G374" s="20" t="s">
        <v>5197</v>
      </c>
      <c r="H374" s="20" t="s">
        <v>5197</v>
      </c>
      <c r="I374" s="20" t="s">
        <v>5197</v>
      </c>
      <c r="J374" s="20" t="s">
        <v>5197</v>
      </c>
      <c r="K374" s="20" t="s">
        <v>5197</v>
      </c>
      <c r="L374" s="20">
        <v>0</v>
      </c>
      <c r="M374" s="20" t="s">
        <v>5197</v>
      </c>
      <c r="N374" s="20" t="s">
        <v>5197</v>
      </c>
      <c r="O374" s="20">
        <v>0</v>
      </c>
      <c r="P374" s="20" t="s">
        <v>5197</v>
      </c>
      <c r="Q374" s="20" t="s">
        <v>5197</v>
      </c>
      <c r="R374" s="20">
        <v>0</v>
      </c>
      <c r="S374" s="20">
        <v>232.1</v>
      </c>
    </row>
    <row r="375" spans="1:19" x14ac:dyDescent="0.25">
      <c r="A375" t="s">
        <v>3016</v>
      </c>
      <c r="B375" t="s">
        <v>3017</v>
      </c>
      <c r="C375" t="s">
        <v>5195</v>
      </c>
      <c r="D375" s="21" t="s">
        <v>5196</v>
      </c>
      <c r="E375" s="20" t="s">
        <v>5197</v>
      </c>
      <c r="F375" s="20" t="s">
        <v>5197</v>
      </c>
      <c r="G375" s="20" t="s">
        <v>5197</v>
      </c>
      <c r="H375" s="20" t="s">
        <v>5197</v>
      </c>
      <c r="I375" s="20" t="s">
        <v>5197</v>
      </c>
      <c r="J375" s="20" t="s">
        <v>5197</v>
      </c>
      <c r="K375" s="20" t="s">
        <v>5197</v>
      </c>
      <c r="L375" s="20">
        <v>0</v>
      </c>
      <c r="M375" s="20" t="s">
        <v>5197</v>
      </c>
      <c r="N375" s="20" t="s">
        <v>5197</v>
      </c>
      <c r="O375" s="20">
        <v>0</v>
      </c>
      <c r="P375" s="20" t="s">
        <v>5197</v>
      </c>
      <c r="Q375" s="20" t="s">
        <v>5197</v>
      </c>
      <c r="R375" s="20">
        <v>0</v>
      </c>
      <c r="S375" s="20">
        <v>264.8</v>
      </c>
    </row>
    <row r="376" spans="1:19" x14ac:dyDescent="0.25">
      <c r="A376" t="s">
        <v>3022</v>
      </c>
      <c r="B376" t="s">
        <v>3023</v>
      </c>
      <c r="C376" t="s">
        <v>5195</v>
      </c>
      <c r="D376" s="21" t="s">
        <v>5196</v>
      </c>
      <c r="E376" s="20" t="s">
        <v>5197</v>
      </c>
      <c r="F376" s="20" t="s">
        <v>5197</v>
      </c>
      <c r="G376" s="20" t="s">
        <v>5197</v>
      </c>
      <c r="H376" s="20" t="s">
        <v>5197</v>
      </c>
      <c r="I376" s="20" t="s">
        <v>5197</v>
      </c>
      <c r="J376" s="20" t="s">
        <v>5197</v>
      </c>
      <c r="K376" s="20" t="s">
        <v>5197</v>
      </c>
      <c r="L376" s="20">
        <v>0</v>
      </c>
      <c r="M376" s="20" t="s">
        <v>5197</v>
      </c>
      <c r="N376" s="20" t="s">
        <v>5197</v>
      </c>
      <c r="O376" s="20">
        <v>0</v>
      </c>
      <c r="P376" s="20" t="s">
        <v>5197</v>
      </c>
      <c r="Q376" s="20" t="s">
        <v>5197</v>
      </c>
      <c r="R376" s="20">
        <v>0</v>
      </c>
      <c r="S376" s="20">
        <v>99.5</v>
      </c>
    </row>
    <row r="377" spans="1:19" x14ac:dyDescent="0.25">
      <c r="A377" t="s">
        <v>3029</v>
      </c>
      <c r="B377" t="s">
        <v>3030</v>
      </c>
      <c r="C377" t="s">
        <v>5195</v>
      </c>
      <c r="D377" s="21" t="s">
        <v>5196</v>
      </c>
      <c r="E377" s="20" t="s">
        <v>5197</v>
      </c>
      <c r="F377" s="20" t="s">
        <v>5197</v>
      </c>
      <c r="G377" s="20" t="s">
        <v>5197</v>
      </c>
      <c r="H377" s="20" t="s">
        <v>5197</v>
      </c>
      <c r="I377" s="20" t="s">
        <v>5197</v>
      </c>
      <c r="J377" s="20" t="s">
        <v>5197</v>
      </c>
      <c r="K377" s="20" t="s">
        <v>5197</v>
      </c>
      <c r="L377" s="20">
        <v>0</v>
      </c>
      <c r="M377" s="20" t="s">
        <v>5197</v>
      </c>
      <c r="N377" s="20" t="s">
        <v>5197</v>
      </c>
      <c r="O377" s="20">
        <v>0</v>
      </c>
      <c r="P377" s="20" t="s">
        <v>5197</v>
      </c>
      <c r="Q377" s="20" t="s">
        <v>5197</v>
      </c>
      <c r="R377" s="20">
        <v>0</v>
      </c>
      <c r="S377" s="20">
        <v>110.5</v>
      </c>
    </row>
    <row r="378" spans="1:19" x14ac:dyDescent="0.25">
      <c r="A378" t="s">
        <v>3036</v>
      </c>
      <c r="B378" t="s">
        <v>3037</v>
      </c>
      <c r="C378" t="s">
        <v>5195</v>
      </c>
      <c r="D378" s="21" t="s">
        <v>5196</v>
      </c>
      <c r="E378" s="20" t="s">
        <v>5197</v>
      </c>
      <c r="F378" s="20" t="s">
        <v>5197</v>
      </c>
      <c r="G378" s="20" t="s">
        <v>5197</v>
      </c>
      <c r="H378" s="20" t="s">
        <v>5197</v>
      </c>
      <c r="I378" s="20" t="s">
        <v>5197</v>
      </c>
      <c r="J378" s="20" t="s">
        <v>5197</v>
      </c>
      <c r="K378" s="20" t="s">
        <v>5197</v>
      </c>
      <c r="L378" s="20">
        <v>0</v>
      </c>
      <c r="M378" s="20" t="s">
        <v>5197</v>
      </c>
      <c r="N378" s="20" t="s">
        <v>5197</v>
      </c>
      <c r="O378" s="20">
        <v>0</v>
      </c>
      <c r="P378" s="20" t="s">
        <v>5197</v>
      </c>
      <c r="Q378" s="20" t="s">
        <v>5197</v>
      </c>
      <c r="R378" s="20">
        <v>0</v>
      </c>
      <c r="S378" s="20">
        <v>103</v>
      </c>
    </row>
    <row r="379" spans="1:19" x14ac:dyDescent="0.25">
      <c r="A379" t="s">
        <v>3043</v>
      </c>
      <c r="B379" t="s">
        <v>3044</v>
      </c>
      <c r="C379" t="s">
        <v>5195</v>
      </c>
      <c r="D379" s="21" t="s">
        <v>5196</v>
      </c>
      <c r="E379" s="20" t="s">
        <v>5197</v>
      </c>
      <c r="F379" s="20" t="s">
        <v>5197</v>
      </c>
      <c r="G379" s="20" t="s">
        <v>5197</v>
      </c>
      <c r="H379" s="20" t="s">
        <v>5197</v>
      </c>
      <c r="I379" s="20" t="s">
        <v>5197</v>
      </c>
      <c r="J379" s="20" t="s">
        <v>5197</v>
      </c>
      <c r="K379" s="20" t="s">
        <v>5197</v>
      </c>
      <c r="L379" s="20">
        <v>0</v>
      </c>
      <c r="M379" s="20" t="s">
        <v>5197</v>
      </c>
      <c r="N379" s="20" t="s">
        <v>5197</v>
      </c>
      <c r="O379" s="20">
        <v>0</v>
      </c>
      <c r="P379" s="20" t="s">
        <v>5197</v>
      </c>
      <c r="Q379" s="20" t="s">
        <v>5197</v>
      </c>
      <c r="R379" s="20">
        <v>0</v>
      </c>
      <c r="S379" s="20">
        <v>294.2</v>
      </c>
    </row>
    <row r="380" spans="1:19" x14ac:dyDescent="0.25">
      <c r="A380" t="s">
        <v>3050</v>
      </c>
      <c r="B380" t="s">
        <v>3051</v>
      </c>
      <c r="C380" t="s">
        <v>5195</v>
      </c>
      <c r="D380" s="21" t="s">
        <v>5196</v>
      </c>
      <c r="E380" s="20" t="s">
        <v>5197</v>
      </c>
      <c r="F380" s="20" t="s">
        <v>5197</v>
      </c>
      <c r="G380" s="20" t="s">
        <v>5197</v>
      </c>
      <c r="H380" s="20" t="s">
        <v>5197</v>
      </c>
      <c r="I380" s="20" t="s">
        <v>5197</v>
      </c>
      <c r="J380" s="20" t="s">
        <v>5197</v>
      </c>
      <c r="K380" s="20" t="s">
        <v>5197</v>
      </c>
      <c r="L380" s="20">
        <v>0</v>
      </c>
      <c r="M380" s="20" t="s">
        <v>5197</v>
      </c>
      <c r="N380" s="20" t="s">
        <v>5197</v>
      </c>
      <c r="O380" s="20">
        <v>0</v>
      </c>
      <c r="P380" s="20" t="s">
        <v>5197</v>
      </c>
      <c r="Q380" s="20" t="s">
        <v>5197</v>
      </c>
      <c r="R380" s="20">
        <v>0</v>
      </c>
      <c r="S380" s="20">
        <v>263.7</v>
      </c>
    </row>
    <row r="381" spans="1:19" x14ac:dyDescent="0.25">
      <c r="A381" t="s">
        <v>3057</v>
      </c>
      <c r="B381" t="s">
        <v>3058</v>
      </c>
      <c r="C381" t="s">
        <v>5195</v>
      </c>
      <c r="D381" s="21" t="s">
        <v>5196</v>
      </c>
      <c r="E381" s="20" t="s">
        <v>5197</v>
      </c>
      <c r="F381" s="20" t="s">
        <v>5197</v>
      </c>
      <c r="G381" s="20" t="s">
        <v>5197</v>
      </c>
      <c r="H381" s="20" t="s">
        <v>5197</v>
      </c>
      <c r="I381" s="20" t="s">
        <v>5197</v>
      </c>
      <c r="J381" s="20" t="s">
        <v>5197</v>
      </c>
      <c r="K381" s="20" t="s">
        <v>5197</v>
      </c>
      <c r="L381" s="20">
        <v>0</v>
      </c>
      <c r="M381" s="20" t="s">
        <v>5197</v>
      </c>
      <c r="N381" s="20" t="s">
        <v>5197</v>
      </c>
      <c r="O381" s="20">
        <v>0</v>
      </c>
      <c r="P381" s="20" t="s">
        <v>5197</v>
      </c>
      <c r="Q381" s="20" t="s">
        <v>5197</v>
      </c>
      <c r="R381" s="20">
        <v>0</v>
      </c>
      <c r="S381" s="20">
        <v>365</v>
      </c>
    </row>
    <row r="382" spans="1:19" x14ac:dyDescent="0.25">
      <c r="A382" t="s">
        <v>3063</v>
      </c>
      <c r="B382" t="s">
        <v>3064</v>
      </c>
      <c r="C382" t="s">
        <v>5195</v>
      </c>
      <c r="D382" s="21" t="s">
        <v>5196</v>
      </c>
      <c r="E382" s="20" t="s">
        <v>5197</v>
      </c>
      <c r="F382" s="20" t="s">
        <v>5197</v>
      </c>
      <c r="G382" s="20" t="s">
        <v>5197</v>
      </c>
      <c r="H382" s="20" t="s">
        <v>5197</v>
      </c>
      <c r="I382" s="20" t="s">
        <v>5197</v>
      </c>
      <c r="J382" s="20" t="s">
        <v>5197</v>
      </c>
      <c r="K382" s="20" t="s">
        <v>5197</v>
      </c>
      <c r="L382" s="20">
        <v>0</v>
      </c>
      <c r="M382" s="20" t="s">
        <v>5197</v>
      </c>
      <c r="N382" s="20" t="s">
        <v>5197</v>
      </c>
      <c r="O382" s="20">
        <v>0</v>
      </c>
      <c r="P382" s="20" t="s">
        <v>5197</v>
      </c>
      <c r="Q382" s="20" t="s">
        <v>5197</v>
      </c>
      <c r="R382" s="20">
        <v>0</v>
      </c>
      <c r="S382" s="20">
        <v>195.7</v>
      </c>
    </row>
    <row r="383" spans="1:19" x14ac:dyDescent="0.25">
      <c r="A383" t="s">
        <v>3070</v>
      </c>
      <c r="B383" t="s">
        <v>3071</v>
      </c>
      <c r="C383" t="s">
        <v>5195</v>
      </c>
      <c r="D383" s="21" t="s">
        <v>5196</v>
      </c>
      <c r="E383" s="20" t="s">
        <v>5197</v>
      </c>
      <c r="F383" s="20" t="s">
        <v>5197</v>
      </c>
      <c r="G383" s="20" t="s">
        <v>5197</v>
      </c>
      <c r="H383" s="20" t="s">
        <v>5197</v>
      </c>
      <c r="I383" s="20" t="s">
        <v>5197</v>
      </c>
      <c r="J383" s="20" t="s">
        <v>5197</v>
      </c>
      <c r="K383" s="20" t="s">
        <v>5197</v>
      </c>
      <c r="L383" s="20">
        <v>0</v>
      </c>
      <c r="M383" s="20" t="s">
        <v>5197</v>
      </c>
      <c r="N383" s="20" t="s">
        <v>5197</v>
      </c>
      <c r="O383" s="20">
        <v>0</v>
      </c>
      <c r="P383" s="20" t="s">
        <v>5197</v>
      </c>
      <c r="Q383" s="20" t="s">
        <v>5197</v>
      </c>
      <c r="R383" s="20">
        <v>0</v>
      </c>
      <c r="S383" s="20">
        <v>168</v>
      </c>
    </row>
    <row r="384" spans="1:19" x14ac:dyDescent="0.25">
      <c r="A384" t="s">
        <v>3076</v>
      </c>
      <c r="B384" t="s">
        <v>3077</v>
      </c>
      <c r="C384" t="s">
        <v>5206</v>
      </c>
      <c r="D384" s="21" t="s">
        <v>5196</v>
      </c>
      <c r="E384" s="20">
        <v>63.2</v>
      </c>
      <c r="F384" s="20">
        <v>32.1</v>
      </c>
      <c r="G384" s="20" t="s">
        <v>5197</v>
      </c>
      <c r="H384" s="20">
        <v>116.5</v>
      </c>
      <c r="I384" s="20">
        <v>49.8</v>
      </c>
      <c r="J384" s="20">
        <v>2.7</v>
      </c>
      <c r="K384" s="20">
        <v>23.5</v>
      </c>
      <c r="L384" s="20">
        <v>287.8</v>
      </c>
      <c r="M384" s="20">
        <v>25</v>
      </c>
      <c r="N384" s="20" t="s">
        <v>5197</v>
      </c>
      <c r="O384" s="20">
        <v>25</v>
      </c>
      <c r="P384" s="20" t="s">
        <v>5197</v>
      </c>
      <c r="Q384" s="20" t="s">
        <v>5197</v>
      </c>
      <c r="R384" s="20">
        <v>0</v>
      </c>
      <c r="S384" s="20"/>
    </row>
    <row r="385" spans="1:19" x14ac:dyDescent="0.25">
      <c r="A385" t="s">
        <v>3076</v>
      </c>
      <c r="B385" t="s">
        <v>3077</v>
      </c>
      <c r="C385" t="s">
        <v>5195</v>
      </c>
      <c r="D385" s="21" t="s">
        <v>5196</v>
      </c>
      <c r="E385" s="20" t="s">
        <v>5197</v>
      </c>
      <c r="F385" s="20" t="s">
        <v>5197</v>
      </c>
      <c r="G385" s="20" t="s">
        <v>5197</v>
      </c>
      <c r="H385" s="20" t="s">
        <v>5197</v>
      </c>
      <c r="I385" s="20" t="s">
        <v>5197</v>
      </c>
      <c r="J385" s="20" t="s">
        <v>5197</v>
      </c>
      <c r="K385" s="20" t="s">
        <v>5197</v>
      </c>
      <c r="L385" s="20">
        <v>0</v>
      </c>
      <c r="M385" s="20" t="s">
        <v>5197</v>
      </c>
      <c r="N385" s="20" t="s">
        <v>5197</v>
      </c>
      <c r="O385" s="20">
        <v>0</v>
      </c>
      <c r="P385" s="20">
        <v>3.7</v>
      </c>
      <c r="Q385" s="20" t="s">
        <v>5197</v>
      </c>
      <c r="R385" s="20">
        <v>3.7</v>
      </c>
      <c r="S385" s="20">
        <v>1314</v>
      </c>
    </row>
    <row r="386" spans="1:19" x14ac:dyDescent="0.25">
      <c r="A386" t="s">
        <v>3081</v>
      </c>
      <c r="B386" t="s">
        <v>3082</v>
      </c>
      <c r="C386" t="s">
        <v>5195</v>
      </c>
      <c r="D386" s="21" t="s">
        <v>5196</v>
      </c>
      <c r="E386" s="20" t="s">
        <v>5197</v>
      </c>
      <c r="F386" s="20" t="s">
        <v>5197</v>
      </c>
      <c r="G386" s="20" t="s">
        <v>5197</v>
      </c>
      <c r="H386" s="20" t="s">
        <v>5197</v>
      </c>
      <c r="I386" s="20" t="s">
        <v>5197</v>
      </c>
      <c r="J386" s="20" t="s">
        <v>5197</v>
      </c>
      <c r="K386" s="20" t="s">
        <v>5197</v>
      </c>
      <c r="L386" s="20">
        <v>0</v>
      </c>
      <c r="M386" s="20" t="s">
        <v>5197</v>
      </c>
      <c r="N386" s="20" t="s">
        <v>5197</v>
      </c>
      <c r="O386" s="20">
        <v>0</v>
      </c>
      <c r="P386" s="20" t="s">
        <v>5197</v>
      </c>
      <c r="Q386" s="20" t="s">
        <v>5197</v>
      </c>
      <c r="R386" s="20">
        <v>0</v>
      </c>
      <c r="S386" s="20">
        <v>85</v>
      </c>
    </row>
    <row r="387" spans="1:19" x14ac:dyDescent="0.25">
      <c r="A387" t="s">
        <v>3093</v>
      </c>
      <c r="B387" t="s">
        <v>3094</v>
      </c>
      <c r="C387" t="s">
        <v>5195</v>
      </c>
      <c r="D387" s="21" t="s">
        <v>5196</v>
      </c>
      <c r="E387" s="20" t="s">
        <v>5197</v>
      </c>
      <c r="F387" s="20" t="s">
        <v>5197</v>
      </c>
      <c r="G387" s="20" t="s">
        <v>5197</v>
      </c>
      <c r="H387" s="20" t="s">
        <v>5197</v>
      </c>
      <c r="I387" s="20" t="s">
        <v>5197</v>
      </c>
      <c r="J387" s="20" t="s">
        <v>5197</v>
      </c>
      <c r="K387" s="20" t="s">
        <v>5197</v>
      </c>
      <c r="L387" s="20">
        <v>0</v>
      </c>
      <c r="M387" s="20" t="s">
        <v>5197</v>
      </c>
      <c r="N387" s="20" t="s">
        <v>5197</v>
      </c>
      <c r="O387" s="20">
        <v>0</v>
      </c>
      <c r="P387" s="20" t="s">
        <v>5197</v>
      </c>
      <c r="Q387" s="20" t="s">
        <v>5197</v>
      </c>
      <c r="R387" s="20">
        <v>0</v>
      </c>
      <c r="S387" s="20">
        <v>51</v>
      </c>
    </row>
    <row r="388" spans="1:19" x14ac:dyDescent="0.25">
      <c r="A388" t="s">
        <v>3100</v>
      </c>
      <c r="B388" t="s">
        <v>3101</v>
      </c>
      <c r="C388" t="s">
        <v>5195</v>
      </c>
      <c r="D388" s="21" t="s">
        <v>4287</v>
      </c>
      <c r="E388" s="20" t="s">
        <v>5197</v>
      </c>
      <c r="F388" s="20" t="s">
        <v>5197</v>
      </c>
      <c r="G388" s="20" t="s">
        <v>5197</v>
      </c>
      <c r="H388" s="20" t="s">
        <v>5197</v>
      </c>
      <c r="I388" s="20" t="s">
        <v>5197</v>
      </c>
      <c r="J388" s="20" t="s">
        <v>5197</v>
      </c>
      <c r="K388" s="20" t="s">
        <v>5197</v>
      </c>
      <c r="L388" s="20">
        <v>0</v>
      </c>
      <c r="M388" s="20" t="s">
        <v>5197</v>
      </c>
      <c r="N388" s="20" t="s">
        <v>5197</v>
      </c>
      <c r="O388" s="20">
        <v>0</v>
      </c>
      <c r="P388" s="20" t="s">
        <v>5197</v>
      </c>
      <c r="Q388" s="20" t="s">
        <v>5197</v>
      </c>
      <c r="R388" s="20">
        <v>0</v>
      </c>
      <c r="S388" s="20">
        <v>340</v>
      </c>
    </row>
    <row r="389" spans="1:19" x14ac:dyDescent="0.25">
      <c r="A389" t="s">
        <v>3107</v>
      </c>
      <c r="B389" t="s">
        <v>3108</v>
      </c>
      <c r="C389" t="s">
        <v>5195</v>
      </c>
      <c r="D389" s="21" t="s">
        <v>5196</v>
      </c>
      <c r="E389" s="20" t="s">
        <v>5197</v>
      </c>
      <c r="F389" s="20" t="s">
        <v>5197</v>
      </c>
      <c r="G389" s="20" t="s">
        <v>5197</v>
      </c>
      <c r="H389" s="20" t="s">
        <v>5197</v>
      </c>
      <c r="I389" s="20" t="s">
        <v>5197</v>
      </c>
      <c r="J389" s="20" t="s">
        <v>5197</v>
      </c>
      <c r="K389" s="20" t="s">
        <v>5197</v>
      </c>
      <c r="L389" s="20">
        <v>0</v>
      </c>
      <c r="M389" s="20" t="s">
        <v>5197</v>
      </c>
      <c r="N389" s="20" t="s">
        <v>5197</v>
      </c>
      <c r="O389" s="20">
        <v>0</v>
      </c>
      <c r="P389" s="20" t="s">
        <v>5197</v>
      </c>
      <c r="Q389" s="20" t="s">
        <v>5197</v>
      </c>
      <c r="R389" s="20">
        <v>0</v>
      </c>
      <c r="S389" s="20">
        <v>164.1</v>
      </c>
    </row>
    <row r="390" spans="1:19" x14ac:dyDescent="0.25">
      <c r="A390" t="s">
        <v>3121</v>
      </c>
      <c r="B390" t="s">
        <v>3122</v>
      </c>
      <c r="C390" t="s">
        <v>5203</v>
      </c>
      <c r="D390" s="21" t="s">
        <v>4287</v>
      </c>
      <c r="E390" s="20" t="s">
        <v>5197</v>
      </c>
      <c r="F390" s="20" t="s">
        <v>5197</v>
      </c>
      <c r="G390" s="20" t="s">
        <v>5197</v>
      </c>
      <c r="H390" s="20" t="s">
        <v>5197</v>
      </c>
      <c r="I390" s="20" t="s">
        <v>5197</v>
      </c>
      <c r="J390" s="20" t="s">
        <v>5197</v>
      </c>
      <c r="K390" s="20" t="s">
        <v>5197</v>
      </c>
      <c r="L390" s="20">
        <v>0</v>
      </c>
      <c r="M390" s="20" t="s">
        <v>5197</v>
      </c>
      <c r="N390" s="20" t="s">
        <v>5197</v>
      </c>
      <c r="O390" s="20">
        <v>0</v>
      </c>
      <c r="P390" s="20" t="s">
        <v>5197</v>
      </c>
      <c r="Q390" s="20" t="s">
        <v>5197</v>
      </c>
      <c r="R390" s="20">
        <v>0</v>
      </c>
      <c r="S390" s="20">
        <v>271</v>
      </c>
    </row>
    <row r="391" spans="1:19" x14ac:dyDescent="0.25">
      <c r="A391" t="s">
        <v>3121</v>
      </c>
      <c r="B391" t="s">
        <v>3122</v>
      </c>
      <c r="C391" t="s">
        <v>5195</v>
      </c>
      <c r="D391" s="21" t="s">
        <v>5196</v>
      </c>
      <c r="E391" s="20" t="s">
        <v>5197</v>
      </c>
      <c r="F391" s="20" t="s">
        <v>5197</v>
      </c>
      <c r="G391" s="20" t="s">
        <v>5197</v>
      </c>
      <c r="H391" s="20" t="s">
        <v>5197</v>
      </c>
      <c r="I391" s="20" t="s">
        <v>5197</v>
      </c>
      <c r="J391" s="20" t="s">
        <v>5197</v>
      </c>
      <c r="K391" s="20" t="s">
        <v>5197</v>
      </c>
      <c r="L391" s="20">
        <v>0</v>
      </c>
      <c r="M391" s="20" t="s">
        <v>5197</v>
      </c>
      <c r="N391" s="20" t="s">
        <v>5197</v>
      </c>
      <c r="O391" s="20">
        <v>0</v>
      </c>
      <c r="P391" s="20">
        <v>10.7</v>
      </c>
      <c r="Q391" s="20" t="s">
        <v>5197</v>
      </c>
      <c r="R391" s="20">
        <v>10.7</v>
      </c>
      <c r="S391" s="20">
        <v>149.4</v>
      </c>
    </row>
    <row r="392" spans="1:19" x14ac:dyDescent="0.25">
      <c r="A392" t="s">
        <v>3134</v>
      </c>
      <c r="B392" t="s">
        <v>3135</v>
      </c>
      <c r="C392" t="s">
        <v>5195</v>
      </c>
      <c r="D392" s="21" t="s">
        <v>5196</v>
      </c>
      <c r="E392" s="20" t="s">
        <v>5197</v>
      </c>
      <c r="F392" s="20" t="s">
        <v>5197</v>
      </c>
      <c r="G392" s="20" t="s">
        <v>5197</v>
      </c>
      <c r="H392" s="20" t="s">
        <v>5197</v>
      </c>
      <c r="I392" s="20" t="s">
        <v>5197</v>
      </c>
      <c r="J392" s="20" t="s">
        <v>5197</v>
      </c>
      <c r="K392" s="20" t="s">
        <v>5197</v>
      </c>
      <c r="L392" s="20">
        <v>0</v>
      </c>
      <c r="M392" s="20" t="s">
        <v>5197</v>
      </c>
      <c r="N392" s="20" t="s">
        <v>5197</v>
      </c>
      <c r="O392" s="20">
        <v>0</v>
      </c>
      <c r="P392" s="20" t="s">
        <v>5197</v>
      </c>
      <c r="Q392" s="20" t="s">
        <v>5197</v>
      </c>
      <c r="R392" s="20">
        <v>0</v>
      </c>
      <c r="S392" s="20">
        <v>102.1</v>
      </c>
    </row>
    <row r="393" spans="1:19" x14ac:dyDescent="0.25">
      <c r="A393" t="s">
        <v>3145</v>
      </c>
      <c r="B393" t="s">
        <v>3146</v>
      </c>
      <c r="C393" t="s">
        <v>5205</v>
      </c>
      <c r="D393" s="21" t="s">
        <v>5196</v>
      </c>
      <c r="E393" s="20">
        <v>15.8</v>
      </c>
      <c r="F393" s="20">
        <v>79.8</v>
      </c>
      <c r="G393" s="20">
        <v>2</v>
      </c>
      <c r="H393" s="20" t="s">
        <v>5197</v>
      </c>
      <c r="I393" s="20">
        <v>32.799999999999997</v>
      </c>
      <c r="J393" s="20" t="s">
        <v>5197</v>
      </c>
      <c r="K393" s="20" t="s">
        <v>5197</v>
      </c>
      <c r="L393" s="20">
        <v>130.39999999999998</v>
      </c>
      <c r="M393" s="20">
        <v>85</v>
      </c>
      <c r="N393" s="20">
        <v>32</v>
      </c>
      <c r="O393" s="20">
        <v>117</v>
      </c>
      <c r="P393" s="20" t="s">
        <v>5197</v>
      </c>
      <c r="Q393" s="20" t="s">
        <v>5197</v>
      </c>
      <c r="R393" s="20">
        <v>0</v>
      </c>
      <c r="S393" s="20"/>
    </row>
    <row r="394" spans="1:19" x14ac:dyDescent="0.25">
      <c r="A394" t="s">
        <v>3170</v>
      </c>
      <c r="B394" t="s">
        <v>3171</v>
      </c>
      <c r="C394" t="s">
        <v>5195</v>
      </c>
      <c r="D394" s="21" t="s">
        <v>5196</v>
      </c>
      <c r="E394" s="20" t="s">
        <v>5197</v>
      </c>
      <c r="F394" s="20" t="s">
        <v>5197</v>
      </c>
      <c r="G394" s="20" t="s">
        <v>5197</v>
      </c>
      <c r="H394" s="20" t="s">
        <v>5197</v>
      </c>
      <c r="I394" s="20" t="s">
        <v>5197</v>
      </c>
      <c r="J394" s="20" t="s">
        <v>5197</v>
      </c>
      <c r="K394" s="20" t="s">
        <v>5197</v>
      </c>
      <c r="L394" s="20">
        <v>0</v>
      </c>
      <c r="M394" s="20" t="s">
        <v>5197</v>
      </c>
      <c r="N394" s="20" t="s">
        <v>5197</v>
      </c>
      <c r="O394" s="20">
        <v>0</v>
      </c>
      <c r="P394" s="20" t="s">
        <v>5197</v>
      </c>
      <c r="Q394" s="20" t="s">
        <v>5197</v>
      </c>
      <c r="R394" s="20">
        <v>0</v>
      </c>
      <c r="S394" s="20">
        <v>99</v>
      </c>
    </row>
    <row r="395" spans="1:19" x14ac:dyDescent="0.25">
      <c r="A395" t="s">
        <v>3176</v>
      </c>
      <c r="B395" t="s">
        <v>3177</v>
      </c>
      <c r="C395" t="s">
        <v>5195</v>
      </c>
      <c r="D395" s="21" t="s">
        <v>5196</v>
      </c>
      <c r="E395" s="20" t="s">
        <v>5197</v>
      </c>
      <c r="F395" s="20" t="s">
        <v>5197</v>
      </c>
      <c r="G395" s="20" t="s">
        <v>5197</v>
      </c>
      <c r="H395" s="20" t="s">
        <v>5197</v>
      </c>
      <c r="I395" s="20" t="s">
        <v>5197</v>
      </c>
      <c r="J395" s="20" t="s">
        <v>5197</v>
      </c>
      <c r="K395" s="20" t="s">
        <v>5197</v>
      </c>
      <c r="L395" s="20">
        <v>0</v>
      </c>
      <c r="M395" s="20" t="s">
        <v>5197</v>
      </c>
      <c r="N395" s="20" t="s">
        <v>5197</v>
      </c>
      <c r="O395" s="20">
        <v>0</v>
      </c>
      <c r="P395" s="20" t="s">
        <v>5197</v>
      </c>
      <c r="Q395" s="20" t="s">
        <v>5197</v>
      </c>
      <c r="R395" s="20">
        <v>0</v>
      </c>
      <c r="S395" s="20">
        <v>2988.7</v>
      </c>
    </row>
    <row r="396" spans="1:19" x14ac:dyDescent="0.25">
      <c r="A396" t="s">
        <v>3176</v>
      </c>
      <c r="B396" t="s">
        <v>3177</v>
      </c>
      <c r="C396" t="s">
        <v>5195</v>
      </c>
      <c r="D396" s="21" t="s">
        <v>4287</v>
      </c>
      <c r="E396" s="20" t="s">
        <v>5197</v>
      </c>
      <c r="F396" s="20" t="s">
        <v>5197</v>
      </c>
      <c r="G396" s="20" t="s">
        <v>5197</v>
      </c>
      <c r="H396" s="20" t="s">
        <v>5197</v>
      </c>
      <c r="I396" s="20" t="s">
        <v>5197</v>
      </c>
      <c r="J396" s="20" t="s">
        <v>5197</v>
      </c>
      <c r="K396" s="20" t="s">
        <v>5197</v>
      </c>
      <c r="L396" s="20">
        <v>0</v>
      </c>
      <c r="M396" s="20" t="s">
        <v>5197</v>
      </c>
      <c r="N396" s="20" t="s">
        <v>5197</v>
      </c>
      <c r="O396" s="20">
        <v>0</v>
      </c>
      <c r="P396" s="20" t="s">
        <v>5197</v>
      </c>
      <c r="Q396" s="20" t="s">
        <v>5197</v>
      </c>
      <c r="R396" s="20">
        <v>0</v>
      </c>
      <c r="S396" s="20">
        <v>1105</v>
      </c>
    </row>
    <row r="397" spans="1:19" x14ac:dyDescent="0.25">
      <c r="A397" t="s">
        <v>3182</v>
      </c>
      <c r="B397" t="s">
        <v>3183</v>
      </c>
      <c r="C397" t="s">
        <v>5203</v>
      </c>
      <c r="D397" s="21" t="s">
        <v>5196</v>
      </c>
      <c r="E397" s="20" t="s">
        <v>5197</v>
      </c>
      <c r="F397" s="20" t="s">
        <v>5197</v>
      </c>
      <c r="G397" s="20" t="s">
        <v>5197</v>
      </c>
      <c r="H397" s="20" t="s">
        <v>5197</v>
      </c>
      <c r="I397" s="20" t="s">
        <v>5197</v>
      </c>
      <c r="J397" s="20" t="s">
        <v>5197</v>
      </c>
      <c r="K397" s="20" t="s">
        <v>5197</v>
      </c>
      <c r="L397" s="20">
        <v>0</v>
      </c>
      <c r="M397" s="20" t="s">
        <v>5197</v>
      </c>
      <c r="N397" s="20" t="s">
        <v>5197</v>
      </c>
      <c r="O397" s="20">
        <v>0</v>
      </c>
      <c r="P397" s="20" t="s">
        <v>5197</v>
      </c>
      <c r="Q397" s="20" t="s">
        <v>5197</v>
      </c>
      <c r="R397" s="20">
        <v>0</v>
      </c>
      <c r="S397" s="20">
        <v>301</v>
      </c>
    </row>
    <row r="398" spans="1:19" x14ac:dyDescent="0.25">
      <c r="A398" t="s">
        <v>3182</v>
      </c>
      <c r="B398" t="s">
        <v>3183</v>
      </c>
      <c r="C398" t="s">
        <v>5195</v>
      </c>
      <c r="D398" s="21" t="s">
        <v>5196</v>
      </c>
      <c r="E398" s="20" t="s">
        <v>5197</v>
      </c>
      <c r="F398" s="20" t="s">
        <v>5197</v>
      </c>
      <c r="G398" s="20" t="s">
        <v>5197</v>
      </c>
      <c r="H398" s="20" t="s">
        <v>5197</v>
      </c>
      <c r="I398" s="20" t="s">
        <v>5197</v>
      </c>
      <c r="J398" s="20" t="s">
        <v>5197</v>
      </c>
      <c r="K398" s="20" t="s">
        <v>5197</v>
      </c>
      <c r="L398" s="20">
        <v>0</v>
      </c>
      <c r="M398" s="20" t="s">
        <v>5197</v>
      </c>
      <c r="N398" s="20" t="s">
        <v>5197</v>
      </c>
      <c r="O398" s="20">
        <v>0</v>
      </c>
      <c r="P398" s="20" t="s">
        <v>5197</v>
      </c>
      <c r="Q398" s="20" t="s">
        <v>5197</v>
      </c>
      <c r="R398" s="20">
        <v>0</v>
      </c>
      <c r="S398" s="20">
        <v>172</v>
      </c>
    </row>
    <row r="399" spans="1:19" x14ac:dyDescent="0.25">
      <c r="A399" t="s">
        <v>3187</v>
      </c>
      <c r="B399" t="s">
        <v>3188</v>
      </c>
      <c r="C399" t="s">
        <v>5205</v>
      </c>
      <c r="D399" s="21" t="s">
        <v>5196</v>
      </c>
      <c r="E399" s="20" t="s">
        <v>5197</v>
      </c>
      <c r="F399" s="20">
        <v>846.2</v>
      </c>
      <c r="G399" s="20" t="s">
        <v>5197</v>
      </c>
      <c r="H399" s="20" t="s">
        <v>5197</v>
      </c>
      <c r="I399" s="20">
        <v>311</v>
      </c>
      <c r="J399" s="20">
        <v>48.9</v>
      </c>
      <c r="K399" s="20" t="s">
        <v>5197</v>
      </c>
      <c r="L399" s="20">
        <v>1206.1000000000001</v>
      </c>
      <c r="M399" s="20">
        <v>571</v>
      </c>
      <c r="N399" s="20" t="s">
        <v>5197</v>
      </c>
      <c r="O399" s="20">
        <v>571</v>
      </c>
      <c r="P399" s="20" t="s">
        <v>5197</v>
      </c>
      <c r="Q399" s="20" t="s">
        <v>5197</v>
      </c>
      <c r="R399" s="20">
        <v>0</v>
      </c>
      <c r="S399" s="20"/>
    </row>
    <row r="400" spans="1:19" x14ac:dyDescent="0.25">
      <c r="A400" t="s">
        <v>3191</v>
      </c>
      <c r="B400" t="s">
        <v>3192</v>
      </c>
      <c r="C400" t="s">
        <v>5195</v>
      </c>
      <c r="D400" s="21" t="s">
        <v>5196</v>
      </c>
      <c r="E400" s="20" t="s">
        <v>5197</v>
      </c>
      <c r="F400" s="20" t="s">
        <v>5197</v>
      </c>
      <c r="G400" s="20" t="s">
        <v>5197</v>
      </c>
      <c r="H400" s="20" t="s">
        <v>5197</v>
      </c>
      <c r="I400" s="20" t="s">
        <v>5197</v>
      </c>
      <c r="J400" s="20" t="s">
        <v>5197</v>
      </c>
      <c r="K400" s="20" t="s">
        <v>5197</v>
      </c>
      <c r="L400" s="20">
        <v>0</v>
      </c>
      <c r="M400" s="20" t="s">
        <v>5197</v>
      </c>
      <c r="N400" s="20" t="s">
        <v>5197</v>
      </c>
      <c r="O400" s="20">
        <v>0</v>
      </c>
      <c r="P400" s="20" t="s">
        <v>5197</v>
      </c>
      <c r="Q400" s="20" t="s">
        <v>5197</v>
      </c>
      <c r="R400" s="20">
        <v>0</v>
      </c>
      <c r="S400" s="20">
        <v>1056</v>
      </c>
    </row>
    <row r="401" spans="1:19" x14ac:dyDescent="0.25">
      <c r="A401" t="s">
        <v>3221</v>
      </c>
      <c r="B401" t="s">
        <v>3222</v>
      </c>
      <c r="C401" t="s">
        <v>5204</v>
      </c>
      <c r="D401" s="21" t="s">
        <v>5196</v>
      </c>
      <c r="E401" s="20" t="s">
        <v>5197</v>
      </c>
      <c r="F401" s="20" t="s">
        <v>5197</v>
      </c>
      <c r="G401" s="20" t="s">
        <v>5197</v>
      </c>
      <c r="H401" s="20">
        <v>2.9</v>
      </c>
      <c r="I401" s="20" t="s">
        <v>5197</v>
      </c>
      <c r="J401" s="20" t="s">
        <v>5197</v>
      </c>
      <c r="K401" s="20" t="s">
        <v>5197</v>
      </c>
      <c r="L401" s="20">
        <v>2.9</v>
      </c>
      <c r="M401" s="20" t="s">
        <v>5197</v>
      </c>
      <c r="N401" s="20" t="s">
        <v>5197</v>
      </c>
      <c r="O401" s="20">
        <v>0</v>
      </c>
      <c r="P401" s="20" t="s">
        <v>5197</v>
      </c>
      <c r="Q401" s="20" t="s">
        <v>5197</v>
      </c>
      <c r="R401" s="20">
        <v>0</v>
      </c>
      <c r="S401" s="20"/>
    </row>
    <row r="402" spans="1:19" x14ac:dyDescent="0.25">
      <c r="A402" t="s">
        <v>3233</v>
      </c>
      <c r="B402" t="s">
        <v>3234</v>
      </c>
      <c r="C402" t="s">
        <v>5195</v>
      </c>
      <c r="D402" s="21" t="s">
        <v>5196</v>
      </c>
      <c r="E402" s="20" t="s">
        <v>5197</v>
      </c>
      <c r="F402" s="20" t="s">
        <v>5197</v>
      </c>
      <c r="G402" s="20" t="s">
        <v>5197</v>
      </c>
      <c r="H402" s="20" t="s">
        <v>5197</v>
      </c>
      <c r="I402" s="20" t="s">
        <v>5197</v>
      </c>
      <c r="J402" s="20" t="s">
        <v>5197</v>
      </c>
      <c r="K402" s="20" t="s">
        <v>5197</v>
      </c>
      <c r="L402" s="20">
        <v>0</v>
      </c>
      <c r="M402" s="20" t="s">
        <v>5197</v>
      </c>
      <c r="N402" s="20" t="s">
        <v>5197</v>
      </c>
      <c r="O402" s="20">
        <v>0</v>
      </c>
      <c r="P402" s="20" t="s">
        <v>5197</v>
      </c>
      <c r="Q402" s="20" t="s">
        <v>5197</v>
      </c>
      <c r="R402" s="20">
        <v>0</v>
      </c>
      <c r="S402" s="20">
        <v>31.7</v>
      </c>
    </row>
    <row r="403" spans="1:19" x14ac:dyDescent="0.25">
      <c r="A403" t="s">
        <v>3239</v>
      </c>
      <c r="B403" t="s">
        <v>3240</v>
      </c>
      <c r="C403" t="s">
        <v>5195</v>
      </c>
      <c r="D403" s="21" t="s">
        <v>5196</v>
      </c>
      <c r="E403" s="20" t="s">
        <v>5197</v>
      </c>
      <c r="F403" s="20" t="s">
        <v>5197</v>
      </c>
      <c r="G403" s="20" t="s">
        <v>5197</v>
      </c>
      <c r="H403" s="20" t="s">
        <v>5197</v>
      </c>
      <c r="I403" s="20" t="s">
        <v>5197</v>
      </c>
      <c r="J403" s="20" t="s">
        <v>5197</v>
      </c>
      <c r="K403" s="20" t="s">
        <v>5197</v>
      </c>
      <c r="L403" s="20">
        <v>0</v>
      </c>
      <c r="M403" s="20" t="s">
        <v>5197</v>
      </c>
      <c r="N403" s="20" t="s">
        <v>5197</v>
      </c>
      <c r="O403" s="20">
        <v>0</v>
      </c>
      <c r="P403" s="20" t="s">
        <v>5197</v>
      </c>
      <c r="Q403" s="20" t="s">
        <v>5197</v>
      </c>
      <c r="R403" s="20">
        <v>0</v>
      </c>
      <c r="S403" s="20">
        <v>14</v>
      </c>
    </row>
    <row r="404" spans="1:19" x14ac:dyDescent="0.25">
      <c r="A404" t="s">
        <v>3246</v>
      </c>
      <c r="B404" t="s">
        <v>3247</v>
      </c>
      <c r="C404" t="s">
        <v>5195</v>
      </c>
      <c r="D404" s="21" t="s">
        <v>4287</v>
      </c>
      <c r="E404" s="20" t="s">
        <v>5197</v>
      </c>
      <c r="F404" s="20" t="s">
        <v>5197</v>
      </c>
      <c r="G404" s="20" t="s">
        <v>5197</v>
      </c>
      <c r="H404" s="20" t="s">
        <v>5197</v>
      </c>
      <c r="I404" s="20" t="s">
        <v>5197</v>
      </c>
      <c r="J404" s="20" t="s">
        <v>5197</v>
      </c>
      <c r="K404" s="20" t="s">
        <v>5197</v>
      </c>
      <c r="L404" s="20">
        <v>0</v>
      </c>
      <c r="M404" s="20" t="s">
        <v>5197</v>
      </c>
      <c r="N404" s="20" t="s">
        <v>5197</v>
      </c>
      <c r="O404" s="20">
        <v>0</v>
      </c>
      <c r="P404" s="20" t="s">
        <v>5197</v>
      </c>
      <c r="Q404" s="20" t="s">
        <v>5197</v>
      </c>
      <c r="R404" s="20">
        <v>0</v>
      </c>
      <c r="S404" s="20">
        <v>624.79999999999995</v>
      </c>
    </row>
    <row r="405" spans="1:19" x14ac:dyDescent="0.25">
      <c r="A405" t="s">
        <v>3253</v>
      </c>
      <c r="B405" t="s">
        <v>3254</v>
      </c>
      <c r="C405" t="s">
        <v>5203</v>
      </c>
      <c r="D405" s="21" t="s">
        <v>5196</v>
      </c>
      <c r="E405" s="20" t="s">
        <v>5197</v>
      </c>
      <c r="F405" s="20" t="s">
        <v>5197</v>
      </c>
      <c r="G405" s="20" t="s">
        <v>5197</v>
      </c>
      <c r="H405" s="20" t="s">
        <v>5197</v>
      </c>
      <c r="I405" s="20" t="s">
        <v>5197</v>
      </c>
      <c r="J405" s="20" t="s">
        <v>5197</v>
      </c>
      <c r="K405" s="20" t="s">
        <v>5197</v>
      </c>
      <c r="L405" s="20">
        <v>0</v>
      </c>
      <c r="M405" s="20" t="s">
        <v>5197</v>
      </c>
      <c r="N405" s="20" t="s">
        <v>5197</v>
      </c>
      <c r="O405" s="20">
        <v>0</v>
      </c>
      <c r="P405" s="20" t="s">
        <v>5197</v>
      </c>
      <c r="Q405" s="20" t="s">
        <v>5197</v>
      </c>
      <c r="R405" s="20">
        <v>0</v>
      </c>
      <c r="S405" s="20">
        <v>157</v>
      </c>
    </row>
    <row r="406" spans="1:19" x14ac:dyDescent="0.25">
      <c r="A406" t="s">
        <v>3253</v>
      </c>
      <c r="B406" t="s">
        <v>3254</v>
      </c>
      <c r="C406" t="s">
        <v>5195</v>
      </c>
      <c r="D406" s="21" t="s">
        <v>5196</v>
      </c>
      <c r="E406" s="20" t="s">
        <v>5197</v>
      </c>
      <c r="F406" s="20" t="s">
        <v>5197</v>
      </c>
      <c r="G406" s="20" t="s">
        <v>5197</v>
      </c>
      <c r="H406" s="20" t="s">
        <v>5197</v>
      </c>
      <c r="I406" s="20" t="s">
        <v>5197</v>
      </c>
      <c r="J406" s="20" t="s">
        <v>5197</v>
      </c>
      <c r="K406" s="20" t="s">
        <v>5197</v>
      </c>
      <c r="L406" s="20">
        <v>0</v>
      </c>
      <c r="M406" s="20" t="s">
        <v>5197</v>
      </c>
      <c r="N406" s="20" t="s">
        <v>5197</v>
      </c>
      <c r="O406" s="20">
        <v>0</v>
      </c>
      <c r="P406" s="20" t="s">
        <v>5197</v>
      </c>
      <c r="Q406" s="20" t="s">
        <v>5197</v>
      </c>
      <c r="R406" s="20">
        <v>0</v>
      </c>
      <c r="S406" s="20">
        <v>174</v>
      </c>
    </row>
    <row r="407" spans="1:19" x14ac:dyDescent="0.25">
      <c r="A407" t="s">
        <v>3260</v>
      </c>
      <c r="B407" t="s">
        <v>3261</v>
      </c>
      <c r="C407" t="s">
        <v>5195</v>
      </c>
      <c r="D407" s="21" t="s">
        <v>4287</v>
      </c>
      <c r="E407" s="20" t="s">
        <v>5197</v>
      </c>
      <c r="F407" s="20" t="s">
        <v>5197</v>
      </c>
      <c r="G407" s="20" t="s">
        <v>5197</v>
      </c>
      <c r="H407" s="20" t="s">
        <v>5197</v>
      </c>
      <c r="I407" s="20" t="s">
        <v>5197</v>
      </c>
      <c r="J407" s="20" t="s">
        <v>5197</v>
      </c>
      <c r="K407" s="20" t="s">
        <v>5197</v>
      </c>
      <c r="L407" s="20">
        <v>0</v>
      </c>
      <c r="M407" s="20" t="s">
        <v>5197</v>
      </c>
      <c r="N407" s="20" t="s">
        <v>5197</v>
      </c>
      <c r="O407" s="20">
        <v>0</v>
      </c>
      <c r="P407" s="20" t="s">
        <v>5197</v>
      </c>
      <c r="Q407" s="20" t="s">
        <v>5197</v>
      </c>
      <c r="R407" s="20">
        <v>0</v>
      </c>
      <c r="S407" s="20">
        <v>106</v>
      </c>
    </row>
    <row r="408" spans="1:19" x14ac:dyDescent="0.25">
      <c r="A408" t="s">
        <v>3274</v>
      </c>
      <c r="B408" t="s">
        <v>3275</v>
      </c>
      <c r="C408" t="s">
        <v>5195</v>
      </c>
      <c r="D408" s="21" t="s">
        <v>4287</v>
      </c>
      <c r="E408" s="20" t="s">
        <v>5197</v>
      </c>
      <c r="F408" s="20" t="s">
        <v>5197</v>
      </c>
      <c r="G408" s="20" t="s">
        <v>5197</v>
      </c>
      <c r="H408" s="20" t="s">
        <v>5197</v>
      </c>
      <c r="I408" s="20" t="s">
        <v>5197</v>
      </c>
      <c r="J408" s="20" t="s">
        <v>5197</v>
      </c>
      <c r="K408" s="20" t="s">
        <v>5197</v>
      </c>
      <c r="L408" s="20">
        <v>0</v>
      </c>
      <c r="M408" s="20" t="s">
        <v>5197</v>
      </c>
      <c r="N408" s="20" t="s">
        <v>5197</v>
      </c>
      <c r="O408" s="20">
        <v>0</v>
      </c>
      <c r="P408" s="20">
        <v>138.5</v>
      </c>
      <c r="Q408" s="20">
        <v>32.1</v>
      </c>
      <c r="R408" s="20">
        <v>170.6</v>
      </c>
      <c r="S408" s="20">
        <v>1364.4</v>
      </c>
    </row>
    <row r="409" spans="1:19" x14ac:dyDescent="0.25">
      <c r="A409" t="s">
        <v>3283</v>
      </c>
      <c r="B409" t="s">
        <v>3284</v>
      </c>
      <c r="C409" t="s">
        <v>5203</v>
      </c>
      <c r="D409" s="21" t="s">
        <v>5196</v>
      </c>
      <c r="E409" s="20" t="s">
        <v>5197</v>
      </c>
      <c r="F409" s="20" t="s">
        <v>5197</v>
      </c>
      <c r="G409" s="20" t="s">
        <v>5197</v>
      </c>
      <c r="H409" s="20" t="s">
        <v>5197</v>
      </c>
      <c r="I409" s="20" t="s">
        <v>5197</v>
      </c>
      <c r="J409" s="20" t="s">
        <v>5197</v>
      </c>
      <c r="K409" s="20" t="s">
        <v>5197</v>
      </c>
      <c r="L409" s="20">
        <v>0</v>
      </c>
      <c r="M409" s="20" t="s">
        <v>5197</v>
      </c>
      <c r="N409" s="20" t="s">
        <v>5197</v>
      </c>
      <c r="O409" s="20">
        <v>0</v>
      </c>
      <c r="P409" s="20" t="s">
        <v>5197</v>
      </c>
      <c r="Q409" s="20" t="s">
        <v>5197</v>
      </c>
      <c r="R409" s="20">
        <v>0</v>
      </c>
      <c r="S409" s="20">
        <v>124.2</v>
      </c>
    </row>
    <row r="410" spans="1:19" x14ac:dyDescent="0.25">
      <c r="A410" t="s">
        <v>3290</v>
      </c>
      <c r="B410" t="s">
        <v>3291</v>
      </c>
      <c r="C410" t="s">
        <v>5195</v>
      </c>
      <c r="D410" s="21" t="s">
        <v>5196</v>
      </c>
      <c r="E410" s="20" t="s">
        <v>5197</v>
      </c>
      <c r="F410" s="20" t="s">
        <v>5197</v>
      </c>
      <c r="G410" s="20" t="s">
        <v>5197</v>
      </c>
      <c r="H410" s="20" t="s">
        <v>5197</v>
      </c>
      <c r="I410" s="20" t="s">
        <v>5197</v>
      </c>
      <c r="J410" s="20" t="s">
        <v>5197</v>
      </c>
      <c r="K410" s="20" t="s">
        <v>5197</v>
      </c>
      <c r="L410" s="20">
        <v>0</v>
      </c>
      <c r="M410" s="20" t="s">
        <v>5197</v>
      </c>
      <c r="N410" s="20" t="s">
        <v>5197</v>
      </c>
      <c r="O410" s="20">
        <v>0</v>
      </c>
      <c r="P410" s="20" t="s">
        <v>5197</v>
      </c>
      <c r="Q410" s="20" t="s">
        <v>5197</v>
      </c>
      <c r="R410" s="20">
        <v>0</v>
      </c>
      <c r="S410" s="20">
        <v>20.7</v>
      </c>
    </row>
    <row r="411" spans="1:19" x14ac:dyDescent="0.25">
      <c r="A411" t="s">
        <v>3296</v>
      </c>
      <c r="B411" t="s">
        <v>3297</v>
      </c>
      <c r="C411" t="s">
        <v>5195</v>
      </c>
      <c r="D411" s="21" t="s">
        <v>4287</v>
      </c>
      <c r="E411" s="20" t="s">
        <v>5197</v>
      </c>
      <c r="F411" s="20" t="s">
        <v>5197</v>
      </c>
      <c r="G411" s="20" t="s">
        <v>5197</v>
      </c>
      <c r="H411" s="20" t="s">
        <v>5197</v>
      </c>
      <c r="I411" s="20" t="s">
        <v>5197</v>
      </c>
      <c r="J411" s="20" t="s">
        <v>5197</v>
      </c>
      <c r="K411" s="20" t="s">
        <v>5197</v>
      </c>
      <c r="L411" s="20">
        <v>0</v>
      </c>
      <c r="M411" s="20" t="s">
        <v>5197</v>
      </c>
      <c r="N411" s="20" t="s">
        <v>5197</v>
      </c>
      <c r="O411" s="20">
        <v>0</v>
      </c>
      <c r="P411" s="20" t="s">
        <v>5197</v>
      </c>
      <c r="Q411" s="20" t="s">
        <v>5197</v>
      </c>
      <c r="R411" s="20">
        <v>0</v>
      </c>
      <c r="S411" s="20">
        <v>55.6</v>
      </c>
    </row>
    <row r="412" spans="1:19" x14ac:dyDescent="0.25">
      <c r="A412" t="s">
        <v>3303</v>
      </c>
      <c r="B412" t="s">
        <v>1349</v>
      </c>
      <c r="C412" t="s">
        <v>5203</v>
      </c>
      <c r="D412" s="21" t="s">
        <v>4287</v>
      </c>
      <c r="E412" s="20" t="s">
        <v>5197</v>
      </c>
      <c r="F412" s="20" t="s">
        <v>5197</v>
      </c>
      <c r="G412" s="20" t="s">
        <v>5197</v>
      </c>
      <c r="H412" s="20" t="s">
        <v>5197</v>
      </c>
      <c r="I412" s="20" t="s">
        <v>5197</v>
      </c>
      <c r="J412" s="20" t="s">
        <v>5197</v>
      </c>
      <c r="K412" s="20" t="s">
        <v>5197</v>
      </c>
      <c r="L412" s="20">
        <v>0</v>
      </c>
      <c r="M412" s="20" t="s">
        <v>5197</v>
      </c>
      <c r="N412" s="20" t="s">
        <v>5197</v>
      </c>
      <c r="O412" s="20">
        <v>0</v>
      </c>
      <c r="P412" s="20" t="s">
        <v>5197</v>
      </c>
      <c r="Q412" s="20" t="s">
        <v>5197</v>
      </c>
      <c r="R412" s="20">
        <v>0</v>
      </c>
      <c r="S412" s="20">
        <v>81</v>
      </c>
    </row>
    <row r="413" spans="1:19" x14ac:dyDescent="0.25">
      <c r="A413" t="s">
        <v>3307</v>
      </c>
      <c r="B413" t="s">
        <v>3308</v>
      </c>
      <c r="C413" t="s">
        <v>5203</v>
      </c>
      <c r="D413" s="21" t="s">
        <v>5196</v>
      </c>
      <c r="E413" s="20" t="s">
        <v>5197</v>
      </c>
      <c r="F413" s="20" t="s">
        <v>5197</v>
      </c>
      <c r="G413" s="20" t="s">
        <v>5197</v>
      </c>
      <c r="H413" s="20" t="s">
        <v>5197</v>
      </c>
      <c r="I413" s="20" t="s">
        <v>5197</v>
      </c>
      <c r="J413" s="20" t="s">
        <v>5197</v>
      </c>
      <c r="K413" s="20" t="s">
        <v>5197</v>
      </c>
      <c r="L413" s="20">
        <v>0</v>
      </c>
      <c r="M413" s="20" t="s">
        <v>5197</v>
      </c>
      <c r="N413" s="20" t="s">
        <v>5197</v>
      </c>
      <c r="O413" s="20">
        <v>0</v>
      </c>
      <c r="P413" s="20" t="s">
        <v>5197</v>
      </c>
      <c r="Q413" s="20" t="s">
        <v>5197</v>
      </c>
      <c r="R413" s="20">
        <v>0</v>
      </c>
      <c r="S413" s="20">
        <v>90</v>
      </c>
    </row>
    <row r="414" spans="1:19" x14ac:dyDescent="0.25">
      <c r="A414" t="s">
        <v>3330</v>
      </c>
      <c r="B414" t="s">
        <v>3331</v>
      </c>
      <c r="C414" t="s">
        <v>5195</v>
      </c>
      <c r="D414" s="21" t="s">
        <v>5196</v>
      </c>
      <c r="E414" s="20" t="s">
        <v>5197</v>
      </c>
      <c r="F414" s="20" t="s">
        <v>5197</v>
      </c>
      <c r="G414" s="20" t="s">
        <v>5197</v>
      </c>
      <c r="H414" s="20" t="s">
        <v>5197</v>
      </c>
      <c r="I414" s="20" t="s">
        <v>5197</v>
      </c>
      <c r="J414" s="20" t="s">
        <v>5197</v>
      </c>
      <c r="K414" s="20" t="s">
        <v>5197</v>
      </c>
      <c r="L414" s="20">
        <v>0</v>
      </c>
      <c r="M414" s="20" t="s">
        <v>5197</v>
      </c>
      <c r="N414" s="20" t="s">
        <v>5197</v>
      </c>
      <c r="O414" s="20">
        <v>0</v>
      </c>
      <c r="P414" s="20" t="s">
        <v>5197</v>
      </c>
      <c r="Q414" s="20" t="s">
        <v>5197</v>
      </c>
      <c r="R414" s="20">
        <v>0</v>
      </c>
      <c r="S414" s="20">
        <v>89</v>
      </c>
    </row>
    <row r="415" spans="1:19" x14ac:dyDescent="0.25">
      <c r="A415" t="s">
        <v>3353</v>
      </c>
      <c r="B415" t="s">
        <v>3354</v>
      </c>
      <c r="C415" t="s">
        <v>5195</v>
      </c>
      <c r="D415" s="21" t="s">
        <v>5196</v>
      </c>
      <c r="E415" s="20" t="s">
        <v>5197</v>
      </c>
      <c r="F415" s="20" t="s">
        <v>5197</v>
      </c>
      <c r="G415" s="20" t="s">
        <v>5197</v>
      </c>
      <c r="H415" s="20" t="s">
        <v>5197</v>
      </c>
      <c r="I415" s="20" t="s">
        <v>5197</v>
      </c>
      <c r="J415" s="20" t="s">
        <v>5197</v>
      </c>
      <c r="K415" s="20" t="s">
        <v>5197</v>
      </c>
      <c r="L415" s="20">
        <v>0</v>
      </c>
      <c r="M415" s="20" t="s">
        <v>5197</v>
      </c>
      <c r="N415" s="20" t="s">
        <v>5197</v>
      </c>
      <c r="O415" s="20">
        <v>0</v>
      </c>
      <c r="P415" s="20" t="s">
        <v>5197</v>
      </c>
      <c r="Q415" s="20" t="s">
        <v>5197</v>
      </c>
      <c r="R415" s="20">
        <v>0</v>
      </c>
      <c r="S415" s="20">
        <v>170.3</v>
      </c>
    </row>
    <row r="416" spans="1:19" x14ac:dyDescent="0.25">
      <c r="A416" t="s">
        <v>3387</v>
      </c>
      <c r="B416" t="s">
        <v>3388</v>
      </c>
      <c r="C416" t="s">
        <v>5203</v>
      </c>
      <c r="D416" s="21" t="s">
        <v>4287</v>
      </c>
      <c r="E416" s="20" t="s">
        <v>5197</v>
      </c>
      <c r="F416" s="20" t="s">
        <v>5197</v>
      </c>
      <c r="G416" s="20" t="s">
        <v>5197</v>
      </c>
      <c r="H416" s="20" t="s">
        <v>5197</v>
      </c>
      <c r="I416" s="20" t="s">
        <v>5197</v>
      </c>
      <c r="J416" s="20" t="s">
        <v>5197</v>
      </c>
      <c r="K416" s="20" t="s">
        <v>5197</v>
      </c>
      <c r="L416" s="20">
        <v>0</v>
      </c>
      <c r="M416" s="20" t="s">
        <v>5197</v>
      </c>
      <c r="N416" s="20" t="s">
        <v>5197</v>
      </c>
      <c r="O416" s="20">
        <v>0</v>
      </c>
      <c r="P416" s="20" t="s">
        <v>5197</v>
      </c>
      <c r="Q416" s="20" t="s">
        <v>5197</v>
      </c>
      <c r="R416" s="20">
        <v>0</v>
      </c>
      <c r="S416" s="20">
        <v>106.8</v>
      </c>
    </row>
    <row r="417" spans="1:19" x14ac:dyDescent="0.25">
      <c r="A417" t="s">
        <v>3387</v>
      </c>
      <c r="B417" t="s">
        <v>3388</v>
      </c>
      <c r="C417" t="s">
        <v>5195</v>
      </c>
      <c r="D417" s="21" t="s">
        <v>4287</v>
      </c>
      <c r="E417" s="20" t="s">
        <v>5197</v>
      </c>
      <c r="F417" s="20" t="s">
        <v>5197</v>
      </c>
      <c r="G417" s="20" t="s">
        <v>5197</v>
      </c>
      <c r="H417" s="20" t="s">
        <v>5197</v>
      </c>
      <c r="I417" s="20" t="s">
        <v>5197</v>
      </c>
      <c r="J417" s="20" t="s">
        <v>5197</v>
      </c>
      <c r="K417" s="20" t="s">
        <v>5197</v>
      </c>
      <c r="L417" s="20">
        <v>0</v>
      </c>
      <c r="M417" s="20" t="s">
        <v>5197</v>
      </c>
      <c r="N417" s="20" t="s">
        <v>5197</v>
      </c>
      <c r="O417" s="20">
        <v>0</v>
      </c>
      <c r="P417" s="20" t="s">
        <v>5197</v>
      </c>
      <c r="Q417" s="20" t="s">
        <v>5197</v>
      </c>
      <c r="R417" s="20">
        <v>0</v>
      </c>
      <c r="S417" s="20">
        <v>60</v>
      </c>
    </row>
    <row r="418" spans="1:19" x14ac:dyDescent="0.25">
      <c r="A418" t="s">
        <v>3391</v>
      </c>
      <c r="B418" t="s">
        <v>3392</v>
      </c>
      <c r="C418" t="s">
        <v>5195</v>
      </c>
      <c r="D418" s="21" t="s">
        <v>5196</v>
      </c>
      <c r="E418" s="20" t="s">
        <v>5197</v>
      </c>
      <c r="F418" s="20" t="s">
        <v>5197</v>
      </c>
      <c r="G418" s="20" t="s">
        <v>5197</v>
      </c>
      <c r="H418" s="20" t="s">
        <v>5197</v>
      </c>
      <c r="I418" s="20" t="s">
        <v>5197</v>
      </c>
      <c r="J418" s="20" t="s">
        <v>5197</v>
      </c>
      <c r="K418" s="20" t="s">
        <v>5197</v>
      </c>
      <c r="L418" s="20">
        <v>0</v>
      </c>
      <c r="M418" s="20" t="s">
        <v>5197</v>
      </c>
      <c r="N418" s="20" t="s">
        <v>5197</v>
      </c>
      <c r="O418" s="20">
        <v>0</v>
      </c>
      <c r="P418" s="20" t="s">
        <v>5197</v>
      </c>
      <c r="Q418" s="20" t="s">
        <v>5197</v>
      </c>
      <c r="R418" s="20">
        <v>0</v>
      </c>
      <c r="S418" s="20">
        <v>104</v>
      </c>
    </row>
    <row r="419" spans="1:19" x14ac:dyDescent="0.25">
      <c r="A419" t="s">
        <v>3442</v>
      </c>
      <c r="B419" t="s">
        <v>3443</v>
      </c>
      <c r="C419" t="s">
        <v>5195</v>
      </c>
      <c r="D419" s="21" t="s">
        <v>5196</v>
      </c>
      <c r="E419" s="20" t="s">
        <v>5197</v>
      </c>
      <c r="F419" s="20" t="s">
        <v>5197</v>
      </c>
      <c r="G419" s="20" t="s">
        <v>5197</v>
      </c>
      <c r="H419" s="20" t="s">
        <v>5197</v>
      </c>
      <c r="I419" s="20" t="s">
        <v>5197</v>
      </c>
      <c r="J419" s="20" t="s">
        <v>5197</v>
      </c>
      <c r="K419" s="20" t="s">
        <v>5197</v>
      </c>
      <c r="L419" s="20">
        <v>0</v>
      </c>
      <c r="M419" s="20" t="s">
        <v>5197</v>
      </c>
      <c r="N419" s="20" t="s">
        <v>5197</v>
      </c>
      <c r="O419" s="20">
        <v>0</v>
      </c>
      <c r="P419" s="20" t="s">
        <v>5197</v>
      </c>
      <c r="Q419" s="20" t="s">
        <v>5197</v>
      </c>
      <c r="R419" s="20">
        <v>0</v>
      </c>
      <c r="S419" s="20">
        <v>27</v>
      </c>
    </row>
    <row r="420" spans="1:19" x14ac:dyDescent="0.25">
      <c r="A420" t="s">
        <v>3446</v>
      </c>
      <c r="B420" t="s">
        <v>3447</v>
      </c>
      <c r="C420" t="s">
        <v>5195</v>
      </c>
      <c r="D420" s="21" t="s">
        <v>5196</v>
      </c>
      <c r="E420" s="20" t="s">
        <v>5197</v>
      </c>
      <c r="F420" s="20" t="s">
        <v>5197</v>
      </c>
      <c r="G420" s="20" t="s">
        <v>5197</v>
      </c>
      <c r="H420" s="20" t="s">
        <v>5197</v>
      </c>
      <c r="I420" s="20" t="s">
        <v>5197</v>
      </c>
      <c r="J420" s="20" t="s">
        <v>5197</v>
      </c>
      <c r="K420" s="20" t="s">
        <v>5197</v>
      </c>
      <c r="L420" s="20">
        <v>0</v>
      </c>
      <c r="M420" s="20" t="s">
        <v>5197</v>
      </c>
      <c r="N420" s="20" t="s">
        <v>5197</v>
      </c>
      <c r="O420" s="20">
        <v>0</v>
      </c>
      <c r="P420" s="20" t="s">
        <v>5197</v>
      </c>
      <c r="Q420" s="20" t="s">
        <v>5197</v>
      </c>
      <c r="R420" s="20">
        <v>0</v>
      </c>
      <c r="S420" s="20">
        <v>436</v>
      </c>
    </row>
    <row r="421" spans="1:19" x14ac:dyDescent="0.25">
      <c r="A421" t="s">
        <v>3503</v>
      </c>
      <c r="B421" t="s">
        <v>3504</v>
      </c>
      <c r="C421" t="s">
        <v>5195</v>
      </c>
      <c r="D421" s="21" t="s">
        <v>5196</v>
      </c>
      <c r="E421" s="20" t="s">
        <v>5197</v>
      </c>
      <c r="F421" s="20" t="s">
        <v>5197</v>
      </c>
      <c r="G421" s="20" t="s">
        <v>5197</v>
      </c>
      <c r="H421" s="20" t="s">
        <v>5197</v>
      </c>
      <c r="I421" s="20" t="s">
        <v>5197</v>
      </c>
      <c r="J421" s="20" t="s">
        <v>5197</v>
      </c>
      <c r="K421" s="20" t="s">
        <v>5197</v>
      </c>
      <c r="L421" s="20">
        <v>0</v>
      </c>
      <c r="M421" s="20" t="s">
        <v>5197</v>
      </c>
      <c r="N421" s="20" t="s">
        <v>5197</v>
      </c>
      <c r="O421" s="20">
        <v>0</v>
      </c>
      <c r="P421" s="20" t="s">
        <v>5197</v>
      </c>
      <c r="Q421" s="20" t="s">
        <v>5197</v>
      </c>
      <c r="R421" s="20">
        <v>0</v>
      </c>
      <c r="S421" s="20">
        <v>14775</v>
      </c>
    </row>
    <row r="422" spans="1:19" x14ac:dyDescent="0.25">
      <c r="A422" t="s">
        <v>3512</v>
      </c>
      <c r="B422" t="s">
        <v>3513</v>
      </c>
      <c r="C422" t="s">
        <v>5195</v>
      </c>
      <c r="D422" s="21" t="s">
        <v>5196</v>
      </c>
      <c r="E422" s="20" t="s">
        <v>5197</v>
      </c>
      <c r="F422" s="20" t="s">
        <v>5197</v>
      </c>
      <c r="G422" s="20" t="s">
        <v>5197</v>
      </c>
      <c r="H422" s="20" t="s">
        <v>5197</v>
      </c>
      <c r="I422" s="20" t="s">
        <v>5197</v>
      </c>
      <c r="J422" s="20" t="s">
        <v>5197</v>
      </c>
      <c r="K422" s="20" t="s">
        <v>5197</v>
      </c>
      <c r="L422" s="20">
        <v>0</v>
      </c>
      <c r="M422" s="20" t="s">
        <v>5197</v>
      </c>
      <c r="N422" s="20" t="s">
        <v>5197</v>
      </c>
      <c r="O422" s="20">
        <v>0</v>
      </c>
      <c r="P422" s="20" t="s">
        <v>5197</v>
      </c>
      <c r="Q422" s="20" t="s">
        <v>5197</v>
      </c>
      <c r="R422" s="20">
        <v>0</v>
      </c>
      <c r="S422" s="20">
        <v>144</v>
      </c>
    </row>
    <row r="423" spans="1:19" x14ac:dyDescent="0.25">
      <c r="A423" t="s">
        <v>3519</v>
      </c>
      <c r="B423" t="s">
        <v>3520</v>
      </c>
      <c r="C423" t="s">
        <v>5195</v>
      </c>
      <c r="D423" s="21" t="s">
        <v>5196</v>
      </c>
      <c r="E423" s="20" t="s">
        <v>5197</v>
      </c>
      <c r="F423" s="20" t="s">
        <v>5197</v>
      </c>
      <c r="G423" s="20" t="s">
        <v>5197</v>
      </c>
      <c r="H423" s="20" t="s">
        <v>5197</v>
      </c>
      <c r="I423" s="20" t="s">
        <v>5197</v>
      </c>
      <c r="J423" s="20" t="s">
        <v>5197</v>
      </c>
      <c r="K423" s="20" t="s">
        <v>5197</v>
      </c>
      <c r="L423" s="20">
        <v>0</v>
      </c>
      <c r="M423" s="20" t="s">
        <v>5197</v>
      </c>
      <c r="N423" s="20" t="s">
        <v>5197</v>
      </c>
      <c r="O423" s="20">
        <v>0</v>
      </c>
      <c r="P423" s="20" t="s">
        <v>5197</v>
      </c>
      <c r="Q423" s="20" t="s">
        <v>5197</v>
      </c>
      <c r="R423" s="20">
        <v>0</v>
      </c>
      <c r="S423" s="20">
        <v>637.9</v>
      </c>
    </row>
    <row r="424" spans="1:19" x14ac:dyDescent="0.25">
      <c r="A424" t="s">
        <v>3526</v>
      </c>
      <c r="B424" t="s">
        <v>3527</v>
      </c>
      <c r="C424" t="s">
        <v>5195</v>
      </c>
      <c r="D424" s="21" t="s">
        <v>5196</v>
      </c>
      <c r="E424" s="20" t="s">
        <v>5197</v>
      </c>
      <c r="F424" s="20" t="s">
        <v>5197</v>
      </c>
      <c r="G424" s="20" t="s">
        <v>5197</v>
      </c>
      <c r="H424" s="20" t="s">
        <v>5197</v>
      </c>
      <c r="I424" s="20" t="s">
        <v>5197</v>
      </c>
      <c r="J424" s="20" t="s">
        <v>5197</v>
      </c>
      <c r="K424" s="20" t="s">
        <v>5197</v>
      </c>
      <c r="L424" s="20">
        <v>0</v>
      </c>
      <c r="M424" s="20" t="s">
        <v>5197</v>
      </c>
      <c r="N424" s="20" t="s">
        <v>5197</v>
      </c>
      <c r="O424" s="20">
        <v>0</v>
      </c>
      <c r="P424" s="20" t="s">
        <v>5197</v>
      </c>
      <c r="Q424" s="20" t="s">
        <v>5197</v>
      </c>
      <c r="R424" s="20">
        <v>0</v>
      </c>
      <c r="S424" s="20">
        <v>326</v>
      </c>
    </row>
    <row r="425" spans="1:19" x14ac:dyDescent="0.25">
      <c r="A425" t="s">
        <v>3526</v>
      </c>
      <c r="B425" t="s">
        <v>3527</v>
      </c>
      <c r="C425" t="s">
        <v>5195</v>
      </c>
      <c r="D425" s="21" t="s">
        <v>4287</v>
      </c>
      <c r="E425" s="20" t="s">
        <v>5197</v>
      </c>
      <c r="F425" s="20" t="s">
        <v>5197</v>
      </c>
      <c r="G425" s="20" t="s">
        <v>5197</v>
      </c>
      <c r="H425" s="20" t="s">
        <v>5197</v>
      </c>
      <c r="I425" s="20" t="s">
        <v>5197</v>
      </c>
      <c r="J425" s="20" t="s">
        <v>5197</v>
      </c>
      <c r="K425" s="20" t="s">
        <v>5197</v>
      </c>
      <c r="L425" s="20">
        <v>0</v>
      </c>
      <c r="M425" s="20" t="s">
        <v>5197</v>
      </c>
      <c r="N425" s="20" t="s">
        <v>5197</v>
      </c>
      <c r="O425" s="20">
        <v>0</v>
      </c>
      <c r="P425" s="20" t="s">
        <v>5197</v>
      </c>
      <c r="Q425" s="20" t="s">
        <v>5197</v>
      </c>
      <c r="R425" s="20">
        <v>0</v>
      </c>
      <c r="S425" s="20">
        <v>11.1</v>
      </c>
    </row>
    <row r="426" spans="1:19" x14ac:dyDescent="0.25">
      <c r="A426" t="s">
        <v>3533</v>
      </c>
      <c r="B426" t="s">
        <v>3534</v>
      </c>
      <c r="C426" t="s">
        <v>5203</v>
      </c>
      <c r="D426" s="21" t="s">
        <v>5196</v>
      </c>
      <c r="E426" s="20" t="s">
        <v>5197</v>
      </c>
      <c r="F426" s="20" t="s">
        <v>5197</v>
      </c>
      <c r="G426" s="20" t="s">
        <v>5197</v>
      </c>
      <c r="H426" s="20" t="s">
        <v>5197</v>
      </c>
      <c r="I426" s="20" t="s">
        <v>5197</v>
      </c>
      <c r="J426" s="20" t="s">
        <v>5197</v>
      </c>
      <c r="K426" s="20" t="s">
        <v>5197</v>
      </c>
      <c r="L426" s="20">
        <v>0</v>
      </c>
      <c r="M426" s="20" t="s">
        <v>5197</v>
      </c>
      <c r="N426" s="20" t="s">
        <v>5197</v>
      </c>
      <c r="O426" s="20">
        <v>0</v>
      </c>
      <c r="P426" s="20">
        <v>82.7</v>
      </c>
      <c r="Q426" s="20">
        <v>20.7</v>
      </c>
      <c r="R426" s="20">
        <v>103.4</v>
      </c>
      <c r="S426" s="20">
        <v>418</v>
      </c>
    </row>
    <row r="427" spans="1:19" x14ac:dyDescent="0.25">
      <c r="A427" t="s">
        <v>3533</v>
      </c>
      <c r="B427" t="s">
        <v>3534</v>
      </c>
      <c r="C427" t="s">
        <v>5203</v>
      </c>
      <c r="D427" s="21" t="s">
        <v>4287</v>
      </c>
      <c r="E427" s="20" t="s">
        <v>5197</v>
      </c>
      <c r="F427" s="20" t="s">
        <v>5197</v>
      </c>
      <c r="G427" s="20" t="s">
        <v>5197</v>
      </c>
      <c r="H427" s="20" t="s">
        <v>5197</v>
      </c>
      <c r="I427" s="20" t="s">
        <v>5197</v>
      </c>
      <c r="J427" s="20" t="s">
        <v>5197</v>
      </c>
      <c r="K427" s="20" t="s">
        <v>5197</v>
      </c>
      <c r="L427" s="20">
        <v>0</v>
      </c>
      <c r="M427" s="20" t="s">
        <v>5197</v>
      </c>
      <c r="N427" s="20" t="s">
        <v>5197</v>
      </c>
      <c r="O427" s="20">
        <v>0</v>
      </c>
      <c r="P427" s="20">
        <v>28.9</v>
      </c>
      <c r="Q427" s="20">
        <v>17.2</v>
      </c>
      <c r="R427" s="20">
        <v>46.1</v>
      </c>
      <c r="S427" s="20">
        <v>172</v>
      </c>
    </row>
    <row r="428" spans="1:19" x14ac:dyDescent="0.25">
      <c r="A428" t="s">
        <v>3533</v>
      </c>
      <c r="B428" t="s">
        <v>3534</v>
      </c>
      <c r="C428" t="s">
        <v>5201</v>
      </c>
      <c r="D428" s="21" t="s">
        <v>5196</v>
      </c>
      <c r="E428" s="20" t="s">
        <v>5197</v>
      </c>
      <c r="F428" s="20">
        <v>18</v>
      </c>
      <c r="G428" s="20">
        <v>0.2</v>
      </c>
      <c r="H428" s="20" t="s">
        <v>5197</v>
      </c>
      <c r="I428" s="20" t="s">
        <v>5197</v>
      </c>
      <c r="J428" s="20" t="s">
        <v>5197</v>
      </c>
      <c r="K428" s="20" t="s">
        <v>5197</v>
      </c>
      <c r="L428" s="20">
        <v>18.2</v>
      </c>
      <c r="M428" s="20">
        <v>63</v>
      </c>
      <c r="N428" s="20">
        <v>5</v>
      </c>
      <c r="O428" s="20">
        <v>68</v>
      </c>
      <c r="P428" s="20" t="s">
        <v>5197</v>
      </c>
      <c r="Q428" s="20" t="s">
        <v>5197</v>
      </c>
      <c r="R428" s="20">
        <v>0</v>
      </c>
      <c r="S428" s="20"/>
    </row>
    <row r="429" spans="1:19" x14ac:dyDescent="0.25">
      <c r="A429" t="s">
        <v>3533</v>
      </c>
      <c r="B429" t="s">
        <v>3534</v>
      </c>
      <c r="C429" t="s">
        <v>5195</v>
      </c>
      <c r="D429" s="21" t="s">
        <v>5196</v>
      </c>
      <c r="E429" s="20" t="s">
        <v>5197</v>
      </c>
      <c r="F429" s="20" t="s">
        <v>5197</v>
      </c>
      <c r="G429" s="20" t="s">
        <v>5197</v>
      </c>
      <c r="H429" s="20" t="s">
        <v>5197</v>
      </c>
      <c r="I429" s="20" t="s">
        <v>5197</v>
      </c>
      <c r="J429" s="20" t="s">
        <v>5197</v>
      </c>
      <c r="K429" s="20" t="s">
        <v>5197</v>
      </c>
      <c r="L429" s="20">
        <v>0</v>
      </c>
      <c r="M429" s="20" t="s">
        <v>5197</v>
      </c>
      <c r="N429" s="20" t="s">
        <v>5197</v>
      </c>
      <c r="O429" s="20">
        <v>0</v>
      </c>
      <c r="P429" s="20">
        <v>30.9</v>
      </c>
      <c r="Q429" s="20">
        <v>18.100000000000001</v>
      </c>
      <c r="R429" s="20">
        <v>49</v>
      </c>
      <c r="S429" s="20">
        <v>2338</v>
      </c>
    </row>
    <row r="430" spans="1:19" x14ac:dyDescent="0.25">
      <c r="A430" t="s">
        <v>3533</v>
      </c>
      <c r="B430" t="s">
        <v>3534</v>
      </c>
      <c r="C430" t="s">
        <v>5195</v>
      </c>
      <c r="D430" s="21" t="s">
        <v>4287</v>
      </c>
      <c r="E430" s="20" t="s">
        <v>5197</v>
      </c>
      <c r="F430" s="20" t="s">
        <v>5197</v>
      </c>
      <c r="G430" s="20" t="s">
        <v>5197</v>
      </c>
      <c r="H430" s="20" t="s">
        <v>5197</v>
      </c>
      <c r="I430" s="20" t="s">
        <v>5197</v>
      </c>
      <c r="J430" s="20" t="s">
        <v>5197</v>
      </c>
      <c r="K430" s="20" t="s">
        <v>5197</v>
      </c>
      <c r="L430" s="20">
        <v>0</v>
      </c>
      <c r="M430" s="20" t="s">
        <v>5197</v>
      </c>
      <c r="N430" s="20" t="s">
        <v>5197</v>
      </c>
      <c r="O430" s="20">
        <v>0</v>
      </c>
      <c r="P430" s="20">
        <v>56.3</v>
      </c>
      <c r="Q430" s="20">
        <v>19.100000000000001</v>
      </c>
      <c r="R430" s="20">
        <v>75.400000000000006</v>
      </c>
      <c r="S430" s="20">
        <v>1076</v>
      </c>
    </row>
    <row r="431" spans="1:19" x14ac:dyDescent="0.25">
      <c r="A431" t="s">
        <v>3539</v>
      </c>
      <c r="B431" t="s">
        <v>3540</v>
      </c>
      <c r="C431" t="s">
        <v>5195</v>
      </c>
      <c r="D431" s="21" t="s">
        <v>5196</v>
      </c>
      <c r="E431" s="20" t="s">
        <v>5197</v>
      </c>
      <c r="F431" s="20" t="s">
        <v>5197</v>
      </c>
      <c r="G431" s="20" t="s">
        <v>5197</v>
      </c>
      <c r="H431" s="20" t="s">
        <v>5197</v>
      </c>
      <c r="I431" s="20" t="s">
        <v>5197</v>
      </c>
      <c r="J431" s="20" t="s">
        <v>5197</v>
      </c>
      <c r="K431" s="20" t="s">
        <v>5197</v>
      </c>
      <c r="L431" s="20">
        <v>0</v>
      </c>
      <c r="M431" s="20" t="s">
        <v>5197</v>
      </c>
      <c r="N431" s="20" t="s">
        <v>5197</v>
      </c>
      <c r="O431" s="20">
        <v>0</v>
      </c>
      <c r="P431" s="20" t="s">
        <v>5197</v>
      </c>
      <c r="Q431" s="20" t="s">
        <v>5197</v>
      </c>
      <c r="R431" s="20">
        <v>0</v>
      </c>
      <c r="S431" s="20">
        <v>345</v>
      </c>
    </row>
    <row r="432" spans="1:19" x14ac:dyDescent="0.25">
      <c r="A432" t="s">
        <v>3547</v>
      </c>
      <c r="B432" t="s">
        <v>3548</v>
      </c>
      <c r="C432" t="s">
        <v>5195</v>
      </c>
      <c r="D432" s="21" t="s">
        <v>5196</v>
      </c>
      <c r="E432" s="20" t="s">
        <v>5197</v>
      </c>
      <c r="F432" s="20" t="s">
        <v>5197</v>
      </c>
      <c r="G432" s="20" t="s">
        <v>5197</v>
      </c>
      <c r="H432" s="20" t="s">
        <v>5197</v>
      </c>
      <c r="I432" s="20" t="s">
        <v>5197</v>
      </c>
      <c r="J432" s="20" t="s">
        <v>5197</v>
      </c>
      <c r="K432" s="20" t="s">
        <v>5197</v>
      </c>
      <c r="L432" s="20">
        <v>0</v>
      </c>
      <c r="M432" s="20" t="s">
        <v>5197</v>
      </c>
      <c r="N432" s="20" t="s">
        <v>5197</v>
      </c>
      <c r="O432" s="20">
        <v>0</v>
      </c>
      <c r="P432" s="20" t="s">
        <v>5197</v>
      </c>
      <c r="Q432" s="20" t="s">
        <v>5197</v>
      </c>
      <c r="R432" s="20">
        <v>0</v>
      </c>
      <c r="S432" s="20">
        <v>172</v>
      </c>
    </row>
    <row r="433" spans="1:19" x14ac:dyDescent="0.25">
      <c r="A433" t="s">
        <v>3554</v>
      </c>
      <c r="B433" t="s">
        <v>3555</v>
      </c>
      <c r="C433" t="s">
        <v>5195</v>
      </c>
      <c r="D433" s="21" t="s">
        <v>5196</v>
      </c>
      <c r="E433" s="20" t="s">
        <v>5197</v>
      </c>
      <c r="F433" s="20" t="s">
        <v>5197</v>
      </c>
      <c r="G433" s="20" t="s">
        <v>5197</v>
      </c>
      <c r="H433" s="20" t="s">
        <v>5197</v>
      </c>
      <c r="I433" s="20" t="s">
        <v>5197</v>
      </c>
      <c r="J433" s="20" t="s">
        <v>5197</v>
      </c>
      <c r="K433" s="20" t="s">
        <v>5197</v>
      </c>
      <c r="L433" s="20">
        <v>0</v>
      </c>
      <c r="M433" s="20" t="s">
        <v>5197</v>
      </c>
      <c r="N433" s="20" t="s">
        <v>5197</v>
      </c>
      <c r="O433" s="20">
        <v>0</v>
      </c>
      <c r="P433" s="20" t="s">
        <v>5197</v>
      </c>
      <c r="Q433" s="20" t="s">
        <v>5197</v>
      </c>
      <c r="R433" s="20">
        <v>0</v>
      </c>
      <c r="S433" s="20">
        <v>2213</v>
      </c>
    </row>
    <row r="434" spans="1:19" x14ac:dyDescent="0.25">
      <c r="A434" t="s">
        <v>3561</v>
      </c>
      <c r="B434" t="s">
        <v>3562</v>
      </c>
      <c r="C434" t="s">
        <v>5195</v>
      </c>
      <c r="D434" s="21" t="s">
        <v>5196</v>
      </c>
      <c r="E434" s="20" t="s">
        <v>5197</v>
      </c>
      <c r="F434" s="20" t="s">
        <v>5197</v>
      </c>
      <c r="G434" s="20" t="s">
        <v>5197</v>
      </c>
      <c r="H434" s="20" t="s">
        <v>5197</v>
      </c>
      <c r="I434" s="20" t="s">
        <v>5197</v>
      </c>
      <c r="J434" s="20" t="s">
        <v>5197</v>
      </c>
      <c r="K434" s="20" t="s">
        <v>5197</v>
      </c>
      <c r="L434" s="20">
        <v>0</v>
      </c>
      <c r="M434" s="20" t="s">
        <v>5197</v>
      </c>
      <c r="N434" s="20" t="s">
        <v>5197</v>
      </c>
      <c r="O434" s="20">
        <v>0</v>
      </c>
      <c r="P434" s="20" t="s">
        <v>5197</v>
      </c>
      <c r="Q434" s="20" t="s">
        <v>5197</v>
      </c>
      <c r="R434" s="20">
        <v>0</v>
      </c>
      <c r="S434" s="20">
        <v>213</v>
      </c>
    </row>
    <row r="435" spans="1:19" x14ac:dyDescent="0.25">
      <c r="A435" t="s">
        <v>3573</v>
      </c>
      <c r="B435" t="s">
        <v>3574</v>
      </c>
      <c r="C435" t="s">
        <v>5195</v>
      </c>
      <c r="D435" s="21" t="s">
        <v>5196</v>
      </c>
      <c r="E435" s="20" t="s">
        <v>5197</v>
      </c>
      <c r="F435" s="20" t="s">
        <v>5197</v>
      </c>
      <c r="G435" s="20" t="s">
        <v>5197</v>
      </c>
      <c r="H435" s="20" t="s">
        <v>5197</v>
      </c>
      <c r="I435" s="20" t="s">
        <v>5197</v>
      </c>
      <c r="J435" s="20" t="s">
        <v>5197</v>
      </c>
      <c r="K435" s="20" t="s">
        <v>5197</v>
      </c>
      <c r="L435" s="20">
        <v>0</v>
      </c>
      <c r="M435" s="20" t="s">
        <v>5197</v>
      </c>
      <c r="N435" s="20" t="s">
        <v>5197</v>
      </c>
      <c r="O435" s="20">
        <v>0</v>
      </c>
      <c r="P435" s="20" t="s">
        <v>5197</v>
      </c>
      <c r="Q435" s="20" t="s">
        <v>5197</v>
      </c>
      <c r="R435" s="20">
        <v>0</v>
      </c>
      <c r="S435" s="20">
        <v>249</v>
      </c>
    </row>
    <row r="436" spans="1:19" x14ac:dyDescent="0.25">
      <c r="A436" t="s">
        <v>3586</v>
      </c>
      <c r="B436" t="s">
        <v>3587</v>
      </c>
      <c r="C436" t="s">
        <v>5195</v>
      </c>
      <c r="D436" s="21" t="s">
        <v>5196</v>
      </c>
      <c r="E436" s="20" t="s">
        <v>5197</v>
      </c>
      <c r="F436" s="20" t="s">
        <v>5197</v>
      </c>
      <c r="G436" s="20" t="s">
        <v>5197</v>
      </c>
      <c r="H436" s="20" t="s">
        <v>5197</v>
      </c>
      <c r="I436" s="20" t="s">
        <v>5197</v>
      </c>
      <c r="J436" s="20" t="s">
        <v>5197</v>
      </c>
      <c r="K436" s="20" t="s">
        <v>5197</v>
      </c>
      <c r="L436" s="20">
        <v>0</v>
      </c>
      <c r="M436" s="20" t="s">
        <v>5197</v>
      </c>
      <c r="N436" s="20" t="s">
        <v>5197</v>
      </c>
      <c r="O436" s="20">
        <v>0</v>
      </c>
      <c r="P436" s="20" t="s">
        <v>5197</v>
      </c>
      <c r="Q436" s="20" t="s">
        <v>5197</v>
      </c>
      <c r="R436" s="20">
        <v>0</v>
      </c>
      <c r="S436" s="20">
        <v>94.3</v>
      </c>
    </row>
    <row r="437" spans="1:19" x14ac:dyDescent="0.25">
      <c r="A437" t="s">
        <v>3594</v>
      </c>
      <c r="B437" t="s">
        <v>3595</v>
      </c>
      <c r="C437" t="s">
        <v>5195</v>
      </c>
      <c r="D437" s="21" t="s">
        <v>5196</v>
      </c>
      <c r="E437" s="20" t="s">
        <v>5197</v>
      </c>
      <c r="F437" s="20" t="s">
        <v>5197</v>
      </c>
      <c r="G437" s="20" t="s">
        <v>5197</v>
      </c>
      <c r="H437" s="20" t="s">
        <v>5197</v>
      </c>
      <c r="I437" s="20" t="s">
        <v>5197</v>
      </c>
      <c r="J437" s="20" t="s">
        <v>5197</v>
      </c>
      <c r="K437" s="20" t="s">
        <v>5197</v>
      </c>
      <c r="L437" s="20">
        <v>0</v>
      </c>
      <c r="M437" s="20" t="s">
        <v>5197</v>
      </c>
      <c r="N437" s="20" t="s">
        <v>5197</v>
      </c>
      <c r="O437" s="20">
        <v>0</v>
      </c>
      <c r="P437" s="20" t="s">
        <v>5197</v>
      </c>
      <c r="Q437" s="20" t="s">
        <v>5197</v>
      </c>
      <c r="R437" s="20">
        <v>0</v>
      </c>
      <c r="S437" s="20">
        <v>530.79999999999995</v>
      </c>
    </row>
    <row r="438" spans="1:19" x14ac:dyDescent="0.25">
      <c r="A438" t="s">
        <v>3594</v>
      </c>
      <c r="B438" t="s">
        <v>3595</v>
      </c>
      <c r="C438" t="s">
        <v>5195</v>
      </c>
      <c r="D438" s="21" t="s">
        <v>4287</v>
      </c>
      <c r="E438" s="20" t="s">
        <v>5197</v>
      </c>
      <c r="F438" s="20" t="s">
        <v>5197</v>
      </c>
      <c r="G438" s="20" t="s">
        <v>5197</v>
      </c>
      <c r="H438" s="20" t="s">
        <v>5197</v>
      </c>
      <c r="I438" s="20" t="s">
        <v>5197</v>
      </c>
      <c r="J438" s="20" t="s">
        <v>5197</v>
      </c>
      <c r="K438" s="20" t="s">
        <v>5197</v>
      </c>
      <c r="L438" s="20">
        <v>0</v>
      </c>
      <c r="M438" s="20" t="s">
        <v>5197</v>
      </c>
      <c r="N438" s="20" t="s">
        <v>5197</v>
      </c>
      <c r="O438" s="20">
        <v>0</v>
      </c>
      <c r="P438" s="20" t="s">
        <v>5197</v>
      </c>
      <c r="Q438" s="20" t="s">
        <v>5197</v>
      </c>
      <c r="R438" s="20">
        <v>0</v>
      </c>
      <c r="S438" s="20">
        <v>321</v>
      </c>
    </row>
    <row r="439" spans="1:19" x14ac:dyDescent="0.25">
      <c r="A439" t="s">
        <v>3602</v>
      </c>
      <c r="B439" t="s">
        <v>3603</v>
      </c>
      <c r="C439" t="s">
        <v>5195</v>
      </c>
      <c r="D439" s="21" t="s">
        <v>5196</v>
      </c>
      <c r="E439" s="20" t="s">
        <v>5197</v>
      </c>
      <c r="F439" s="20" t="s">
        <v>5197</v>
      </c>
      <c r="G439" s="20" t="s">
        <v>5197</v>
      </c>
      <c r="H439" s="20" t="s">
        <v>5197</v>
      </c>
      <c r="I439" s="20" t="s">
        <v>5197</v>
      </c>
      <c r="J439" s="20" t="s">
        <v>5197</v>
      </c>
      <c r="K439" s="20" t="s">
        <v>5197</v>
      </c>
      <c r="L439" s="20">
        <v>0</v>
      </c>
      <c r="M439" s="20" t="s">
        <v>5197</v>
      </c>
      <c r="N439" s="20" t="s">
        <v>5197</v>
      </c>
      <c r="O439" s="20">
        <v>0</v>
      </c>
      <c r="P439" s="20" t="s">
        <v>5197</v>
      </c>
      <c r="Q439" s="20" t="s">
        <v>5197</v>
      </c>
      <c r="R439" s="20">
        <v>0</v>
      </c>
      <c r="S439" s="20">
        <v>487</v>
      </c>
    </row>
    <row r="440" spans="1:19" x14ac:dyDescent="0.25">
      <c r="A440" t="s">
        <v>3602</v>
      </c>
      <c r="B440" t="s">
        <v>3603</v>
      </c>
      <c r="C440" t="s">
        <v>5195</v>
      </c>
      <c r="D440" s="21" t="s">
        <v>4287</v>
      </c>
      <c r="E440" s="20" t="s">
        <v>5197</v>
      </c>
      <c r="F440" s="20" t="s">
        <v>5197</v>
      </c>
      <c r="G440" s="20" t="s">
        <v>5197</v>
      </c>
      <c r="H440" s="20" t="s">
        <v>5197</v>
      </c>
      <c r="I440" s="20" t="s">
        <v>5197</v>
      </c>
      <c r="J440" s="20" t="s">
        <v>5197</v>
      </c>
      <c r="K440" s="20" t="s">
        <v>5197</v>
      </c>
      <c r="L440" s="20">
        <v>0</v>
      </c>
      <c r="M440" s="20" t="s">
        <v>5197</v>
      </c>
      <c r="N440" s="20" t="s">
        <v>5197</v>
      </c>
      <c r="O440" s="20">
        <v>0</v>
      </c>
      <c r="P440" s="20" t="s">
        <v>5197</v>
      </c>
      <c r="Q440" s="20" t="s">
        <v>5197</v>
      </c>
      <c r="R440" s="20">
        <v>0</v>
      </c>
      <c r="S440" s="20">
        <v>175.8</v>
      </c>
    </row>
    <row r="441" spans="1:19" x14ac:dyDescent="0.25">
      <c r="A441" t="s">
        <v>3609</v>
      </c>
      <c r="B441" t="s">
        <v>3610</v>
      </c>
      <c r="C441" t="s">
        <v>5195</v>
      </c>
      <c r="D441" s="21" t="s">
        <v>5196</v>
      </c>
      <c r="E441" s="20" t="s">
        <v>5197</v>
      </c>
      <c r="F441" s="20" t="s">
        <v>5197</v>
      </c>
      <c r="G441" s="20" t="s">
        <v>5197</v>
      </c>
      <c r="H441" s="20" t="s">
        <v>5197</v>
      </c>
      <c r="I441" s="20" t="s">
        <v>5197</v>
      </c>
      <c r="J441" s="20" t="s">
        <v>5197</v>
      </c>
      <c r="K441" s="20" t="s">
        <v>5197</v>
      </c>
      <c r="L441" s="20">
        <v>0</v>
      </c>
      <c r="M441" s="20" t="s">
        <v>5197</v>
      </c>
      <c r="N441" s="20" t="s">
        <v>5197</v>
      </c>
      <c r="O441" s="20">
        <v>0</v>
      </c>
      <c r="P441" s="20" t="s">
        <v>5197</v>
      </c>
      <c r="Q441" s="20" t="s">
        <v>5197</v>
      </c>
      <c r="R441" s="20">
        <v>0</v>
      </c>
      <c r="S441" s="20">
        <v>694</v>
      </c>
    </row>
    <row r="442" spans="1:19" x14ac:dyDescent="0.25">
      <c r="A442" t="s">
        <v>3625</v>
      </c>
      <c r="B442" t="s">
        <v>3626</v>
      </c>
      <c r="C442" t="s">
        <v>5195</v>
      </c>
      <c r="D442" s="21" t="s">
        <v>5196</v>
      </c>
      <c r="E442" s="20" t="s">
        <v>5197</v>
      </c>
      <c r="F442" s="20" t="s">
        <v>5197</v>
      </c>
      <c r="G442" s="20" t="s">
        <v>5197</v>
      </c>
      <c r="H442" s="20" t="s">
        <v>5197</v>
      </c>
      <c r="I442" s="20" t="s">
        <v>5197</v>
      </c>
      <c r="J442" s="20" t="s">
        <v>5197</v>
      </c>
      <c r="K442" s="20" t="s">
        <v>5197</v>
      </c>
      <c r="L442" s="20">
        <v>0</v>
      </c>
      <c r="M442" s="20" t="s">
        <v>5197</v>
      </c>
      <c r="N442" s="20" t="s">
        <v>5197</v>
      </c>
      <c r="O442" s="20">
        <v>0</v>
      </c>
      <c r="P442" s="20" t="s">
        <v>5197</v>
      </c>
      <c r="Q442" s="20" t="s">
        <v>5197</v>
      </c>
      <c r="R442" s="20">
        <v>0</v>
      </c>
      <c r="S442" s="20">
        <v>324</v>
      </c>
    </row>
    <row r="443" spans="1:19" x14ac:dyDescent="0.25">
      <c r="A443" t="s">
        <v>3638</v>
      </c>
      <c r="B443" t="s">
        <v>3639</v>
      </c>
      <c r="C443" t="s">
        <v>5195</v>
      </c>
      <c r="D443" s="21" t="s">
        <v>5196</v>
      </c>
      <c r="E443" s="20" t="s">
        <v>5197</v>
      </c>
      <c r="F443" s="20" t="s">
        <v>5197</v>
      </c>
      <c r="G443" s="20" t="s">
        <v>5197</v>
      </c>
      <c r="H443" s="20" t="s">
        <v>5197</v>
      </c>
      <c r="I443" s="20" t="s">
        <v>5197</v>
      </c>
      <c r="J443" s="20" t="s">
        <v>5197</v>
      </c>
      <c r="K443" s="20" t="s">
        <v>5197</v>
      </c>
      <c r="L443" s="20">
        <v>0</v>
      </c>
      <c r="M443" s="20" t="s">
        <v>5197</v>
      </c>
      <c r="N443" s="20" t="s">
        <v>5197</v>
      </c>
      <c r="O443" s="20">
        <v>0</v>
      </c>
      <c r="P443" s="20" t="s">
        <v>5197</v>
      </c>
      <c r="Q443" s="20" t="s">
        <v>5197</v>
      </c>
      <c r="R443" s="20">
        <v>0</v>
      </c>
      <c r="S443" s="20">
        <v>448</v>
      </c>
    </row>
    <row r="444" spans="1:19" x14ac:dyDescent="0.25">
      <c r="A444" t="s">
        <v>3656</v>
      </c>
      <c r="B444" t="s">
        <v>3657</v>
      </c>
      <c r="C444" t="s">
        <v>5195</v>
      </c>
      <c r="D444" s="21" t="s">
        <v>4287</v>
      </c>
      <c r="E444" s="20" t="s">
        <v>5197</v>
      </c>
      <c r="F444" s="20" t="s">
        <v>5197</v>
      </c>
      <c r="G444" s="20" t="s">
        <v>5197</v>
      </c>
      <c r="H444" s="20" t="s">
        <v>5197</v>
      </c>
      <c r="I444" s="20" t="s">
        <v>5197</v>
      </c>
      <c r="J444" s="20" t="s">
        <v>5197</v>
      </c>
      <c r="K444" s="20" t="s">
        <v>5197</v>
      </c>
      <c r="L444" s="20">
        <v>0</v>
      </c>
      <c r="M444" s="20" t="s">
        <v>5197</v>
      </c>
      <c r="N444" s="20" t="s">
        <v>5197</v>
      </c>
      <c r="O444" s="20">
        <v>0</v>
      </c>
      <c r="P444" s="20">
        <v>7</v>
      </c>
      <c r="Q444" s="20" t="s">
        <v>5197</v>
      </c>
      <c r="R444" s="20">
        <v>7</v>
      </c>
      <c r="S444" s="20">
        <v>591.29999999999995</v>
      </c>
    </row>
    <row r="445" spans="1:19" x14ac:dyDescent="0.25">
      <c r="A445" t="s">
        <v>3656</v>
      </c>
      <c r="B445" t="s">
        <v>3657</v>
      </c>
      <c r="C445" t="s">
        <v>5198</v>
      </c>
      <c r="D445" s="21" t="s">
        <v>4287</v>
      </c>
      <c r="E445" s="20" t="s">
        <v>5197</v>
      </c>
      <c r="F445" s="20">
        <v>16.8</v>
      </c>
      <c r="G445" s="20" t="s">
        <v>5197</v>
      </c>
      <c r="H445" s="20" t="s">
        <v>5197</v>
      </c>
      <c r="I445" s="20" t="s">
        <v>5197</v>
      </c>
      <c r="J445" s="20" t="s">
        <v>5197</v>
      </c>
      <c r="K445" s="20" t="s">
        <v>5197</v>
      </c>
      <c r="L445" s="20">
        <v>16.8</v>
      </c>
      <c r="M445" s="20">
        <v>238</v>
      </c>
      <c r="N445" s="20" t="s">
        <v>5197</v>
      </c>
      <c r="O445" s="20">
        <v>238</v>
      </c>
      <c r="P445" s="20" t="s">
        <v>5197</v>
      </c>
      <c r="Q445" s="20" t="s">
        <v>5197</v>
      </c>
      <c r="R445" s="20">
        <v>0</v>
      </c>
      <c r="S445" s="20"/>
    </row>
    <row r="446" spans="1:19" x14ac:dyDescent="0.25">
      <c r="A446" t="s">
        <v>3661</v>
      </c>
      <c r="B446" t="s">
        <v>3662</v>
      </c>
      <c r="C446" t="s">
        <v>5195</v>
      </c>
      <c r="D446" s="21" t="s">
        <v>5196</v>
      </c>
      <c r="E446" s="20" t="s">
        <v>5197</v>
      </c>
      <c r="F446" s="20" t="s">
        <v>5197</v>
      </c>
      <c r="G446" s="20" t="s">
        <v>5197</v>
      </c>
      <c r="H446" s="20" t="s">
        <v>5197</v>
      </c>
      <c r="I446" s="20" t="s">
        <v>5197</v>
      </c>
      <c r="J446" s="20" t="s">
        <v>5197</v>
      </c>
      <c r="K446" s="20" t="s">
        <v>5197</v>
      </c>
      <c r="L446" s="20">
        <v>0</v>
      </c>
      <c r="M446" s="20" t="s">
        <v>5197</v>
      </c>
      <c r="N446" s="20" t="s">
        <v>5197</v>
      </c>
      <c r="O446" s="20">
        <v>0</v>
      </c>
      <c r="P446" s="20" t="s">
        <v>5197</v>
      </c>
      <c r="Q446" s="20" t="s">
        <v>5197</v>
      </c>
      <c r="R446" s="20">
        <v>0</v>
      </c>
      <c r="S446" s="20">
        <v>309</v>
      </c>
    </row>
    <row r="447" spans="1:19" x14ac:dyDescent="0.25">
      <c r="A447" t="s">
        <v>3661</v>
      </c>
      <c r="B447" t="s">
        <v>3662</v>
      </c>
      <c r="C447" t="s">
        <v>5198</v>
      </c>
      <c r="D447" s="21" t="s">
        <v>5196</v>
      </c>
      <c r="E447" s="20" t="s">
        <v>5197</v>
      </c>
      <c r="F447" s="20" t="s">
        <v>5197</v>
      </c>
      <c r="G447" s="20">
        <v>3</v>
      </c>
      <c r="H447" s="20">
        <v>0.5</v>
      </c>
      <c r="I447" s="20" t="s">
        <v>5197</v>
      </c>
      <c r="J447" s="20" t="s">
        <v>5197</v>
      </c>
      <c r="K447" s="20" t="s">
        <v>5197</v>
      </c>
      <c r="L447" s="20">
        <v>3.5</v>
      </c>
      <c r="M447" s="20" t="s">
        <v>5197</v>
      </c>
      <c r="N447" s="20">
        <v>24</v>
      </c>
      <c r="O447" s="20">
        <v>24</v>
      </c>
      <c r="P447" s="20" t="s">
        <v>5197</v>
      </c>
      <c r="Q447" s="20" t="s">
        <v>5197</v>
      </c>
      <c r="R447" s="20">
        <v>0</v>
      </c>
      <c r="S447" s="20"/>
    </row>
    <row r="448" spans="1:19" x14ac:dyDescent="0.25">
      <c r="A448" t="s">
        <v>3681</v>
      </c>
      <c r="B448" t="s">
        <v>3682</v>
      </c>
      <c r="C448" t="s">
        <v>5195</v>
      </c>
      <c r="D448" s="21" t="s">
        <v>5196</v>
      </c>
      <c r="E448" s="20" t="s">
        <v>5197</v>
      </c>
      <c r="F448" s="20" t="s">
        <v>5197</v>
      </c>
      <c r="G448" s="20" t="s">
        <v>5197</v>
      </c>
      <c r="H448" s="20" t="s">
        <v>5197</v>
      </c>
      <c r="I448" s="20" t="s">
        <v>5197</v>
      </c>
      <c r="J448" s="20" t="s">
        <v>5197</v>
      </c>
      <c r="K448" s="20" t="s">
        <v>5197</v>
      </c>
      <c r="L448" s="20">
        <v>0</v>
      </c>
      <c r="M448" s="20" t="s">
        <v>5197</v>
      </c>
      <c r="N448" s="20" t="s">
        <v>5197</v>
      </c>
      <c r="O448" s="20">
        <v>0</v>
      </c>
      <c r="P448" s="20" t="s">
        <v>5197</v>
      </c>
      <c r="Q448" s="20" t="s">
        <v>5197</v>
      </c>
      <c r="R448" s="20">
        <v>0</v>
      </c>
      <c r="S448" s="20">
        <v>159</v>
      </c>
    </row>
    <row r="449" spans="1:19" x14ac:dyDescent="0.25">
      <c r="A449" t="s">
        <v>3681</v>
      </c>
      <c r="B449" t="s">
        <v>3682</v>
      </c>
      <c r="C449" t="s">
        <v>5195</v>
      </c>
      <c r="D449" s="21" t="s">
        <v>4287</v>
      </c>
      <c r="E449" s="20" t="s">
        <v>5197</v>
      </c>
      <c r="F449" s="20" t="s">
        <v>5197</v>
      </c>
      <c r="G449" s="20" t="s">
        <v>5197</v>
      </c>
      <c r="H449" s="20" t="s">
        <v>5197</v>
      </c>
      <c r="I449" s="20" t="s">
        <v>5197</v>
      </c>
      <c r="J449" s="20" t="s">
        <v>5197</v>
      </c>
      <c r="K449" s="20" t="s">
        <v>5197</v>
      </c>
      <c r="L449" s="20">
        <v>0</v>
      </c>
      <c r="M449" s="20" t="s">
        <v>5197</v>
      </c>
      <c r="N449" s="20" t="s">
        <v>5197</v>
      </c>
      <c r="O449" s="20">
        <v>0</v>
      </c>
      <c r="P449" s="20" t="s">
        <v>5197</v>
      </c>
      <c r="Q449" s="20" t="s">
        <v>5197</v>
      </c>
      <c r="R449" s="20">
        <v>0</v>
      </c>
      <c r="S449" s="20">
        <v>71</v>
      </c>
    </row>
    <row r="450" spans="1:19" x14ac:dyDescent="0.25">
      <c r="A450" t="s">
        <v>3698</v>
      </c>
      <c r="B450" t="s">
        <v>3699</v>
      </c>
      <c r="C450" t="s">
        <v>5203</v>
      </c>
      <c r="D450" s="21" t="s">
        <v>5196</v>
      </c>
      <c r="E450" s="20" t="s">
        <v>5197</v>
      </c>
      <c r="F450" s="20" t="s">
        <v>5197</v>
      </c>
      <c r="G450" s="20" t="s">
        <v>5197</v>
      </c>
      <c r="H450" s="20" t="s">
        <v>5197</v>
      </c>
      <c r="I450" s="20" t="s">
        <v>5197</v>
      </c>
      <c r="J450" s="20" t="s">
        <v>5197</v>
      </c>
      <c r="K450" s="20" t="s">
        <v>5197</v>
      </c>
      <c r="L450" s="20">
        <v>0</v>
      </c>
      <c r="M450" s="20" t="s">
        <v>5197</v>
      </c>
      <c r="N450" s="20" t="s">
        <v>5197</v>
      </c>
      <c r="O450" s="20">
        <v>0</v>
      </c>
      <c r="P450" s="20" t="s">
        <v>5197</v>
      </c>
      <c r="Q450" s="20" t="s">
        <v>5197</v>
      </c>
      <c r="R450" s="20">
        <v>0</v>
      </c>
      <c r="S450" s="20">
        <v>140.6</v>
      </c>
    </row>
    <row r="451" spans="1:19" x14ac:dyDescent="0.25">
      <c r="A451" t="s">
        <v>3698</v>
      </c>
      <c r="B451" t="s">
        <v>3699</v>
      </c>
      <c r="C451" t="s">
        <v>5203</v>
      </c>
      <c r="D451" s="21" t="s">
        <v>4287</v>
      </c>
      <c r="E451" s="20" t="s">
        <v>5197</v>
      </c>
      <c r="F451" s="20" t="s">
        <v>5197</v>
      </c>
      <c r="G451" s="20" t="s">
        <v>5197</v>
      </c>
      <c r="H451" s="20" t="s">
        <v>5197</v>
      </c>
      <c r="I451" s="20" t="s">
        <v>5197</v>
      </c>
      <c r="J451" s="20" t="s">
        <v>5197</v>
      </c>
      <c r="K451" s="20" t="s">
        <v>5197</v>
      </c>
      <c r="L451" s="20">
        <v>0</v>
      </c>
      <c r="M451" s="20" t="s">
        <v>5197</v>
      </c>
      <c r="N451" s="20" t="s">
        <v>5197</v>
      </c>
      <c r="O451" s="20">
        <v>0</v>
      </c>
      <c r="P451" s="20" t="s">
        <v>5197</v>
      </c>
      <c r="Q451" s="20" t="s">
        <v>5197</v>
      </c>
      <c r="R451" s="20">
        <v>0</v>
      </c>
      <c r="S451" s="20">
        <v>140.6</v>
      </c>
    </row>
    <row r="452" spans="1:19" x14ac:dyDescent="0.25">
      <c r="A452" t="s">
        <v>3698</v>
      </c>
      <c r="B452" t="s">
        <v>3699</v>
      </c>
      <c r="C452" t="s">
        <v>5195</v>
      </c>
      <c r="D452" s="21" t="s">
        <v>5196</v>
      </c>
      <c r="E452" s="20" t="s">
        <v>5197</v>
      </c>
      <c r="F452" s="20" t="s">
        <v>5197</v>
      </c>
      <c r="G452" s="20" t="s">
        <v>5197</v>
      </c>
      <c r="H452" s="20" t="s">
        <v>5197</v>
      </c>
      <c r="I452" s="20" t="s">
        <v>5197</v>
      </c>
      <c r="J452" s="20" t="s">
        <v>5197</v>
      </c>
      <c r="K452" s="20" t="s">
        <v>5197</v>
      </c>
      <c r="L452" s="20">
        <v>0</v>
      </c>
      <c r="M452" s="20" t="s">
        <v>5197</v>
      </c>
      <c r="N452" s="20" t="s">
        <v>5197</v>
      </c>
      <c r="O452" s="20">
        <v>0</v>
      </c>
      <c r="P452" s="20" t="s">
        <v>5197</v>
      </c>
      <c r="Q452" s="20" t="s">
        <v>5197</v>
      </c>
      <c r="R452" s="20">
        <v>0</v>
      </c>
      <c r="S452" s="20">
        <v>576.79999999999995</v>
      </c>
    </row>
    <row r="453" spans="1:19" x14ac:dyDescent="0.25">
      <c r="A453" t="s">
        <v>3698</v>
      </c>
      <c r="B453" t="s">
        <v>3699</v>
      </c>
      <c r="C453" t="s">
        <v>5195</v>
      </c>
      <c r="D453" s="21" t="s">
        <v>4287</v>
      </c>
      <c r="E453" s="20" t="s">
        <v>5197</v>
      </c>
      <c r="F453" s="20" t="s">
        <v>5197</v>
      </c>
      <c r="G453" s="20" t="s">
        <v>5197</v>
      </c>
      <c r="H453" s="20" t="s">
        <v>5197</v>
      </c>
      <c r="I453" s="20" t="s">
        <v>5197</v>
      </c>
      <c r="J453" s="20" t="s">
        <v>5197</v>
      </c>
      <c r="K453" s="20" t="s">
        <v>5197</v>
      </c>
      <c r="L453" s="20">
        <v>0</v>
      </c>
      <c r="M453" s="20" t="s">
        <v>5197</v>
      </c>
      <c r="N453" s="20" t="s">
        <v>5197</v>
      </c>
      <c r="O453" s="20">
        <v>0</v>
      </c>
      <c r="P453" s="20" t="s">
        <v>5197</v>
      </c>
      <c r="Q453" s="20" t="s">
        <v>5197</v>
      </c>
      <c r="R453" s="20">
        <v>0</v>
      </c>
      <c r="S453" s="20">
        <v>930</v>
      </c>
    </row>
    <row r="454" spans="1:19" x14ac:dyDescent="0.25">
      <c r="A454" t="s">
        <v>3698</v>
      </c>
      <c r="B454" t="s">
        <v>3699</v>
      </c>
      <c r="C454" t="s">
        <v>5202</v>
      </c>
      <c r="D454" s="21" t="s">
        <v>4287</v>
      </c>
      <c r="E454" s="20">
        <v>63.6</v>
      </c>
      <c r="F454" s="20" t="s">
        <v>5197</v>
      </c>
      <c r="G454" s="20" t="s">
        <v>5197</v>
      </c>
      <c r="H454" s="20">
        <v>1</v>
      </c>
      <c r="I454" s="20" t="s">
        <v>5197</v>
      </c>
      <c r="J454" s="20" t="s">
        <v>5197</v>
      </c>
      <c r="K454" s="20" t="s">
        <v>5197</v>
      </c>
      <c r="L454" s="20">
        <v>64.599999999999994</v>
      </c>
      <c r="M454" s="20" t="s">
        <v>5197</v>
      </c>
      <c r="N454" s="20" t="s">
        <v>5197</v>
      </c>
      <c r="O454" s="20">
        <v>0</v>
      </c>
      <c r="P454" s="20" t="s">
        <v>5197</v>
      </c>
      <c r="Q454" s="20" t="s">
        <v>5197</v>
      </c>
      <c r="R454" s="20">
        <v>0</v>
      </c>
      <c r="S454" s="20"/>
    </row>
    <row r="455" spans="1:19" x14ac:dyDescent="0.25">
      <c r="A455" t="s">
        <v>3713</v>
      </c>
      <c r="B455" t="s">
        <v>3714</v>
      </c>
      <c r="C455" t="s">
        <v>5195</v>
      </c>
      <c r="D455" s="21" t="s">
        <v>5196</v>
      </c>
      <c r="E455" s="20" t="s">
        <v>5197</v>
      </c>
      <c r="F455" s="20" t="s">
        <v>5197</v>
      </c>
      <c r="G455" s="20" t="s">
        <v>5197</v>
      </c>
      <c r="H455" s="20" t="s">
        <v>5197</v>
      </c>
      <c r="I455" s="20" t="s">
        <v>5197</v>
      </c>
      <c r="J455" s="20" t="s">
        <v>5197</v>
      </c>
      <c r="K455" s="20" t="s">
        <v>5197</v>
      </c>
      <c r="L455" s="20">
        <v>0</v>
      </c>
      <c r="M455" s="20" t="s">
        <v>5197</v>
      </c>
      <c r="N455" s="20" t="s">
        <v>5197</v>
      </c>
      <c r="O455" s="20">
        <v>0</v>
      </c>
      <c r="P455" s="20" t="s">
        <v>5197</v>
      </c>
      <c r="Q455" s="20" t="s">
        <v>5197</v>
      </c>
      <c r="R455" s="20">
        <v>0</v>
      </c>
      <c r="S455" s="20">
        <v>248.6</v>
      </c>
    </row>
    <row r="456" spans="1:19" x14ac:dyDescent="0.25">
      <c r="A456" t="s">
        <v>3713</v>
      </c>
      <c r="B456" t="s">
        <v>3714</v>
      </c>
      <c r="C456" t="s">
        <v>5195</v>
      </c>
      <c r="D456" s="21" t="s">
        <v>4287</v>
      </c>
      <c r="E456" s="20" t="s">
        <v>5197</v>
      </c>
      <c r="F456" s="20" t="s">
        <v>5197</v>
      </c>
      <c r="G456" s="20" t="s">
        <v>5197</v>
      </c>
      <c r="H456" s="20" t="s">
        <v>5197</v>
      </c>
      <c r="I456" s="20" t="s">
        <v>5197</v>
      </c>
      <c r="J456" s="20" t="s">
        <v>5197</v>
      </c>
      <c r="K456" s="20" t="s">
        <v>5197</v>
      </c>
      <c r="L456" s="20">
        <v>0</v>
      </c>
      <c r="M456" s="20" t="s">
        <v>5197</v>
      </c>
      <c r="N456" s="20" t="s">
        <v>5197</v>
      </c>
      <c r="O456" s="20">
        <v>0</v>
      </c>
      <c r="P456" s="20" t="s">
        <v>5197</v>
      </c>
      <c r="Q456" s="20" t="s">
        <v>5197</v>
      </c>
      <c r="R456" s="20">
        <v>0</v>
      </c>
      <c r="S456" s="20">
        <v>321.39999999999998</v>
      </c>
    </row>
    <row r="457" spans="1:19" x14ac:dyDescent="0.25">
      <c r="A457" t="s">
        <v>3720</v>
      </c>
      <c r="B457" t="s">
        <v>3721</v>
      </c>
      <c r="C457" t="s">
        <v>5205</v>
      </c>
      <c r="D457" s="21" t="s">
        <v>4287</v>
      </c>
      <c r="E457" s="20">
        <v>49.2</v>
      </c>
      <c r="F457" s="20">
        <v>0.5</v>
      </c>
      <c r="G457" s="20" t="s">
        <v>5197</v>
      </c>
      <c r="H457" s="20">
        <v>5.6</v>
      </c>
      <c r="I457" s="20" t="s">
        <v>5197</v>
      </c>
      <c r="J457" s="20" t="s">
        <v>5197</v>
      </c>
      <c r="K457" s="20" t="s">
        <v>5197</v>
      </c>
      <c r="L457" s="20">
        <v>55.300000000000004</v>
      </c>
      <c r="M457" s="20">
        <v>44</v>
      </c>
      <c r="N457" s="20" t="s">
        <v>5197</v>
      </c>
      <c r="O457" s="20">
        <v>44</v>
      </c>
      <c r="P457" s="20" t="s">
        <v>5197</v>
      </c>
      <c r="Q457" s="20" t="s">
        <v>5197</v>
      </c>
      <c r="R457" s="20">
        <v>0</v>
      </c>
      <c r="S457" s="20"/>
    </row>
    <row r="458" spans="1:19" x14ac:dyDescent="0.25">
      <c r="A458" t="s">
        <v>3720</v>
      </c>
      <c r="B458" t="s">
        <v>3721</v>
      </c>
      <c r="C458" t="s">
        <v>5201</v>
      </c>
      <c r="D458" s="21" t="s">
        <v>5196</v>
      </c>
      <c r="E458" s="20" t="s">
        <v>5197</v>
      </c>
      <c r="F458" s="20">
        <v>101.6</v>
      </c>
      <c r="G458" s="20">
        <v>3</v>
      </c>
      <c r="H458" s="20">
        <v>62.3</v>
      </c>
      <c r="I458" s="20" t="s">
        <v>5197</v>
      </c>
      <c r="J458" s="20">
        <v>2.2000000000000002</v>
      </c>
      <c r="K458" s="20">
        <v>6.2</v>
      </c>
      <c r="L458" s="20">
        <v>175.29999999999995</v>
      </c>
      <c r="M458" s="20">
        <v>138</v>
      </c>
      <c r="N458" s="20">
        <v>24</v>
      </c>
      <c r="O458" s="20">
        <v>162</v>
      </c>
      <c r="P458" s="20" t="s">
        <v>5197</v>
      </c>
      <c r="Q458" s="20" t="s">
        <v>5197</v>
      </c>
      <c r="R458" s="20">
        <v>0</v>
      </c>
      <c r="S458" s="20"/>
    </row>
    <row r="459" spans="1:19" x14ac:dyDescent="0.25">
      <c r="A459" t="s">
        <v>3720</v>
      </c>
      <c r="B459" t="s">
        <v>3721</v>
      </c>
      <c r="C459" t="s">
        <v>5195</v>
      </c>
      <c r="D459" s="21" t="s">
        <v>5196</v>
      </c>
      <c r="E459" s="20" t="s">
        <v>5197</v>
      </c>
      <c r="F459" s="20" t="s">
        <v>5197</v>
      </c>
      <c r="G459" s="20" t="s">
        <v>5197</v>
      </c>
      <c r="H459" s="20" t="s">
        <v>5197</v>
      </c>
      <c r="I459" s="20" t="s">
        <v>5197</v>
      </c>
      <c r="J459" s="20" t="s">
        <v>5197</v>
      </c>
      <c r="K459" s="20" t="s">
        <v>5197</v>
      </c>
      <c r="L459" s="20">
        <v>0</v>
      </c>
      <c r="M459" s="20" t="s">
        <v>5197</v>
      </c>
      <c r="N459" s="20" t="s">
        <v>5197</v>
      </c>
      <c r="O459" s="20">
        <v>0</v>
      </c>
      <c r="P459" s="20">
        <v>75.400000000000006</v>
      </c>
      <c r="Q459" s="20">
        <v>66.2</v>
      </c>
      <c r="R459" s="20">
        <v>141.6</v>
      </c>
      <c r="S459" s="20">
        <v>1448.8</v>
      </c>
    </row>
    <row r="460" spans="1:19" x14ac:dyDescent="0.25">
      <c r="A460" t="s">
        <v>3731</v>
      </c>
      <c r="B460" t="s">
        <v>3732</v>
      </c>
      <c r="C460" t="s">
        <v>5195</v>
      </c>
      <c r="D460" s="21" t="s">
        <v>5196</v>
      </c>
      <c r="E460" s="20" t="s">
        <v>5197</v>
      </c>
      <c r="F460" s="20" t="s">
        <v>5197</v>
      </c>
      <c r="G460" s="20" t="s">
        <v>5197</v>
      </c>
      <c r="H460" s="20" t="s">
        <v>5197</v>
      </c>
      <c r="I460" s="20" t="s">
        <v>5197</v>
      </c>
      <c r="J460" s="20" t="s">
        <v>5197</v>
      </c>
      <c r="K460" s="20" t="s">
        <v>5197</v>
      </c>
      <c r="L460" s="20">
        <v>0</v>
      </c>
      <c r="M460" s="20" t="s">
        <v>5197</v>
      </c>
      <c r="N460" s="20" t="s">
        <v>5197</v>
      </c>
      <c r="O460" s="20">
        <v>0</v>
      </c>
      <c r="P460" s="20" t="s">
        <v>5197</v>
      </c>
      <c r="Q460" s="20" t="s">
        <v>5197</v>
      </c>
      <c r="R460" s="20">
        <v>0</v>
      </c>
      <c r="S460" s="20">
        <v>182</v>
      </c>
    </row>
    <row r="461" spans="1:19" x14ac:dyDescent="0.25">
      <c r="A461" t="s">
        <v>3731</v>
      </c>
      <c r="B461" t="s">
        <v>3732</v>
      </c>
      <c r="C461" t="s">
        <v>5195</v>
      </c>
      <c r="D461" s="21" t="s">
        <v>4287</v>
      </c>
      <c r="E461" s="20" t="s">
        <v>5197</v>
      </c>
      <c r="F461" s="20" t="s">
        <v>5197</v>
      </c>
      <c r="G461" s="20" t="s">
        <v>5197</v>
      </c>
      <c r="H461" s="20" t="s">
        <v>5197</v>
      </c>
      <c r="I461" s="20" t="s">
        <v>5197</v>
      </c>
      <c r="J461" s="20" t="s">
        <v>5197</v>
      </c>
      <c r="K461" s="20" t="s">
        <v>5197</v>
      </c>
      <c r="L461" s="20">
        <v>0</v>
      </c>
      <c r="M461" s="20" t="s">
        <v>5197</v>
      </c>
      <c r="N461" s="20" t="s">
        <v>5197</v>
      </c>
      <c r="O461" s="20">
        <v>0</v>
      </c>
      <c r="P461" s="20" t="s">
        <v>5197</v>
      </c>
      <c r="Q461" s="20" t="s">
        <v>5197</v>
      </c>
      <c r="R461" s="20">
        <v>0</v>
      </c>
      <c r="S461" s="20">
        <v>72.400000000000006</v>
      </c>
    </row>
    <row r="462" spans="1:19" x14ac:dyDescent="0.25">
      <c r="A462" t="s">
        <v>3759</v>
      </c>
      <c r="B462" t="s">
        <v>3760</v>
      </c>
      <c r="C462" t="s">
        <v>5195</v>
      </c>
      <c r="D462" s="21" t="s">
        <v>5196</v>
      </c>
      <c r="E462" s="20" t="s">
        <v>5197</v>
      </c>
      <c r="F462" s="20" t="s">
        <v>5197</v>
      </c>
      <c r="G462" s="20" t="s">
        <v>5197</v>
      </c>
      <c r="H462" s="20" t="s">
        <v>5197</v>
      </c>
      <c r="I462" s="20" t="s">
        <v>5197</v>
      </c>
      <c r="J462" s="20" t="s">
        <v>5197</v>
      </c>
      <c r="K462" s="20" t="s">
        <v>5197</v>
      </c>
      <c r="L462" s="20">
        <v>0</v>
      </c>
      <c r="M462" s="20" t="s">
        <v>5197</v>
      </c>
      <c r="N462" s="20" t="s">
        <v>5197</v>
      </c>
      <c r="O462" s="20">
        <v>0</v>
      </c>
      <c r="P462" s="20" t="s">
        <v>5197</v>
      </c>
      <c r="Q462" s="20" t="s">
        <v>5197</v>
      </c>
      <c r="R462" s="20">
        <v>0</v>
      </c>
      <c r="S462" s="20">
        <v>124.1</v>
      </c>
    </row>
    <row r="463" spans="1:19" x14ac:dyDescent="0.25">
      <c r="A463" t="s">
        <v>3765</v>
      </c>
      <c r="B463" t="s">
        <v>3766</v>
      </c>
      <c r="C463" t="s">
        <v>5195</v>
      </c>
      <c r="D463" s="21" t="s">
        <v>5196</v>
      </c>
      <c r="E463" s="20" t="s">
        <v>5197</v>
      </c>
      <c r="F463" s="20" t="s">
        <v>5197</v>
      </c>
      <c r="G463" s="20" t="s">
        <v>5197</v>
      </c>
      <c r="H463" s="20" t="s">
        <v>5197</v>
      </c>
      <c r="I463" s="20" t="s">
        <v>5197</v>
      </c>
      <c r="J463" s="20" t="s">
        <v>5197</v>
      </c>
      <c r="K463" s="20" t="s">
        <v>5197</v>
      </c>
      <c r="L463" s="20">
        <v>0</v>
      </c>
      <c r="M463" s="20" t="s">
        <v>5197</v>
      </c>
      <c r="N463" s="20" t="s">
        <v>5197</v>
      </c>
      <c r="O463" s="20">
        <v>0</v>
      </c>
      <c r="P463" s="20" t="s">
        <v>5197</v>
      </c>
      <c r="Q463" s="20" t="s">
        <v>5197</v>
      </c>
      <c r="R463" s="20">
        <v>0</v>
      </c>
      <c r="S463" s="20">
        <v>171</v>
      </c>
    </row>
    <row r="464" spans="1:19" x14ac:dyDescent="0.25">
      <c r="A464" t="s">
        <v>3785</v>
      </c>
      <c r="B464" t="s">
        <v>3786</v>
      </c>
      <c r="C464" t="s">
        <v>5195</v>
      </c>
      <c r="D464" s="21" t="s">
        <v>5196</v>
      </c>
      <c r="E464" s="20" t="s">
        <v>5197</v>
      </c>
      <c r="F464" s="20" t="s">
        <v>5197</v>
      </c>
      <c r="G464" s="20" t="s">
        <v>5197</v>
      </c>
      <c r="H464" s="20" t="s">
        <v>5197</v>
      </c>
      <c r="I464" s="20" t="s">
        <v>5197</v>
      </c>
      <c r="J464" s="20" t="s">
        <v>5197</v>
      </c>
      <c r="K464" s="20" t="s">
        <v>5197</v>
      </c>
      <c r="L464" s="20">
        <v>0</v>
      </c>
      <c r="M464" s="20" t="s">
        <v>5197</v>
      </c>
      <c r="N464" s="20" t="s">
        <v>5197</v>
      </c>
      <c r="O464" s="20">
        <v>0</v>
      </c>
      <c r="P464" s="20" t="s">
        <v>5197</v>
      </c>
      <c r="Q464" s="20" t="s">
        <v>5197</v>
      </c>
      <c r="R464" s="20">
        <v>0</v>
      </c>
      <c r="S464" s="20">
        <v>195</v>
      </c>
    </row>
    <row r="465" spans="1:19" x14ac:dyDescent="0.25">
      <c r="A465" t="s">
        <v>3803</v>
      </c>
      <c r="B465" t="s">
        <v>3804</v>
      </c>
      <c r="C465" t="s">
        <v>5195</v>
      </c>
      <c r="D465" s="21" t="s">
        <v>4287</v>
      </c>
      <c r="E465" s="20" t="s">
        <v>5197</v>
      </c>
      <c r="F465" s="20" t="s">
        <v>5197</v>
      </c>
      <c r="G465" s="20" t="s">
        <v>5197</v>
      </c>
      <c r="H465" s="20" t="s">
        <v>5197</v>
      </c>
      <c r="I465" s="20" t="s">
        <v>5197</v>
      </c>
      <c r="J465" s="20" t="s">
        <v>5197</v>
      </c>
      <c r="K465" s="20" t="s">
        <v>5197</v>
      </c>
      <c r="L465" s="20">
        <v>0</v>
      </c>
      <c r="M465" s="20" t="s">
        <v>5197</v>
      </c>
      <c r="N465" s="20" t="s">
        <v>5197</v>
      </c>
      <c r="O465" s="20">
        <v>0</v>
      </c>
      <c r="P465" s="20">
        <v>7</v>
      </c>
      <c r="Q465" s="20" t="s">
        <v>5197</v>
      </c>
      <c r="R465" s="20">
        <v>7</v>
      </c>
      <c r="S465" s="20">
        <v>200.1</v>
      </c>
    </row>
    <row r="466" spans="1:19" x14ac:dyDescent="0.25">
      <c r="A466" t="s">
        <v>3824</v>
      </c>
      <c r="B466" t="s">
        <v>3825</v>
      </c>
      <c r="C466" t="s">
        <v>5195</v>
      </c>
      <c r="D466" s="21" t="s">
        <v>5196</v>
      </c>
      <c r="E466" s="20" t="s">
        <v>5197</v>
      </c>
      <c r="F466" s="20" t="s">
        <v>5197</v>
      </c>
      <c r="G466" s="20" t="s">
        <v>5197</v>
      </c>
      <c r="H466" s="20" t="s">
        <v>5197</v>
      </c>
      <c r="I466" s="20" t="s">
        <v>5197</v>
      </c>
      <c r="J466" s="20" t="s">
        <v>5197</v>
      </c>
      <c r="K466" s="20" t="s">
        <v>5197</v>
      </c>
      <c r="L466" s="20">
        <v>0</v>
      </c>
      <c r="M466" s="20" t="s">
        <v>5197</v>
      </c>
      <c r="N466" s="20" t="s">
        <v>5197</v>
      </c>
      <c r="O466" s="20">
        <v>0</v>
      </c>
      <c r="P466" s="20" t="s">
        <v>5197</v>
      </c>
      <c r="Q466" s="20" t="s">
        <v>5197</v>
      </c>
      <c r="R466" s="20">
        <v>0</v>
      </c>
      <c r="S466" s="20">
        <v>222</v>
      </c>
    </row>
    <row r="467" spans="1:19" x14ac:dyDescent="0.25">
      <c r="A467" t="s">
        <v>3845</v>
      </c>
      <c r="B467" t="s">
        <v>3846</v>
      </c>
      <c r="C467" t="s">
        <v>5195</v>
      </c>
      <c r="D467" s="21" t="s">
        <v>5196</v>
      </c>
      <c r="E467" s="20" t="s">
        <v>5197</v>
      </c>
      <c r="F467" s="20" t="s">
        <v>5197</v>
      </c>
      <c r="G467" s="20" t="s">
        <v>5197</v>
      </c>
      <c r="H467" s="20" t="s">
        <v>5197</v>
      </c>
      <c r="I467" s="20" t="s">
        <v>5197</v>
      </c>
      <c r="J467" s="20" t="s">
        <v>5197</v>
      </c>
      <c r="K467" s="20" t="s">
        <v>5197</v>
      </c>
      <c r="L467" s="20">
        <v>0</v>
      </c>
      <c r="M467" s="20" t="s">
        <v>5197</v>
      </c>
      <c r="N467" s="20" t="s">
        <v>5197</v>
      </c>
      <c r="O467" s="20">
        <v>0</v>
      </c>
      <c r="P467" s="20" t="s">
        <v>5197</v>
      </c>
      <c r="Q467" s="20" t="s">
        <v>5197</v>
      </c>
      <c r="R467" s="20">
        <v>0</v>
      </c>
      <c r="S467" s="20">
        <v>79.8</v>
      </c>
    </row>
    <row r="468" spans="1:19" x14ac:dyDescent="0.25">
      <c r="A468" t="s">
        <v>3859</v>
      </c>
      <c r="B468" t="s">
        <v>3860</v>
      </c>
      <c r="C468" t="s">
        <v>5203</v>
      </c>
      <c r="D468" s="21" t="s">
        <v>4287</v>
      </c>
      <c r="E468" s="20" t="s">
        <v>5197</v>
      </c>
      <c r="F468" s="20" t="s">
        <v>5197</v>
      </c>
      <c r="G468" s="20" t="s">
        <v>5197</v>
      </c>
      <c r="H468" s="20" t="s">
        <v>5197</v>
      </c>
      <c r="I468" s="20" t="s">
        <v>5197</v>
      </c>
      <c r="J468" s="20" t="s">
        <v>5197</v>
      </c>
      <c r="K468" s="20" t="s">
        <v>5197</v>
      </c>
      <c r="L468" s="20">
        <v>0</v>
      </c>
      <c r="M468" s="20" t="s">
        <v>5197</v>
      </c>
      <c r="N468" s="20" t="s">
        <v>5197</v>
      </c>
      <c r="O468" s="20">
        <v>0</v>
      </c>
      <c r="P468" s="20" t="s">
        <v>5197</v>
      </c>
      <c r="Q468" s="20" t="s">
        <v>5197</v>
      </c>
      <c r="R468" s="20">
        <v>0</v>
      </c>
      <c r="S468" s="20">
        <v>71</v>
      </c>
    </row>
    <row r="469" spans="1:19" x14ac:dyDescent="0.25">
      <c r="A469" t="s">
        <v>3859</v>
      </c>
      <c r="B469" t="s">
        <v>3860</v>
      </c>
      <c r="C469" t="s">
        <v>5195</v>
      </c>
      <c r="D469" s="21" t="s">
        <v>5196</v>
      </c>
      <c r="E469" s="20" t="s">
        <v>5197</v>
      </c>
      <c r="F469" s="20" t="s">
        <v>5197</v>
      </c>
      <c r="G469" s="20" t="s">
        <v>5197</v>
      </c>
      <c r="H469" s="20" t="s">
        <v>5197</v>
      </c>
      <c r="I469" s="20" t="s">
        <v>5197</v>
      </c>
      <c r="J469" s="20" t="s">
        <v>5197</v>
      </c>
      <c r="K469" s="20" t="s">
        <v>5197</v>
      </c>
      <c r="L469" s="20">
        <v>0</v>
      </c>
      <c r="M469" s="20" t="s">
        <v>5197</v>
      </c>
      <c r="N469" s="20" t="s">
        <v>5197</v>
      </c>
      <c r="O469" s="20">
        <v>0</v>
      </c>
      <c r="P469" s="20" t="s">
        <v>5197</v>
      </c>
      <c r="Q469" s="20" t="s">
        <v>5197</v>
      </c>
      <c r="R469" s="20">
        <v>0</v>
      </c>
      <c r="S469" s="20">
        <v>210</v>
      </c>
    </row>
    <row r="470" spans="1:19" x14ac:dyDescent="0.25">
      <c r="A470" t="s">
        <v>3879</v>
      </c>
      <c r="B470" t="s">
        <v>3880</v>
      </c>
      <c r="C470" t="s">
        <v>5205</v>
      </c>
      <c r="D470" s="21" t="s">
        <v>4287</v>
      </c>
      <c r="E470" s="20">
        <v>26.9</v>
      </c>
      <c r="F470" s="20">
        <v>1</v>
      </c>
      <c r="G470" s="20" t="s">
        <v>5197</v>
      </c>
      <c r="H470" s="20">
        <v>0.8</v>
      </c>
      <c r="I470" s="20" t="s">
        <v>5197</v>
      </c>
      <c r="J470" s="20" t="s">
        <v>5197</v>
      </c>
      <c r="K470" s="20" t="s">
        <v>5197</v>
      </c>
      <c r="L470" s="20">
        <v>28.7</v>
      </c>
      <c r="M470" s="20">
        <v>42</v>
      </c>
      <c r="N470" s="20" t="s">
        <v>5197</v>
      </c>
      <c r="O470" s="20">
        <v>42</v>
      </c>
      <c r="P470" s="20" t="s">
        <v>5197</v>
      </c>
      <c r="Q470" s="20" t="s">
        <v>5197</v>
      </c>
      <c r="R470" s="20">
        <v>0</v>
      </c>
      <c r="S470" s="20"/>
    </row>
    <row r="471" spans="1:19" x14ac:dyDescent="0.25">
      <c r="A471" t="s">
        <v>3879</v>
      </c>
      <c r="B471" t="s">
        <v>3880</v>
      </c>
      <c r="C471" t="s">
        <v>5195</v>
      </c>
      <c r="D471" s="21" t="s">
        <v>5196</v>
      </c>
      <c r="E471" s="20" t="s">
        <v>5197</v>
      </c>
      <c r="F471" s="20" t="s">
        <v>5197</v>
      </c>
      <c r="G471" s="20" t="s">
        <v>5197</v>
      </c>
      <c r="H471" s="20" t="s">
        <v>5197</v>
      </c>
      <c r="I471" s="20" t="s">
        <v>5197</v>
      </c>
      <c r="J471" s="20" t="s">
        <v>5197</v>
      </c>
      <c r="K471" s="20" t="s">
        <v>5197</v>
      </c>
      <c r="L471" s="20">
        <v>0</v>
      </c>
      <c r="M471" s="20" t="s">
        <v>5197</v>
      </c>
      <c r="N471" s="20" t="s">
        <v>5197</v>
      </c>
      <c r="O471" s="20">
        <v>0</v>
      </c>
      <c r="P471" s="20" t="s">
        <v>5197</v>
      </c>
      <c r="Q471" s="20" t="s">
        <v>5197</v>
      </c>
      <c r="R471" s="20">
        <v>0</v>
      </c>
      <c r="S471" s="20">
        <v>256</v>
      </c>
    </row>
    <row r="472" spans="1:19" x14ac:dyDescent="0.25">
      <c r="A472" t="s">
        <v>3886</v>
      </c>
      <c r="B472" t="s">
        <v>3887</v>
      </c>
      <c r="C472" t="s">
        <v>5195</v>
      </c>
      <c r="D472" s="21" t="s">
        <v>5196</v>
      </c>
      <c r="E472" s="20" t="s">
        <v>5197</v>
      </c>
      <c r="F472" s="20" t="s">
        <v>5197</v>
      </c>
      <c r="G472" s="20" t="s">
        <v>5197</v>
      </c>
      <c r="H472" s="20" t="s">
        <v>5197</v>
      </c>
      <c r="I472" s="20" t="s">
        <v>5197</v>
      </c>
      <c r="J472" s="20" t="s">
        <v>5197</v>
      </c>
      <c r="K472" s="20" t="s">
        <v>5197</v>
      </c>
      <c r="L472" s="20">
        <v>0</v>
      </c>
      <c r="M472" s="20" t="s">
        <v>5197</v>
      </c>
      <c r="N472" s="20" t="s">
        <v>5197</v>
      </c>
      <c r="O472" s="20">
        <v>0</v>
      </c>
      <c r="P472" s="20" t="s">
        <v>5197</v>
      </c>
      <c r="Q472" s="20" t="s">
        <v>5197</v>
      </c>
      <c r="R472" s="20">
        <v>0</v>
      </c>
      <c r="S472" s="20">
        <v>70</v>
      </c>
    </row>
    <row r="473" spans="1:19" x14ac:dyDescent="0.25">
      <c r="A473" t="s">
        <v>3893</v>
      </c>
      <c r="B473" t="s">
        <v>3894</v>
      </c>
      <c r="C473" t="s">
        <v>5203</v>
      </c>
      <c r="D473" s="21" t="s">
        <v>4287</v>
      </c>
      <c r="E473" s="20" t="s">
        <v>5197</v>
      </c>
      <c r="F473" s="20" t="s">
        <v>5197</v>
      </c>
      <c r="G473" s="20" t="s">
        <v>5197</v>
      </c>
      <c r="H473" s="20" t="s">
        <v>5197</v>
      </c>
      <c r="I473" s="20" t="s">
        <v>5197</v>
      </c>
      <c r="J473" s="20" t="s">
        <v>5197</v>
      </c>
      <c r="K473" s="20" t="s">
        <v>5197</v>
      </c>
      <c r="L473" s="20">
        <v>0</v>
      </c>
      <c r="M473" s="20" t="s">
        <v>5197</v>
      </c>
      <c r="N473" s="20" t="s">
        <v>5197</v>
      </c>
      <c r="O473" s="20">
        <v>0</v>
      </c>
      <c r="P473" s="20" t="s">
        <v>5197</v>
      </c>
      <c r="Q473" s="20">
        <v>12.2</v>
      </c>
      <c r="R473" s="20">
        <v>12.2</v>
      </c>
      <c r="S473" s="20">
        <v>51.7</v>
      </c>
    </row>
    <row r="474" spans="1:19" x14ac:dyDescent="0.25">
      <c r="A474" t="s">
        <v>3893</v>
      </c>
      <c r="B474" t="s">
        <v>3894</v>
      </c>
      <c r="C474" t="s">
        <v>5195</v>
      </c>
      <c r="D474" s="21" t="s">
        <v>4287</v>
      </c>
      <c r="E474" s="20" t="s">
        <v>5197</v>
      </c>
      <c r="F474" s="20" t="s">
        <v>5197</v>
      </c>
      <c r="G474" s="20" t="s">
        <v>5197</v>
      </c>
      <c r="H474" s="20" t="s">
        <v>5197</v>
      </c>
      <c r="I474" s="20" t="s">
        <v>5197</v>
      </c>
      <c r="J474" s="20" t="s">
        <v>5197</v>
      </c>
      <c r="K474" s="20" t="s">
        <v>5197</v>
      </c>
      <c r="L474" s="20">
        <v>0</v>
      </c>
      <c r="M474" s="20" t="s">
        <v>5197</v>
      </c>
      <c r="N474" s="20" t="s">
        <v>5197</v>
      </c>
      <c r="O474" s="20">
        <v>0</v>
      </c>
      <c r="P474" s="20" t="s">
        <v>5197</v>
      </c>
      <c r="Q474" s="20" t="s">
        <v>5197</v>
      </c>
      <c r="R474" s="20">
        <v>0</v>
      </c>
      <c r="S474" s="20">
        <v>99</v>
      </c>
    </row>
    <row r="475" spans="1:19" x14ac:dyDescent="0.25">
      <c r="A475" t="s">
        <v>3913</v>
      </c>
      <c r="B475" t="s">
        <v>3914</v>
      </c>
      <c r="C475" t="s">
        <v>5195</v>
      </c>
      <c r="D475" s="21" t="s">
        <v>5196</v>
      </c>
      <c r="E475" s="20" t="s">
        <v>5197</v>
      </c>
      <c r="F475" s="20" t="s">
        <v>5197</v>
      </c>
      <c r="G475" s="20" t="s">
        <v>5197</v>
      </c>
      <c r="H475" s="20" t="s">
        <v>5197</v>
      </c>
      <c r="I475" s="20" t="s">
        <v>5197</v>
      </c>
      <c r="J475" s="20" t="s">
        <v>5197</v>
      </c>
      <c r="K475" s="20" t="s">
        <v>5197</v>
      </c>
      <c r="L475" s="20">
        <v>0</v>
      </c>
      <c r="M475" s="20" t="s">
        <v>5197</v>
      </c>
      <c r="N475" s="20" t="s">
        <v>5197</v>
      </c>
      <c r="O475" s="20">
        <v>0</v>
      </c>
      <c r="P475" s="20" t="s">
        <v>5197</v>
      </c>
      <c r="Q475" s="20" t="s">
        <v>5197</v>
      </c>
      <c r="R475" s="20">
        <v>0</v>
      </c>
      <c r="S475" s="20">
        <v>426.7</v>
      </c>
    </row>
    <row r="476" spans="1:19" x14ac:dyDescent="0.25">
      <c r="A476" t="s">
        <v>3913</v>
      </c>
      <c r="B476" t="s">
        <v>3914</v>
      </c>
      <c r="C476" t="s">
        <v>5195</v>
      </c>
      <c r="D476" s="21" t="s">
        <v>4287</v>
      </c>
      <c r="E476" s="20" t="s">
        <v>5197</v>
      </c>
      <c r="F476" s="20" t="s">
        <v>5197</v>
      </c>
      <c r="G476" s="20" t="s">
        <v>5197</v>
      </c>
      <c r="H476" s="20" t="s">
        <v>5197</v>
      </c>
      <c r="I476" s="20" t="s">
        <v>5197</v>
      </c>
      <c r="J476" s="20" t="s">
        <v>5197</v>
      </c>
      <c r="K476" s="20" t="s">
        <v>5197</v>
      </c>
      <c r="L476" s="20">
        <v>0</v>
      </c>
      <c r="M476" s="20" t="s">
        <v>5197</v>
      </c>
      <c r="N476" s="20" t="s">
        <v>5197</v>
      </c>
      <c r="O476" s="20">
        <v>0</v>
      </c>
      <c r="P476" s="20" t="s">
        <v>5197</v>
      </c>
      <c r="Q476" s="20" t="s">
        <v>5197</v>
      </c>
      <c r="R476" s="20">
        <v>0</v>
      </c>
      <c r="S476" s="20">
        <v>128</v>
      </c>
    </row>
    <row r="477" spans="1:19" x14ac:dyDescent="0.25">
      <c r="A477" t="s">
        <v>3939</v>
      </c>
      <c r="B477" t="s">
        <v>3940</v>
      </c>
      <c r="C477" t="s">
        <v>5203</v>
      </c>
      <c r="D477" s="21" t="s">
        <v>4287</v>
      </c>
      <c r="E477" s="20" t="s">
        <v>5197</v>
      </c>
      <c r="F477" s="20" t="s">
        <v>5197</v>
      </c>
      <c r="G477" s="20" t="s">
        <v>5197</v>
      </c>
      <c r="H477" s="20" t="s">
        <v>5197</v>
      </c>
      <c r="I477" s="20" t="s">
        <v>5197</v>
      </c>
      <c r="J477" s="20" t="s">
        <v>5197</v>
      </c>
      <c r="K477" s="20" t="s">
        <v>5197</v>
      </c>
      <c r="L477" s="20">
        <v>0</v>
      </c>
      <c r="M477" s="20" t="s">
        <v>5197</v>
      </c>
      <c r="N477" s="20" t="s">
        <v>5197</v>
      </c>
      <c r="O477" s="20">
        <v>0</v>
      </c>
      <c r="P477" s="20" t="s">
        <v>5197</v>
      </c>
      <c r="Q477" s="20" t="s">
        <v>5197</v>
      </c>
      <c r="R477" s="20">
        <v>0</v>
      </c>
      <c r="S477" s="20">
        <v>35</v>
      </c>
    </row>
    <row r="478" spans="1:19" x14ac:dyDescent="0.25">
      <c r="A478" t="s">
        <v>3939</v>
      </c>
      <c r="B478" t="s">
        <v>3940</v>
      </c>
      <c r="C478" t="s">
        <v>5205</v>
      </c>
      <c r="D478" s="21" t="s">
        <v>4287</v>
      </c>
      <c r="E478" s="20">
        <v>102.4</v>
      </c>
      <c r="F478" s="20">
        <v>0.6</v>
      </c>
      <c r="G478" s="20" t="s">
        <v>5197</v>
      </c>
      <c r="H478" s="20">
        <v>0.8</v>
      </c>
      <c r="I478" s="20">
        <v>7.1</v>
      </c>
      <c r="J478" s="20">
        <v>0.2</v>
      </c>
      <c r="K478" s="20" t="s">
        <v>5197</v>
      </c>
      <c r="L478" s="20">
        <v>111.1</v>
      </c>
      <c r="M478" s="20">
        <v>86</v>
      </c>
      <c r="N478" s="20" t="s">
        <v>5197</v>
      </c>
      <c r="O478" s="20">
        <v>86</v>
      </c>
      <c r="P478" s="20" t="s">
        <v>5197</v>
      </c>
      <c r="Q478" s="20" t="s">
        <v>5197</v>
      </c>
      <c r="R478" s="20">
        <v>0</v>
      </c>
      <c r="S478" s="20"/>
    </row>
    <row r="479" spans="1:19" x14ac:dyDescent="0.25">
      <c r="A479" t="s">
        <v>3955</v>
      </c>
      <c r="B479" t="s">
        <v>3956</v>
      </c>
      <c r="C479" t="s">
        <v>5195</v>
      </c>
      <c r="D479" s="21" t="s">
        <v>5196</v>
      </c>
      <c r="E479" s="20" t="s">
        <v>5197</v>
      </c>
      <c r="F479" s="20" t="s">
        <v>5197</v>
      </c>
      <c r="G479" s="20" t="s">
        <v>5197</v>
      </c>
      <c r="H479" s="20" t="s">
        <v>5197</v>
      </c>
      <c r="I479" s="20" t="s">
        <v>5197</v>
      </c>
      <c r="J479" s="20" t="s">
        <v>5197</v>
      </c>
      <c r="K479" s="20" t="s">
        <v>5197</v>
      </c>
      <c r="L479" s="20">
        <v>0</v>
      </c>
      <c r="M479" s="20" t="s">
        <v>5197</v>
      </c>
      <c r="N479" s="20" t="s">
        <v>5197</v>
      </c>
      <c r="O479" s="20">
        <v>0</v>
      </c>
      <c r="P479" s="20" t="s">
        <v>5197</v>
      </c>
      <c r="Q479" s="20" t="s">
        <v>5197</v>
      </c>
      <c r="R479" s="20">
        <v>0</v>
      </c>
      <c r="S479" s="20">
        <v>8</v>
      </c>
    </row>
    <row r="480" spans="1:19" x14ac:dyDescent="0.25">
      <c r="A480" t="s">
        <v>4048</v>
      </c>
      <c r="B480" t="s">
        <v>4049</v>
      </c>
      <c r="C480" t="s">
        <v>5195</v>
      </c>
      <c r="D480" s="21" t="s">
        <v>5196</v>
      </c>
      <c r="E480" s="20" t="s">
        <v>5197</v>
      </c>
      <c r="F480" s="20" t="s">
        <v>5197</v>
      </c>
      <c r="G480" s="20" t="s">
        <v>5197</v>
      </c>
      <c r="H480" s="20" t="s">
        <v>5197</v>
      </c>
      <c r="I480" s="20" t="s">
        <v>5197</v>
      </c>
      <c r="J480" s="20" t="s">
        <v>5197</v>
      </c>
      <c r="K480" s="20" t="s">
        <v>5197</v>
      </c>
      <c r="L480" s="20">
        <v>0</v>
      </c>
      <c r="M480" s="20" t="s">
        <v>5197</v>
      </c>
      <c r="N480" s="20" t="s">
        <v>5197</v>
      </c>
      <c r="O480" s="20">
        <v>0</v>
      </c>
      <c r="P480" s="20" t="s">
        <v>5197</v>
      </c>
      <c r="Q480" s="20" t="s">
        <v>5197</v>
      </c>
      <c r="R480" s="20">
        <v>0</v>
      </c>
      <c r="S480" s="20">
        <v>352.3</v>
      </c>
    </row>
    <row r="481" spans="1:19" x14ac:dyDescent="0.25">
      <c r="A481" t="s">
        <v>4055</v>
      </c>
      <c r="B481" t="s">
        <v>4056</v>
      </c>
      <c r="C481" t="s">
        <v>5195</v>
      </c>
      <c r="D481" s="21" t="s">
        <v>5196</v>
      </c>
      <c r="E481" s="20" t="s">
        <v>5197</v>
      </c>
      <c r="F481" s="20" t="s">
        <v>5197</v>
      </c>
      <c r="G481" s="20" t="s">
        <v>5197</v>
      </c>
      <c r="H481" s="20" t="s">
        <v>5197</v>
      </c>
      <c r="I481" s="20" t="s">
        <v>5197</v>
      </c>
      <c r="J481" s="20" t="s">
        <v>5197</v>
      </c>
      <c r="K481" s="20" t="s">
        <v>5197</v>
      </c>
      <c r="L481" s="20">
        <v>0</v>
      </c>
      <c r="M481" s="20" t="s">
        <v>5197</v>
      </c>
      <c r="N481" s="20" t="s">
        <v>5197</v>
      </c>
      <c r="O481" s="20">
        <v>0</v>
      </c>
      <c r="P481" s="20" t="s">
        <v>5197</v>
      </c>
      <c r="Q481" s="20" t="s">
        <v>5197</v>
      </c>
      <c r="R481" s="20">
        <v>0</v>
      </c>
      <c r="S481" s="20">
        <v>540</v>
      </c>
    </row>
    <row r="482" spans="1:19" x14ac:dyDescent="0.25">
      <c r="A482" t="s">
        <v>4061</v>
      </c>
      <c r="B482" t="s">
        <v>4062</v>
      </c>
      <c r="C482" t="s">
        <v>5195</v>
      </c>
      <c r="D482" s="21" t="s">
        <v>5196</v>
      </c>
      <c r="E482" s="20" t="s">
        <v>5197</v>
      </c>
      <c r="F482" s="20" t="s">
        <v>5197</v>
      </c>
      <c r="G482" s="20" t="s">
        <v>5197</v>
      </c>
      <c r="H482" s="20" t="s">
        <v>5197</v>
      </c>
      <c r="I482" s="20" t="s">
        <v>5197</v>
      </c>
      <c r="J482" s="20" t="s">
        <v>5197</v>
      </c>
      <c r="K482" s="20" t="s">
        <v>5197</v>
      </c>
      <c r="L482" s="20">
        <v>0</v>
      </c>
      <c r="M482" s="20" t="s">
        <v>5197</v>
      </c>
      <c r="N482" s="20" t="s">
        <v>5197</v>
      </c>
      <c r="O482" s="20">
        <v>0</v>
      </c>
      <c r="P482" s="20" t="s">
        <v>5197</v>
      </c>
      <c r="Q482" s="20" t="s">
        <v>5197</v>
      </c>
      <c r="R482" s="20">
        <v>0</v>
      </c>
      <c r="S482" s="20">
        <v>172</v>
      </c>
    </row>
    <row r="483" spans="1:19" x14ac:dyDescent="0.25">
      <c r="A483" t="s">
        <v>4068</v>
      </c>
      <c r="B483" t="s">
        <v>4069</v>
      </c>
      <c r="C483" t="s">
        <v>5195</v>
      </c>
      <c r="D483" s="21" t="s">
        <v>5196</v>
      </c>
      <c r="E483" s="20" t="s">
        <v>5197</v>
      </c>
      <c r="F483" s="20" t="s">
        <v>5197</v>
      </c>
      <c r="G483" s="20" t="s">
        <v>5197</v>
      </c>
      <c r="H483" s="20" t="s">
        <v>5197</v>
      </c>
      <c r="I483" s="20" t="s">
        <v>5197</v>
      </c>
      <c r="J483" s="20" t="s">
        <v>5197</v>
      </c>
      <c r="K483" s="20" t="s">
        <v>5197</v>
      </c>
      <c r="L483" s="20">
        <v>0</v>
      </c>
      <c r="M483" s="20" t="s">
        <v>5197</v>
      </c>
      <c r="N483" s="20" t="s">
        <v>5197</v>
      </c>
      <c r="O483" s="20">
        <v>0</v>
      </c>
      <c r="P483" s="20">
        <v>0.4</v>
      </c>
      <c r="Q483" s="20">
        <v>6.9</v>
      </c>
      <c r="R483" s="20">
        <v>7.3</v>
      </c>
      <c r="S483" s="20">
        <v>956.2</v>
      </c>
    </row>
    <row r="484" spans="1:19" x14ac:dyDescent="0.25">
      <c r="A484" t="s">
        <v>4075</v>
      </c>
      <c r="B484" t="s">
        <v>4076</v>
      </c>
      <c r="C484" t="s">
        <v>5201</v>
      </c>
      <c r="D484" s="21" t="s">
        <v>5196</v>
      </c>
      <c r="E484" s="20">
        <v>53.9</v>
      </c>
      <c r="F484" s="20">
        <v>1</v>
      </c>
      <c r="G484" s="20" t="s">
        <v>5197</v>
      </c>
      <c r="H484" s="20">
        <v>8.6</v>
      </c>
      <c r="I484" s="20">
        <v>12.4</v>
      </c>
      <c r="J484" s="20">
        <v>14.5</v>
      </c>
      <c r="K484" s="20">
        <v>5.9</v>
      </c>
      <c r="L484" s="20">
        <v>96.300000000000011</v>
      </c>
      <c r="M484" s="20">
        <v>25</v>
      </c>
      <c r="N484" s="20" t="s">
        <v>5197</v>
      </c>
      <c r="O484" s="20">
        <v>25</v>
      </c>
      <c r="P484" s="20" t="s">
        <v>5197</v>
      </c>
      <c r="Q484" s="20" t="s">
        <v>5197</v>
      </c>
      <c r="R484" s="20">
        <v>0</v>
      </c>
      <c r="S484" s="20"/>
    </row>
    <row r="485" spans="1:19" x14ac:dyDescent="0.25">
      <c r="A485" t="s">
        <v>4075</v>
      </c>
      <c r="B485" t="s">
        <v>4076</v>
      </c>
      <c r="C485" t="s">
        <v>5195</v>
      </c>
      <c r="D485" s="21" t="s">
        <v>5196</v>
      </c>
      <c r="E485" s="20" t="s">
        <v>5197</v>
      </c>
      <c r="F485" s="20" t="s">
        <v>5197</v>
      </c>
      <c r="G485" s="20" t="s">
        <v>5197</v>
      </c>
      <c r="H485" s="20" t="s">
        <v>5197</v>
      </c>
      <c r="I485" s="20" t="s">
        <v>5197</v>
      </c>
      <c r="J485" s="20" t="s">
        <v>5197</v>
      </c>
      <c r="K485" s="20" t="s">
        <v>5197</v>
      </c>
      <c r="L485" s="20">
        <v>0</v>
      </c>
      <c r="M485" s="20" t="s">
        <v>5197</v>
      </c>
      <c r="N485" s="20" t="s">
        <v>5197</v>
      </c>
      <c r="O485" s="20">
        <v>0</v>
      </c>
      <c r="P485" s="20" t="s">
        <v>5197</v>
      </c>
      <c r="Q485" s="20" t="s">
        <v>5197</v>
      </c>
      <c r="R485" s="20">
        <v>0</v>
      </c>
      <c r="S485" s="20">
        <v>1835</v>
      </c>
    </row>
    <row r="486" spans="1:19" x14ac:dyDescent="0.25">
      <c r="A486" t="s">
        <v>4086</v>
      </c>
      <c r="B486" t="s">
        <v>4087</v>
      </c>
      <c r="C486" t="s">
        <v>5195</v>
      </c>
      <c r="D486" s="21" t="s">
        <v>5196</v>
      </c>
      <c r="E486" s="20" t="s">
        <v>5197</v>
      </c>
      <c r="F486" s="20" t="s">
        <v>5197</v>
      </c>
      <c r="G486" s="20" t="s">
        <v>5197</v>
      </c>
      <c r="H486" s="20" t="s">
        <v>5197</v>
      </c>
      <c r="I486" s="20" t="s">
        <v>5197</v>
      </c>
      <c r="J486" s="20" t="s">
        <v>5197</v>
      </c>
      <c r="K486" s="20" t="s">
        <v>5197</v>
      </c>
      <c r="L486" s="20">
        <v>0</v>
      </c>
      <c r="M486" s="20" t="s">
        <v>5197</v>
      </c>
      <c r="N486" s="20" t="s">
        <v>5197</v>
      </c>
      <c r="O486" s="20">
        <v>0</v>
      </c>
      <c r="P486" s="20" t="s">
        <v>5197</v>
      </c>
      <c r="Q486" s="20" t="s">
        <v>5197</v>
      </c>
      <c r="R486" s="20">
        <v>0</v>
      </c>
      <c r="S486" s="20">
        <v>215.1</v>
      </c>
    </row>
    <row r="487" spans="1:19" x14ac:dyDescent="0.25">
      <c r="A487" t="s">
        <v>4099</v>
      </c>
      <c r="B487" t="s">
        <v>4100</v>
      </c>
      <c r="C487" t="s">
        <v>5195</v>
      </c>
      <c r="D487" s="21" t="s">
        <v>5196</v>
      </c>
      <c r="E487" s="20" t="s">
        <v>5197</v>
      </c>
      <c r="F487" s="20" t="s">
        <v>5197</v>
      </c>
      <c r="G487" s="20" t="s">
        <v>5197</v>
      </c>
      <c r="H487" s="20" t="s">
        <v>5197</v>
      </c>
      <c r="I487" s="20" t="s">
        <v>5197</v>
      </c>
      <c r="J487" s="20" t="s">
        <v>5197</v>
      </c>
      <c r="K487" s="20" t="s">
        <v>5197</v>
      </c>
      <c r="L487" s="20">
        <v>0</v>
      </c>
      <c r="M487" s="20" t="s">
        <v>5197</v>
      </c>
      <c r="N487" s="20" t="s">
        <v>5197</v>
      </c>
      <c r="O487" s="20">
        <v>0</v>
      </c>
      <c r="P487" s="20" t="s">
        <v>5197</v>
      </c>
      <c r="Q487" s="20" t="s">
        <v>5197</v>
      </c>
      <c r="R487" s="20">
        <v>0</v>
      </c>
      <c r="S487" s="20">
        <v>479.5</v>
      </c>
    </row>
    <row r="488" spans="1:19" x14ac:dyDescent="0.25">
      <c r="A488" t="s">
        <v>4112</v>
      </c>
      <c r="B488" t="s">
        <v>4113</v>
      </c>
      <c r="C488" t="s">
        <v>5195</v>
      </c>
      <c r="D488" s="21" t="s">
        <v>5196</v>
      </c>
      <c r="E488" s="20" t="s">
        <v>5197</v>
      </c>
      <c r="F488" s="20" t="s">
        <v>5197</v>
      </c>
      <c r="G488" s="20" t="s">
        <v>5197</v>
      </c>
      <c r="H488" s="20" t="s">
        <v>5197</v>
      </c>
      <c r="I488" s="20" t="s">
        <v>5197</v>
      </c>
      <c r="J488" s="20" t="s">
        <v>5197</v>
      </c>
      <c r="K488" s="20" t="s">
        <v>5197</v>
      </c>
      <c r="L488" s="20">
        <v>0</v>
      </c>
      <c r="M488" s="20" t="s">
        <v>5197</v>
      </c>
      <c r="N488" s="20" t="s">
        <v>5197</v>
      </c>
      <c r="O488" s="20">
        <v>0</v>
      </c>
      <c r="P488" s="20" t="s">
        <v>5197</v>
      </c>
      <c r="Q488" s="20" t="s">
        <v>5197</v>
      </c>
      <c r="R488" s="20">
        <v>0</v>
      </c>
      <c r="S488" s="20">
        <v>343</v>
      </c>
    </row>
    <row r="489" spans="1:19" x14ac:dyDescent="0.25">
      <c r="A489" t="s">
        <v>4119</v>
      </c>
      <c r="B489" t="s">
        <v>4120</v>
      </c>
      <c r="C489" t="s">
        <v>5195</v>
      </c>
      <c r="D489" s="21" t="s">
        <v>5196</v>
      </c>
      <c r="E489" s="20" t="s">
        <v>5197</v>
      </c>
      <c r="F489" s="20" t="s">
        <v>5197</v>
      </c>
      <c r="G489" s="20" t="s">
        <v>5197</v>
      </c>
      <c r="H489" s="20" t="s">
        <v>5197</v>
      </c>
      <c r="I489" s="20" t="s">
        <v>5197</v>
      </c>
      <c r="J489" s="20" t="s">
        <v>5197</v>
      </c>
      <c r="K489" s="20" t="s">
        <v>5197</v>
      </c>
      <c r="L489" s="20">
        <v>0</v>
      </c>
      <c r="M489" s="20" t="s">
        <v>5197</v>
      </c>
      <c r="N489" s="20" t="s">
        <v>5197</v>
      </c>
      <c r="O489" s="20">
        <v>0</v>
      </c>
      <c r="P489" s="20" t="s">
        <v>5197</v>
      </c>
      <c r="Q489" s="20" t="s">
        <v>5197</v>
      </c>
      <c r="R489" s="20">
        <v>0</v>
      </c>
      <c r="S489" s="20">
        <v>121</v>
      </c>
    </row>
    <row r="490" spans="1:19" x14ac:dyDescent="0.25">
      <c r="A490" t="s">
        <v>4126</v>
      </c>
      <c r="B490" t="s">
        <v>4127</v>
      </c>
      <c r="C490" t="s">
        <v>5195</v>
      </c>
      <c r="D490" s="21" t="s">
        <v>5196</v>
      </c>
      <c r="E490" s="20" t="s">
        <v>5197</v>
      </c>
      <c r="F490" s="20" t="s">
        <v>5197</v>
      </c>
      <c r="G490" s="20" t="s">
        <v>5197</v>
      </c>
      <c r="H490" s="20" t="s">
        <v>5197</v>
      </c>
      <c r="I490" s="20" t="s">
        <v>5197</v>
      </c>
      <c r="J490" s="20" t="s">
        <v>5197</v>
      </c>
      <c r="K490" s="20" t="s">
        <v>5197</v>
      </c>
      <c r="L490" s="20">
        <v>0</v>
      </c>
      <c r="M490" s="20" t="s">
        <v>5197</v>
      </c>
      <c r="N490" s="20" t="s">
        <v>5197</v>
      </c>
      <c r="O490" s="20">
        <v>0</v>
      </c>
      <c r="P490" s="20" t="s">
        <v>5197</v>
      </c>
      <c r="Q490" s="20" t="s">
        <v>5197</v>
      </c>
      <c r="R490" s="20">
        <v>0</v>
      </c>
      <c r="S490" s="20">
        <v>134.30000000000001</v>
      </c>
    </row>
    <row r="491" spans="1:19" x14ac:dyDescent="0.25">
      <c r="A491" t="s">
        <v>4134</v>
      </c>
      <c r="B491" t="s">
        <v>4135</v>
      </c>
      <c r="C491" t="s">
        <v>5195</v>
      </c>
      <c r="D491" s="21" t="s">
        <v>5196</v>
      </c>
      <c r="E491" s="20" t="s">
        <v>5197</v>
      </c>
      <c r="F491" s="20" t="s">
        <v>5197</v>
      </c>
      <c r="G491" s="20" t="s">
        <v>5197</v>
      </c>
      <c r="H491" s="20" t="s">
        <v>5197</v>
      </c>
      <c r="I491" s="20" t="s">
        <v>5197</v>
      </c>
      <c r="J491" s="20" t="s">
        <v>5197</v>
      </c>
      <c r="K491" s="20" t="s">
        <v>5197</v>
      </c>
      <c r="L491" s="20">
        <v>0</v>
      </c>
      <c r="M491" s="20" t="s">
        <v>5197</v>
      </c>
      <c r="N491" s="20" t="s">
        <v>5197</v>
      </c>
      <c r="O491" s="20">
        <v>0</v>
      </c>
      <c r="P491" s="20" t="s">
        <v>5197</v>
      </c>
      <c r="Q491" s="20" t="s">
        <v>5197</v>
      </c>
      <c r="R491" s="20">
        <v>0</v>
      </c>
      <c r="S491" s="20">
        <v>274.60000000000002</v>
      </c>
    </row>
    <row r="492" spans="1:19" x14ac:dyDescent="0.25">
      <c r="A492" t="s">
        <v>4141</v>
      </c>
      <c r="B492" t="s">
        <v>4142</v>
      </c>
      <c r="C492" t="s">
        <v>5195</v>
      </c>
      <c r="D492" s="21" t="s">
        <v>5196</v>
      </c>
      <c r="E492" s="20" t="s">
        <v>5197</v>
      </c>
      <c r="F492" s="20" t="s">
        <v>5197</v>
      </c>
      <c r="G492" s="20" t="s">
        <v>5197</v>
      </c>
      <c r="H492" s="20" t="s">
        <v>5197</v>
      </c>
      <c r="I492" s="20" t="s">
        <v>5197</v>
      </c>
      <c r="J492" s="20" t="s">
        <v>5197</v>
      </c>
      <c r="K492" s="20" t="s">
        <v>5197</v>
      </c>
      <c r="L492" s="20">
        <v>0</v>
      </c>
      <c r="M492" s="20" t="s">
        <v>5197</v>
      </c>
      <c r="N492" s="20" t="s">
        <v>5197</v>
      </c>
      <c r="O492" s="20">
        <v>0</v>
      </c>
      <c r="P492" s="20" t="s">
        <v>5197</v>
      </c>
      <c r="Q492" s="20" t="s">
        <v>5197</v>
      </c>
      <c r="R492" s="20">
        <v>0</v>
      </c>
      <c r="S492" s="20">
        <v>151</v>
      </c>
    </row>
    <row r="493" spans="1:19" x14ac:dyDescent="0.25">
      <c r="A493" t="s">
        <v>4146</v>
      </c>
      <c r="B493" t="s">
        <v>4147</v>
      </c>
      <c r="C493" t="s">
        <v>5195</v>
      </c>
      <c r="D493" s="21" t="s">
        <v>5196</v>
      </c>
      <c r="E493" s="20" t="s">
        <v>5197</v>
      </c>
      <c r="F493" s="20" t="s">
        <v>5197</v>
      </c>
      <c r="G493" s="20" t="s">
        <v>5197</v>
      </c>
      <c r="H493" s="20" t="s">
        <v>5197</v>
      </c>
      <c r="I493" s="20" t="s">
        <v>5197</v>
      </c>
      <c r="J493" s="20" t="s">
        <v>5197</v>
      </c>
      <c r="K493" s="20" t="s">
        <v>5197</v>
      </c>
      <c r="L493" s="20">
        <v>0</v>
      </c>
      <c r="M493" s="20" t="s">
        <v>5197</v>
      </c>
      <c r="N493" s="20" t="s">
        <v>5197</v>
      </c>
      <c r="O493" s="20">
        <v>0</v>
      </c>
      <c r="P493" s="20" t="s">
        <v>5197</v>
      </c>
      <c r="Q493" s="20" t="s">
        <v>5197</v>
      </c>
      <c r="R493" s="20">
        <v>0</v>
      </c>
      <c r="S493" s="20">
        <v>64</v>
      </c>
    </row>
    <row r="494" spans="1:19" x14ac:dyDescent="0.25">
      <c r="A494" t="s">
        <v>4153</v>
      </c>
      <c r="B494" t="s">
        <v>4154</v>
      </c>
      <c r="C494" t="s">
        <v>5195</v>
      </c>
      <c r="D494" s="21" t="s">
        <v>5196</v>
      </c>
      <c r="E494" s="20" t="s">
        <v>5197</v>
      </c>
      <c r="F494" s="20" t="s">
        <v>5197</v>
      </c>
      <c r="G494" s="20" t="s">
        <v>5197</v>
      </c>
      <c r="H494" s="20" t="s">
        <v>5197</v>
      </c>
      <c r="I494" s="20" t="s">
        <v>5197</v>
      </c>
      <c r="J494" s="20" t="s">
        <v>5197</v>
      </c>
      <c r="K494" s="20" t="s">
        <v>5197</v>
      </c>
      <c r="L494" s="20">
        <v>0</v>
      </c>
      <c r="M494" s="20" t="s">
        <v>5197</v>
      </c>
      <c r="N494" s="20" t="s">
        <v>5197</v>
      </c>
      <c r="O494" s="20">
        <v>0</v>
      </c>
      <c r="P494" s="20" t="s">
        <v>5197</v>
      </c>
      <c r="Q494" s="20" t="s">
        <v>5197</v>
      </c>
      <c r="R494" s="20">
        <v>0</v>
      </c>
      <c r="S494" s="20">
        <v>34</v>
      </c>
    </row>
    <row r="495" spans="1:19" x14ac:dyDescent="0.25">
      <c r="A495" t="s">
        <v>4159</v>
      </c>
      <c r="B495" t="s">
        <v>4160</v>
      </c>
      <c r="C495" t="s">
        <v>5195</v>
      </c>
      <c r="D495" s="21" t="s">
        <v>5196</v>
      </c>
      <c r="E495" s="20" t="s">
        <v>5197</v>
      </c>
      <c r="F495" s="20" t="s">
        <v>5197</v>
      </c>
      <c r="G495" s="20" t="s">
        <v>5197</v>
      </c>
      <c r="H495" s="20" t="s">
        <v>5197</v>
      </c>
      <c r="I495" s="20" t="s">
        <v>5197</v>
      </c>
      <c r="J495" s="20" t="s">
        <v>5197</v>
      </c>
      <c r="K495" s="20" t="s">
        <v>5197</v>
      </c>
      <c r="L495" s="20">
        <v>0</v>
      </c>
      <c r="M495" s="20" t="s">
        <v>5197</v>
      </c>
      <c r="N495" s="20" t="s">
        <v>5197</v>
      </c>
      <c r="O495" s="20">
        <v>0</v>
      </c>
      <c r="P495" s="20" t="s">
        <v>5197</v>
      </c>
      <c r="Q495" s="20" t="s">
        <v>5197</v>
      </c>
      <c r="R495" s="20">
        <v>0</v>
      </c>
      <c r="S495" s="20">
        <v>48</v>
      </c>
    </row>
    <row r="496" spans="1:19" x14ac:dyDescent="0.25">
      <c r="A496" t="s">
        <v>4171</v>
      </c>
      <c r="B496" t="s">
        <v>4172</v>
      </c>
      <c r="C496" t="s">
        <v>5195</v>
      </c>
      <c r="D496" s="21" t="s">
        <v>4287</v>
      </c>
      <c r="E496" s="20" t="s">
        <v>5197</v>
      </c>
      <c r="F496" s="20" t="s">
        <v>5197</v>
      </c>
      <c r="G496" s="20" t="s">
        <v>5197</v>
      </c>
      <c r="H496" s="20" t="s">
        <v>5197</v>
      </c>
      <c r="I496" s="20" t="s">
        <v>5197</v>
      </c>
      <c r="J496" s="20" t="s">
        <v>5197</v>
      </c>
      <c r="K496" s="20" t="s">
        <v>5197</v>
      </c>
      <c r="L496" s="20">
        <v>0</v>
      </c>
      <c r="M496" s="20" t="s">
        <v>5197</v>
      </c>
      <c r="N496" s="20" t="s">
        <v>5197</v>
      </c>
      <c r="O496" s="20">
        <v>0</v>
      </c>
      <c r="P496" s="20" t="s">
        <v>5197</v>
      </c>
      <c r="Q496" s="20" t="s">
        <v>5197</v>
      </c>
      <c r="R496" s="20">
        <v>0</v>
      </c>
      <c r="S496" s="20">
        <v>460</v>
      </c>
    </row>
    <row r="497" spans="1:19" x14ac:dyDescent="0.25">
      <c r="A497" t="s">
        <v>4183</v>
      </c>
      <c r="B497" t="s">
        <v>4184</v>
      </c>
      <c r="C497" t="s">
        <v>5195</v>
      </c>
      <c r="D497" s="21" t="s">
        <v>5196</v>
      </c>
      <c r="E497" s="20" t="s">
        <v>5197</v>
      </c>
      <c r="F497" s="20" t="s">
        <v>5197</v>
      </c>
      <c r="G497" s="20" t="s">
        <v>5197</v>
      </c>
      <c r="H497" s="20" t="s">
        <v>5197</v>
      </c>
      <c r="I497" s="20" t="s">
        <v>5197</v>
      </c>
      <c r="J497" s="20" t="s">
        <v>5197</v>
      </c>
      <c r="K497" s="20" t="s">
        <v>5197</v>
      </c>
      <c r="L497" s="20">
        <v>0</v>
      </c>
      <c r="M497" s="20" t="s">
        <v>5197</v>
      </c>
      <c r="N497" s="20" t="s">
        <v>5197</v>
      </c>
      <c r="O497" s="20">
        <v>0</v>
      </c>
      <c r="P497" s="20" t="s">
        <v>5197</v>
      </c>
      <c r="Q497" s="20" t="s">
        <v>5197</v>
      </c>
      <c r="R497" s="20">
        <v>0</v>
      </c>
      <c r="S497" s="20">
        <v>74.900000000000006</v>
      </c>
    </row>
    <row r="498" spans="1:19" x14ac:dyDescent="0.25">
      <c r="A498" t="s">
        <v>4183</v>
      </c>
      <c r="B498" t="s">
        <v>4184</v>
      </c>
      <c r="C498" t="s">
        <v>5195</v>
      </c>
      <c r="D498" s="21" t="s">
        <v>4287</v>
      </c>
      <c r="E498" s="20" t="s">
        <v>5197</v>
      </c>
      <c r="F498" s="20" t="s">
        <v>5197</v>
      </c>
      <c r="G498" s="20" t="s">
        <v>5197</v>
      </c>
      <c r="H498" s="20" t="s">
        <v>5197</v>
      </c>
      <c r="I498" s="20" t="s">
        <v>5197</v>
      </c>
      <c r="J498" s="20" t="s">
        <v>5197</v>
      </c>
      <c r="K498" s="20" t="s">
        <v>5197</v>
      </c>
      <c r="L498" s="20">
        <v>0</v>
      </c>
      <c r="M498" s="20" t="s">
        <v>5197</v>
      </c>
      <c r="N498" s="20" t="s">
        <v>5197</v>
      </c>
      <c r="O498" s="20">
        <v>0</v>
      </c>
      <c r="P498" s="20" t="s">
        <v>5197</v>
      </c>
      <c r="Q498" s="20" t="s">
        <v>5197</v>
      </c>
      <c r="R498" s="20">
        <v>0</v>
      </c>
      <c r="S498" s="20">
        <v>2.2999999999999998</v>
      </c>
    </row>
    <row r="499" spans="1:19" x14ac:dyDescent="0.25">
      <c r="A499" t="s">
        <v>4211</v>
      </c>
      <c r="B499" t="s">
        <v>4212</v>
      </c>
      <c r="C499" t="s">
        <v>5195</v>
      </c>
      <c r="D499" s="21" t="s">
        <v>4287</v>
      </c>
      <c r="E499" s="20" t="s">
        <v>5197</v>
      </c>
      <c r="F499" s="20" t="s">
        <v>5197</v>
      </c>
      <c r="G499" s="20" t="s">
        <v>5197</v>
      </c>
      <c r="H499" s="20" t="s">
        <v>5197</v>
      </c>
      <c r="I499" s="20" t="s">
        <v>5197</v>
      </c>
      <c r="J499" s="20" t="s">
        <v>5197</v>
      </c>
      <c r="K499" s="20" t="s">
        <v>5197</v>
      </c>
      <c r="L499" s="20">
        <v>0</v>
      </c>
      <c r="M499" s="20" t="s">
        <v>5197</v>
      </c>
      <c r="N499" s="20" t="s">
        <v>5197</v>
      </c>
      <c r="O499" s="20">
        <v>0</v>
      </c>
      <c r="P499" s="20" t="s">
        <v>5197</v>
      </c>
      <c r="Q499" s="20" t="s">
        <v>5197</v>
      </c>
      <c r="R499" s="20">
        <v>0</v>
      </c>
      <c r="S499" s="20">
        <v>117.2</v>
      </c>
    </row>
    <row r="500" spans="1:19" x14ac:dyDescent="0.25">
      <c r="A500" t="s">
        <v>4241</v>
      </c>
      <c r="B500" t="s">
        <v>4242</v>
      </c>
      <c r="C500" t="s">
        <v>5203</v>
      </c>
      <c r="D500" s="21" t="s">
        <v>5196</v>
      </c>
      <c r="E500" s="20" t="s">
        <v>5197</v>
      </c>
      <c r="F500" s="20" t="s">
        <v>5197</v>
      </c>
      <c r="G500" s="20" t="s">
        <v>5197</v>
      </c>
      <c r="H500" s="20" t="s">
        <v>5197</v>
      </c>
      <c r="I500" s="20" t="s">
        <v>5197</v>
      </c>
      <c r="J500" s="20" t="s">
        <v>5197</v>
      </c>
      <c r="K500" s="20" t="s">
        <v>5197</v>
      </c>
      <c r="L500" s="20">
        <v>0</v>
      </c>
      <c r="M500" s="20" t="s">
        <v>5197</v>
      </c>
      <c r="N500" s="20" t="s">
        <v>5197</v>
      </c>
      <c r="O500" s="20">
        <v>0</v>
      </c>
      <c r="P500" s="20" t="s">
        <v>5197</v>
      </c>
      <c r="Q500" s="20" t="s">
        <v>5197</v>
      </c>
      <c r="R500" s="20">
        <v>0</v>
      </c>
      <c r="S500" s="20">
        <v>649.5</v>
      </c>
    </row>
    <row r="501" spans="1:19" x14ac:dyDescent="0.25">
      <c r="A501" t="s">
        <v>4241</v>
      </c>
      <c r="B501" t="s">
        <v>4242</v>
      </c>
      <c r="C501" t="s">
        <v>5205</v>
      </c>
      <c r="D501" s="21" t="s">
        <v>5196</v>
      </c>
      <c r="E501" s="20" t="s">
        <v>5197</v>
      </c>
      <c r="F501" s="20">
        <v>112.6</v>
      </c>
      <c r="G501" s="20" t="s">
        <v>5197</v>
      </c>
      <c r="H501" s="20">
        <v>1.2</v>
      </c>
      <c r="I501" s="20" t="s">
        <v>5197</v>
      </c>
      <c r="J501" s="20" t="s">
        <v>5197</v>
      </c>
      <c r="K501" s="20" t="s">
        <v>5197</v>
      </c>
      <c r="L501" s="20">
        <v>113.8</v>
      </c>
      <c r="M501" s="20">
        <v>63</v>
      </c>
      <c r="N501" s="20" t="s">
        <v>5197</v>
      </c>
      <c r="O501" s="20">
        <v>63</v>
      </c>
      <c r="P501" s="20" t="s">
        <v>5197</v>
      </c>
      <c r="Q501" s="20" t="s">
        <v>5197</v>
      </c>
      <c r="R501" s="20">
        <v>0</v>
      </c>
      <c r="S501" s="20"/>
    </row>
    <row r="502" spans="1:19" x14ac:dyDescent="0.25">
      <c r="A502" t="s">
        <v>4241</v>
      </c>
      <c r="B502" t="s">
        <v>4242</v>
      </c>
      <c r="C502" t="s">
        <v>5201</v>
      </c>
      <c r="D502" s="21" t="s">
        <v>5196</v>
      </c>
      <c r="E502" s="20" t="s">
        <v>5197</v>
      </c>
      <c r="F502" s="20">
        <v>54.8</v>
      </c>
      <c r="G502" s="20">
        <v>15</v>
      </c>
      <c r="H502" s="20">
        <v>1.4</v>
      </c>
      <c r="I502" s="20" t="s">
        <v>5197</v>
      </c>
      <c r="J502" s="20" t="s">
        <v>5197</v>
      </c>
      <c r="K502" s="20" t="s">
        <v>5197</v>
      </c>
      <c r="L502" s="20">
        <v>71.2</v>
      </c>
      <c r="M502" s="20">
        <v>72</v>
      </c>
      <c r="N502" s="20">
        <v>60</v>
      </c>
      <c r="O502" s="20">
        <v>132</v>
      </c>
      <c r="P502" s="20" t="s">
        <v>5197</v>
      </c>
      <c r="Q502" s="20" t="s">
        <v>5197</v>
      </c>
      <c r="R502" s="20">
        <v>0</v>
      </c>
      <c r="S502" s="20"/>
    </row>
    <row r="503" spans="1:19" x14ac:dyDescent="0.25">
      <c r="A503" t="s">
        <v>4241</v>
      </c>
      <c r="B503" t="s">
        <v>4242</v>
      </c>
      <c r="C503" t="s">
        <v>5195</v>
      </c>
      <c r="D503" s="21" t="s">
        <v>5196</v>
      </c>
      <c r="E503" s="20" t="s">
        <v>5197</v>
      </c>
      <c r="F503" s="20" t="s">
        <v>5197</v>
      </c>
      <c r="G503" s="20" t="s">
        <v>5197</v>
      </c>
      <c r="H503" s="20" t="s">
        <v>5197</v>
      </c>
      <c r="I503" s="20" t="s">
        <v>5197</v>
      </c>
      <c r="J503" s="20" t="s">
        <v>5197</v>
      </c>
      <c r="K503" s="20" t="s">
        <v>5197</v>
      </c>
      <c r="L503" s="20">
        <v>0</v>
      </c>
      <c r="M503" s="20" t="s">
        <v>5197</v>
      </c>
      <c r="N503" s="20" t="s">
        <v>5197</v>
      </c>
      <c r="O503" s="20">
        <v>0</v>
      </c>
      <c r="P503" s="20">
        <v>102.3</v>
      </c>
      <c r="Q503" s="20" t="s">
        <v>5197</v>
      </c>
      <c r="R503" s="20">
        <v>102.3</v>
      </c>
      <c r="S503" s="20">
        <v>2234.8000000000002</v>
      </c>
    </row>
    <row r="504" spans="1:19" x14ac:dyDescent="0.25">
      <c r="A504" t="s">
        <v>4241</v>
      </c>
      <c r="B504" t="s">
        <v>4242</v>
      </c>
      <c r="C504" t="s">
        <v>5195</v>
      </c>
      <c r="D504" s="21" t="s">
        <v>4287</v>
      </c>
      <c r="E504" s="20" t="s">
        <v>5197</v>
      </c>
      <c r="F504" s="20" t="s">
        <v>5197</v>
      </c>
      <c r="G504" s="20" t="s">
        <v>5197</v>
      </c>
      <c r="H504" s="20" t="s">
        <v>5197</v>
      </c>
      <c r="I504" s="20" t="s">
        <v>5197</v>
      </c>
      <c r="J504" s="20" t="s">
        <v>5197</v>
      </c>
      <c r="K504" s="20" t="s">
        <v>5197</v>
      </c>
      <c r="L504" s="20">
        <v>0</v>
      </c>
      <c r="M504" s="20" t="s">
        <v>5197</v>
      </c>
      <c r="N504" s="20" t="s">
        <v>5197</v>
      </c>
      <c r="O504" s="20">
        <v>0</v>
      </c>
      <c r="P504" s="20" t="s">
        <v>5197</v>
      </c>
      <c r="Q504" s="20" t="s">
        <v>5197</v>
      </c>
      <c r="R504" s="20">
        <v>0</v>
      </c>
      <c r="S504" s="20">
        <v>896</v>
      </c>
    </row>
    <row r="505" spans="1:19" x14ac:dyDescent="0.25">
      <c r="A505" t="s">
        <v>4249</v>
      </c>
      <c r="B505" t="s">
        <v>4250</v>
      </c>
      <c r="C505" t="s">
        <v>5195</v>
      </c>
      <c r="D505" s="21" t="s">
        <v>5196</v>
      </c>
      <c r="E505" s="20" t="s">
        <v>5197</v>
      </c>
      <c r="F505" s="20" t="s">
        <v>5197</v>
      </c>
      <c r="G505" s="20" t="s">
        <v>5197</v>
      </c>
      <c r="H505" s="20" t="s">
        <v>5197</v>
      </c>
      <c r="I505" s="20" t="s">
        <v>5197</v>
      </c>
      <c r="J505" s="20" t="s">
        <v>5197</v>
      </c>
      <c r="K505" s="20" t="s">
        <v>5197</v>
      </c>
      <c r="L505" s="20">
        <v>0</v>
      </c>
      <c r="M505" s="20" t="s">
        <v>5197</v>
      </c>
      <c r="N505" s="20" t="s">
        <v>5197</v>
      </c>
      <c r="O505" s="20">
        <v>0</v>
      </c>
      <c r="P505" s="20" t="s">
        <v>5197</v>
      </c>
      <c r="Q505" s="20" t="s">
        <v>5197</v>
      </c>
      <c r="R505" s="20">
        <v>0</v>
      </c>
      <c r="S505" s="20">
        <v>191.1</v>
      </c>
    </row>
    <row r="506" spans="1:19" x14ac:dyDescent="0.25">
      <c r="A506" t="s">
        <v>4257</v>
      </c>
      <c r="B506" t="s">
        <v>4258</v>
      </c>
      <c r="C506" t="s">
        <v>5195</v>
      </c>
      <c r="D506" s="21" t="s">
        <v>4287</v>
      </c>
      <c r="E506" s="20" t="s">
        <v>5197</v>
      </c>
      <c r="F506" s="20" t="s">
        <v>5197</v>
      </c>
      <c r="G506" s="20" t="s">
        <v>5197</v>
      </c>
      <c r="H506" s="20" t="s">
        <v>5197</v>
      </c>
      <c r="I506" s="20" t="s">
        <v>5197</v>
      </c>
      <c r="J506" s="20" t="s">
        <v>5197</v>
      </c>
      <c r="K506" s="20" t="s">
        <v>5197</v>
      </c>
      <c r="L506" s="20">
        <v>0</v>
      </c>
      <c r="M506" s="20" t="s">
        <v>5197</v>
      </c>
      <c r="N506" s="20" t="s">
        <v>5197</v>
      </c>
      <c r="O506" s="20">
        <v>0</v>
      </c>
      <c r="P506" s="20" t="s">
        <v>5197</v>
      </c>
      <c r="Q506" s="20" t="s">
        <v>5197</v>
      </c>
      <c r="R506" s="20">
        <v>0</v>
      </c>
      <c r="S506" s="20">
        <v>175.9</v>
      </c>
    </row>
    <row r="507" spans="1:19" x14ac:dyDescent="0.25">
      <c r="A507" t="s">
        <v>4263</v>
      </c>
      <c r="B507" t="s">
        <v>4264</v>
      </c>
      <c r="C507" t="s">
        <v>5195</v>
      </c>
      <c r="D507" s="21" t="s">
        <v>5196</v>
      </c>
      <c r="E507" s="20" t="s">
        <v>5197</v>
      </c>
      <c r="F507" s="20" t="s">
        <v>5197</v>
      </c>
      <c r="G507" s="20" t="s">
        <v>5197</v>
      </c>
      <c r="H507" s="20" t="s">
        <v>5197</v>
      </c>
      <c r="I507" s="20" t="s">
        <v>5197</v>
      </c>
      <c r="J507" s="20" t="s">
        <v>5197</v>
      </c>
      <c r="K507" s="20" t="s">
        <v>5197</v>
      </c>
      <c r="L507" s="20">
        <v>0</v>
      </c>
      <c r="M507" s="20" t="s">
        <v>5197</v>
      </c>
      <c r="N507" s="20" t="s">
        <v>5197</v>
      </c>
      <c r="O507" s="20">
        <v>0</v>
      </c>
      <c r="P507" s="20" t="s">
        <v>5197</v>
      </c>
      <c r="Q507" s="20" t="s">
        <v>5197</v>
      </c>
      <c r="R507" s="20">
        <v>0</v>
      </c>
      <c r="S507" s="20">
        <v>186</v>
      </c>
    </row>
    <row r="508" spans="1:19" x14ac:dyDescent="0.25">
      <c r="A508" t="s">
        <v>4271</v>
      </c>
      <c r="B508" t="s">
        <v>4272</v>
      </c>
      <c r="C508" t="s">
        <v>5195</v>
      </c>
      <c r="D508" s="21" t="s">
        <v>4287</v>
      </c>
      <c r="E508" s="20" t="s">
        <v>5197</v>
      </c>
      <c r="F508" s="20" t="s">
        <v>5197</v>
      </c>
      <c r="G508" s="20" t="s">
        <v>5197</v>
      </c>
      <c r="H508" s="20" t="s">
        <v>5197</v>
      </c>
      <c r="I508" s="20" t="s">
        <v>5197</v>
      </c>
      <c r="J508" s="20" t="s">
        <v>5197</v>
      </c>
      <c r="K508" s="20" t="s">
        <v>5197</v>
      </c>
      <c r="L508" s="20">
        <v>0</v>
      </c>
      <c r="M508" s="20" t="s">
        <v>5197</v>
      </c>
      <c r="N508" s="20" t="s">
        <v>5197</v>
      </c>
      <c r="O508" s="20">
        <v>0</v>
      </c>
      <c r="P508" s="20" t="s">
        <v>5197</v>
      </c>
      <c r="Q508" s="20" t="s">
        <v>5197</v>
      </c>
      <c r="R508" s="20">
        <v>0</v>
      </c>
      <c r="S508" s="20">
        <v>449.8</v>
      </c>
    </row>
    <row r="509" spans="1:19" x14ac:dyDescent="0.25">
      <c r="A509" t="s">
        <v>4279</v>
      </c>
      <c r="B509" t="s">
        <v>4280</v>
      </c>
      <c r="C509" t="s">
        <v>5201</v>
      </c>
      <c r="D509" s="21" t="s">
        <v>5196</v>
      </c>
      <c r="E509" s="20">
        <v>42</v>
      </c>
      <c r="F509" s="20">
        <v>4.3</v>
      </c>
      <c r="G509" s="20" t="s">
        <v>5197</v>
      </c>
      <c r="H509" s="20">
        <v>6.3</v>
      </c>
      <c r="I509" s="20">
        <v>17.100000000000001</v>
      </c>
      <c r="J509" s="20">
        <v>2.2000000000000002</v>
      </c>
      <c r="K509" s="20">
        <v>0.5</v>
      </c>
      <c r="L509" s="20">
        <v>72.399999999999991</v>
      </c>
      <c r="M509" s="20">
        <v>37</v>
      </c>
      <c r="N509" s="20" t="s">
        <v>5197</v>
      </c>
      <c r="O509" s="20">
        <v>37</v>
      </c>
      <c r="P509" s="20" t="s">
        <v>5197</v>
      </c>
      <c r="Q509" s="20" t="s">
        <v>5197</v>
      </c>
      <c r="R509" s="20">
        <v>0</v>
      </c>
      <c r="S509" s="20"/>
    </row>
    <row r="510" spans="1:19" x14ac:dyDescent="0.25">
      <c r="A510" t="s">
        <v>4279</v>
      </c>
      <c r="B510" t="s">
        <v>4280</v>
      </c>
      <c r="C510" t="s">
        <v>5195</v>
      </c>
      <c r="D510" s="21" t="s">
        <v>5196</v>
      </c>
      <c r="E510" s="20" t="s">
        <v>5197</v>
      </c>
      <c r="F510" s="20" t="s">
        <v>5197</v>
      </c>
      <c r="G510" s="20" t="s">
        <v>5197</v>
      </c>
      <c r="H510" s="20" t="s">
        <v>5197</v>
      </c>
      <c r="I510" s="20" t="s">
        <v>5197</v>
      </c>
      <c r="J510" s="20" t="s">
        <v>5197</v>
      </c>
      <c r="K510" s="20" t="s">
        <v>5197</v>
      </c>
      <c r="L510" s="20">
        <v>0</v>
      </c>
      <c r="M510" s="20" t="s">
        <v>5197</v>
      </c>
      <c r="N510" s="20" t="s">
        <v>5197</v>
      </c>
      <c r="O510" s="20">
        <v>0</v>
      </c>
      <c r="P510" s="20">
        <v>22.3</v>
      </c>
      <c r="Q510" s="20">
        <v>4.9000000000000004</v>
      </c>
      <c r="R510" s="20">
        <v>27.2</v>
      </c>
      <c r="S510" s="20">
        <v>2290</v>
      </c>
    </row>
    <row r="511" spans="1:19" x14ac:dyDescent="0.25">
      <c r="A511" t="s">
        <v>4279</v>
      </c>
      <c r="B511" t="s">
        <v>4280</v>
      </c>
      <c r="C511" t="s">
        <v>5195</v>
      </c>
      <c r="D511" s="21" t="s">
        <v>4287</v>
      </c>
      <c r="E511" s="20" t="s">
        <v>5197</v>
      </c>
      <c r="F511" s="20" t="s">
        <v>5197</v>
      </c>
      <c r="G511" s="20" t="s">
        <v>5197</v>
      </c>
      <c r="H511" s="20" t="s">
        <v>5197</v>
      </c>
      <c r="I511" s="20" t="s">
        <v>5197</v>
      </c>
      <c r="J511" s="20" t="s">
        <v>5197</v>
      </c>
      <c r="K511" s="20" t="s">
        <v>5197</v>
      </c>
      <c r="L511" s="20">
        <v>0</v>
      </c>
      <c r="M511" s="20" t="s">
        <v>5197</v>
      </c>
      <c r="N511" s="20" t="s">
        <v>5197</v>
      </c>
      <c r="O511" s="20">
        <v>0</v>
      </c>
      <c r="P511" s="20">
        <v>20.399999999999999</v>
      </c>
      <c r="Q511" s="20">
        <v>4.9000000000000004</v>
      </c>
      <c r="R511" s="20">
        <v>25.3</v>
      </c>
      <c r="S511" s="20">
        <v>1539</v>
      </c>
    </row>
    <row r="512" spans="1:19" x14ac:dyDescent="0.25">
      <c r="A512" t="s">
        <v>4285</v>
      </c>
      <c r="B512" t="s">
        <v>4286</v>
      </c>
      <c r="C512" t="s">
        <v>5195</v>
      </c>
      <c r="D512" s="21" t="s">
        <v>5196</v>
      </c>
      <c r="E512" s="20" t="s">
        <v>5197</v>
      </c>
      <c r="F512" s="20" t="s">
        <v>5197</v>
      </c>
      <c r="G512" s="20" t="s">
        <v>5197</v>
      </c>
      <c r="H512" s="20" t="s">
        <v>5197</v>
      </c>
      <c r="I512" s="20" t="s">
        <v>5197</v>
      </c>
      <c r="J512" s="20" t="s">
        <v>5197</v>
      </c>
      <c r="K512" s="20" t="s">
        <v>5197</v>
      </c>
      <c r="L512" s="20">
        <v>0</v>
      </c>
      <c r="M512" s="20" t="s">
        <v>5197</v>
      </c>
      <c r="N512" s="20" t="s">
        <v>5197</v>
      </c>
      <c r="O512" s="20">
        <v>0</v>
      </c>
      <c r="P512" s="20" t="s">
        <v>5197</v>
      </c>
      <c r="Q512" s="20" t="s">
        <v>5197</v>
      </c>
      <c r="R512" s="20">
        <v>0</v>
      </c>
      <c r="S512" s="20">
        <v>165</v>
      </c>
    </row>
    <row r="513" spans="1:19" x14ac:dyDescent="0.25">
      <c r="A513" t="s">
        <v>4292</v>
      </c>
      <c r="B513" t="s">
        <v>4293</v>
      </c>
      <c r="C513" t="s">
        <v>5195</v>
      </c>
      <c r="D513" s="21" t="s">
        <v>5196</v>
      </c>
      <c r="E513" s="20" t="s">
        <v>5197</v>
      </c>
      <c r="F513" s="20" t="s">
        <v>5197</v>
      </c>
      <c r="G513" s="20" t="s">
        <v>5197</v>
      </c>
      <c r="H513" s="20" t="s">
        <v>5197</v>
      </c>
      <c r="I513" s="20" t="s">
        <v>5197</v>
      </c>
      <c r="J513" s="20" t="s">
        <v>5197</v>
      </c>
      <c r="K513" s="20" t="s">
        <v>5197</v>
      </c>
      <c r="L513" s="20">
        <v>0</v>
      </c>
      <c r="M513" s="20" t="s">
        <v>5197</v>
      </c>
      <c r="N513" s="20" t="s">
        <v>5197</v>
      </c>
      <c r="O513" s="20">
        <v>0</v>
      </c>
      <c r="P513" s="20" t="s">
        <v>5197</v>
      </c>
      <c r="Q513" s="20" t="s">
        <v>5197</v>
      </c>
      <c r="R513" s="20">
        <v>0</v>
      </c>
      <c r="S513" s="20">
        <v>82</v>
      </c>
    </row>
    <row r="514" spans="1:19" x14ac:dyDescent="0.25">
      <c r="A514" t="s">
        <v>4298</v>
      </c>
      <c r="B514" t="s">
        <v>4299</v>
      </c>
      <c r="C514" t="s">
        <v>5195</v>
      </c>
      <c r="D514" s="21" t="s">
        <v>5196</v>
      </c>
      <c r="E514" s="20" t="s">
        <v>5197</v>
      </c>
      <c r="F514" s="20" t="s">
        <v>5197</v>
      </c>
      <c r="G514" s="20" t="s">
        <v>5197</v>
      </c>
      <c r="H514" s="20" t="s">
        <v>5197</v>
      </c>
      <c r="I514" s="20" t="s">
        <v>5197</v>
      </c>
      <c r="J514" s="20" t="s">
        <v>5197</v>
      </c>
      <c r="K514" s="20" t="s">
        <v>5197</v>
      </c>
      <c r="L514" s="20">
        <v>0</v>
      </c>
      <c r="M514" s="20" t="s">
        <v>5197</v>
      </c>
      <c r="N514" s="20" t="s">
        <v>5197</v>
      </c>
      <c r="O514" s="20">
        <v>0</v>
      </c>
      <c r="P514" s="20" t="s">
        <v>5197</v>
      </c>
      <c r="Q514" s="20" t="s">
        <v>5197</v>
      </c>
      <c r="R514" s="20">
        <v>0</v>
      </c>
      <c r="S514" s="20">
        <v>168.2</v>
      </c>
    </row>
    <row r="515" spans="1:19" x14ac:dyDescent="0.25">
      <c r="A515" t="s">
        <v>4312</v>
      </c>
      <c r="B515" t="s">
        <v>4313</v>
      </c>
      <c r="C515" t="s">
        <v>5195</v>
      </c>
      <c r="D515" s="21" t="s">
        <v>5196</v>
      </c>
      <c r="E515" s="20" t="s">
        <v>5197</v>
      </c>
      <c r="F515" s="20" t="s">
        <v>5197</v>
      </c>
      <c r="G515" s="20" t="s">
        <v>5197</v>
      </c>
      <c r="H515" s="20" t="s">
        <v>5197</v>
      </c>
      <c r="I515" s="20" t="s">
        <v>5197</v>
      </c>
      <c r="J515" s="20" t="s">
        <v>5197</v>
      </c>
      <c r="K515" s="20" t="s">
        <v>5197</v>
      </c>
      <c r="L515" s="20">
        <v>0</v>
      </c>
      <c r="M515" s="20" t="s">
        <v>5197</v>
      </c>
      <c r="N515" s="20" t="s">
        <v>5197</v>
      </c>
      <c r="O515" s="20">
        <v>0</v>
      </c>
      <c r="P515" s="20" t="s">
        <v>5197</v>
      </c>
      <c r="Q515" s="20" t="s">
        <v>5197</v>
      </c>
      <c r="R515" s="20">
        <v>0</v>
      </c>
      <c r="S515" s="20">
        <v>196</v>
      </c>
    </row>
    <row r="516" spans="1:19" x14ac:dyDescent="0.25">
      <c r="A516" t="s">
        <v>4312</v>
      </c>
      <c r="B516" t="s">
        <v>4313</v>
      </c>
      <c r="C516" t="s">
        <v>5195</v>
      </c>
      <c r="D516" s="21" t="s">
        <v>4287</v>
      </c>
      <c r="E516" s="20" t="s">
        <v>5197</v>
      </c>
      <c r="F516" s="20" t="s">
        <v>5197</v>
      </c>
      <c r="G516" s="20" t="s">
        <v>5197</v>
      </c>
      <c r="H516" s="20" t="s">
        <v>5197</v>
      </c>
      <c r="I516" s="20" t="s">
        <v>5197</v>
      </c>
      <c r="J516" s="20" t="s">
        <v>5197</v>
      </c>
      <c r="K516" s="20" t="s">
        <v>5197</v>
      </c>
      <c r="L516" s="20">
        <v>0</v>
      </c>
      <c r="M516" s="20" t="s">
        <v>5197</v>
      </c>
      <c r="N516" s="20" t="s">
        <v>5197</v>
      </c>
      <c r="O516" s="20">
        <v>0</v>
      </c>
      <c r="P516" s="20" t="s">
        <v>5197</v>
      </c>
      <c r="Q516" s="20" t="s">
        <v>5197</v>
      </c>
      <c r="R516" s="20">
        <v>0</v>
      </c>
      <c r="S516" s="20">
        <v>3</v>
      </c>
    </row>
    <row r="517" spans="1:19" x14ac:dyDescent="0.25">
      <c r="A517" t="s">
        <v>4318</v>
      </c>
      <c r="B517" t="s">
        <v>4319</v>
      </c>
      <c r="C517" t="s">
        <v>5195</v>
      </c>
      <c r="D517" s="21" t="s">
        <v>5196</v>
      </c>
      <c r="E517" s="20" t="s">
        <v>5197</v>
      </c>
      <c r="F517" s="20" t="s">
        <v>5197</v>
      </c>
      <c r="G517" s="20" t="s">
        <v>5197</v>
      </c>
      <c r="H517" s="20" t="s">
        <v>5197</v>
      </c>
      <c r="I517" s="20" t="s">
        <v>5197</v>
      </c>
      <c r="J517" s="20" t="s">
        <v>5197</v>
      </c>
      <c r="K517" s="20" t="s">
        <v>5197</v>
      </c>
      <c r="L517" s="20">
        <v>0</v>
      </c>
      <c r="M517" s="20" t="s">
        <v>5197</v>
      </c>
      <c r="N517" s="20" t="s">
        <v>5197</v>
      </c>
      <c r="O517" s="20">
        <v>0</v>
      </c>
      <c r="P517" s="20" t="s">
        <v>5197</v>
      </c>
      <c r="Q517" s="20" t="s">
        <v>5197</v>
      </c>
      <c r="R517" s="20">
        <v>0</v>
      </c>
      <c r="S517" s="20">
        <v>95</v>
      </c>
    </row>
    <row r="518" spans="1:19" x14ac:dyDescent="0.25">
      <c r="A518" t="s">
        <v>4339</v>
      </c>
      <c r="B518" t="s">
        <v>4340</v>
      </c>
      <c r="C518" t="s">
        <v>5195</v>
      </c>
      <c r="D518" s="21" t="s">
        <v>4287</v>
      </c>
      <c r="E518" s="20" t="s">
        <v>5197</v>
      </c>
      <c r="F518" s="20" t="s">
        <v>5197</v>
      </c>
      <c r="G518" s="20" t="s">
        <v>5197</v>
      </c>
      <c r="H518" s="20" t="s">
        <v>5197</v>
      </c>
      <c r="I518" s="20" t="s">
        <v>5197</v>
      </c>
      <c r="J518" s="20" t="s">
        <v>5197</v>
      </c>
      <c r="K518" s="20" t="s">
        <v>5197</v>
      </c>
      <c r="L518" s="20">
        <v>0</v>
      </c>
      <c r="M518" s="20" t="s">
        <v>5197</v>
      </c>
      <c r="N518" s="20" t="s">
        <v>5197</v>
      </c>
      <c r="O518" s="20">
        <v>0</v>
      </c>
      <c r="P518" s="20" t="s">
        <v>5197</v>
      </c>
      <c r="Q518" s="20" t="s">
        <v>5197</v>
      </c>
      <c r="R518" s="20">
        <v>0</v>
      </c>
      <c r="S518" s="20">
        <v>187.4</v>
      </c>
    </row>
    <row r="519" spans="1:19" x14ac:dyDescent="0.25">
      <c r="A519" t="s">
        <v>4347</v>
      </c>
      <c r="B519" t="s">
        <v>4348</v>
      </c>
      <c r="C519" t="s">
        <v>5195</v>
      </c>
      <c r="D519" s="21" t="s">
        <v>4287</v>
      </c>
      <c r="E519" s="20" t="s">
        <v>5197</v>
      </c>
      <c r="F519" s="20" t="s">
        <v>5197</v>
      </c>
      <c r="G519" s="20" t="s">
        <v>5197</v>
      </c>
      <c r="H519" s="20" t="s">
        <v>5197</v>
      </c>
      <c r="I519" s="20" t="s">
        <v>5197</v>
      </c>
      <c r="J519" s="20" t="s">
        <v>5197</v>
      </c>
      <c r="K519" s="20" t="s">
        <v>5197</v>
      </c>
      <c r="L519" s="20">
        <v>0</v>
      </c>
      <c r="M519" s="20" t="s">
        <v>5197</v>
      </c>
      <c r="N519" s="20" t="s">
        <v>5197</v>
      </c>
      <c r="O519" s="20">
        <v>0</v>
      </c>
      <c r="P519" s="20" t="s">
        <v>5197</v>
      </c>
      <c r="Q519" s="20" t="s">
        <v>5197</v>
      </c>
      <c r="R519" s="20">
        <v>0</v>
      </c>
      <c r="S519" s="20">
        <v>45</v>
      </c>
    </row>
    <row r="520" spans="1:19" x14ac:dyDescent="0.25">
      <c r="A520" t="s">
        <v>4360</v>
      </c>
      <c r="B520" t="s">
        <v>4361</v>
      </c>
      <c r="C520" t="s">
        <v>5195</v>
      </c>
      <c r="D520" s="21" t="s">
        <v>5196</v>
      </c>
      <c r="E520" s="20" t="s">
        <v>5197</v>
      </c>
      <c r="F520" s="20" t="s">
        <v>5197</v>
      </c>
      <c r="G520" s="20" t="s">
        <v>5197</v>
      </c>
      <c r="H520" s="20" t="s">
        <v>5197</v>
      </c>
      <c r="I520" s="20" t="s">
        <v>5197</v>
      </c>
      <c r="J520" s="20" t="s">
        <v>5197</v>
      </c>
      <c r="K520" s="20" t="s">
        <v>5197</v>
      </c>
      <c r="L520" s="20">
        <v>0</v>
      </c>
      <c r="M520" s="20" t="s">
        <v>5197</v>
      </c>
      <c r="N520" s="20" t="s">
        <v>5197</v>
      </c>
      <c r="O520" s="20">
        <v>0</v>
      </c>
      <c r="P520" s="20" t="s">
        <v>5197</v>
      </c>
      <c r="Q520" s="20" t="s">
        <v>5197</v>
      </c>
      <c r="R520" s="20">
        <v>0</v>
      </c>
      <c r="S520" s="20">
        <v>42</v>
      </c>
    </row>
    <row r="521" spans="1:19" x14ac:dyDescent="0.25">
      <c r="A521" t="s">
        <v>4378</v>
      </c>
      <c r="B521" t="s">
        <v>4379</v>
      </c>
      <c r="C521" t="s">
        <v>5195</v>
      </c>
      <c r="D521" s="21" t="s">
        <v>5196</v>
      </c>
      <c r="E521" s="20" t="s">
        <v>5197</v>
      </c>
      <c r="F521" s="20" t="s">
        <v>5197</v>
      </c>
      <c r="G521" s="20" t="s">
        <v>5197</v>
      </c>
      <c r="H521" s="20" t="s">
        <v>5197</v>
      </c>
      <c r="I521" s="20" t="s">
        <v>5197</v>
      </c>
      <c r="J521" s="20" t="s">
        <v>5197</v>
      </c>
      <c r="K521" s="20" t="s">
        <v>5197</v>
      </c>
      <c r="L521" s="20">
        <v>0</v>
      </c>
      <c r="M521" s="20" t="s">
        <v>5197</v>
      </c>
      <c r="N521" s="20" t="s">
        <v>5197</v>
      </c>
      <c r="O521" s="20">
        <v>0</v>
      </c>
      <c r="P521" s="20" t="s">
        <v>5197</v>
      </c>
      <c r="Q521" s="20" t="s">
        <v>5197</v>
      </c>
      <c r="R521" s="20">
        <v>0</v>
      </c>
      <c r="S521" s="20">
        <v>170</v>
      </c>
    </row>
    <row r="522" spans="1:19" x14ac:dyDescent="0.25">
      <c r="A522" t="s">
        <v>4391</v>
      </c>
      <c r="B522" t="s">
        <v>4392</v>
      </c>
      <c r="C522" t="s">
        <v>5195</v>
      </c>
      <c r="D522" s="21" t="s">
        <v>5196</v>
      </c>
      <c r="E522" s="20" t="s">
        <v>5197</v>
      </c>
      <c r="F522" s="20" t="s">
        <v>5197</v>
      </c>
      <c r="G522" s="20" t="s">
        <v>5197</v>
      </c>
      <c r="H522" s="20" t="s">
        <v>5197</v>
      </c>
      <c r="I522" s="20" t="s">
        <v>5197</v>
      </c>
      <c r="J522" s="20" t="s">
        <v>5197</v>
      </c>
      <c r="K522" s="20" t="s">
        <v>5197</v>
      </c>
      <c r="L522" s="20">
        <v>0</v>
      </c>
      <c r="M522" s="20" t="s">
        <v>5197</v>
      </c>
      <c r="N522" s="20" t="s">
        <v>5197</v>
      </c>
      <c r="O522" s="20">
        <v>0</v>
      </c>
      <c r="P522" s="20" t="s">
        <v>5197</v>
      </c>
      <c r="Q522" s="20" t="s">
        <v>5197</v>
      </c>
      <c r="R522" s="20">
        <v>0</v>
      </c>
      <c r="S522" s="20">
        <v>6.3</v>
      </c>
    </row>
    <row r="523" spans="1:19" x14ac:dyDescent="0.25">
      <c r="A523" t="s">
        <v>4400</v>
      </c>
      <c r="B523" t="s">
        <v>4401</v>
      </c>
      <c r="C523" t="s">
        <v>5203</v>
      </c>
      <c r="D523" s="21" t="s">
        <v>4287</v>
      </c>
      <c r="E523" s="20" t="s">
        <v>5197</v>
      </c>
      <c r="F523" s="20" t="s">
        <v>5197</v>
      </c>
      <c r="G523" s="20" t="s">
        <v>5197</v>
      </c>
      <c r="H523" s="20" t="s">
        <v>5197</v>
      </c>
      <c r="I523" s="20" t="s">
        <v>5197</v>
      </c>
      <c r="J523" s="20" t="s">
        <v>5197</v>
      </c>
      <c r="K523" s="20" t="s">
        <v>5197</v>
      </c>
      <c r="L523" s="20">
        <v>0</v>
      </c>
      <c r="M523" s="20" t="s">
        <v>5197</v>
      </c>
      <c r="N523" s="20" t="s">
        <v>5197</v>
      </c>
      <c r="O523" s="20">
        <v>0</v>
      </c>
      <c r="P523" s="20" t="s">
        <v>5197</v>
      </c>
      <c r="Q523" s="20" t="s">
        <v>5197</v>
      </c>
      <c r="R523" s="20">
        <v>0</v>
      </c>
      <c r="S523" s="20">
        <v>67.8</v>
      </c>
    </row>
    <row r="524" spans="1:19" x14ac:dyDescent="0.25">
      <c r="A524" t="s">
        <v>4400</v>
      </c>
      <c r="B524" t="s">
        <v>4401</v>
      </c>
      <c r="C524" t="s">
        <v>5195</v>
      </c>
      <c r="D524" s="21" t="s">
        <v>4287</v>
      </c>
      <c r="E524" s="20" t="s">
        <v>5197</v>
      </c>
      <c r="F524" s="20" t="s">
        <v>5197</v>
      </c>
      <c r="G524" s="20" t="s">
        <v>5197</v>
      </c>
      <c r="H524" s="20" t="s">
        <v>5197</v>
      </c>
      <c r="I524" s="20" t="s">
        <v>5197</v>
      </c>
      <c r="J524" s="20" t="s">
        <v>5197</v>
      </c>
      <c r="K524" s="20" t="s">
        <v>5197</v>
      </c>
      <c r="L524" s="20">
        <v>0</v>
      </c>
      <c r="M524" s="20" t="s">
        <v>5197</v>
      </c>
      <c r="N524" s="20" t="s">
        <v>5197</v>
      </c>
      <c r="O524" s="20">
        <v>0</v>
      </c>
      <c r="P524" s="20">
        <v>0.5</v>
      </c>
      <c r="Q524" s="20" t="s">
        <v>5197</v>
      </c>
      <c r="R524" s="20">
        <v>0.5</v>
      </c>
      <c r="S524" s="20">
        <v>244.6</v>
      </c>
    </row>
    <row r="525" spans="1:19" x14ac:dyDescent="0.25">
      <c r="A525" t="s">
        <v>4408</v>
      </c>
      <c r="B525" t="s">
        <v>4409</v>
      </c>
      <c r="C525" t="s">
        <v>5195</v>
      </c>
      <c r="D525" s="21" t="s">
        <v>4287</v>
      </c>
      <c r="E525" s="20" t="s">
        <v>5197</v>
      </c>
      <c r="F525" s="20" t="s">
        <v>5197</v>
      </c>
      <c r="G525" s="20" t="s">
        <v>5197</v>
      </c>
      <c r="H525" s="20" t="s">
        <v>5197</v>
      </c>
      <c r="I525" s="20" t="s">
        <v>5197</v>
      </c>
      <c r="J525" s="20" t="s">
        <v>5197</v>
      </c>
      <c r="K525" s="20" t="s">
        <v>5197</v>
      </c>
      <c r="L525" s="20">
        <v>0</v>
      </c>
      <c r="M525" s="20" t="s">
        <v>5197</v>
      </c>
      <c r="N525" s="20" t="s">
        <v>5197</v>
      </c>
      <c r="O525" s="20">
        <v>0</v>
      </c>
      <c r="P525" s="20">
        <v>1.2</v>
      </c>
      <c r="Q525" s="20">
        <v>34.700000000000003</v>
      </c>
      <c r="R525" s="20">
        <v>35.9</v>
      </c>
      <c r="S525" s="20">
        <v>910.9</v>
      </c>
    </row>
    <row r="526" spans="1:19" x14ac:dyDescent="0.25">
      <c r="A526" t="s">
        <v>4415</v>
      </c>
      <c r="B526" t="s">
        <v>4416</v>
      </c>
      <c r="C526" t="s">
        <v>5206</v>
      </c>
      <c r="D526" s="21" t="s">
        <v>5196</v>
      </c>
      <c r="E526" s="20">
        <v>154.4</v>
      </c>
      <c r="F526" s="20" t="s">
        <v>5197</v>
      </c>
      <c r="G526" s="20" t="s">
        <v>5197</v>
      </c>
      <c r="H526" s="20">
        <v>57.1</v>
      </c>
      <c r="I526" s="20" t="s">
        <v>5197</v>
      </c>
      <c r="J526" s="20" t="s">
        <v>5197</v>
      </c>
      <c r="K526" s="20">
        <v>56.1</v>
      </c>
      <c r="L526" s="20">
        <v>267.60000000000002</v>
      </c>
      <c r="M526" s="20" t="s">
        <v>5197</v>
      </c>
      <c r="N526" s="20" t="s">
        <v>5197</v>
      </c>
      <c r="O526" s="20">
        <v>0</v>
      </c>
      <c r="P526" s="20" t="s">
        <v>5197</v>
      </c>
      <c r="Q526" s="20" t="s">
        <v>5197</v>
      </c>
      <c r="R526" s="20">
        <v>0</v>
      </c>
      <c r="S526" s="20"/>
    </row>
    <row r="527" spans="1:19" x14ac:dyDescent="0.25">
      <c r="A527" t="s">
        <v>4423</v>
      </c>
      <c r="B527" t="s">
        <v>4424</v>
      </c>
      <c r="C527" t="s">
        <v>5195</v>
      </c>
      <c r="D527" s="21" t="s">
        <v>5196</v>
      </c>
      <c r="E527" s="20" t="s">
        <v>5197</v>
      </c>
      <c r="F527" s="20" t="s">
        <v>5197</v>
      </c>
      <c r="G527" s="20" t="s">
        <v>5197</v>
      </c>
      <c r="H527" s="20" t="s">
        <v>5197</v>
      </c>
      <c r="I527" s="20" t="s">
        <v>5197</v>
      </c>
      <c r="J527" s="20" t="s">
        <v>5197</v>
      </c>
      <c r="K527" s="20" t="s">
        <v>5197</v>
      </c>
      <c r="L527" s="20">
        <v>0</v>
      </c>
      <c r="M527" s="20" t="s">
        <v>5197</v>
      </c>
      <c r="N527" s="20" t="s">
        <v>5197</v>
      </c>
      <c r="O527" s="20">
        <v>0</v>
      </c>
      <c r="P527" s="20" t="s">
        <v>5197</v>
      </c>
      <c r="Q527" s="20" t="s">
        <v>5197</v>
      </c>
      <c r="R527" s="20">
        <v>0</v>
      </c>
      <c r="S527" s="20">
        <v>378.3</v>
      </c>
    </row>
    <row r="528" spans="1:19" x14ac:dyDescent="0.25">
      <c r="A528" t="s">
        <v>4429</v>
      </c>
      <c r="B528" t="s">
        <v>4430</v>
      </c>
      <c r="C528" t="s">
        <v>5203</v>
      </c>
      <c r="D528" s="21" t="s">
        <v>5196</v>
      </c>
      <c r="E528" s="20" t="s">
        <v>5197</v>
      </c>
      <c r="F528" s="20" t="s">
        <v>5197</v>
      </c>
      <c r="G528" s="20" t="s">
        <v>5197</v>
      </c>
      <c r="H528" s="20" t="s">
        <v>5197</v>
      </c>
      <c r="I528" s="20" t="s">
        <v>5197</v>
      </c>
      <c r="J528" s="20" t="s">
        <v>5197</v>
      </c>
      <c r="K528" s="20" t="s">
        <v>5197</v>
      </c>
      <c r="L528" s="20">
        <v>0</v>
      </c>
      <c r="M528" s="20" t="s">
        <v>5197</v>
      </c>
      <c r="N528" s="20" t="s">
        <v>5197</v>
      </c>
      <c r="O528" s="20">
        <v>0</v>
      </c>
      <c r="P528" s="20" t="s">
        <v>5197</v>
      </c>
      <c r="Q528" s="20" t="s">
        <v>5197</v>
      </c>
      <c r="R528" s="20">
        <v>0</v>
      </c>
      <c r="S528" s="20">
        <v>35.200000000000003</v>
      </c>
    </row>
    <row r="529" spans="1:19" x14ac:dyDescent="0.25">
      <c r="A529" t="s">
        <v>4429</v>
      </c>
      <c r="B529" t="s">
        <v>4430</v>
      </c>
      <c r="C529" t="s">
        <v>5195</v>
      </c>
      <c r="D529" s="21" t="s">
        <v>5196</v>
      </c>
      <c r="E529" s="20" t="s">
        <v>5197</v>
      </c>
      <c r="F529" s="20" t="s">
        <v>5197</v>
      </c>
      <c r="G529" s="20" t="s">
        <v>5197</v>
      </c>
      <c r="H529" s="20" t="s">
        <v>5197</v>
      </c>
      <c r="I529" s="20" t="s">
        <v>5197</v>
      </c>
      <c r="J529" s="20" t="s">
        <v>5197</v>
      </c>
      <c r="K529" s="20" t="s">
        <v>5197</v>
      </c>
      <c r="L529" s="20">
        <v>0</v>
      </c>
      <c r="M529" s="20" t="s">
        <v>5197</v>
      </c>
      <c r="N529" s="20" t="s">
        <v>5197</v>
      </c>
      <c r="O529" s="20">
        <v>0</v>
      </c>
      <c r="P529" s="20" t="s">
        <v>5197</v>
      </c>
      <c r="Q529" s="20" t="s">
        <v>5197</v>
      </c>
      <c r="R529" s="20">
        <v>0</v>
      </c>
      <c r="S529" s="20">
        <v>444.1</v>
      </c>
    </row>
    <row r="530" spans="1:19" x14ac:dyDescent="0.25">
      <c r="A530" t="s">
        <v>4436</v>
      </c>
      <c r="B530" t="s">
        <v>4437</v>
      </c>
      <c r="C530" t="s">
        <v>5195</v>
      </c>
      <c r="D530" s="21" t="s">
        <v>4287</v>
      </c>
      <c r="E530" s="20" t="s">
        <v>5197</v>
      </c>
      <c r="F530" s="20" t="s">
        <v>5197</v>
      </c>
      <c r="G530" s="20" t="s">
        <v>5197</v>
      </c>
      <c r="H530" s="20" t="s">
        <v>5197</v>
      </c>
      <c r="I530" s="20" t="s">
        <v>5197</v>
      </c>
      <c r="J530" s="20" t="s">
        <v>5197</v>
      </c>
      <c r="K530" s="20" t="s">
        <v>5197</v>
      </c>
      <c r="L530" s="20">
        <v>0</v>
      </c>
      <c r="M530" s="20" t="s">
        <v>5197</v>
      </c>
      <c r="N530" s="20" t="s">
        <v>5197</v>
      </c>
      <c r="O530" s="20">
        <v>0</v>
      </c>
      <c r="P530" s="20" t="s">
        <v>5197</v>
      </c>
      <c r="Q530" s="20" t="s">
        <v>5197</v>
      </c>
      <c r="R530" s="20">
        <v>0</v>
      </c>
      <c r="S530" s="20">
        <v>210</v>
      </c>
    </row>
    <row r="531" spans="1:19" x14ac:dyDescent="0.25">
      <c r="A531" t="s">
        <v>4442</v>
      </c>
      <c r="B531" t="s">
        <v>4443</v>
      </c>
      <c r="C531" t="s">
        <v>5195</v>
      </c>
      <c r="D531" s="21" t="s">
        <v>5196</v>
      </c>
      <c r="E531" s="20" t="s">
        <v>5197</v>
      </c>
      <c r="F531" s="20" t="s">
        <v>5197</v>
      </c>
      <c r="G531" s="20" t="s">
        <v>5197</v>
      </c>
      <c r="H531" s="20" t="s">
        <v>5197</v>
      </c>
      <c r="I531" s="20" t="s">
        <v>5197</v>
      </c>
      <c r="J531" s="20" t="s">
        <v>5197</v>
      </c>
      <c r="K531" s="20" t="s">
        <v>5197</v>
      </c>
      <c r="L531" s="20">
        <v>0</v>
      </c>
      <c r="M531" s="20" t="s">
        <v>5197</v>
      </c>
      <c r="N531" s="20" t="s">
        <v>5197</v>
      </c>
      <c r="O531" s="20">
        <v>0</v>
      </c>
      <c r="P531" s="20">
        <v>0.6</v>
      </c>
      <c r="Q531" s="20" t="s">
        <v>5197</v>
      </c>
      <c r="R531" s="20">
        <v>0.6</v>
      </c>
      <c r="S531" s="20">
        <v>209.9</v>
      </c>
    </row>
    <row r="532" spans="1:19" x14ac:dyDescent="0.25">
      <c r="A532" t="s">
        <v>4449</v>
      </c>
      <c r="B532" t="s">
        <v>4450</v>
      </c>
      <c r="C532" t="s">
        <v>5195</v>
      </c>
      <c r="D532" s="21" t="s">
        <v>5196</v>
      </c>
      <c r="E532" s="20" t="s">
        <v>5197</v>
      </c>
      <c r="F532" s="20" t="s">
        <v>5197</v>
      </c>
      <c r="G532" s="20" t="s">
        <v>5197</v>
      </c>
      <c r="H532" s="20" t="s">
        <v>5197</v>
      </c>
      <c r="I532" s="20" t="s">
        <v>5197</v>
      </c>
      <c r="J532" s="20" t="s">
        <v>5197</v>
      </c>
      <c r="K532" s="20" t="s">
        <v>5197</v>
      </c>
      <c r="L532" s="20">
        <v>0</v>
      </c>
      <c r="M532" s="20" t="s">
        <v>5197</v>
      </c>
      <c r="N532" s="20" t="s">
        <v>5197</v>
      </c>
      <c r="O532" s="20">
        <v>0</v>
      </c>
      <c r="P532" s="20" t="s">
        <v>5197</v>
      </c>
      <c r="Q532" s="20" t="s">
        <v>5197</v>
      </c>
      <c r="R532" s="20">
        <v>0</v>
      </c>
      <c r="S532" s="20">
        <v>596.4</v>
      </c>
    </row>
    <row r="533" spans="1:19" x14ac:dyDescent="0.25">
      <c r="A533" t="s">
        <v>4449</v>
      </c>
      <c r="B533" t="s">
        <v>4450</v>
      </c>
      <c r="C533" t="s">
        <v>5195</v>
      </c>
      <c r="D533" s="21" t="s">
        <v>4287</v>
      </c>
      <c r="E533" s="20" t="s">
        <v>5197</v>
      </c>
      <c r="F533" s="20" t="s">
        <v>5197</v>
      </c>
      <c r="G533" s="20" t="s">
        <v>5197</v>
      </c>
      <c r="H533" s="20" t="s">
        <v>5197</v>
      </c>
      <c r="I533" s="20" t="s">
        <v>5197</v>
      </c>
      <c r="J533" s="20" t="s">
        <v>5197</v>
      </c>
      <c r="K533" s="20" t="s">
        <v>5197</v>
      </c>
      <c r="L533" s="20">
        <v>0</v>
      </c>
      <c r="M533" s="20" t="s">
        <v>5197</v>
      </c>
      <c r="N533" s="20" t="s">
        <v>5197</v>
      </c>
      <c r="O533" s="20">
        <v>0</v>
      </c>
      <c r="P533" s="20" t="s">
        <v>5197</v>
      </c>
      <c r="Q533" s="20" t="s">
        <v>5197</v>
      </c>
      <c r="R533" s="20">
        <v>0</v>
      </c>
      <c r="S533" s="20">
        <v>354</v>
      </c>
    </row>
    <row r="534" spans="1:19" x14ac:dyDescent="0.25">
      <c r="A534" t="s">
        <v>4455</v>
      </c>
      <c r="B534" t="s">
        <v>4456</v>
      </c>
      <c r="C534" t="s">
        <v>5195</v>
      </c>
      <c r="D534" s="21" t="s">
        <v>5196</v>
      </c>
      <c r="E534" s="20" t="s">
        <v>5197</v>
      </c>
      <c r="F534" s="20" t="s">
        <v>5197</v>
      </c>
      <c r="G534" s="20" t="s">
        <v>5197</v>
      </c>
      <c r="H534" s="20" t="s">
        <v>5197</v>
      </c>
      <c r="I534" s="20" t="s">
        <v>5197</v>
      </c>
      <c r="J534" s="20" t="s">
        <v>5197</v>
      </c>
      <c r="K534" s="20" t="s">
        <v>5197</v>
      </c>
      <c r="L534" s="20">
        <v>0</v>
      </c>
      <c r="M534" s="20" t="s">
        <v>5197</v>
      </c>
      <c r="N534" s="20" t="s">
        <v>5197</v>
      </c>
      <c r="O534" s="20">
        <v>0</v>
      </c>
      <c r="P534" s="20">
        <v>9</v>
      </c>
      <c r="Q534" s="20" t="s">
        <v>5197</v>
      </c>
      <c r="R534" s="20">
        <v>9</v>
      </c>
      <c r="S534" s="20">
        <v>196.8</v>
      </c>
    </row>
    <row r="535" spans="1:19" x14ac:dyDescent="0.25">
      <c r="A535" t="s">
        <v>4455</v>
      </c>
      <c r="B535" t="s">
        <v>4456</v>
      </c>
      <c r="C535" t="s">
        <v>5195</v>
      </c>
      <c r="D535" s="21" t="s">
        <v>4287</v>
      </c>
      <c r="E535" s="20" t="s">
        <v>5197</v>
      </c>
      <c r="F535" s="20" t="s">
        <v>5197</v>
      </c>
      <c r="G535" s="20" t="s">
        <v>5197</v>
      </c>
      <c r="H535" s="20" t="s">
        <v>5197</v>
      </c>
      <c r="I535" s="20" t="s">
        <v>5197</v>
      </c>
      <c r="J535" s="20" t="s">
        <v>5197</v>
      </c>
      <c r="K535" s="20" t="s">
        <v>5197</v>
      </c>
      <c r="L535" s="20">
        <v>0</v>
      </c>
      <c r="M535" s="20" t="s">
        <v>5197</v>
      </c>
      <c r="N535" s="20" t="s">
        <v>5197</v>
      </c>
      <c r="O535" s="20">
        <v>0</v>
      </c>
      <c r="P535" s="20">
        <v>10.5</v>
      </c>
      <c r="Q535" s="20" t="s">
        <v>5197</v>
      </c>
      <c r="R535" s="20">
        <v>10.5</v>
      </c>
      <c r="S535" s="20">
        <v>120.8</v>
      </c>
    </row>
    <row r="536" spans="1:19" x14ac:dyDescent="0.25">
      <c r="A536" t="s">
        <v>4461</v>
      </c>
      <c r="B536" t="s">
        <v>4462</v>
      </c>
      <c r="C536" t="s">
        <v>5203</v>
      </c>
      <c r="D536" s="21" t="s">
        <v>4287</v>
      </c>
      <c r="E536" s="20" t="s">
        <v>5197</v>
      </c>
      <c r="F536" s="20" t="s">
        <v>5197</v>
      </c>
      <c r="G536" s="20" t="s">
        <v>5197</v>
      </c>
      <c r="H536" s="20" t="s">
        <v>5197</v>
      </c>
      <c r="I536" s="20" t="s">
        <v>5197</v>
      </c>
      <c r="J536" s="20" t="s">
        <v>5197</v>
      </c>
      <c r="K536" s="20" t="s">
        <v>5197</v>
      </c>
      <c r="L536" s="20">
        <v>0</v>
      </c>
      <c r="M536" s="20" t="s">
        <v>5197</v>
      </c>
      <c r="N536" s="20" t="s">
        <v>5197</v>
      </c>
      <c r="O536" s="20">
        <v>0</v>
      </c>
      <c r="P536" s="20" t="s">
        <v>5197</v>
      </c>
      <c r="Q536" s="20" t="s">
        <v>5197</v>
      </c>
      <c r="R536" s="20">
        <v>0</v>
      </c>
      <c r="S536" s="20">
        <v>1105.3</v>
      </c>
    </row>
    <row r="537" spans="1:19" x14ac:dyDescent="0.25">
      <c r="A537" t="s">
        <v>4461</v>
      </c>
      <c r="B537" t="s">
        <v>4462</v>
      </c>
      <c r="C537" t="s">
        <v>5195</v>
      </c>
      <c r="D537" s="21" t="s">
        <v>5196</v>
      </c>
      <c r="E537" s="20" t="s">
        <v>5197</v>
      </c>
      <c r="F537" s="20" t="s">
        <v>5197</v>
      </c>
      <c r="G537" s="20" t="s">
        <v>5197</v>
      </c>
      <c r="H537" s="20" t="s">
        <v>5197</v>
      </c>
      <c r="I537" s="20" t="s">
        <v>5197</v>
      </c>
      <c r="J537" s="20" t="s">
        <v>5197</v>
      </c>
      <c r="K537" s="20" t="s">
        <v>5197</v>
      </c>
      <c r="L537" s="20">
        <v>0</v>
      </c>
      <c r="M537" s="20" t="s">
        <v>5197</v>
      </c>
      <c r="N537" s="20" t="s">
        <v>5197</v>
      </c>
      <c r="O537" s="20">
        <v>0</v>
      </c>
      <c r="P537" s="20" t="s">
        <v>5197</v>
      </c>
      <c r="Q537" s="20" t="s">
        <v>5197</v>
      </c>
      <c r="R537" s="20">
        <v>0</v>
      </c>
      <c r="S537" s="20">
        <v>498</v>
      </c>
    </row>
    <row r="538" spans="1:19" x14ac:dyDescent="0.25">
      <c r="A538" t="s">
        <v>4461</v>
      </c>
      <c r="B538" t="s">
        <v>4462</v>
      </c>
      <c r="C538" t="s">
        <v>5195</v>
      </c>
      <c r="D538" s="21" t="s">
        <v>4287</v>
      </c>
      <c r="E538" s="20" t="s">
        <v>5197</v>
      </c>
      <c r="F538" s="20" t="s">
        <v>5197</v>
      </c>
      <c r="G538" s="20" t="s">
        <v>5197</v>
      </c>
      <c r="H538" s="20" t="s">
        <v>5197</v>
      </c>
      <c r="I538" s="20" t="s">
        <v>5197</v>
      </c>
      <c r="J538" s="20" t="s">
        <v>5197</v>
      </c>
      <c r="K538" s="20" t="s">
        <v>5197</v>
      </c>
      <c r="L538" s="20">
        <v>0</v>
      </c>
      <c r="M538" s="20" t="s">
        <v>5197</v>
      </c>
      <c r="N538" s="20" t="s">
        <v>5197</v>
      </c>
      <c r="O538" s="20">
        <v>0</v>
      </c>
      <c r="P538" s="20" t="s">
        <v>5197</v>
      </c>
      <c r="Q538" s="20" t="s">
        <v>5197</v>
      </c>
      <c r="R538" s="20">
        <v>0</v>
      </c>
      <c r="S538" s="20">
        <v>368.8</v>
      </c>
    </row>
    <row r="539" spans="1:19" x14ac:dyDescent="0.25">
      <c r="A539" t="s">
        <v>4466</v>
      </c>
      <c r="B539" t="s">
        <v>4467</v>
      </c>
      <c r="C539" t="s">
        <v>5201</v>
      </c>
      <c r="D539" s="21" t="s">
        <v>5196</v>
      </c>
      <c r="E539" s="20">
        <v>18.399999999999999</v>
      </c>
      <c r="F539" s="20">
        <v>48.7</v>
      </c>
      <c r="G539" s="20" t="s">
        <v>5197</v>
      </c>
      <c r="H539" s="20">
        <v>2.9</v>
      </c>
      <c r="I539" s="20">
        <v>7.9</v>
      </c>
      <c r="J539" s="20">
        <v>1.4</v>
      </c>
      <c r="K539" s="20">
        <v>0.3</v>
      </c>
      <c r="L539" s="20">
        <v>79.600000000000009</v>
      </c>
      <c r="M539" s="20">
        <v>168</v>
      </c>
      <c r="N539" s="20" t="s">
        <v>5197</v>
      </c>
      <c r="O539" s="20">
        <v>168</v>
      </c>
      <c r="P539" s="20" t="s">
        <v>5197</v>
      </c>
      <c r="Q539" s="20" t="s">
        <v>5197</v>
      </c>
      <c r="R539" s="20">
        <v>0</v>
      </c>
      <c r="S539" s="20"/>
    </row>
    <row r="540" spans="1:19" x14ac:dyDescent="0.25">
      <c r="A540" t="s">
        <v>4466</v>
      </c>
      <c r="B540" t="s">
        <v>4467</v>
      </c>
      <c r="C540" t="s">
        <v>5195</v>
      </c>
      <c r="D540" s="21" t="s">
        <v>5196</v>
      </c>
      <c r="E540" s="20" t="s">
        <v>5197</v>
      </c>
      <c r="F540" s="20" t="s">
        <v>5197</v>
      </c>
      <c r="G540" s="20" t="s">
        <v>5197</v>
      </c>
      <c r="H540" s="20" t="s">
        <v>5197</v>
      </c>
      <c r="I540" s="20" t="s">
        <v>5197</v>
      </c>
      <c r="J540" s="20" t="s">
        <v>5197</v>
      </c>
      <c r="K540" s="20" t="s">
        <v>5197</v>
      </c>
      <c r="L540" s="20">
        <v>0</v>
      </c>
      <c r="M540" s="20" t="s">
        <v>5197</v>
      </c>
      <c r="N540" s="20" t="s">
        <v>5197</v>
      </c>
      <c r="O540" s="20">
        <v>0</v>
      </c>
      <c r="P540" s="20">
        <v>1.1000000000000001</v>
      </c>
      <c r="Q540" s="20">
        <v>205.5</v>
      </c>
      <c r="R540" s="20">
        <v>206.6</v>
      </c>
      <c r="S540" s="20">
        <v>1026.3</v>
      </c>
    </row>
    <row r="541" spans="1:19" x14ac:dyDescent="0.25">
      <c r="A541" t="s">
        <v>4466</v>
      </c>
      <c r="B541" t="s">
        <v>4467</v>
      </c>
      <c r="C541" t="s">
        <v>5195</v>
      </c>
      <c r="D541" s="21" t="s">
        <v>4287</v>
      </c>
      <c r="E541" s="20" t="s">
        <v>5197</v>
      </c>
      <c r="F541" s="20" t="s">
        <v>5197</v>
      </c>
      <c r="G541" s="20" t="s">
        <v>5197</v>
      </c>
      <c r="H541" s="20" t="s">
        <v>5197</v>
      </c>
      <c r="I541" s="20" t="s">
        <v>5197</v>
      </c>
      <c r="J541" s="20" t="s">
        <v>5197</v>
      </c>
      <c r="K541" s="20" t="s">
        <v>5197</v>
      </c>
      <c r="L541" s="20">
        <v>0</v>
      </c>
      <c r="M541" s="20" t="s">
        <v>5197</v>
      </c>
      <c r="N541" s="20" t="s">
        <v>5197</v>
      </c>
      <c r="O541" s="20">
        <v>0</v>
      </c>
      <c r="P541" s="20" t="s">
        <v>5197</v>
      </c>
      <c r="Q541" s="20">
        <v>33.1</v>
      </c>
      <c r="R541" s="20">
        <v>33.1</v>
      </c>
      <c r="S541" s="20">
        <v>70.5</v>
      </c>
    </row>
    <row r="542" spans="1:19" x14ac:dyDescent="0.25">
      <c r="A542" t="s">
        <v>4473</v>
      </c>
      <c r="B542" t="s">
        <v>5208</v>
      </c>
      <c r="C542" t="s">
        <v>5195</v>
      </c>
      <c r="D542" s="21" t="s">
        <v>5196</v>
      </c>
      <c r="E542" s="20" t="s">
        <v>5197</v>
      </c>
      <c r="F542" s="20" t="s">
        <v>5197</v>
      </c>
      <c r="G542" s="20" t="s">
        <v>5197</v>
      </c>
      <c r="H542" s="20" t="s">
        <v>5197</v>
      </c>
      <c r="I542" s="20" t="s">
        <v>5197</v>
      </c>
      <c r="J542" s="20" t="s">
        <v>5197</v>
      </c>
      <c r="K542" s="20" t="s">
        <v>5197</v>
      </c>
      <c r="L542" s="20">
        <v>0</v>
      </c>
      <c r="M542" s="20" t="s">
        <v>5197</v>
      </c>
      <c r="N542" s="20" t="s">
        <v>5197</v>
      </c>
      <c r="O542" s="20">
        <v>0</v>
      </c>
      <c r="P542" s="20">
        <v>0.3</v>
      </c>
      <c r="Q542" s="20">
        <v>53.9</v>
      </c>
      <c r="R542" s="20">
        <v>54.2</v>
      </c>
      <c r="S542" s="20">
        <v>1200</v>
      </c>
    </row>
    <row r="543" spans="1:19" x14ac:dyDescent="0.25">
      <c r="A543" t="s">
        <v>4478</v>
      </c>
      <c r="B543" t="s">
        <v>4479</v>
      </c>
      <c r="C543" t="s">
        <v>5209</v>
      </c>
      <c r="D543" s="21" t="s">
        <v>5196</v>
      </c>
      <c r="E543" s="20" t="s">
        <v>5197</v>
      </c>
      <c r="F543" s="20" t="s">
        <v>5197</v>
      </c>
      <c r="G543" s="20">
        <v>8.8000000000000007</v>
      </c>
      <c r="H543" s="20" t="s">
        <v>5197</v>
      </c>
      <c r="I543" s="20" t="s">
        <v>5197</v>
      </c>
      <c r="J543" s="20" t="s">
        <v>5197</v>
      </c>
      <c r="K543" s="20" t="s">
        <v>5197</v>
      </c>
      <c r="L543" s="20">
        <v>8.8000000000000007</v>
      </c>
      <c r="M543" s="20" t="s">
        <v>5197</v>
      </c>
      <c r="N543" s="20">
        <v>77</v>
      </c>
      <c r="O543" s="20">
        <v>77</v>
      </c>
      <c r="P543" s="20" t="s">
        <v>5197</v>
      </c>
      <c r="Q543" s="20" t="s">
        <v>5197</v>
      </c>
      <c r="R543" s="20">
        <v>0</v>
      </c>
      <c r="S543" s="20"/>
    </row>
    <row r="544" spans="1:19" x14ac:dyDescent="0.25">
      <c r="A544" t="s">
        <v>4478</v>
      </c>
      <c r="B544" t="s">
        <v>4479</v>
      </c>
      <c r="C544" t="s">
        <v>5201</v>
      </c>
      <c r="D544" s="21" t="s">
        <v>5196</v>
      </c>
      <c r="E544" s="20">
        <v>8.9</v>
      </c>
      <c r="F544" s="20">
        <v>20.7</v>
      </c>
      <c r="G544" s="20">
        <v>31.3</v>
      </c>
      <c r="H544" s="20" t="s">
        <v>5197</v>
      </c>
      <c r="I544" s="20" t="s">
        <v>5197</v>
      </c>
      <c r="J544" s="20">
        <v>0.2</v>
      </c>
      <c r="K544" s="20">
        <v>14.9</v>
      </c>
      <c r="L544" s="20">
        <v>76.000000000000014</v>
      </c>
      <c r="M544" s="20">
        <v>77</v>
      </c>
      <c r="N544" s="20">
        <v>258</v>
      </c>
      <c r="O544" s="20">
        <v>335</v>
      </c>
      <c r="P544" s="20" t="s">
        <v>5197</v>
      </c>
      <c r="Q544" s="20" t="s">
        <v>5197</v>
      </c>
      <c r="R544" s="20">
        <v>0</v>
      </c>
      <c r="S544" s="20"/>
    </row>
    <row r="545" spans="1:19" x14ac:dyDescent="0.25">
      <c r="A545" t="s">
        <v>4478</v>
      </c>
      <c r="B545" t="s">
        <v>4479</v>
      </c>
      <c r="C545" t="s">
        <v>5195</v>
      </c>
      <c r="D545" s="21" t="s">
        <v>5196</v>
      </c>
      <c r="E545" s="20" t="s">
        <v>5197</v>
      </c>
      <c r="F545" s="20" t="s">
        <v>5197</v>
      </c>
      <c r="G545" s="20" t="s">
        <v>5197</v>
      </c>
      <c r="H545" s="20" t="s">
        <v>5197</v>
      </c>
      <c r="I545" s="20" t="s">
        <v>5197</v>
      </c>
      <c r="J545" s="20" t="s">
        <v>5197</v>
      </c>
      <c r="K545" s="20" t="s">
        <v>5197</v>
      </c>
      <c r="L545" s="20">
        <v>0</v>
      </c>
      <c r="M545" s="20" t="s">
        <v>5197</v>
      </c>
      <c r="N545" s="20" t="s">
        <v>5197</v>
      </c>
      <c r="O545" s="20">
        <v>0</v>
      </c>
      <c r="P545" s="20" t="s">
        <v>5197</v>
      </c>
      <c r="Q545" s="20">
        <v>8.5</v>
      </c>
      <c r="R545" s="20">
        <v>8.5</v>
      </c>
      <c r="S545" s="20">
        <v>685</v>
      </c>
    </row>
    <row r="546" spans="1:19" x14ac:dyDescent="0.25">
      <c r="A546" t="s">
        <v>4478</v>
      </c>
      <c r="B546" t="s">
        <v>4479</v>
      </c>
      <c r="C546" t="s">
        <v>5198</v>
      </c>
      <c r="D546" s="21" t="s">
        <v>5196</v>
      </c>
      <c r="E546" s="20" t="s">
        <v>5197</v>
      </c>
      <c r="F546" s="20" t="s">
        <v>5197</v>
      </c>
      <c r="G546" s="20">
        <v>18.7</v>
      </c>
      <c r="H546" s="20" t="s">
        <v>5197</v>
      </c>
      <c r="I546" s="20" t="s">
        <v>5197</v>
      </c>
      <c r="J546" s="20" t="s">
        <v>5197</v>
      </c>
      <c r="K546" s="20" t="s">
        <v>5197</v>
      </c>
      <c r="L546" s="20">
        <v>18.7</v>
      </c>
      <c r="M546" s="20" t="s">
        <v>5197</v>
      </c>
      <c r="N546" s="20">
        <v>82</v>
      </c>
      <c r="O546" s="20">
        <v>82</v>
      </c>
      <c r="P546" s="20" t="s">
        <v>5197</v>
      </c>
      <c r="Q546" s="20" t="s">
        <v>5197</v>
      </c>
      <c r="R546" s="20">
        <v>0</v>
      </c>
      <c r="S546" s="20"/>
    </row>
    <row r="547" spans="1:19" x14ac:dyDescent="0.25">
      <c r="A547" t="s">
        <v>4485</v>
      </c>
      <c r="B547" t="s">
        <v>4486</v>
      </c>
      <c r="C547" t="s">
        <v>5195</v>
      </c>
      <c r="D547" s="21" t="s">
        <v>5196</v>
      </c>
      <c r="E547" s="20" t="s">
        <v>5197</v>
      </c>
      <c r="F547" s="20" t="s">
        <v>5197</v>
      </c>
      <c r="G547" s="20" t="s">
        <v>5197</v>
      </c>
      <c r="H547" s="20" t="s">
        <v>5197</v>
      </c>
      <c r="I547" s="20" t="s">
        <v>5197</v>
      </c>
      <c r="J547" s="20" t="s">
        <v>5197</v>
      </c>
      <c r="K547" s="20" t="s">
        <v>5197</v>
      </c>
      <c r="L547" s="20">
        <v>0</v>
      </c>
      <c r="M547" s="20" t="s">
        <v>5197</v>
      </c>
      <c r="N547" s="20" t="s">
        <v>5197</v>
      </c>
      <c r="O547" s="20">
        <v>0</v>
      </c>
      <c r="P547" s="20" t="s">
        <v>5197</v>
      </c>
      <c r="Q547" s="20">
        <v>42.9</v>
      </c>
      <c r="R547" s="20">
        <v>42.9</v>
      </c>
      <c r="S547" s="20">
        <v>421.8</v>
      </c>
    </row>
    <row r="548" spans="1:19" x14ac:dyDescent="0.25">
      <c r="A548" t="s">
        <v>4485</v>
      </c>
      <c r="B548" t="s">
        <v>4486</v>
      </c>
      <c r="C548" t="s">
        <v>5195</v>
      </c>
      <c r="D548" s="21" t="s">
        <v>4287</v>
      </c>
      <c r="E548" s="20" t="s">
        <v>5197</v>
      </c>
      <c r="F548" s="20" t="s">
        <v>5197</v>
      </c>
      <c r="G548" s="20" t="s">
        <v>5197</v>
      </c>
      <c r="H548" s="20" t="s">
        <v>5197</v>
      </c>
      <c r="I548" s="20" t="s">
        <v>5197</v>
      </c>
      <c r="J548" s="20" t="s">
        <v>5197</v>
      </c>
      <c r="K548" s="20" t="s">
        <v>5197</v>
      </c>
      <c r="L548" s="20">
        <v>0</v>
      </c>
      <c r="M548" s="20" t="s">
        <v>5197</v>
      </c>
      <c r="N548" s="20" t="s">
        <v>5197</v>
      </c>
      <c r="O548" s="20">
        <v>0</v>
      </c>
      <c r="P548" s="20" t="s">
        <v>5197</v>
      </c>
      <c r="Q548" s="20">
        <v>29.1</v>
      </c>
      <c r="R548" s="20">
        <v>29.1</v>
      </c>
      <c r="S548" s="20">
        <v>45.8</v>
      </c>
    </row>
    <row r="549" spans="1:19" x14ac:dyDescent="0.25">
      <c r="A549" t="s">
        <v>4490</v>
      </c>
      <c r="B549" t="s">
        <v>4491</v>
      </c>
      <c r="C549" t="s">
        <v>5195</v>
      </c>
      <c r="D549" s="21" t="s">
        <v>5196</v>
      </c>
      <c r="E549" s="20" t="s">
        <v>5197</v>
      </c>
      <c r="F549" s="20" t="s">
        <v>5197</v>
      </c>
      <c r="G549" s="20" t="s">
        <v>5197</v>
      </c>
      <c r="H549" s="20" t="s">
        <v>5197</v>
      </c>
      <c r="I549" s="20" t="s">
        <v>5197</v>
      </c>
      <c r="J549" s="20" t="s">
        <v>5197</v>
      </c>
      <c r="K549" s="20" t="s">
        <v>5197</v>
      </c>
      <c r="L549" s="20">
        <v>0</v>
      </c>
      <c r="M549" s="20" t="s">
        <v>5197</v>
      </c>
      <c r="N549" s="20" t="s">
        <v>5197</v>
      </c>
      <c r="O549" s="20">
        <v>0</v>
      </c>
      <c r="P549" s="20" t="s">
        <v>5197</v>
      </c>
      <c r="Q549" s="20" t="s">
        <v>5197</v>
      </c>
      <c r="R549" s="20">
        <v>0</v>
      </c>
      <c r="S549" s="20">
        <v>156</v>
      </c>
    </row>
    <row r="550" spans="1:19" x14ac:dyDescent="0.25">
      <c r="A550" t="s">
        <v>4490</v>
      </c>
      <c r="B550" t="s">
        <v>4491</v>
      </c>
      <c r="C550" t="s">
        <v>5195</v>
      </c>
      <c r="D550" s="21" t="s">
        <v>4287</v>
      </c>
      <c r="E550" s="20" t="s">
        <v>5197</v>
      </c>
      <c r="F550" s="20" t="s">
        <v>5197</v>
      </c>
      <c r="G550" s="20" t="s">
        <v>5197</v>
      </c>
      <c r="H550" s="20" t="s">
        <v>5197</v>
      </c>
      <c r="I550" s="20" t="s">
        <v>5197</v>
      </c>
      <c r="J550" s="20" t="s">
        <v>5197</v>
      </c>
      <c r="K550" s="20" t="s">
        <v>5197</v>
      </c>
      <c r="L550" s="20">
        <v>0</v>
      </c>
      <c r="M550" s="20" t="s">
        <v>5197</v>
      </c>
      <c r="N550" s="20" t="s">
        <v>5197</v>
      </c>
      <c r="O550" s="20">
        <v>0</v>
      </c>
      <c r="P550" s="20" t="s">
        <v>5197</v>
      </c>
      <c r="Q550" s="20" t="s">
        <v>5197</v>
      </c>
      <c r="R550" s="20">
        <v>0</v>
      </c>
      <c r="S550" s="20">
        <v>31</v>
      </c>
    </row>
    <row r="551" spans="1:19" x14ac:dyDescent="0.25">
      <c r="A551" t="s">
        <v>4497</v>
      </c>
      <c r="B551" t="s">
        <v>4498</v>
      </c>
      <c r="C551" t="s">
        <v>5201</v>
      </c>
      <c r="D551" s="21" t="s">
        <v>5196</v>
      </c>
      <c r="E551" s="20">
        <v>12.4</v>
      </c>
      <c r="F551" s="20">
        <v>50.2</v>
      </c>
      <c r="G551" s="20">
        <v>7.9</v>
      </c>
      <c r="H551" s="20">
        <v>2.6</v>
      </c>
      <c r="I551" s="20">
        <v>2</v>
      </c>
      <c r="J551" s="20" t="s">
        <v>5197</v>
      </c>
      <c r="K551" s="20" t="s">
        <v>5197</v>
      </c>
      <c r="L551" s="20">
        <v>75.099999999999994</v>
      </c>
      <c r="M551" s="20">
        <v>59</v>
      </c>
      <c r="N551" s="20">
        <v>74</v>
      </c>
      <c r="O551" s="20">
        <v>133</v>
      </c>
      <c r="P551" s="20" t="s">
        <v>5197</v>
      </c>
      <c r="Q551" s="20" t="s">
        <v>5197</v>
      </c>
      <c r="R551" s="20">
        <v>0</v>
      </c>
      <c r="S551" s="20"/>
    </row>
    <row r="552" spans="1:19" x14ac:dyDescent="0.25">
      <c r="A552" t="s">
        <v>4497</v>
      </c>
      <c r="B552" t="s">
        <v>4498</v>
      </c>
      <c r="C552" t="s">
        <v>5195</v>
      </c>
      <c r="D552" s="21" t="s">
        <v>5196</v>
      </c>
      <c r="E552" s="20" t="s">
        <v>5197</v>
      </c>
      <c r="F552" s="20" t="s">
        <v>5197</v>
      </c>
      <c r="G552" s="20" t="s">
        <v>5197</v>
      </c>
      <c r="H552" s="20" t="s">
        <v>5197</v>
      </c>
      <c r="I552" s="20" t="s">
        <v>5197</v>
      </c>
      <c r="J552" s="20" t="s">
        <v>5197</v>
      </c>
      <c r="K552" s="20" t="s">
        <v>5197</v>
      </c>
      <c r="L552" s="20">
        <v>0</v>
      </c>
      <c r="M552" s="20" t="s">
        <v>5197</v>
      </c>
      <c r="N552" s="20" t="s">
        <v>5197</v>
      </c>
      <c r="O552" s="20">
        <v>0</v>
      </c>
      <c r="P552" s="20" t="s">
        <v>5197</v>
      </c>
      <c r="Q552" s="20" t="s">
        <v>5197</v>
      </c>
      <c r="R552" s="20">
        <v>0</v>
      </c>
      <c r="S552" s="20">
        <v>782.4</v>
      </c>
    </row>
    <row r="553" spans="1:19" x14ac:dyDescent="0.25">
      <c r="A553" t="s">
        <v>4504</v>
      </c>
      <c r="B553" t="s">
        <v>4505</v>
      </c>
      <c r="C553" t="s">
        <v>5203</v>
      </c>
      <c r="D553" s="21" t="s">
        <v>5196</v>
      </c>
      <c r="E553" s="20" t="s">
        <v>5197</v>
      </c>
      <c r="F553" s="20" t="s">
        <v>5197</v>
      </c>
      <c r="G553" s="20" t="s">
        <v>5197</v>
      </c>
      <c r="H553" s="20" t="s">
        <v>5197</v>
      </c>
      <c r="I553" s="20" t="s">
        <v>5197</v>
      </c>
      <c r="J553" s="20" t="s">
        <v>5197</v>
      </c>
      <c r="K553" s="20" t="s">
        <v>5197</v>
      </c>
      <c r="L553" s="20">
        <v>0</v>
      </c>
      <c r="M553" s="20" t="s">
        <v>5197</v>
      </c>
      <c r="N553" s="20" t="s">
        <v>5197</v>
      </c>
      <c r="O553" s="20">
        <v>0</v>
      </c>
      <c r="P553" s="20" t="s">
        <v>5197</v>
      </c>
      <c r="Q553" s="20" t="s">
        <v>5197</v>
      </c>
      <c r="R553" s="20">
        <v>0</v>
      </c>
      <c r="S553" s="20">
        <v>98</v>
      </c>
    </row>
    <row r="554" spans="1:19" x14ac:dyDescent="0.25">
      <c r="A554" t="s">
        <v>4504</v>
      </c>
      <c r="B554" t="s">
        <v>4505</v>
      </c>
      <c r="C554" t="s">
        <v>5195</v>
      </c>
      <c r="D554" s="21" t="s">
        <v>5196</v>
      </c>
      <c r="E554" s="20" t="s">
        <v>5197</v>
      </c>
      <c r="F554" s="20" t="s">
        <v>5197</v>
      </c>
      <c r="G554" s="20" t="s">
        <v>5197</v>
      </c>
      <c r="H554" s="20" t="s">
        <v>5197</v>
      </c>
      <c r="I554" s="20" t="s">
        <v>5197</v>
      </c>
      <c r="J554" s="20" t="s">
        <v>5197</v>
      </c>
      <c r="K554" s="20" t="s">
        <v>5197</v>
      </c>
      <c r="L554" s="20">
        <v>0</v>
      </c>
      <c r="M554" s="20" t="s">
        <v>5197</v>
      </c>
      <c r="N554" s="20" t="s">
        <v>5197</v>
      </c>
      <c r="O554" s="20">
        <v>0</v>
      </c>
      <c r="P554" s="20" t="s">
        <v>5197</v>
      </c>
      <c r="Q554" s="20" t="s">
        <v>5197</v>
      </c>
      <c r="R554" s="20">
        <v>0</v>
      </c>
      <c r="S554" s="20">
        <v>268.89999999999998</v>
      </c>
    </row>
    <row r="555" spans="1:19" x14ac:dyDescent="0.25">
      <c r="A555" t="s">
        <v>4511</v>
      </c>
      <c r="B555" t="s">
        <v>4512</v>
      </c>
      <c r="C555" t="s">
        <v>5195</v>
      </c>
      <c r="D555" s="21" t="s">
        <v>5196</v>
      </c>
      <c r="E555" s="20" t="s">
        <v>5197</v>
      </c>
      <c r="F555" s="20" t="s">
        <v>5197</v>
      </c>
      <c r="G555" s="20" t="s">
        <v>5197</v>
      </c>
      <c r="H555" s="20" t="s">
        <v>5197</v>
      </c>
      <c r="I555" s="20" t="s">
        <v>5197</v>
      </c>
      <c r="J555" s="20" t="s">
        <v>5197</v>
      </c>
      <c r="K555" s="20" t="s">
        <v>5197</v>
      </c>
      <c r="L555" s="20">
        <v>0</v>
      </c>
      <c r="M555" s="20" t="s">
        <v>5197</v>
      </c>
      <c r="N555" s="20" t="s">
        <v>5197</v>
      </c>
      <c r="O555" s="20">
        <v>0</v>
      </c>
      <c r="P555" s="20" t="s">
        <v>5197</v>
      </c>
      <c r="Q555" s="20" t="s">
        <v>5197</v>
      </c>
      <c r="R555" s="20">
        <v>0</v>
      </c>
      <c r="S555" s="20">
        <v>158</v>
      </c>
    </row>
    <row r="556" spans="1:19" x14ac:dyDescent="0.25">
      <c r="A556" t="s">
        <v>4515</v>
      </c>
      <c r="B556" t="s">
        <v>4516</v>
      </c>
      <c r="C556" t="s">
        <v>5195</v>
      </c>
      <c r="D556" s="21" t="s">
        <v>5196</v>
      </c>
      <c r="E556" s="20" t="s">
        <v>5197</v>
      </c>
      <c r="F556" s="20" t="s">
        <v>5197</v>
      </c>
      <c r="G556" s="20" t="s">
        <v>5197</v>
      </c>
      <c r="H556" s="20" t="s">
        <v>5197</v>
      </c>
      <c r="I556" s="20" t="s">
        <v>5197</v>
      </c>
      <c r="J556" s="20" t="s">
        <v>5197</v>
      </c>
      <c r="K556" s="20" t="s">
        <v>5197</v>
      </c>
      <c r="L556" s="20">
        <v>0</v>
      </c>
      <c r="M556" s="20" t="s">
        <v>5197</v>
      </c>
      <c r="N556" s="20" t="s">
        <v>5197</v>
      </c>
      <c r="O556" s="20">
        <v>0</v>
      </c>
      <c r="P556" s="20">
        <v>0.5</v>
      </c>
      <c r="Q556" s="20" t="s">
        <v>5197</v>
      </c>
      <c r="R556" s="20">
        <v>0.5</v>
      </c>
      <c r="S556" s="20">
        <v>401.9</v>
      </c>
    </row>
    <row r="557" spans="1:19" x14ac:dyDescent="0.25">
      <c r="A557" t="s">
        <v>4526</v>
      </c>
      <c r="B557" t="s">
        <v>4527</v>
      </c>
      <c r="C557" t="s">
        <v>5203</v>
      </c>
      <c r="D557" s="21" t="s">
        <v>4287</v>
      </c>
      <c r="E557" s="20" t="s">
        <v>5197</v>
      </c>
      <c r="F557" s="20" t="s">
        <v>5197</v>
      </c>
      <c r="G557" s="20" t="s">
        <v>5197</v>
      </c>
      <c r="H557" s="20" t="s">
        <v>5197</v>
      </c>
      <c r="I557" s="20" t="s">
        <v>5197</v>
      </c>
      <c r="J557" s="20" t="s">
        <v>5197</v>
      </c>
      <c r="K557" s="20" t="s">
        <v>5197</v>
      </c>
      <c r="L557" s="20">
        <v>0</v>
      </c>
      <c r="M557" s="20" t="s">
        <v>5197</v>
      </c>
      <c r="N557" s="20" t="s">
        <v>5197</v>
      </c>
      <c r="O557" s="20">
        <v>0</v>
      </c>
      <c r="P557" s="20">
        <v>0.5</v>
      </c>
      <c r="Q557" s="20">
        <v>15.4</v>
      </c>
      <c r="R557" s="20">
        <v>15.9</v>
      </c>
      <c r="S557" s="20">
        <v>130.1</v>
      </c>
    </row>
    <row r="558" spans="1:19" x14ac:dyDescent="0.25">
      <c r="A558" t="s">
        <v>4526</v>
      </c>
      <c r="B558" t="s">
        <v>4527</v>
      </c>
      <c r="C558" t="s">
        <v>5201</v>
      </c>
      <c r="D558" s="21" t="s">
        <v>5196</v>
      </c>
      <c r="E558" s="20" t="s">
        <v>5197</v>
      </c>
      <c r="F558" s="20">
        <v>82.7</v>
      </c>
      <c r="G558" s="20">
        <v>6.6</v>
      </c>
      <c r="H558" s="20">
        <v>8.9</v>
      </c>
      <c r="I558" s="20">
        <v>1.8</v>
      </c>
      <c r="J558" s="20">
        <v>1.4</v>
      </c>
      <c r="K558" s="20">
        <v>1.2</v>
      </c>
      <c r="L558" s="20">
        <v>102.60000000000001</v>
      </c>
      <c r="M558" s="20">
        <v>70</v>
      </c>
      <c r="N558" s="20">
        <v>26</v>
      </c>
      <c r="O558" s="20">
        <v>96</v>
      </c>
      <c r="P558" s="20" t="s">
        <v>5197</v>
      </c>
      <c r="Q558" s="20" t="s">
        <v>5197</v>
      </c>
      <c r="R558" s="20">
        <v>0</v>
      </c>
      <c r="S558" s="20"/>
    </row>
    <row r="559" spans="1:19" x14ac:dyDescent="0.25">
      <c r="A559" t="s">
        <v>4526</v>
      </c>
      <c r="B559" t="s">
        <v>4527</v>
      </c>
      <c r="C559" t="s">
        <v>5195</v>
      </c>
      <c r="D559" s="21" t="s">
        <v>5196</v>
      </c>
      <c r="E559" s="20" t="s">
        <v>5197</v>
      </c>
      <c r="F559" s="20" t="s">
        <v>5197</v>
      </c>
      <c r="G559" s="20" t="s">
        <v>5197</v>
      </c>
      <c r="H559" s="20" t="s">
        <v>5197</v>
      </c>
      <c r="I559" s="20" t="s">
        <v>5197</v>
      </c>
      <c r="J559" s="20" t="s">
        <v>5197</v>
      </c>
      <c r="K559" s="20" t="s">
        <v>5197</v>
      </c>
      <c r="L559" s="20">
        <v>0</v>
      </c>
      <c r="M559" s="20" t="s">
        <v>5197</v>
      </c>
      <c r="N559" s="20" t="s">
        <v>5197</v>
      </c>
      <c r="O559" s="20">
        <v>0</v>
      </c>
      <c r="P559" s="20">
        <v>0.8</v>
      </c>
      <c r="Q559" s="20">
        <v>0.2</v>
      </c>
      <c r="R559" s="20">
        <v>1</v>
      </c>
      <c r="S559" s="20">
        <v>449.3</v>
      </c>
    </row>
    <row r="560" spans="1:19" x14ac:dyDescent="0.25">
      <c r="A560" t="s">
        <v>4526</v>
      </c>
      <c r="B560" t="s">
        <v>4527</v>
      </c>
      <c r="C560" t="s">
        <v>5195</v>
      </c>
      <c r="D560" s="21" t="s">
        <v>4287</v>
      </c>
      <c r="E560" s="20" t="s">
        <v>5197</v>
      </c>
      <c r="F560" s="20" t="s">
        <v>5197</v>
      </c>
      <c r="G560" s="20" t="s">
        <v>5197</v>
      </c>
      <c r="H560" s="20" t="s">
        <v>5197</v>
      </c>
      <c r="I560" s="20" t="s">
        <v>5197</v>
      </c>
      <c r="J560" s="20" t="s">
        <v>5197</v>
      </c>
      <c r="K560" s="20" t="s">
        <v>5197</v>
      </c>
      <c r="L560" s="20">
        <v>0</v>
      </c>
      <c r="M560" s="20" t="s">
        <v>5197</v>
      </c>
      <c r="N560" s="20" t="s">
        <v>5197</v>
      </c>
      <c r="O560" s="20">
        <v>0</v>
      </c>
      <c r="P560" s="20">
        <v>0.3</v>
      </c>
      <c r="Q560" s="20" t="s">
        <v>5197</v>
      </c>
      <c r="R560" s="20">
        <v>0.3</v>
      </c>
      <c r="S560" s="20">
        <v>1212.7</v>
      </c>
    </row>
    <row r="561" spans="1:19" x14ac:dyDescent="0.25">
      <c r="A561" t="s">
        <v>4533</v>
      </c>
      <c r="B561" t="s">
        <v>4534</v>
      </c>
      <c r="C561" t="s">
        <v>5195</v>
      </c>
      <c r="D561" s="21" t="s">
        <v>5196</v>
      </c>
      <c r="E561" s="20" t="s">
        <v>5197</v>
      </c>
      <c r="F561" s="20" t="s">
        <v>5197</v>
      </c>
      <c r="G561" s="20" t="s">
        <v>5197</v>
      </c>
      <c r="H561" s="20" t="s">
        <v>5197</v>
      </c>
      <c r="I561" s="20" t="s">
        <v>5197</v>
      </c>
      <c r="J561" s="20" t="s">
        <v>5197</v>
      </c>
      <c r="K561" s="20" t="s">
        <v>5197</v>
      </c>
      <c r="L561" s="20">
        <v>0</v>
      </c>
      <c r="M561" s="20" t="s">
        <v>5197</v>
      </c>
      <c r="N561" s="20" t="s">
        <v>5197</v>
      </c>
      <c r="O561" s="20">
        <v>0</v>
      </c>
      <c r="P561" s="20" t="s">
        <v>5197</v>
      </c>
      <c r="Q561" s="20" t="s">
        <v>5197</v>
      </c>
      <c r="R561" s="20">
        <v>0</v>
      </c>
      <c r="S561" s="20">
        <v>420</v>
      </c>
    </row>
    <row r="562" spans="1:19" x14ac:dyDescent="0.25">
      <c r="A562" t="s">
        <v>4547</v>
      </c>
      <c r="B562" t="s">
        <v>4548</v>
      </c>
      <c r="C562" t="s">
        <v>5195</v>
      </c>
      <c r="D562" s="21" t="s">
        <v>5196</v>
      </c>
      <c r="E562" s="20" t="s">
        <v>5197</v>
      </c>
      <c r="F562" s="20" t="s">
        <v>5197</v>
      </c>
      <c r="G562" s="20" t="s">
        <v>5197</v>
      </c>
      <c r="H562" s="20" t="s">
        <v>5197</v>
      </c>
      <c r="I562" s="20" t="s">
        <v>5197</v>
      </c>
      <c r="J562" s="20" t="s">
        <v>5197</v>
      </c>
      <c r="K562" s="20" t="s">
        <v>5197</v>
      </c>
      <c r="L562" s="20">
        <v>0</v>
      </c>
      <c r="M562" s="20" t="s">
        <v>5197</v>
      </c>
      <c r="N562" s="20" t="s">
        <v>5197</v>
      </c>
      <c r="O562" s="20">
        <v>0</v>
      </c>
      <c r="P562" s="20" t="s">
        <v>5197</v>
      </c>
      <c r="Q562" s="20" t="s">
        <v>5197</v>
      </c>
      <c r="R562" s="20">
        <v>0</v>
      </c>
      <c r="S562" s="20">
        <v>764</v>
      </c>
    </row>
    <row r="563" spans="1:19" x14ac:dyDescent="0.25">
      <c r="A563" t="s">
        <v>4547</v>
      </c>
      <c r="B563" t="s">
        <v>4548</v>
      </c>
      <c r="C563" t="s">
        <v>5195</v>
      </c>
      <c r="D563" s="21" t="s">
        <v>4287</v>
      </c>
      <c r="E563" s="20" t="s">
        <v>5197</v>
      </c>
      <c r="F563" s="20" t="s">
        <v>5197</v>
      </c>
      <c r="G563" s="20" t="s">
        <v>5197</v>
      </c>
      <c r="H563" s="20" t="s">
        <v>5197</v>
      </c>
      <c r="I563" s="20" t="s">
        <v>5197</v>
      </c>
      <c r="J563" s="20" t="s">
        <v>5197</v>
      </c>
      <c r="K563" s="20" t="s">
        <v>5197</v>
      </c>
      <c r="L563" s="20">
        <v>0</v>
      </c>
      <c r="M563" s="20" t="s">
        <v>5197</v>
      </c>
      <c r="N563" s="20" t="s">
        <v>5197</v>
      </c>
      <c r="O563" s="20">
        <v>0</v>
      </c>
      <c r="P563" s="20" t="s">
        <v>5197</v>
      </c>
      <c r="Q563" s="20" t="s">
        <v>5197</v>
      </c>
      <c r="R563" s="20">
        <v>0</v>
      </c>
      <c r="S563" s="20">
        <v>89.3</v>
      </c>
    </row>
    <row r="564" spans="1:19" x14ac:dyDescent="0.25">
      <c r="A564" t="s">
        <v>4554</v>
      </c>
      <c r="B564" t="s">
        <v>4555</v>
      </c>
      <c r="C564" t="s">
        <v>5205</v>
      </c>
      <c r="D564" s="21" t="s">
        <v>4287</v>
      </c>
      <c r="E564" s="20" t="s">
        <v>5197</v>
      </c>
      <c r="F564" s="20" t="s">
        <v>5197</v>
      </c>
      <c r="G564" s="20">
        <v>101</v>
      </c>
      <c r="H564" s="20" t="s">
        <v>5197</v>
      </c>
      <c r="I564" s="20" t="s">
        <v>5197</v>
      </c>
      <c r="J564" s="20" t="s">
        <v>5197</v>
      </c>
      <c r="K564" s="20" t="s">
        <v>5197</v>
      </c>
      <c r="L564" s="20">
        <v>101</v>
      </c>
      <c r="M564" s="20" t="s">
        <v>5197</v>
      </c>
      <c r="N564" s="20">
        <v>34</v>
      </c>
      <c r="O564" s="20">
        <v>34</v>
      </c>
      <c r="P564" s="20" t="s">
        <v>5197</v>
      </c>
      <c r="Q564" s="20" t="s">
        <v>5197</v>
      </c>
      <c r="R564" s="20">
        <v>0</v>
      </c>
      <c r="S564" s="20"/>
    </row>
    <row r="565" spans="1:19" x14ac:dyDescent="0.25">
      <c r="A565" t="s">
        <v>4554</v>
      </c>
      <c r="B565" t="s">
        <v>4555</v>
      </c>
      <c r="C565" t="s">
        <v>5195</v>
      </c>
      <c r="D565" s="21" t="s">
        <v>4287</v>
      </c>
      <c r="E565" s="20" t="s">
        <v>5197</v>
      </c>
      <c r="F565" s="20" t="s">
        <v>5197</v>
      </c>
      <c r="G565" s="20" t="s">
        <v>5197</v>
      </c>
      <c r="H565" s="20" t="s">
        <v>5197</v>
      </c>
      <c r="I565" s="20" t="s">
        <v>5197</v>
      </c>
      <c r="J565" s="20" t="s">
        <v>5197</v>
      </c>
      <c r="K565" s="20" t="s">
        <v>5197</v>
      </c>
      <c r="L565" s="20">
        <v>0</v>
      </c>
      <c r="M565" s="20" t="s">
        <v>5197</v>
      </c>
      <c r="N565" s="20" t="s">
        <v>5197</v>
      </c>
      <c r="O565" s="20">
        <v>0</v>
      </c>
      <c r="P565" s="20" t="s">
        <v>5197</v>
      </c>
      <c r="Q565" s="20" t="s">
        <v>5197</v>
      </c>
      <c r="R565" s="20">
        <v>0</v>
      </c>
      <c r="S565" s="20">
        <v>773</v>
      </c>
    </row>
    <row r="566" spans="1:19" x14ac:dyDescent="0.25">
      <c r="A566" t="s">
        <v>4554</v>
      </c>
      <c r="B566" t="s">
        <v>4555</v>
      </c>
      <c r="C566" t="s">
        <v>5202</v>
      </c>
      <c r="D566" s="21" t="s">
        <v>4287</v>
      </c>
      <c r="E566" s="20" t="s">
        <v>5197</v>
      </c>
      <c r="F566" s="20" t="s">
        <v>5197</v>
      </c>
      <c r="G566" s="20">
        <v>31.7</v>
      </c>
      <c r="H566" s="20" t="s">
        <v>5197</v>
      </c>
      <c r="I566" s="20">
        <v>0.8</v>
      </c>
      <c r="J566" s="20" t="s">
        <v>5197</v>
      </c>
      <c r="K566" s="20" t="s">
        <v>5197</v>
      </c>
      <c r="L566" s="20">
        <v>32.5</v>
      </c>
      <c r="M566" s="20" t="s">
        <v>5197</v>
      </c>
      <c r="N566" s="20">
        <v>41</v>
      </c>
      <c r="O566" s="20">
        <v>41</v>
      </c>
      <c r="P566" s="20" t="s">
        <v>5197</v>
      </c>
      <c r="Q566" s="20" t="s">
        <v>5197</v>
      </c>
      <c r="R566" s="20">
        <v>0</v>
      </c>
      <c r="S566" s="20"/>
    </row>
    <row r="567" spans="1:19" x14ac:dyDescent="0.25">
      <c r="A567" t="s">
        <v>4560</v>
      </c>
      <c r="B567" t="s">
        <v>4561</v>
      </c>
      <c r="C567" t="s">
        <v>5203</v>
      </c>
      <c r="D567" s="21" t="s">
        <v>5196</v>
      </c>
      <c r="E567" s="20" t="s">
        <v>5197</v>
      </c>
      <c r="F567" s="20" t="s">
        <v>5197</v>
      </c>
      <c r="G567" s="20" t="s">
        <v>5197</v>
      </c>
      <c r="H567" s="20" t="s">
        <v>5197</v>
      </c>
      <c r="I567" s="20" t="s">
        <v>5197</v>
      </c>
      <c r="J567" s="20" t="s">
        <v>5197</v>
      </c>
      <c r="K567" s="20" t="s">
        <v>5197</v>
      </c>
      <c r="L567" s="20">
        <v>0</v>
      </c>
      <c r="M567" s="20" t="s">
        <v>5197</v>
      </c>
      <c r="N567" s="20" t="s">
        <v>5197</v>
      </c>
      <c r="O567" s="20">
        <v>0</v>
      </c>
      <c r="P567" s="20" t="s">
        <v>5197</v>
      </c>
      <c r="Q567" s="20" t="s">
        <v>5197</v>
      </c>
      <c r="R567" s="20">
        <v>0</v>
      </c>
      <c r="S567" s="20">
        <v>296.8</v>
      </c>
    </row>
    <row r="568" spans="1:19" x14ac:dyDescent="0.25">
      <c r="A568" t="s">
        <v>4560</v>
      </c>
      <c r="B568" t="s">
        <v>4561</v>
      </c>
      <c r="C568" t="s">
        <v>5203</v>
      </c>
      <c r="D568" s="21" t="s">
        <v>4287</v>
      </c>
      <c r="E568" s="20" t="s">
        <v>5197</v>
      </c>
      <c r="F568" s="20" t="s">
        <v>5197</v>
      </c>
      <c r="G568" s="20" t="s">
        <v>5197</v>
      </c>
      <c r="H568" s="20" t="s">
        <v>5197</v>
      </c>
      <c r="I568" s="20" t="s">
        <v>5197</v>
      </c>
      <c r="J568" s="20" t="s">
        <v>5197</v>
      </c>
      <c r="K568" s="20" t="s">
        <v>5197</v>
      </c>
      <c r="L568" s="20">
        <v>0</v>
      </c>
      <c r="M568" s="20" t="s">
        <v>5197</v>
      </c>
      <c r="N568" s="20" t="s">
        <v>5197</v>
      </c>
      <c r="O568" s="20">
        <v>0</v>
      </c>
      <c r="P568" s="20" t="s">
        <v>5197</v>
      </c>
      <c r="Q568" s="20" t="s">
        <v>5197</v>
      </c>
      <c r="R568" s="20">
        <v>0</v>
      </c>
      <c r="S568" s="20">
        <v>335.4</v>
      </c>
    </row>
    <row r="569" spans="1:19" x14ac:dyDescent="0.25">
      <c r="A569" t="s">
        <v>4560</v>
      </c>
      <c r="B569" t="s">
        <v>4561</v>
      </c>
      <c r="C569" t="s">
        <v>5195</v>
      </c>
      <c r="D569" s="21" t="s">
        <v>5196</v>
      </c>
      <c r="E569" s="20" t="s">
        <v>5197</v>
      </c>
      <c r="F569" s="20" t="s">
        <v>5197</v>
      </c>
      <c r="G569" s="20" t="s">
        <v>5197</v>
      </c>
      <c r="H569" s="20" t="s">
        <v>5197</v>
      </c>
      <c r="I569" s="20" t="s">
        <v>5197</v>
      </c>
      <c r="J569" s="20" t="s">
        <v>5197</v>
      </c>
      <c r="K569" s="20" t="s">
        <v>5197</v>
      </c>
      <c r="L569" s="20">
        <v>0</v>
      </c>
      <c r="M569" s="20" t="s">
        <v>5197</v>
      </c>
      <c r="N569" s="20" t="s">
        <v>5197</v>
      </c>
      <c r="O569" s="20">
        <v>0</v>
      </c>
      <c r="P569" s="20" t="s">
        <v>5197</v>
      </c>
      <c r="Q569" s="20" t="s">
        <v>5197</v>
      </c>
      <c r="R569" s="20">
        <v>0</v>
      </c>
      <c r="S569" s="20">
        <v>542.5</v>
      </c>
    </row>
    <row r="570" spans="1:19" x14ac:dyDescent="0.25">
      <c r="A570" t="s">
        <v>4560</v>
      </c>
      <c r="B570" t="s">
        <v>4561</v>
      </c>
      <c r="C570" t="s">
        <v>5195</v>
      </c>
      <c r="D570" s="21" t="s">
        <v>4287</v>
      </c>
      <c r="E570" s="20" t="s">
        <v>5197</v>
      </c>
      <c r="F570" s="20" t="s">
        <v>5197</v>
      </c>
      <c r="G570" s="20" t="s">
        <v>5197</v>
      </c>
      <c r="H570" s="20" t="s">
        <v>5197</v>
      </c>
      <c r="I570" s="20" t="s">
        <v>5197</v>
      </c>
      <c r="J570" s="20" t="s">
        <v>5197</v>
      </c>
      <c r="K570" s="20" t="s">
        <v>5197</v>
      </c>
      <c r="L570" s="20">
        <v>0</v>
      </c>
      <c r="M570" s="20" t="s">
        <v>5197</v>
      </c>
      <c r="N570" s="20" t="s">
        <v>5197</v>
      </c>
      <c r="O570" s="20">
        <v>0</v>
      </c>
      <c r="P570" s="20" t="s">
        <v>5197</v>
      </c>
      <c r="Q570" s="20" t="s">
        <v>5197</v>
      </c>
      <c r="R570" s="20">
        <v>0</v>
      </c>
      <c r="S570" s="20">
        <v>503.5</v>
      </c>
    </row>
    <row r="571" spans="1:19" x14ac:dyDescent="0.25">
      <c r="A571" t="s">
        <v>4565</v>
      </c>
      <c r="B571" t="s">
        <v>4566</v>
      </c>
      <c r="C571" t="s">
        <v>5195</v>
      </c>
      <c r="D571" s="21" t="s">
        <v>4287</v>
      </c>
      <c r="E571" s="20" t="s">
        <v>5197</v>
      </c>
      <c r="F571" s="20" t="s">
        <v>5197</v>
      </c>
      <c r="G571" s="20" t="s">
        <v>5197</v>
      </c>
      <c r="H571" s="20" t="s">
        <v>5197</v>
      </c>
      <c r="I571" s="20" t="s">
        <v>5197</v>
      </c>
      <c r="J571" s="20" t="s">
        <v>5197</v>
      </c>
      <c r="K571" s="20" t="s">
        <v>5197</v>
      </c>
      <c r="L571" s="20">
        <v>0</v>
      </c>
      <c r="M571" s="20" t="s">
        <v>5197</v>
      </c>
      <c r="N571" s="20" t="s">
        <v>5197</v>
      </c>
      <c r="O571" s="20">
        <v>0</v>
      </c>
      <c r="P571" s="20" t="s">
        <v>5197</v>
      </c>
      <c r="Q571" s="20">
        <v>117.8</v>
      </c>
      <c r="R571" s="20">
        <v>117.8</v>
      </c>
      <c r="S571" s="20">
        <v>1631.6</v>
      </c>
    </row>
    <row r="572" spans="1:19" x14ac:dyDescent="0.25">
      <c r="A572" t="s">
        <v>4573</v>
      </c>
      <c r="B572" t="s">
        <v>4574</v>
      </c>
      <c r="C572" t="s">
        <v>5195</v>
      </c>
      <c r="D572" s="21" t="s">
        <v>5196</v>
      </c>
      <c r="E572" s="20" t="s">
        <v>5197</v>
      </c>
      <c r="F572" s="20" t="s">
        <v>5197</v>
      </c>
      <c r="G572" s="20" t="s">
        <v>5197</v>
      </c>
      <c r="H572" s="20" t="s">
        <v>5197</v>
      </c>
      <c r="I572" s="20" t="s">
        <v>5197</v>
      </c>
      <c r="J572" s="20" t="s">
        <v>5197</v>
      </c>
      <c r="K572" s="20" t="s">
        <v>5197</v>
      </c>
      <c r="L572" s="20">
        <v>0</v>
      </c>
      <c r="M572" s="20" t="s">
        <v>5197</v>
      </c>
      <c r="N572" s="20" t="s">
        <v>5197</v>
      </c>
      <c r="O572" s="20">
        <v>0</v>
      </c>
      <c r="P572" s="20" t="s">
        <v>5197</v>
      </c>
      <c r="Q572" s="20" t="s">
        <v>5197</v>
      </c>
      <c r="R572" s="20">
        <v>0</v>
      </c>
      <c r="S572" s="20">
        <v>1134</v>
      </c>
    </row>
    <row r="573" spans="1:19" x14ac:dyDescent="0.25">
      <c r="A573" t="s">
        <v>4579</v>
      </c>
      <c r="B573" t="s">
        <v>4580</v>
      </c>
      <c r="C573" t="s">
        <v>5195</v>
      </c>
      <c r="D573" s="21" t="s">
        <v>5196</v>
      </c>
      <c r="E573" s="20" t="s">
        <v>5197</v>
      </c>
      <c r="F573" s="20" t="s">
        <v>5197</v>
      </c>
      <c r="G573" s="20" t="s">
        <v>5197</v>
      </c>
      <c r="H573" s="20" t="s">
        <v>5197</v>
      </c>
      <c r="I573" s="20" t="s">
        <v>5197</v>
      </c>
      <c r="J573" s="20" t="s">
        <v>5197</v>
      </c>
      <c r="K573" s="20" t="s">
        <v>5197</v>
      </c>
      <c r="L573" s="20">
        <v>0</v>
      </c>
      <c r="M573" s="20" t="s">
        <v>5197</v>
      </c>
      <c r="N573" s="20" t="s">
        <v>5197</v>
      </c>
      <c r="O573" s="20">
        <v>0</v>
      </c>
      <c r="P573" s="20" t="s">
        <v>5197</v>
      </c>
      <c r="Q573" s="20" t="s">
        <v>5197</v>
      </c>
      <c r="R573" s="20">
        <v>0</v>
      </c>
      <c r="S573" s="20">
        <v>22.4</v>
      </c>
    </row>
    <row r="574" spans="1:19" x14ac:dyDescent="0.25">
      <c r="A574" t="s">
        <v>4585</v>
      </c>
      <c r="B574" t="s">
        <v>4586</v>
      </c>
      <c r="C574" t="s">
        <v>5195</v>
      </c>
      <c r="D574" s="21" t="s">
        <v>5196</v>
      </c>
      <c r="E574" s="20" t="s">
        <v>5197</v>
      </c>
      <c r="F574" s="20" t="s">
        <v>5197</v>
      </c>
      <c r="G574" s="20" t="s">
        <v>5197</v>
      </c>
      <c r="H574" s="20" t="s">
        <v>5197</v>
      </c>
      <c r="I574" s="20" t="s">
        <v>5197</v>
      </c>
      <c r="J574" s="20" t="s">
        <v>5197</v>
      </c>
      <c r="K574" s="20" t="s">
        <v>5197</v>
      </c>
      <c r="L574" s="20">
        <v>0</v>
      </c>
      <c r="M574" s="20" t="s">
        <v>5197</v>
      </c>
      <c r="N574" s="20" t="s">
        <v>5197</v>
      </c>
      <c r="O574" s="20">
        <v>0</v>
      </c>
      <c r="P574" s="20" t="s">
        <v>5197</v>
      </c>
      <c r="Q574" s="20" t="s">
        <v>5197</v>
      </c>
      <c r="R574" s="20">
        <v>0</v>
      </c>
      <c r="S574" s="20">
        <v>370</v>
      </c>
    </row>
    <row r="575" spans="1:19" x14ac:dyDescent="0.25">
      <c r="A575" t="s">
        <v>4592</v>
      </c>
      <c r="B575" t="s">
        <v>4593</v>
      </c>
      <c r="C575" t="s">
        <v>5195</v>
      </c>
      <c r="D575" s="21" t="s">
        <v>5196</v>
      </c>
      <c r="E575" s="20" t="s">
        <v>5197</v>
      </c>
      <c r="F575" s="20" t="s">
        <v>5197</v>
      </c>
      <c r="G575" s="20" t="s">
        <v>5197</v>
      </c>
      <c r="H575" s="20" t="s">
        <v>5197</v>
      </c>
      <c r="I575" s="20" t="s">
        <v>5197</v>
      </c>
      <c r="J575" s="20" t="s">
        <v>5197</v>
      </c>
      <c r="K575" s="20" t="s">
        <v>5197</v>
      </c>
      <c r="L575" s="20">
        <v>0</v>
      </c>
      <c r="M575" s="20" t="s">
        <v>5197</v>
      </c>
      <c r="N575" s="20" t="s">
        <v>5197</v>
      </c>
      <c r="O575" s="20">
        <v>0</v>
      </c>
      <c r="P575" s="20">
        <v>43.1</v>
      </c>
      <c r="Q575" s="20">
        <v>92.1</v>
      </c>
      <c r="R575" s="20">
        <v>135.19999999999999</v>
      </c>
      <c r="S575" s="20">
        <v>1304.8</v>
      </c>
    </row>
    <row r="576" spans="1:19" x14ac:dyDescent="0.25">
      <c r="A576" t="s">
        <v>4592</v>
      </c>
      <c r="B576" t="s">
        <v>4593</v>
      </c>
      <c r="C576" t="s">
        <v>5195</v>
      </c>
      <c r="D576" s="21" t="s">
        <v>4287</v>
      </c>
      <c r="E576" s="20" t="s">
        <v>5197</v>
      </c>
      <c r="F576" s="20" t="s">
        <v>5197</v>
      </c>
      <c r="G576" s="20" t="s">
        <v>5197</v>
      </c>
      <c r="H576" s="20" t="s">
        <v>5197</v>
      </c>
      <c r="I576" s="20" t="s">
        <v>5197</v>
      </c>
      <c r="J576" s="20" t="s">
        <v>5197</v>
      </c>
      <c r="K576" s="20" t="s">
        <v>5197</v>
      </c>
      <c r="L576" s="20">
        <v>0</v>
      </c>
      <c r="M576" s="20" t="s">
        <v>5197</v>
      </c>
      <c r="N576" s="20" t="s">
        <v>5197</v>
      </c>
      <c r="O576" s="20">
        <v>0</v>
      </c>
      <c r="P576" s="20" t="s">
        <v>5197</v>
      </c>
      <c r="Q576" s="20">
        <v>91.3</v>
      </c>
      <c r="R576" s="20">
        <v>91.3</v>
      </c>
      <c r="S576" s="20">
        <v>825</v>
      </c>
    </row>
    <row r="577" spans="1:19" x14ac:dyDescent="0.25">
      <c r="A577" t="s">
        <v>4598</v>
      </c>
      <c r="B577" t="s">
        <v>4599</v>
      </c>
      <c r="C577" t="s">
        <v>5195</v>
      </c>
      <c r="D577" s="21" t="s">
        <v>5196</v>
      </c>
      <c r="E577" s="20" t="s">
        <v>5197</v>
      </c>
      <c r="F577" s="20" t="s">
        <v>5197</v>
      </c>
      <c r="G577" s="20" t="s">
        <v>5197</v>
      </c>
      <c r="H577" s="20" t="s">
        <v>5197</v>
      </c>
      <c r="I577" s="20" t="s">
        <v>5197</v>
      </c>
      <c r="J577" s="20" t="s">
        <v>5197</v>
      </c>
      <c r="K577" s="20" t="s">
        <v>5197</v>
      </c>
      <c r="L577" s="20">
        <v>0</v>
      </c>
      <c r="M577" s="20" t="s">
        <v>5197</v>
      </c>
      <c r="N577" s="20" t="s">
        <v>5197</v>
      </c>
      <c r="O577" s="20">
        <v>0</v>
      </c>
      <c r="P577" s="20" t="s">
        <v>5197</v>
      </c>
      <c r="Q577" s="20" t="s">
        <v>5197</v>
      </c>
      <c r="R577" s="20">
        <v>0</v>
      </c>
      <c r="S577" s="20">
        <v>107</v>
      </c>
    </row>
    <row r="578" spans="1:19" x14ac:dyDescent="0.25">
      <c r="A578" t="s">
        <v>4604</v>
      </c>
      <c r="B578" t="s">
        <v>4605</v>
      </c>
      <c r="C578" t="s">
        <v>5203</v>
      </c>
      <c r="D578" s="21" t="s">
        <v>5196</v>
      </c>
      <c r="E578" s="20" t="s">
        <v>5197</v>
      </c>
      <c r="F578" s="20" t="s">
        <v>5197</v>
      </c>
      <c r="G578" s="20" t="s">
        <v>5197</v>
      </c>
      <c r="H578" s="20" t="s">
        <v>5197</v>
      </c>
      <c r="I578" s="20" t="s">
        <v>5197</v>
      </c>
      <c r="J578" s="20" t="s">
        <v>5197</v>
      </c>
      <c r="K578" s="20" t="s">
        <v>5197</v>
      </c>
      <c r="L578" s="20">
        <v>0</v>
      </c>
      <c r="M578" s="20" t="s">
        <v>5197</v>
      </c>
      <c r="N578" s="20" t="s">
        <v>5197</v>
      </c>
      <c r="O578" s="20">
        <v>0</v>
      </c>
      <c r="P578" s="20" t="s">
        <v>5197</v>
      </c>
      <c r="Q578" s="20" t="s">
        <v>5197</v>
      </c>
      <c r="R578" s="20">
        <v>0</v>
      </c>
      <c r="S578" s="20">
        <v>57.5</v>
      </c>
    </row>
    <row r="579" spans="1:19" x14ac:dyDescent="0.25">
      <c r="A579" t="s">
        <v>4604</v>
      </c>
      <c r="B579" t="s">
        <v>4605</v>
      </c>
      <c r="C579" t="s">
        <v>5195</v>
      </c>
      <c r="D579" s="21" t="s">
        <v>5196</v>
      </c>
      <c r="E579" s="20" t="s">
        <v>5197</v>
      </c>
      <c r="F579" s="20" t="s">
        <v>5197</v>
      </c>
      <c r="G579" s="20" t="s">
        <v>5197</v>
      </c>
      <c r="H579" s="20" t="s">
        <v>5197</v>
      </c>
      <c r="I579" s="20" t="s">
        <v>5197</v>
      </c>
      <c r="J579" s="20" t="s">
        <v>5197</v>
      </c>
      <c r="K579" s="20" t="s">
        <v>5197</v>
      </c>
      <c r="L579" s="20">
        <v>0</v>
      </c>
      <c r="M579" s="20" t="s">
        <v>5197</v>
      </c>
      <c r="N579" s="20" t="s">
        <v>5197</v>
      </c>
      <c r="O579" s="20">
        <v>0</v>
      </c>
      <c r="P579" s="20" t="s">
        <v>5197</v>
      </c>
      <c r="Q579" s="20" t="s">
        <v>5197</v>
      </c>
      <c r="R579" s="20">
        <v>0</v>
      </c>
      <c r="S579" s="20">
        <v>167.4</v>
      </c>
    </row>
    <row r="580" spans="1:19" x14ac:dyDescent="0.25">
      <c r="A580" t="s">
        <v>4604</v>
      </c>
      <c r="B580" t="s">
        <v>4605</v>
      </c>
      <c r="C580" t="s">
        <v>5195</v>
      </c>
      <c r="D580" s="21" t="s">
        <v>4287</v>
      </c>
      <c r="E580" s="20" t="s">
        <v>5197</v>
      </c>
      <c r="F580" s="20" t="s">
        <v>5197</v>
      </c>
      <c r="G580" s="20" t="s">
        <v>5197</v>
      </c>
      <c r="H580" s="20" t="s">
        <v>5197</v>
      </c>
      <c r="I580" s="20" t="s">
        <v>5197</v>
      </c>
      <c r="J580" s="20" t="s">
        <v>5197</v>
      </c>
      <c r="K580" s="20" t="s">
        <v>5197</v>
      </c>
      <c r="L580" s="20">
        <v>0</v>
      </c>
      <c r="M580" s="20" t="s">
        <v>5197</v>
      </c>
      <c r="N580" s="20" t="s">
        <v>5197</v>
      </c>
      <c r="O580" s="20">
        <v>0</v>
      </c>
      <c r="P580" s="20" t="s">
        <v>5197</v>
      </c>
      <c r="Q580" s="20" t="s">
        <v>5197</v>
      </c>
      <c r="R580" s="20">
        <v>0</v>
      </c>
      <c r="S580" s="20">
        <v>38</v>
      </c>
    </row>
    <row r="581" spans="1:19" x14ac:dyDescent="0.25">
      <c r="A581" t="s">
        <v>4610</v>
      </c>
      <c r="B581" t="s">
        <v>4611</v>
      </c>
      <c r="C581" t="s">
        <v>5195</v>
      </c>
      <c r="D581" s="21" t="s">
        <v>5196</v>
      </c>
      <c r="E581" s="20" t="s">
        <v>5197</v>
      </c>
      <c r="F581" s="20" t="s">
        <v>5197</v>
      </c>
      <c r="G581" s="20" t="s">
        <v>5197</v>
      </c>
      <c r="H581" s="20" t="s">
        <v>5197</v>
      </c>
      <c r="I581" s="20" t="s">
        <v>5197</v>
      </c>
      <c r="J581" s="20" t="s">
        <v>5197</v>
      </c>
      <c r="K581" s="20" t="s">
        <v>5197</v>
      </c>
      <c r="L581" s="20">
        <v>0</v>
      </c>
      <c r="M581" s="20" t="s">
        <v>5197</v>
      </c>
      <c r="N581" s="20" t="s">
        <v>5197</v>
      </c>
      <c r="O581" s="20">
        <v>0</v>
      </c>
      <c r="P581" s="20">
        <v>10</v>
      </c>
      <c r="Q581" s="20" t="s">
        <v>5197</v>
      </c>
      <c r="R581" s="20">
        <v>10</v>
      </c>
      <c r="S581" s="20">
        <v>144.1</v>
      </c>
    </row>
    <row r="582" spans="1:19" x14ac:dyDescent="0.25">
      <c r="A582" t="s">
        <v>4616</v>
      </c>
      <c r="B582" t="s">
        <v>4617</v>
      </c>
      <c r="C582" t="s">
        <v>5195</v>
      </c>
      <c r="D582" s="21" t="s">
        <v>5196</v>
      </c>
      <c r="E582" s="20" t="s">
        <v>5197</v>
      </c>
      <c r="F582" s="20" t="s">
        <v>5197</v>
      </c>
      <c r="G582" s="20" t="s">
        <v>5197</v>
      </c>
      <c r="H582" s="20" t="s">
        <v>5197</v>
      </c>
      <c r="I582" s="20" t="s">
        <v>5197</v>
      </c>
      <c r="J582" s="20" t="s">
        <v>5197</v>
      </c>
      <c r="K582" s="20" t="s">
        <v>5197</v>
      </c>
      <c r="L582" s="20">
        <v>0</v>
      </c>
      <c r="M582" s="20" t="s">
        <v>5197</v>
      </c>
      <c r="N582" s="20" t="s">
        <v>5197</v>
      </c>
      <c r="O582" s="20">
        <v>0</v>
      </c>
      <c r="P582" s="20" t="s">
        <v>5197</v>
      </c>
      <c r="Q582" s="20" t="s">
        <v>5197</v>
      </c>
      <c r="R582" s="20">
        <v>0</v>
      </c>
      <c r="S582" s="20">
        <v>135</v>
      </c>
    </row>
    <row r="583" spans="1:19" x14ac:dyDescent="0.25">
      <c r="A583" t="s">
        <v>4628</v>
      </c>
      <c r="B583" t="s">
        <v>4629</v>
      </c>
      <c r="C583" t="s">
        <v>5195</v>
      </c>
      <c r="D583" s="21" t="s">
        <v>4287</v>
      </c>
      <c r="E583" s="20" t="s">
        <v>5197</v>
      </c>
      <c r="F583" s="20" t="s">
        <v>5197</v>
      </c>
      <c r="G583" s="20" t="s">
        <v>5197</v>
      </c>
      <c r="H583" s="20" t="s">
        <v>5197</v>
      </c>
      <c r="I583" s="20" t="s">
        <v>5197</v>
      </c>
      <c r="J583" s="20" t="s">
        <v>5197</v>
      </c>
      <c r="K583" s="20" t="s">
        <v>5197</v>
      </c>
      <c r="L583" s="20">
        <v>0</v>
      </c>
      <c r="M583" s="20" t="s">
        <v>5197</v>
      </c>
      <c r="N583" s="20" t="s">
        <v>5197</v>
      </c>
      <c r="O583" s="20">
        <v>0</v>
      </c>
      <c r="P583" s="20">
        <v>14</v>
      </c>
      <c r="Q583" s="20">
        <v>9.1999999999999993</v>
      </c>
      <c r="R583" s="20">
        <v>23.2</v>
      </c>
      <c r="S583" s="20">
        <v>1385.3</v>
      </c>
    </row>
    <row r="584" spans="1:19" x14ac:dyDescent="0.25">
      <c r="A584" t="s">
        <v>4647</v>
      </c>
      <c r="B584" t="s">
        <v>4648</v>
      </c>
      <c r="C584" t="s">
        <v>5203</v>
      </c>
      <c r="D584" s="21" t="s">
        <v>4287</v>
      </c>
      <c r="E584" s="20" t="s">
        <v>5197</v>
      </c>
      <c r="F584" s="20" t="s">
        <v>5197</v>
      </c>
      <c r="G584" s="20" t="s">
        <v>5197</v>
      </c>
      <c r="H584" s="20" t="s">
        <v>5197</v>
      </c>
      <c r="I584" s="20" t="s">
        <v>5197</v>
      </c>
      <c r="J584" s="20" t="s">
        <v>5197</v>
      </c>
      <c r="K584" s="20" t="s">
        <v>5197</v>
      </c>
      <c r="L584" s="20">
        <v>0</v>
      </c>
      <c r="M584" s="20" t="s">
        <v>5197</v>
      </c>
      <c r="N584" s="20" t="s">
        <v>5197</v>
      </c>
      <c r="O584" s="20">
        <v>0</v>
      </c>
      <c r="P584" s="20" t="s">
        <v>5197</v>
      </c>
      <c r="Q584" s="20" t="s">
        <v>5197</v>
      </c>
      <c r="R584" s="20">
        <v>0</v>
      </c>
      <c r="S584" s="20">
        <v>52</v>
      </c>
    </row>
    <row r="585" spans="1:19" x14ac:dyDescent="0.25">
      <c r="A585" t="s">
        <v>4647</v>
      </c>
      <c r="B585" t="s">
        <v>4648</v>
      </c>
      <c r="C585" t="s">
        <v>5195</v>
      </c>
      <c r="D585" s="21" t="s">
        <v>4287</v>
      </c>
      <c r="E585" s="20" t="s">
        <v>5197</v>
      </c>
      <c r="F585" s="20" t="s">
        <v>5197</v>
      </c>
      <c r="G585" s="20" t="s">
        <v>5197</v>
      </c>
      <c r="H585" s="20" t="s">
        <v>5197</v>
      </c>
      <c r="I585" s="20" t="s">
        <v>5197</v>
      </c>
      <c r="J585" s="20" t="s">
        <v>5197</v>
      </c>
      <c r="K585" s="20" t="s">
        <v>5197</v>
      </c>
      <c r="L585" s="20">
        <v>0</v>
      </c>
      <c r="M585" s="20" t="s">
        <v>5197</v>
      </c>
      <c r="N585" s="20" t="s">
        <v>5197</v>
      </c>
      <c r="O585" s="20">
        <v>0</v>
      </c>
      <c r="P585" s="20" t="s">
        <v>5197</v>
      </c>
      <c r="Q585" s="20" t="s">
        <v>5197</v>
      </c>
      <c r="R585" s="20">
        <v>0</v>
      </c>
      <c r="S585" s="20">
        <v>317.39999999999998</v>
      </c>
    </row>
    <row r="586" spans="1:19" x14ac:dyDescent="0.25">
      <c r="A586" t="s">
        <v>4654</v>
      </c>
      <c r="B586" t="s">
        <v>4655</v>
      </c>
      <c r="C586" t="s">
        <v>5195</v>
      </c>
      <c r="D586" s="21" t="s">
        <v>5196</v>
      </c>
      <c r="E586" s="20" t="s">
        <v>5197</v>
      </c>
      <c r="F586" s="20" t="s">
        <v>5197</v>
      </c>
      <c r="G586" s="20" t="s">
        <v>5197</v>
      </c>
      <c r="H586" s="20" t="s">
        <v>5197</v>
      </c>
      <c r="I586" s="20" t="s">
        <v>5197</v>
      </c>
      <c r="J586" s="20" t="s">
        <v>5197</v>
      </c>
      <c r="K586" s="20" t="s">
        <v>5197</v>
      </c>
      <c r="L586" s="20">
        <v>0</v>
      </c>
      <c r="M586" s="20" t="s">
        <v>5197</v>
      </c>
      <c r="N586" s="20" t="s">
        <v>5197</v>
      </c>
      <c r="O586" s="20">
        <v>0</v>
      </c>
      <c r="P586" s="20" t="s">
        <v>5197</v>
      </c>
      <c r="Q586" s="20" t="s">
        <v>5197</v>
      </c>
      <c r="R586" s="20">
        <v>0</v>
      </c>
      <c r="S586" s="20">
        <v>1488.4</v>
      </c>
    </row>
    <row r="587" spans="1:19" x14ac:dyDescent="0.25">
      <c r="A587" t="s">
        <v>4654</v>
      </c>
      <c r="B587" t="s">
        <v>4655</v>
      </c>
      <c r="C587" t="s">
        <v>5195</v>
      </c>
      <c r="D587" s="21" t="s">
        <v>4287</v>
      </c>
      <c r="E587" s="20" t="s">
        <v>5197</v>
      </c>
      <c r="F587" s="20" t="s">
        <v>5197</v>
      </c>
      <c r="G587" s="20" t="s">
        <v>5197</v>
      </c>
      <c r="H587" s="20" t="s">
        <v>5197</v>
      </c>
      <c r="I587" s="20" t="s">
        <v>5197</v>
      </c>
      <c r="J587" s="20" t="s">
        <v>5197</v>
      </c>
      <c r="K587" s="20" t="s">
        <v>5197</v>
      </c>
      <c r="L587" s="20">
        <v>0</v>
      </c>
      <c r="M587" s="20" t="s">
        <v>5197</v>
      </c>
      <c r="N587" s="20" t="s">
        <v>5197</v>
      </c>
      <c r="O587" s="20">
        <v>0</v>
      </c>
      <c r="P587" s="20" t="s">
        <v>5197</v>
      </c>
      <c r="Q587" s="20" t="s">
        <v>5197</v>
      </c>
      <c r="R587" s="20">
        <v>0</v>
      </c>
      <c r="S587" s="20">
        <v>440.6</v>
      </c>
    </row>
    <row r="588" spans="1:19" x14ac:dyDescent="0.25">
      <c r="A588" t="s">
        <v>4661</v>
      </c>
      <c r="B588" t="s">
        <v>4662</v>
      </c>
      <c r="C588" t="s">
        <v>5195</v>
      </c>
      <c r="D588" s="21" t="s">
        <v>5196</v>
      </c>
      <c r="E588" s="20" t="s">
        <v>5197</v>
      </c>
      <c r="F588" s="20" t="s">
        <v>5197</v>
      </c>
      <c r="G588" s="20" t="s">
        <v>5197</v>
      </c>
      <c r="H588" s="20" t="s">
        <v>5197</v>
      </c>
      <c r="I588" s="20" t="s">
        <v>5197</v>
      </c>
      <c r="J588" s="20" t="s">
        <v>5197</v>
      </c>
      <c r="K588" s="20" t="s">
        <v>5197</v>
      </c>
      <c r="L588" s="20">
        <v>0</v>
      </c>
      <c r="M588" s="20" t="s">
        <v>5197</v>
      </c>
      <c r="N588" s="20" t="s">
        <v>5197</v>
      </c>
      <c r="O588" s="20">
        <v>0</v>
      </c>
      <c r="P588" s="20" t="s">
        <v>5197</v>
      </c>
      <c r="Q588" s="20" t="s">
        <v>5197</v>
      </c>
      <c r="R588" s="20">
        <v>0</v>
      </c>
      <c r="S588" s="20">
        <v>498</v>
      </c>
    </row>
    <row r="589" spans="1:19" x14ac:dyDescent="0.25">
      <c r="A589" t="s">
        <v>4667</v>
      </c>
      <c r="B589" t="s">
        <v>4668</v>
      </c>
      <c r="C589" t="s">
        <v>5195</v>
      </c>
      <c r="D589" s="21" t="s">
        <v>5196</v>
      </c>
      <c r="E589" s="20" t="s">
        <v>5197</v>
      </c>
      <c r="F589" s="20" t="s">
        <v>5197</v>
      </c>
      <c r="G589" s="20" t="s">
        <v>5197</v>
      </c>
      <c r="H589" s="20" t="s">
        <v>5197</v>
      </c>
      <c r="I589" s="20" t="s">
        <v>5197</v>
      </c>
      <c r="J589" s="20" t="s">
        <v>5197</v>
      </c>
      <c r="K589" s="20" t="s">
        <v>5197</v>
      </c>
      <c r="L589" s="20">
        <v>0</v>
      </c>
      <c r="M589" s="20" t="s">
        <v>5197</v>
      </c>
      <c r="N589" s="20" t="s">
        <v>5197</v>
      </c>
      <c r="O589" s="20">
        <v>0</v>
      </c>
      <c r="P589" s="20" t="s">
        <v>5197</v>
      </c>
      <c r="Q589" s="20" t="s">
        <v>5197</v>
      </c>
      <c r="R589" s="20">
        <v>0</v>
      </c>
      <c r="S589" s="20">
        <v>291</v>
      </c>
    </row>
    <row r="590" spans="1:19" x14ac:dyDescent="0.25">
      <c r="A590" t="s">
        <v>4680</v>
      </c>
      <c r="B590" t="s">
        <v>4681</v>
      </c>
      <c r="C590" t="s">
        <v>5195</v>
      </c>
      <c r="D590" s="21" t="s">
        <v>4287</v>
      </c>
      <c r="E590" s="20" t="s">
        <v>5197</v>
      </c>
      <c r="F590" s="20" t="s">
        <v>5197</v>
      </c>
      <c r="G590" s="20" t="s">
        <v>5197</v>
      </c>
      <c r="H590" s="20" t="s">
        <v>5197</v>
      </c>
      <c r="I590" s="20" t="s">
        <v>5197</v>
      </c>
      <c r="J590" s="20" t="s">
        <v>5197</v>
      </c>
      <c r="K590" s="20" t="s">
        <v>5197</v>
      </c>
      <c r="L590" s="20">
        <v>0</v>
      </c>
      <c r="M590" s="20" t="s">
        <v>5197</v>
      </c>
      <c r="N590" s="20" t="s">
        <v>5197</v>
      </c>
      <c r="O590" s="20">
        <v>0</v>
      </c>
      <c r="P590" s="20" t="s">
        <v>5197</v>
      </c>
      <c r="Q590" s="20" t="s">
        <v>5197</v>
      </c>
      <c r="R590" s="20">
        <v>0</v>
      </c>
      <c r="S590" s="20">
        <v>381.2</v>
      </c>
    </row>
    <row r="591" spans="1:19" x14ac:dyDescent="0.25">
      <c r="A591" t="s">
        <v>4688</v>
      </c>
      <c r="B591" t="s">
        <v>4689</v>
      </c>
      <c r="C591" t="s">
        <v>5203</v>
      </c>
      <c r="D591" s="21" t="s">
        <v>4287</v>
      </c>
      <c r="E591" s="20" t="s">
        <v>5197</v>
      </c>
      <c r="F591" s="20" t="s">
        <v>5197</v>
      </c>
      <c r="G591" s="20" t="s">
        <v>5197</v>
      </c>
      <c r="H591" s="20" t="s">
        <v>5197</v>
      </c>
      <c r="I591" s="20" t="s">
        <v>5197</v>
      </c>
      <c r="J591" s="20" t="s">
        <v>5197</v>
      </c>
      <c r="K591" s="20" t="s">
        <v>5197</v>
      </c>
      <c r="L591" s="20">
        <v>0</v>
      </c>
      <c r="M591" s="20" t="s">
        <v>5197</v>
      </c>
      <c r="N591" s="20" t="s">
        <v>5197</v>
      </c>
      <c r="O591" s="20">
        <v>0</v>
      </c>
      <c r="P591" s="20" t="s">
        <v>5197</v>
      </c>
      <c r="Q591" s="20" t="s">
        <v>5197</v>
      </c>
      <c r="R591" s="20">
        <v>0</v>
      </c>
      <c r="S591" s="20">
        <v>150</v>
      </c>
    </row>
    <row r="592" spans="1:19" x14ac:dyDescent="0.25">
      <c r="A592" t="s">
        <v>4688</v>
      </c>
      <c r="B592" t="s">
        <v>4689</v>
      </c>
      <c r="C592" t="s">
        <v>5195</v>
      </c>
      <c r="D592" s="21" t="s">
        <v>4287</v>
      </c>
      <c r="E592" s="20" t="s">
        <v>5197</v>
      </c>
      <c r="F592" s="20" t="s">
        <v>5197</v>
      </c>
      <c r="G592" s="20" t="s">
        <v>5197</v>
      </c>
      <c r="H592" s="20" t="s">
        <v>5197</v>
      </c>
      <c r="I592" s="20" t="s">
        <v>5197</v>
      </c>
      <c r="J592" s="20" t="s">
        <v>5197</v>
      </c>
      <c r="K592" s="20" t="s">
        <v>5197</v>
      </c>
      <c r="L592" s="20">
        <v>0</v>
      </c>
      <c r="M592" s="20" t="s">
        <v>5197</v>
      </c>
      <c r="N592" s="20" t="s">
        <v>5197</v>
      </c>
      <c r="O592" s="20">
        <v>0</v>
      </c>
      <c r="P592" s="20" t="s">
        <v>5197</v>
      </c>
      <c r="Q592" s="20" t="s">
        <v>5197</v>
      </c>
      <c r="R592" s="20">
        <v>0</v>
      </c>
      <c r="S592" s="20">
        <v>164</v>
      </c>
    </row>
    <row r="593" spans="1:19" x14ac:dyDescent="0.25">
      <c r="A593" t="s">
        <v>4696</v>
      </c>
      <c r="B593" t="s">
        <v>4697</v>
      </c>
      <c r="C593" t="s">
        <v>5195</v>
      </c>
      <c r="D593" s="21" t="s">
        <v>5196</v>
      </c>
      <c r="E593" s="20" t="s">
        <v>5197</v>
      </c>
      <c r="F593" s="20" t="s">
        <v>5197</v>
      </c>
      <c r="G593" s="20" t="s">
        <v>5197</v>
      </c>
      <c r="H593" s="20" t="s">
        <v>5197</v>
      </c>
      <c r="I593" s="20" t="s">
        <v>5197</v>
      </c>
      <c r="J593" s="20" t="s">
        <v>5197</v>
      </c>
      <c r="K593" s="20" t="s">
        <v>5197</v>
      </c>
      <c r="L593" s="20">
        <v>0</v>
      </c>
      <c r="M593" s="20" t="s">
        <v>5197</v>
      </c>
      <c r="N593" s="20" t="s">
        <v>5197</v>
      </c>
      <c r="O593" s="20">
        <v>0</v>
      </c>
      <c r="P593" s="20" t="s">
        <v>5197</v>
      </c>
      <c r="Q593" s="20" t="s">
        <v>5197</v>
      </c>
      <c r="R593" s="20">
        <v>0</v>
      </c>
      <c r="S593" s="20">
        <v>96.9</v>
      </c>
    </row>
    <row r="594" spans="1:19" x14ac:dyDescent="0.25">
      <c r="A594" t="s">
        <v>4696</v>
      </c>
      <c r="B594" t="s">
        <v>4697</v>
      </c>
      <c r="C594" t="s">
        <v>5195</v>
      </c>
      <c r="D594" s="21" t="s">
        <v>4287</v>
      </c>
      <c r="E594" s="20" t="s">
        <v>5197</v>
      </c>
      <c r="F594" s="20" t="s">
        <v>5197</v>
      </c>
      <c r="G594" s="20" t="s">
        <v>5197</v>
      </c>
      <c r="H594" s="20" t="s">
        <v>5197</v>
      </c>
      <c r="I594" s="20" t="s">
        <v>5197</v>
      </c>
      <c r="J594" s="20" t="s">
        <v>5197</v>
      </c>
      <c r="K594" s="20" t="s">
        <v>5197</v>
      </c>
      <c r="L594" s="20">
        <v>0</v>
      </c>
      <c r="M594" s="20" t="s">
        <v>5197</v>
      </c>
      <c r="N594" s="20" t="s">
        <v>5197</v>
      </c>
      <c r="O594" s="20">
        <v>0</v>
      </c>
      <c r="P594" s="20" t="s">
        <v>5197</v>
      </c>
      <c r="Q594" s="20" t="s">
        <v>5197</v>
      </c>
      <c r="R594" s="20">
        <v>0</v>
      </c>
      <c r="S594" s="20">
        <v>422</v>
      </c>
    </row>
    <row r="595" spans="1:19" x14ac:dyDescent="0.25">
      <c r="A595" t="s">
        <v>4700</v>
      </c>
      <c r="B595" t="s">
        <v>4701</v>
      </c>
      <c r="C595" t="s">
        <v>5195</v>
      </c>
      <c r="D595" s="21" t="s">
        <v>4287</v>
      </c>
      <c r="E595" s="20" t="s">
        <v>5197</v>
      </c>
      <c r="F595" s="20" t="s">
        <v>5197</v>
      </c>
      <c r="G595" s="20" t="s">
        <v>5197</v>
      </c>
      <c r="H595" s="20" t="s">
        <v>5197</v>
      </c>
      <c r="I595" s="20" t="s">
        <v>5197</v>
      </c>
      <c r="J595" s="20" t="s">
        <v>5197</v>
      </c>
      <c r="K595" s="20" t="s">
        <v>5197</v>
      </c>
      <c r="L595" s="20">
        <v>0</v>
      </c>
      <c r="M595" s="20" t="s">
        <v>5197</v>
      </c>
      <c r="N595" s="20" t="s">
        <v>5197</v>
      </c>
      <c r="O595" s="20">
        <v>0</v>
      </c>
      <c r="P595" s="20" t="s">
        <v>5197</v>
      </c>
      <c r="Q595" s="20" t="s">
        <v>5197</v>
      </c>
      <c r="R595" s="20">
        <v>0</v>
      </c>
      <c r="S595" s="20">
        <v>330</v>
      </c>
    </row>
    <row r="596" spans="1:19" x14ac:dyDescent="0.25">
      <c r="A596" t="s">
        <v>4706</v>
      </c>
      <c r="B596" t="s">
        <v>4707</v>
      </c>
      <c r="C596" t="s">
        <v>5195</v>
      </c>
      <c r="D596" s="21" t="s">
        <v>4287</v>
      </c>
      <c r="E596" s="20" t="s">
        <v>5197</v>
      </c>
      <c r="F596" s="20" t="s">
        <v>5197</v>
      </c>
      <c r="G596" s="20" t="s">
        <v>5197</v>
      </c>
      <c r="H596" s="20" t="s">
        <v>5197</v>
      </c>
      <c r="I596" s="20" t="s">
        <v>5197</v>
      </c>
      <c r="J596" s="20" t="s">
        <v>5197</v>
      </c>
      <c r="K596" s="20" t="s">
        <v>5197</v>
      </c>
      <c r="L596" s="20">
        <v>0</v>
      </c>
      <c r="M596" s="20" t="s">
        <v>5197</v>
      </c>
      <c r="N596" s="20" t="s">
        <v>5197</v>
      </c>
      <c r="O596" s="20">
        <v>0</v>
      </c>
      <c r="P596" s="20" t="s">
        <v>5197</v>
      </c>
      <c r="Q596" s="20" t="s">
        <v>5197</v>
      </c>
      <c r="R596" s="20">
        <v>0</v>
      </c>
      <c r="S596" s="20">
        <v>420</v>
      </c>
    </row>
    <row r="597" spans="1:19" x14ac:dyDescent="0.25">
      <c r="A597" t="s">
        <v>4713</v>
      </c>
      <c r="B597" t="s">
        <v>4714</v>
      </c>
      <c r="C597" t="s">
        <v>5195</v>
      </c>
      <c r="D597" s="21" t="s">
        <v>4287</v>
      </c>
      <c r="E597" s="20" t="s">
        <v>5197</v>
      </c>
      <c r="F597" s="20" t="s">
        <v>5197</v>
      </c>
      <c r="G597" s="20" t="s">
        <v>5197</v>
      </c>
      <c r="H597" s="20" t="s">
        <v>5197</v>
      </c>
      <c r="I597" s="20" t="s">
        <v>5197</v>
      </c>
      <c r="J597" s="20" t="s">
        <v>5197</v>
      </c>
      <c r="K597" s="20" t="s">
        <v>5197</v>
      </c>
      <c r="L597" s="20">
        <v>0</v>
      </c>
      <c r="M597" s="20" t="s">
        <v>5197</v>
      </c>
      <c r="N597" s="20" t="s">
        <v>5197</v>
      </c>
      <c r="O597" s="20">
        <v>0</v>
      </c>
      <c r="P597" s="20" t="s">
        <v>5197</v>
      </c>
      <c r="Q597" s="20" t="s">
        <v>5197</v>
      </c>
      <c r="R597" s="20">
        <v>0</v>
      </c>
      <c r="S597" s="20">
        <v>569</v>
      </c>
    </row>
    <row r="598" spans="1:19" x14ac:dyDescent="0.25">
      <c r="A598" t="s">
        <v>4720</v>
      </c>
      <c r="B598" t="s">
        <v>4721</v>
      </c>
      <c r="C598" t="s">
        <v>5195</v>
      </c>
      <c r="D598" s="21" t="s">
        <v>4287</v>
      </c>
      <c r="E598" s="20" t="s">
        <v>5197</v>
      </c>
      <c r="F598" s="20" t="s">
        <v>5197</v>
      </c>
      <c r="G598" s="20" t="s">
        <v>5197</v>
      </c>
      <c r="H598" s="20" t="s">
        <v>5197</v>
      </c>
      <c r="I598" s="20" t="s">
        <v>5197</v>
      </c>
      <c r="J598" s="20" t="s">
        <v>5197</v>
      </c>
      <c r="K598" s="20" t="s">
        <v>5197</v>
      </c>
      <c r="L598" s="20">
        <v>0</v>
      </c>
      <c r="M598" s="20" t="s">
        <v>5197</v>
      </c>
      <c r="N598" s="20" t="s">
        <v>5197</v>
      </c>
      <c r="O598" s="20">
        <v>0</v>
      </c>
      <c r="P598" s="20" t="s">
        <v>5197</v>
      </c>
      <c r="Q598" s="20" t="s">
        <v>5197</v>
      </c>
      <c r="R598" s="20">
        <v>0</v>
      </c>
      <c r="S598" s="20">
        <v>179</v>
      </c>
    </row>
    <row r="599" spans="1:19" x14ac:dyDescent="0.25">
      <c r="A599" t="s">
        <v>4733</v>
      </c>
      <c r="B599" t="s">
        <v>4734</v>
      </c>
      <c r="C599" t="s">
        <v>5195</v>
      </c>
      <c r="D599" s="21" t="s">
        <v>5196</v>
      </c>
      <c r="E599" s="20" t="s">
        <v>5197</v>
      </c>
      <c r="F599" s="20" t="s">
        <v>5197</v>
      </c>
      <c r="G599" s="20" t="s">
        <v>5197</v>
      </c>
      <c r="H599" s="20" t="s">
        <v>5197</v>
      </c>
      <c r="I599" s="20" t="s">
        <v>5197</v>
      </c>
      <c r="J599" s="20" t="s">
        <v>5197</v>
      </c>
      <c r="K599" s="20" t="s">
        <v>5197</v>
      </c>
      <c r="L599" s="20">
        <v>0</v>
      </c>
      <c r="M599" s="20" t="s">
        <v>5197</v>
      </c>
      <c r="N599" s="20" t="s">
        <v>5197</v>
      </c>
      <c r="O599" s="20">
        <v>0</v>
      </c>
      <c r="P599" s="20" t="s">
        <v>5197</v>
      </c>
      <c r="Q599" s="20" t="s">
        <v>5197</v>
      </c>
      <c r="R599" s="20">
        <v>0</v>
      </c>
      <c r="S599" s="20">
        <v>42</v>
      </c>
    </row>
    <row r="600" spans="1:19" x14ac:dyDescent="0.25">
      <c r="A600" t="s">
        <v>4739</v>
      </c>
      <c r="B600" t="s">
        <v>4740</v>
      </c>
      <c r="C600" t="s">
        <v>5203</v>
      </c>
      <c r="D600" s="21" t="s">
        <v>4287</v>
      </c>
      <c r="E600" s="20" t="s">
        <v>5197</v>
      </c>
      <c r="F600" s="20" t="s">
        <v>5197</v>
      </c>
      <c r="G600" s="20" t="s">
        <v>5197</v>
      </c>
      <c r="H600" s="20" t="s">
        <v>5197</v>
      </c>
      <c r="I600" s="20" t="s">
        <v>5197</v>
      </c>
      <c r="J600" s="20" t="s">
        <v>5197</v>
      </c>
      <c r="K600" s="20" t="s">
        <v>5197</v>
      </c>
      <c r="L600" s="20">
        <v>0</v>
      </c>
      <c r="M600" s="20" t="s">
        <v>5197</v>
      </c>
      <c r="N600" s="20" t="s">
        <v>5197</v>
      </c>
      <c r="O600" s="20">
        <v>0</v>
      </c>
      <c r="P600" s="20">
        <v>29.9</v>
      </c>
      <c r="Q600" s="20" t="s">
        <v>5197</v>
      </c>
      <c r="R600" s="20">
        <v>29.9</v>
      </c>
      <c r="S600" s="20">
        <v>69.3</v>
      </c>
    </row>
    <row r="601" spans="1:19" x14ac:dyDescent="0.25">
      <c r="A601" t="s">
        <v>4739</v>
      </c>
      <c r="B601" t="s">
        <v>4740</v>
      </c>
      <c r="C601" t="s">
        <v>5195</v>
      </c>
      <c r="D601" s="21" t="s">
        <v>4287</v>
      </c>
      <c r="E601" s="20" t="s">
        <v>5197</v>
      </c>
      <c r="F601" s="20" t="s">
        <v>5197</v>
      </c>
      <c r="G601" s="20" t="s">
        <v>5197</v>
      </c>
      <c r="H601" s="20" t="s">
        <v>5197</v>
      </c>
      <c r="I601" s="20" t="s">
        <v>5197</v>
      </c>
      <c r="J601" s="20" t="s">
        <v>5197</v>
      </c>
      <c r="K601" s="20" t="s">
        <v>5197</v>
      </c>
      <c r="L601" s="20">
        <v>0</v>
      </c>
      <c r="M601" s="20" t="s">
        <v>5197</v>
      </c>
      <c r="N601" s="20" t="s">
        <v>5197</v>
      </c>
      <c r="O601" s="20">
        <v>0</v>
      </c>
      <c r="P601" s="20" t="s">
        <v>5197</v>
      </c>
      <c r="Q601" s="20" t="s">
        <v>5197</v>
      </c>
      <c r="R601" s="20">
        <v>0</v>
      </c>
      <c r="S601" s="20">
        <v>358</v>
      </c>
    </row>
    <row r="602" spans="1:19" x14ac:dyDescent="0.25">
      <c r="A602" t="s">
        <v>4745</v>
      </c>
      <c r="B602" t="s">
        <v>4746</v>
      </c>
      <c r="C602" t="s">
        <v>5195</v>
      </c>
      <c r="D602" s="21" t="s">
        <v>4287</v>
      </c>
      <c r="E602" s="20" t="s">
        <v>5197</v>
      </c>
      <c r="F602" s="20" t="s">
        <v>5197</v>
      </c>
      <c r="G602" s="20" t="s">
        <v>5197</v>
      </c>
      <c r="H602" s="20" t="s">
        <v>5197</v>
      </c>
      <c r="I602" s="20" t="s">
        <v>5197</v>
      </c>
      <c r="J602" s="20" t="s">
        <v>5197</v>
      </c>
      <c r="K602" s="20" t="s">
        <v>5197</v>
      </c>
      <c r="L602" s="20">
        <v>0</v>
      </c>
      <c r="M602" s="20" t="s">
        <v>5197</v>
      </c>
      <c r="N602" s="20" t="s">
        <v>5197</v>
      </c>
      <c r="O602" s="20">
        <v>0</v>
      </c>
      <c r="P602" s="20" t="s">
        <v>5197</v>
      </c>
      <c r="Q602" s="20" t="s">
        <v>5197</v>
      </c>
      <c r="R602" s="20">
        <v>0</v>
      </c>
      <c r="S602" s="20">
        <v>65.400000000000006</v>
      </c>
    </row>
    <row r="603" spans="1:19" x14ac:dyDescent="0.25">
      <c r="A603" t="s">
        <v>4752</v>
      </c>
      <c r="B603" t="s">
        <v>4753</v>
      </c>
      <c r="C603" t="s">
        <v>5205</v>
      </c>
      <c r="D603" s="21" t="s">
        <v>4287</v>
      </c>
      <c r="E603" s="20" t="s">
        <v>5197</v>
      </c>
      <c r="F603" s="20">
        <v>127.7</v>
      </c>
      <c r="G603" s="20" t="s">
        <v>5197</v>
      </c>
      <c r="H603" s="20">
        <v>4</v>
      </c>
      <c r="I603" s="20">
        <v>4</v>
      </c>
      <c r="J603" s="20">
        <v>1</v>
      </c>
      <c r="K603" s="20" t="s">
        <v>5197</v>
      </c>
      <c r="L603" s="20">
        <v>136.69999999999999</v>
      </c>
      <c r="M603" s="20">
        <v>45</v>
      </c>
      <c r="N603" s="20">
        <v>9</v>
      </c>
      <c r="O603" s="20">
        <v>54</v>
      </c>
      <c r="P603" s="20" t="s">
        <v>5197</v>
      </c>
      <c r="Q603" s="20" t="s">
        <v>5197</v>
      </c>
      <c r="R603" s="20">
        <v>0</v>
      </c>
      <c r="S603" s="20"/>
    </row>
    <row r="604" spans="1:19" x14ac:dyDescent="0.25">
      <c r="A604" t="s">
        <v>4752</v>
      </c>
      <c r="B604" t="s">
        <v>4753</v>
      </c>
      <c r="C604" t="s">
        <v>5195</v>
      </c>
      <c r="D604" s="21" t="s">
        <v>4287</v>
      </c>
      <c r="E604" s="20" t="s">
        <v>5197</v>
      </c>
      <c r="F604" s="20" t="s">
        <v>5197</v>
      </c>
      <c r="G604" s="20" t="s">
        <v>5197</v>
      </c>
      <c r="H604" s="20" t="s">
        <v>5197</v>
      </c>
      <c r="I604" s="20" t="s">
        <v>5197</v>
      </c>
      <c r="J604" s="20" t="s">
        <v>5197</v>
      </c>
      <c r="K604" s="20" t="s">
        <v>5197</v>
      </c>
      <c r="L604" s="20">
        <v>0</v>
      </c>
      <c r="M604" s="20" t="s">
        <v>5197</v>
      </c>
      <c r="N604" s="20" t="s">
        <v>5197</v>
      </c>
      <c r="O604" s="20">
        <v>0</v>
      </c>
      <c r="P604" s="20" t="s">
        <v>5197</v>
      </c>
      <c r="Q604" s="20" t="s">
        <v>5197</v>
      </c>
      <c r="R604" s="20">
        <v>0</v>
      </c>
      <c r="S604" s="20">
        <v>280</v>
      </c>
    </row>
    <row r="605" spans="1:19" x14ac:dyDescent="0.25">
      <c r="A605" t="s">
        <v>4756</v>
      </c>
      <c r="B605" t="s">
        <v>4757</v>
      </c>
      <c r="C605" t="s">
        <v>5195</v>
      </c>
      <c r="D605" s="21" t="s">
        <v>4287</v>
      </c>
      <c r="E605" s="20" t="s">
        <v>5197</v>
      </c>
      <c r="F605" s="20" t="s">
        <v>5197</v>
      </c>
      <c r="G605" s="20" t="s">
        <v>5197</v>
      </c>
      <c r="H605" s="20" t="s">
        <v>5197</v>
      </c>
      <c r="I605" s="20" t="s">
        <v>5197</v>
      </c>
      <c r="J605" s="20" t="s">
        <v>5197</v>
      </c>
      <c r="K605" s="20" t="s">
        <v>5197</v>
      </c>
      <c r="L605" s="20">
        <v>0</v>
      </c>
      <c r="M605" s="20" t="s">
        <v>5197</v>
      </c>
      <c r="N605" s="20" t="s">
        <v>5197</v>
      </c>
      <c r="O605" s="20">
        <v>0</v>
      </c>
      <c r="P605" s="20" t="s">
        <v>5197</v>
      </c>
      <c r="Q605" s="20">
        <v>188.5</v>
      </c>
      <c r="R605" s="20">
        <v>188.5</v>
      </c>
      <c r="S605" s="20">
        <v>1201</v>
      </c>
    </row>
    <row r="606" spans="1:19" x14ac:dyDescent="0.25">
      <c r="A606" t="s">
        <v>4770</v>
      </c>
      <c r="B606" t="s">
        <v>4771</v>
      </c>
      <c r="C606" t="s">
        <v>5195</v>
      </c>
      <c r="D606" s="21" t="s">
        <v>5196</v>
      </c>
      <c r="E606" s="20" t="s">
        <v>5197</v>
      </c>
      <c r="F606" s="20" t="s">
        <v>5197</v>
      </c>
      <c r="G606" s="20" t="s">
        <v>5197</v>
      </c>
      <c r="H606" s="20" t="s">
        <v>5197</v>
      </c>
      <c r="I606" s="20" t="s">
        <v>5197</v>
      </c>
      <c r="J606" s="20" t="s">
        <v>5197</v>
      </c>
      <c r="K606" s="20" t="s">
        <v>5197</v>
      </c>
      <c r="L606" s="20">
        <v>0</v>
      </c>
      <c r="M606" s="20" t="s">
        <v>5197</v>
      </c>
      <c r="N606" s="20" t="s">
        <v>5197</v>
      </c>
      <c r="O606" s="20">
        <v>0</v>
      </c>
      <c r="P606" s="20" t="s">
        <v>5197</v>
      </c>
      <c r="Q606" s="20" t="s">
        <v>5197</v>
      </c>
      <c r="R606" s="20">
        <v>0</v>
      </c>
      <c r="S606" s="20">
        <v>85.5</v>
      </c>
    </row>
    <row r="607" spans="1:19" x14ac:dyDescent="0.25">
      <c r="A607" t="s">
        <v>4778</v>
      </c>
      <c r="B607" t="s">
        <v>4779</v>
      </c>
      <c r="C607" t="s">
        <v>5195</v>
      </c>
      <c r="D607" s="21" t="s">
        <v>4287</v>
      </c>
      <c r="E607" s="20" t="s">
        <v>5197</v>
      </c>
      <c r="F607" s="20" t="s">
        <v>5197</v>
      </c>
      <c r="G607" s="20" t="s">
        <v>5197</v>
      </c>
      <c r="H607" s="20" t="s">
        <v>5197</v>
      </c>
      <c r="I607" s="20" t="s">
        <v>5197</v>
      </c>
      <c r="J607" s="20" t="s">
        <v>5197</v>
      </c>
      <c r="K607" s="20" t="s">
        <v>5197</v>
      </c>
      <c r="L607" s="20">
        <v>0</v>
      </c>
      <c r="M607" s="20" t="s">
        <v>5197</v>
      </c>
      <c r="N607" s="20" t="s">
        <v>5197</v>
      </c>
      <c r="O607" s="20">
        <v>0</v>
      </c>
      <c r="P607" s="20" t="s">
        <v>5197</v>
      </c>
      <c r="Q607" s="20" t="s">
        <v>5197</v>
      </c>
      <c r="R607" s="20">
        <v>0</v>
      </c>
      <c r="S607" s="20">
        <v>327.10000000000002</v>
      </c>
    </row>
    <row r="608" spans="1:19" x14ac:dyDescent="0.25">
      <c r="A608" t="s">
        <v>4784</v>
      </c>
      <c r="B608" t="s">
        <v>4785</v>
      </c>
      <c r="C608" t="s">
        <v>5195</v>
      </c>
      <c r="D608" s="21" t="s">
        <v>4287</v>
      </c>
      <c r="E608" s="20" t="s">
        <v>5197</v>
      </c>
      <c r="F608" s="20" t="s">
        <v>5197</v>
      </c>
      <c r="G608" s="20" t="s">
        <v>5197</v>
      </c>
      <c r="H608" s="20" t="s">
        <v>5197</v>
      </c>
      <c r="I608" s="20" t="s">
        <v>5197</v>
      </c>
      <c r="J608" s="20" t="s">
        <v>5197</v>
      </c>
      <c r="K608" s="20" t="s">
        <v>5197</v>
      </c>
      <c r="L608" s="20">
        <v>0</v>
      </c>
      <c r="M608" s="20" t="s">
        <v>5197</v>
      </c>
      <c r="N608" s="20" t="s">
        <v>5197</v>
      </c>
      <c r="O608" s="20">
        <v>0</v>
      </c>
      <c r="P608" s="20">
        <v>63.9</v>
      </c>
      <c r="Q608" s="20" t="s">
        <v>5197</v>
      </c>
      <c r="R608" s="20">
        <v>63.9</v>
      </c>
      <c r="S608" s="20">
        <v>772</v>
      </c>
    </row>
    <row r="609" spans="1:19" x14ac:dyDescent="0.25">
      <c r="A609" t="s">
        <v>4789</v>
      </c>
      <c r="B609" t="s">
        <v>4790</v>
      </c>
      <c r="C609" t="s">
        <v>5203</v>
      </c>
      <c r="D609" s="21" t="s">
        <v>4287</v>
      </c>
      <c r="E609" s="20" t="s">
        <v>5197</v>
      </c>
      <c r="F609" s="20" t="s">
        <v>5197</v>
      </c>
      <c r="G609" s="20" t="s">
        <v>5197</v>
      </c>
      <c r="H609" s="20" t="s">
        <v>5197</v>
      </c>
      <c r="I609" s="20" t="s">
        <v>5197</v>
      </c>
      <c r="J609" s="20" t="s">
        <v>5197</v>
      </c>
      <c r="K609" s="20" t="s">
        <v>5197</v>
      </c>
      <c r="L609" s="20">
        <v>0</v>
      </c>
      <c r="M609" s="20" t="s">
        <v>5197</v>
      </c>
      <c r="N609" s="20" t="s">
        <v>5197</v>
      </c>
      <c r="O609" s="20">
        <v>0</v>
      </c>
      <c r="P609" s="20">
        <v>57.6</v>
      </c>
      <c r="Q609" s="20" t="s">
        <v>5197</v>
      </c>
      <c r="R609" s="20">
        <v>57.6</v>
      </c>
      <c r="S609" s="20">
        <v>895.6</v>
      </c>
    </row>
    <row r="610" spans="1:19" x14ac:dyDescent="0.25">
      <c r="A610" t="s">
        <v>4789</v>
      </c>
      <c r="B610" t="s">
        <v>4790</v>
      </c>
      <c r="C610" t="s">
        <v>5195</v>
      </c>
      <c r="D610" s="21" t="s">
        <v>4287</v>
      </c>
      <c r="E610" s="20" t="s">
        <v>5197</v>
      </c>
      <c r="F610" s="20" t="s">
        <v>5197</v>
      </c>
      <c r="G610" s="20" t="s">
        <v>5197</v>
      </c>
      <c r="H610" s="20" t="s">
        <v>5197</v>
      </c>
      <c r="I610" s="20" t="s">
        <v>5197</v>
      </c>
      <c r="J610" s="20" t="s">
        <v>5197</v>
      </c>
      <c r="K610" s="20" t="s">
        <v>5197</v>
      </c>
      <c r="L610" s="20">
        <v>0</v>
      </c>
      <c r="M610" s="20" t="s">
        <v>5197</v>
      </c>
      <c r="N610" s="20" t="s">
        <v>5197</v>
      </c>
      <c r="O610" s="20">
        <v>0</v>
      </c>
      <c r="P610" s="20" t="s">
        <v>5197</v>
      </c>
      <c r="Q610" s="20" t="s">
        <v>5197</v>
      </c>
      <c r="R610" s="20">
        <v>0</v>
      </c>
      <c r="S610" s="20">
        <v>895.6</v>
      </c>
    </row>
    <row r="611" spans="1:19" x14ac:dyDescent="0.25">
      <c r="A611" t="s">
        <v>4796</v>
      </c>
      <c r="B611" t="s">
        <v>4797</v>
      </c>
      <c r="C611" t="s">
        <v>5195</v>
      </c>
      <c r="D611" s="21" t="s">
        <v>4287</v>
      </c>
      <c r="E611" s="20" t="s">
        <v>5197</v>
      </c>
      <c r="F611" s="20" t="s">
        <v>5197</v>
      </c>
      <c r="G611" s="20" t="s">
        <v>5197</v>
      </c>
      <c r="H611" s="20" t="s">
        <v>5197</v>
      </c>
      <c r="I611" s="20" t="s">
        <v>5197</v>
      </c>
      <c r="J611" s="20" t="s">
        <v>5197</v>
      </c>
      <c r="K611" s="20" t="s">
        <v>5197</v>
      </c>
      <c r="L611" s="20">
        <v>0</v>
      </c>
      <c r="M611" s="20" t="s">
        <v>5197</v>
      </c>
      <c r="N611" s="20" t="s">
        <v>5197</v>
      </c>
      <c r="O611" s="20">
        <v>0</v>
      </c>
      <c r="P611" s="20" t="s">
        <v>5197</v>
      </c>
      <c r="Q611" s="20" t="s">
        <v>5197</v>
      </c>
      <c r="R611" s="20">
        <v>0</v>
      </c>
      <c r="S611" s="20">
        <v>658.7</v>
      </c>
    </row>
    <row r="612" spans="1:19" x14ac:dyDescent="0.25">
      <c r="A612" t="s">
        <v>4809</v>
      </c>
      <c r="B612" t="s">
        <v>4810</v>
      </c>
      <c r="C612" t="s">
        <v>5205</v>
      </c>
      <c r="D612" s="21" t="s">
        <v>4287</v>
      </c>
      <c r="E612" s="20" t="s">
        <v>5197</v>
      </c>
      <c r="F612" s="20">
        <v>653.1</v>
      </c>
      <c r="G612" s="20" t="s">
        <v>5197</v>
      </c>
      <c r="H612" s="20">
        <v>2.4</v>
      </c>
      <c r="I612" s="20">
        <v>0.3</v>
      </c>
      <c r="J612" s="20" t="s">
        <v>5197</v>
      </c>
      <c r="K612" s="20" t="s">
        <v>5197</v>
      </c>
      <c r="L612" s="20">
        <v>655.8</v>
      </c>
      <c r="M612" s="20">
        <v>435</v>
      </c>
      <c r="N612" s="20" t="s">
        <v>5197</v>
      </c>
      <c r="O612" s="20">
        <v>435</v>
      </c>
      <c r="P612" s="20" t="s">
        <v>5197</v>
      </c>
      <c r="Q612" s="20" t="s">
        <v>5197</v>
      </c>
      <c r="R612" s="20">
        <v>0</v>
      </c>
      <c r="S612" s="20"/>
    </row>
    <row r="613" spans="1:19" x14ac:dyDescent="0.25">
      <c r="A613" t="s">
        <v>4815</v>
      </c>
      <c r="B613" t="s">
        <v>4816</v>
      </c>
      <c r="C613" t="s">
        <v>5206</v>
      </c>
      <c r="D613" s="21" t="s">
        <v>5196</v>
      </c>
      <c r="E613" s="20">
        <v>1.3</v>
      </c>
      <c r="F613" s="20" t="s">
        <v>5197</v>
      </c>
      <c r="G613" s="20" t="s">
        <v>5197</v>
      </c>
      <c r="H613" s="20" t="s">
        <v>5197</v>
      </c>
      <c r="I613" s="20" t="s">
        <v>5197</v>
      </c>
      <c r="J613" s="20">
        <v>0.2</v>
      </c>
      <c r="K613" s="20">
        <v>32.6</v>
      </c>
      <c r="L613" s="20">
        <v>34.1</v>
      </c>
      <c r="M613" s="20" t="s">
        <v>5197</v>
      </c>
      <c r="N613" s="20" t="s">
        <v>5197</v>
      </c>
      <c r="O613" s="20">
        <v>0</v>
      </c>
      <c r="P613" s="20" t="s">
        <v>5197</v>
      </c>
      <c r="Q613" s="20" t="s">
        <v>5197</v>
      </c>
      <c r="R613" s="20">
        <v>0</v>
      </c>
      <c r="S613" s="20"/>
    </row>
    <row r="614" spans="1:19" x14ac:dyDescent="0.25">
      <c r="A614" t="s">
        <v>4815</v>
      </c>
      <c r="B614" t="s">
        <v>4816</v>
      </c>
      <c r="C614" t="s">
        <v>5201</v>
      </c>
      <c r="D614" s="21" t="s">
        <v>5196</v>
      </c>
      <c r="E614" s="20">
        <v>17.2</v>
      </c>
      <c r="F614" s="20">
        <v>54.8</v>
      </c>
      <c r="G614" s="20" t="s">
        <v>5197</v>
      </c>
      <c r="H614" s="20">
        <v>15.5</v>
      </c>
      <c r="I614" s="20">
        <v>26</v>
      </c>
      <c r="J614" s="20">
        <v>16.7</v>
      </c>
      <c r="K614" s="20">
        <v>5.6</v>
      </c>
      <c r="L614" s="20">
        <v>135.79999999999998</v>
      </c>
      <c r="M614" s="20">
        <v>152</v>
      </c>
      <c r="N614" s="20" t="s">
        <v>5197</v>
      </c>
      <c r="O614" s="20">
        <v>152</v>
      </c>
      <c r="P614" s="20" t="s">
        <v>5197</v>
      </c>
      <c r="Q614" s="20" t="s">
        <v>5197</v>
      </c>
      <c r="R614" s="20">
        <v>0</v>
      </c>
      <c r="S614" s="20"/>
    </row>
    <row r="615" spans="1:19" x14ac:dyDescent="0.25">
      <c r="A615" t="s">
        <v>4815</v>
      </c>
      <c r="B615" t="s">
        <v>4816</v>
      </c>
      <c r="C615" t="s">
        <v>5195</v>
      </c>
      <c r="D615" s="21" t="s">
        <v>5196</v>
      </c>
      <c r="E615" s="20" t="s">
        <v>5197</v>
      </c>
      <c r="F615" s="20" t="s">
        <v>5197</v>
      </c>
      <c r="G615" s="20" t="s">
        <v>5197</v>
      </c>
      <c r="H615" s="20" t="s">
        <v>5197</v>
      </c>
      <c r="I615" s="20" t="s">
        <v>5197</v>
      </c>
      <c r="J615" s="20" t="s">
        <v>5197</v>
      </c>
      <c r="K615" s="20" t="s">
        <v>5197</v>
      </c>
      <c r="L615" s="20">
        <v>0</v>
      </c>
      <c r="M615" s="20" t="s">
        <v>5197</v>
      </c>
      <c r="N615" s="20" t="s">
        <v>5197</v>
      </c>
      <c r="O615" s="20">
        <v>0</v>
      </c>
      <c r="P615" s="20">
        <v>84.9</v>
      </c>
      <c r="Q615" s="20" t="s">
        <v>5197</v>
      </c>
      <c r="R615" s="20">
        <v>84.9</v>
      </c>
      <c r="S615" s="20">
        <v>2991</v>
      </c>
    </row>
    <row r="616" spans="1:19" x14ac:dyDescent="0.25">
      <c r="A616" t="s">
        <v>4815</v>
      </c>
      <c r="B616" t="s">
        <v>4816</v>
      </c>
      <c r="C616" t="s">
        <v>5195</v>
      </c>
      <c r="D616" s="21" t="s">
        <v>4287</v>
      </c>
      <c r="E616" s="20" t="s">
        <v>5197</v>
      </c>
      <c r="F616" s="20" t="s">
        <v>5197</v>
      </c>
      <c r="G616" s="20" t="s">
        <v>5197</v>
      </c>
      <c r="H616" s="20" t="s">
        <v>5197</v>
      </c>
      <c r="I616" s="20" t="s">
        <v>5197</v>
      </c>
      <c r="J616" s="20" t="s">
        <v>5197</v>
      </c>
      <c r="K616" s="20" t="s">
        <v>5197</v>
      </c>
      <c r="L616" s="20">
        <v>0</v>
      </c>
      <c r="M616" s="20" t="s">
        <v>5197</v>
      </c>
      <c r="N616" s="20" t="s">
        <v>5197</v>
      </c>
      <c r="O616" s="20">
        <v>0</v>
      </c>
      <c r="P616" s="20">
        <v>38.5</v>
      </c>
      <c r="Q616" s="20" t="s">
        <v>5197</v>
      </c>
      <c r="R616" s="20">
        <v>38.5</v>
      </c>
      <c r="S616" s="20">
        <v>548</v>
      </c>
    </row>
    <row r="617" spans="1:19" x14ac:dyDescent="0.25">
      <c r="A617" t="s">
        <v>4815</v>
      </c>
      <c r="B617" t="s">
        <v>4816</v>
      </c>
      <c r="C617" t="s">
        <v>5200</v>
      </c>
      <c r="D617" s="21" t="s">
        <v>5196</v>
      </c>
      <c r="E617" s="20" t="s">
        <v>5197</v>
      </c>
      <c r="F617" s="20" t="s">
        <v>5197</v>
      </c>
      <c r="G617" s="20" t="s">
        <v>5197</v>
      </c>
      <c r="H617" s="20" t="s">
        <v>5197</v>
      </c>
      <c r="I617" s="20" t="s">
        <v>5197</v>
      </c>
      <c r="J617" s="20" t="s">
        <v>5197</v>
      </c>
      <c r="K617" s="20" t="s">
        <v>5197</v>
      </c>
      <c r="L617" s="20">
        <v>0</v>
      </c>
      <c r="M617" s="20" t="s">
        <v>5197</v>
      </c>
      <c r="N617" s="20" t="s">
        <v>5197</v>
      </c>
      <c r="O617" s="20">
        <v>0</v>
      </c>
      <c r="P617" s="20">
        <v>35.4</v>
      </c>
      <c r="Q617" s="20" t="s">
        <v>5197</v>
      </c>
      <c r="R617" s="20">
        <v>35.4</v>
      </c>
      <c r="S617" s="20">
        <v>39.700000000000003</v>
      </c>
    </row>
    <row r="618" spans="1:19" x14ac:dyDescent="0.25">
      <c r="A618" t="s">
        <v>4826</v>
      </c>
      <c r="B618" t="s">
        <v>4827</v>
      </c>
      <c r="C618" t="s">
        <v>5195</v>
      </c>
      <c r="D618" s="21" t="s">
        <v>4287</v>
      </c>
      <c r="E618" s="20" t="s">
        <v>5197</v>
      </c>
      <c r="F618" s="20" t="s">
        <v>5197</v>
      </c>
      <c r="G618" s="20" t="s">
        <v>5197</v>
      </c>
      <c r="H618" s="20" t="s">
        <v>5197</v>
      </c>
      <c r="I618" s="20" t="s">
        <v>5197</v>
      </c>
      <c r="J618" s="20" t="s">
        <v>5197</v>
      </c>
      <c r="K618" s="20" t="s">
        <v>5197</v>
      </c>
      <c r="L618" s="20">
        <v>0</v>
      </c>
      <c r="M618" s="20" t="s">
        <v>5197</v>
      </c>
      <c r="N618" s="20" t="s">
        <v>5197</v>
      </c>
      <c r="O618" s="20">
        <v>0</v>
      </c>
      <c r="P618" s="20" t="s">
        <v>5197</v>
      </c>
      <c r="Q618" s="20" t="s">
        <v>5197</v>
      </c>
      <c r="R618" s="20">
        <v>0</v>
      </c>
      <c r="S618" s="20">
        <v>35.299999999999997</v>
      </c>
    </row>
    <row r="619" spans="1:19" x14ac:dyDescent="0.25">
      <c r="A619" t="s">
        <v>4839</v>
      </c>
      <c r="B619" t="s">
        <v>4840</v>
      </c>
      <c r="C619" t="s">
        <v>5195</v>
      </c>
      <c r="D619" s="21" t="s">
        <v>4287</v>
      </c>
      <c r="E619" s="20" t="s">
        <v>5197</v>
      </c>
      <c r="F619" s="20" t="s">
        <v>5197</v>
      </c>
      <c r="G619" s="20" t="s">
        <v>5197</v>
      </c>
      <c r="H619" s="20" t="s">
        <v>5197</v>
      </c>
      <c r="I619" s="20" t="s">
        <v>5197</v>
      </c>
      <c r="J619" s="20" t="s">
        <v>5197</v>
      </c>
      <c r="K619" s="20" t="s">
        <v>5197</v>
      </c>
      <c r="L619" s="20">
        <v>0</v>
      </c>
      <c r="M619" s="20" t="s">
        <v>5197</v>
      </c>
      <c r="N619" s="20" t="s">
        <v>5197</v>
      </c>
      <c r="O619" s="20">
        <v>0</v>
      </c>
      <c r="P619" s="20" t="s">
        <v>5197</v>
      </c>
      <c r="Q619" s="20" t="s">
        <v>5197</v>
      </c>
      <c r="R619" s="20">
        <v>0</v>
      </c>
      <c r="S619" s="20">
        <v>137.30000000000001</v>
      </c>
    </row>
    <row r="620" spans="1:19" x14ac:dyDescent="0.25">
      <c r="A620" t="s">
        <v>4852</v>
      </c>
      <c r="B620" t="s">
        <v>4853</v>
      </c>
      <c r="C620" t="s">
        <v>5195</v>
      </c>
      <c r="D620" s="21" t="s">
        <v>4287</v>
      </c>
      <c r="E620" s="20" t="s">
        <v>5197</v>
      </c>
      <c r="F620" s="20" t="s">
        <v>5197</v>
      </c>
      <c r="G620" s="20" t="s">
        <v>5197</v>
      </c>
      <c r="H620" s="20" t="s">
        <v>5197</v>
      </c>
      <c r="I620" s="20" t="s">
        <v>5197</v>
      </c>
      <c r="J620" s="20" t="s">
        <v>5197</v>
      </c>
      <c r="K620" s="20" t="s">
        <v>5197</v>
      </c>
      <c r="L620" s="20">
        <v>0</v>
      </c>
      <c r="M620" s="20" t="s">
        <v>5197</v>
      </c>
      <c r="N620" s="20" t="s">
        <v>5197</v>
      </c>
      <c r="O620" s="20">
        <v>0</v>
      </c>
      <c r="P620" s="20" t="s">
        <v>5197</v>
      </c>
      <c r="Q620" s="20">
        <v>19.399999999999999</v>
      </c>
      <c r="R620" s="20">
        <v>19.399999999999999</v>
      </c>
      <c r="S620" s="20">
        <v>456</v>
      </c>
    </row>
    <row r="621" spans="1:19" x14ac:dyDescent="0.25">
      <c r="A621" t="s">
        <v>4866</v>
      </c>
      <c r="B621" t="s">
        <v>4867</v>
      </c>
      <c r="C621" t="s">
        <v>5195</v>
      </c>
      <c r="D621" s="21" t="s">
        <v>4287</v>
      </c>
      <c r="E621" s="20" t="s">
        <v>5197</v>
      </c>
      <c r="F621" s="20" t="s">
        <v>5197</v>
      </c>
      <c r="G621" s="20" t="s">
        <v>5197</v>
      </c>
      <c r="H621" s="20" t="s">
        <v>5197</v>
      </c>
      <c r="I621" s="20" t="s">
        <v>5197</v>
      </c>
      <c r="J621" s="20" t="s">
        <v>5197</v>
      </c>
      <c r="K621" s="20" t="s">
        <v>5197</v>
      </c>
      <c r="L621" s="20">
        <v>0</v>
      </c>
      <c r="M621" s="20" t="s">
        <v>5197</v>
      </c>
      <c r="N621" s="20" t="s">
        <v>5197</v>
      </c>
      <c r="O621" s="20">
        <v>0</v>
      </c>
      <c r="P621" s="20" t="s">
        <v>5197</v>
      </c>
      <c r="Q621" s="20" t="s">
        <v>5197</v>
      </c>
      <c r="R621" s="20">
        <v>0</v>
      </c>
      <c r="S621" s="20">
        <v>338.3</v>
      </c>
    </row>
    <row r="622" spans="1:19" x14ac:dyDescent="0.25">
      <c r="A622" t="s">
        <v>4881</v>
      </c>
      <c r="B622" t="s">
        <v>4882</v>
      </c>
      <c r="C622" t="s">
        <v>5195</v>
      </c>
      <c r="D622" s="21" t="s">
        <v>4287</v>
      </c>
      <c r="E622" s="20" t="s">
        <v>5197</v>
      </c>
      <c r="F622" s="20" t="s">
        <v>5197</v>
      </c>
      <c r="G622" s="20" t="s">
        <v>5197</v>
      </c>
      <c r="H622" s="20" t="s">
        <v>5197</v>
      </c>
      <c r="I622" s="20" t="s">
        <v>5197</v>
      </c>
      <c r="J622" s="20" t="s">
        <v>5197</v>
      </c>
      <c r="K622" s="20" t="s">
        <v>5197</v>
      </c>
      <c r="L622" s="20">
        <v>0</v>
      </c>
      <c r="M622" s="20" t="s">
        <v>5197</v>
      </c>
      <c r="N622" s="20" t="s">
        <v>5197</v>
      </c>
      <c r="O622" s="20">
        <v>0</v>
      </c>
      <c r="P622" s="20" t="s">
        <v>5197</v>
      </c>
      <c r="Q622" s="20" t="s">
        <v>5197</v>
      </c>
      <c r="R622" s="20">
        <v>0</v>
      </c>
      <c r="S622" s="20">
        <v>1054</v>
      </c>
    </row>
    <row r="623" spans="1:19" x14ac:dyDescent="0.25">
      <c r="A623" t="s">
        <v>4896</v>
      </c>
      <c r="B623" t="s">
        <v>4897</v>
      </c>
      <c r="C623" t="s">
        <v>5195</v>
      </c>
      <c r="D623" s="21" t="s">
        <v>4287</v>
      </c>
      <c r="E623" s="20" t="s">
        <v>5197</v>
      </c>
      <c r="F623" s="20" t="s">
        <v>5197</v>
      </c>
      <c r="G623" s="20" t="s">
        <v>5197</v>
      </c>
      <c r="H623" s="20" t="s">
        <v>5197</v>
      </c>
      <c r="I623" s="20" t="s">
        <v>5197</v>
      </c>
      <c r="J623" s="20" t="s">
        <v>5197</v>
      </c>
      <c r="K623" s="20" t="s">
        <v>5197</v>
      </c>
      <c r="L623" s="20">
        <v>0</v>
      </c>
      <c r="M623" s="20" t="s">
        <v>5197</v>
      </c>
      <c r="N623" s="20" t="s">
        <v>5197</v>
      </c>
      <c r="O623" s="20">
        <v>0</v>
      </c>
      <c r="P623" s="20" t="s">
        <v>5197</v>
      </c>
      <c r="Q623" s="20" t="s">
        <v>5197</v>
      </c>
      <c r="R623" s="20">
        <v>0</v>
      </c>
      <c r="S623" s="20">
        <v>592</v>
      </c>
    </row>
    <row r="624" spans="1:19" x14ac:dyDescent="0.25">
      <c r="A624" t="s">
        <v>4902</v>
      </c>
      <c r="B624" t="s">
        <v>4903</v>
      </c>
      <c r="C624" t="s">
        <v>5195</v>
      </c>
      <c r="D624" s="21" t="s">
        <v>4287</v>
      </c>
      <c r="E624" s="20" t="s">
        <v>5197</v>
      </c>
      <c r="F624" s="20" t="s">
        <v>5197</v>
      </c>
      <c r="G624" s="20" t="s">
        <v>5197</v>
      </c>
      <c r="H624" s="20" t="s">
        <v>5197</v>
      </c>
      <c r="I624" s="20" t="s">
        <v>5197</v>
      </c>
      <c r="J624" s="20" t="s">
        <v>5197</v>
      </c>
      <c r="K624" s="20" t="s">
        <v>5197</v>
      </c>
      <c r="L624" s="20">
        <v>0</v>
      </c>
      <c r="M624" s="20" t="s">
        <v>5197</v>
      </c>
      <c r="N624" s="20" t="s">
        <v>5197</v>
      </c>
      <c r="O624" s="20">
        <v>0</v>
      </c>
      <c r="P624" s="20" t="s">
        <v>5197</v>
      </c>
      <c r="Q624" s="20">
        <v>42.9</v>
      </c>
      <c r="R624" s="20">
        <v>42.9</v>
      </c>
      <c r="S624" s="20">
        <v>453.8</v>
      </c>
    </row>
    <row r="625" spans="1:19" x14ac:dyDescent="0.25">
      <c r="A625" t="s">
        <v>4908</v>
      </c>
      <c r="B625" t="s">
        <v>4909</v>
      </c>
      <c r="C625" t="s">
        <v>5195</v>
      </c>
      <c r="D625" s="21" t="s">
        <v>4287</v>
      </c>
      <c r="E625" s="20" t="s">
        <v>5197</v>
      </c>
      <c r="F625" s="20" t="s">
        <v>5197</v>
      </c>
      <c r="G625" s="20" t="s">
        <v>5197</v>
      </c>
      <c r="H625" s="20" t="s">
        <v>5197</v>
      </c>
      <c r="I625" s="20" t="s">
        <v>5197</v>
      </c>
      <c r="J625" s="20" t="s">
        <v>5197</v>
      </c>
      <c r="K625" s="20" t="s">
        <v>5197</v>
      </c>
      <c r="L625" s="20">
        <v>0</v>
      </c>
      <c r="M625" s="20" t="s">
        <v>5197</v>
      </c>
      <c r="N625" s="20" t="s">
        <v>5197</v>
      </c>
      <c r="O625" s="20">
        <v>0</v>
      </c>
      <c r="P625" s="20" t="s">
        <v>5197</v>
      </c>
      <c r="Q625" s="20" t="s">
        <v>5197</v>
      </c>
      <c r="R625" s="20">
        <v>0</v>
      </c>
      <c r="S625" s="20">
        <v>806</v>
      </c>
    </row>
    <row r="626" spans="1:19" x14ac:dyDescent="0.25">
      <c r="A626" t="s">
        <v>4914</v>
      </c>
      <c r="B626" t="s">
        <v>4915</v>
      </c>
      <c r="C626" t="s">
        <v>5195</v>
      </c>
      <c r="D626" s="21" t="s">
        <v>4287</v>
      </c>
      <c r="E626" s="20" t="s">
        <v>5197</v>
      </c>
      <c r="F626" s="20" t="s">
        <v>5197</v>
      </c>
      <c r="G626" s="20" t="s">
        <v>5197</v>
      </c>
      <c r="H626" s="20" t="s">
        <v>5197</v>
      </c>
      <c r="I626" s="20" t="s">
        <v>5197</v>
      </c>
      <c r="J626" s="20" t="s">
        <v>5197</v>
      </c>
      <c r="K626" s="20" t="s">
        <v>5197</v>
      </c>
      <c r="L626" s="20">
        <v>0</v>
      </c>
      <c r="M626" s="20" t="s">
        <v>5197</v>
      </c>
      <c r="N626" s="20" t="s">
        <v>5197</v>
      </c>
      <c r="O626" s="20">
        <v>0</v>
      </c>
      <c r="P626" s="20" t="s">
        <v>5197</v>
      </c>
      <c r="Q626" s="20" t="s">
        <v>5197</v>
      </c>
      <c r="R626" s="20">
        <v>0</v>
      </c>
      <c r="S626" s="20">
        <v>25</v>
      </c>
    </row>
    <row r="627" spans="1:19" x14ac:dyDescent="0.25">
      <c r="A627" t="s">
        <v>4920</v>
      </c>
      <c r="B627" t="s">
        <v>4921</v>
      </c>
      <c r="C627" t="s">
        <v>5205</v>
      </c>
      <c r="D627" s="21" t="s">
        <v>4287</v>
      </c>
      <c r="E627" s="20" t="s">
        <v>5197</v>
      </c>
      <c r="F627" s="20">
        <v>77.5</v>
      </c>
      <c r="G627" s="20" t="s">
        <v>5197</v>
      </c>
      <c r="H627" s="20">
        <v>0.5</v>
      </c>
      <c r="I627" s="20">
        <v>9.5</v>
      </c>
      <c r="J627" s="20">
        <v>2</v>
      </c>
      <c r="K627" s="20">
        <v>0.5</v>
      </c>
      <c r="L627" s="20">
        <v>90</v>
      </c>
      <c r="M627" s="20">
        <v>127</v>
      </c>
      <c r="N627" s="20" t="s">
        <v>5197</v>
      </c>
      <c r="O627" s="20">
        <v>127</v>
      </c>
      <c r="P627" s="20" t="s">
        <v>5197</v>
      </c>
      <c r="Q627" s="20" t="s">
        <v>5197</v>
      </c>
      <c r="R627" s="20">
        <v>0</v>
      </c>
      <c r="S627" s="20"/>
    </row>
    <row r="628" spans="1:19" x14ac:dyDescent="0.25">
      <c r="A628" t="s">
        <v>4931</v>
      </c>
      <c r="B628" t="s">
        <v>4932</v>
      </c>
      <c r="C628" t="s">
        <v>5195</v>
      </c>
      <c r="D628" s="21" t="s">
        <v>4287</v>
      </c>
      <c r="E628" s="20" t="s">
        <v>5197</v>
      </c>
      <c r="F628" s="20" t="s">
        <v>5197</v>
      </c>
      <c r="G628" s="20" t="s">
        <v>5197</v>
      </c>
      <c r="H628" s="20" t="s">
        <v>5197</v>
      </c>
      <c r="I628" s="20" t="s">
        <v>5197</v>
      </c>
      <c r="J628" s="20" t="s">
        <v>5197</v>
      </c>
      <c r="K628" s="20" t="s">
        <v>5197</v>
      </c>
      <c r="L628" s="20">
        <v>0</v>
      </c>
      <c r="M628" s="20" t="s">
        <v>5197</v>
      </c>
      <c r="N628" s="20" t="s">
        <v>5197</v>
      </c>
      <c r="O628" s="20">
        <v>0</v>
      </c>
      <c r="P628" s="20" t="s">
        <v>5197</v>
      </c>
      <c r="Q628" s="20" t="s">
        <v>5197</v>
      </c>
      <c r="R628" s="20">
        <v>0</v>
      </c>
      <c r="S628" s="20">
        <v>340</v>
      </c>
    </row>
    <row r="629" spans="1:19" x14ac:dyDescent="0.25">
      <c r="A629" t="s">
        <v>4939</v>
      </c>
      <c r="B629" t="s">
        <v>4940</v>
      </c>
      <c r="C629" t="s">
        <v>5195</v>
      </c>
      <c r="D629" s="21" t="s">
        <v>4287</v>
      </c>
      <c r="E629" s="20" t="s">
        <v>5197</v>
      </c>
      <c r="F629" s="20" t="s">
        <v>5197</v>
      </c>
      <c r="G629" s="20" t="s">
        <v>5197</v>
      </c>
      <c r="H629" s="20" t="s">
        <v>5197</v>
      </c>
      <c r="I629" s="20" t="s">
        <v>5197</v>
      </c>
      <c r="J629" s="20" t="s">
        <v>5197</v>
      </c>
      <c r="K629" s="20" t="s">
        <v>5197</v>
      </c>
      <c r="L629" s="20">
        <v>0</v>
      </c>
      <c r="M629" s="20" t="s">
        <v>5197</v>
      </c>
      <c r="N629" s="20" t="s">
        <v>5197</v>
      </c>
      <c r="O629" s="20">
        <v>0</v>
      </c>
      <c r="P629" s="20" t="s">
        <v>5197</v>
      </c>
      <c r="Q629" s="20" t="s">
        <v>5197</v>
      </c>
      <c r="R629" s="20">
        <v>0</v>
      </c>
      <c r="S629" s="20">
        <v>102.1</v>
      </c>
    </row>
    <row r="630" spans="1:19" x14ac:dyDescent="0.25">
      <c r="A630" t="s">
        <v>4958</v>
      </c>
      <c r="B630" t="s">
        <v>4959</v>
      </c>
      <c r="C630" t="s">
        <v>5203</v>
      </c>
      <c r="D630" s="21" t="s">
        <v>5196</v>
      </c>
      <c r="E630" s="20" t="s">
        <v>5197</v>
      </c>
      <c r="F630" s="20" t="s">
        <v>5197</v>
      </c>
      <c r="G630" s="20" t="s">
        <v>5197</v>
      </c>
      <c r="H630" s="20" t="s">
        <v>5197</v>
      </c>
      <c r="I630" s="20" t="s">
        <v>5197</v>
      </c>
      <c r="J630" s="20" t="s">
        <v>5197</v>
      </c>
      <c r="K630" s="20" t="s">
        <v>5197</v>
      </c>
      <c r="L630" s="20">
        <v>0</v>
      </c>
      <c r="M630" s="20" t="s">
        <v>5197</v>
      </c>
      <c r="N630" s="20" t="s">
        <v>5197</v>
      </c>
      <c r="O630" s="20">
        <v>0</v>
      </c>
      <c r="P630" s="20" t="s">
        <v>5197</v>
      </c>
      <c r="Q630" s="20" t="s">
        <v>5197</v>
      </c>
      <c r="R630" s="20">
        <v>0</v>
      </c>
      <c r="S630" s="20">
        <v>95</v>
      </c>
    </row>
    <row r="631" spans="1:19" x14ac:dyDescent="0.25">
      <c r="A631" t="s">
        <v>4958</v>
      </c>
      <c r="B631" t="s">
        <v>4959</v>
      </c>
      <c r="C631" t="s">
        <v>5203</v>
      </c>
      <c r="D631" s="21" t="s">
        <v>4287</v>
      </c>
      <c r="E631" s="20" t="s">
        <v>5197</v>
      </c>
      <c r="F631" s="20" t="s">
        <v>5197</v>
      </c>
      <c r="G631" s="20" t="s">
        <v>5197</v>
      </c>
      <c r="H631" s="20" t="s">
        <v>5197</v>
      </c>
      <c r="I631" s="20" t="s">
        <v>5197</v>
      </c>
      <c r="J631" s="20" t="s">
        <v>5197</v>
      </c>
      <c r="K631" s="20" t="s">
        <v>5197</v>
      </c>
      <c r="L631" s="20">
        <v>0</v>
      </c>
      <c r="M631" s="20" t="s">
        <v>5197</v>
      </c>
      <c r="N631" s="20" t="s">
        <v>5197</v>
      </c>
      <c r="O631" s="20">
        <v>0</v>
      </c>
      <c r="P631" s="20" t="s">
        <v>5197</v>
      </c>
      <c r="Q631" s="20" t="s">
        <v>5197</v>
      </c>
      <c r="R631" s="20">
        <v>0</v>
      </c>
      <c r="S631" s="20">
        <v>111</v>
      </c>
    </row>
    <row r="632" spans="1:19" x14ac:dyDescent="0.25">
      <c r="A632" t="s">
        <v>4958</v>
      </c>
      <c r="B632" t="s">
        <v>4959</v>
      </c>
      <c r="C632" t="s">
        <v>5195</v>
      </c>
      <c r="D632" s="21" t="s">
        <v>5196</v>
      </c>
      <c r="E632" s="20" t="s">
        <v>5197</v>
      </c>
      <c r="F632" s="20" t="s">
        <v>5197</v>
      </c>
      <c r="G632" s="20" t="s">
        <v>5197</v>
      </c>
      <c r="H632" s="20" t="s">
        <v>5197</v>
      </c>
      <c r="I632" s="20" t="s">
        <v>5197</v>
      </c>
      <c r="J632" s="20" t="s">
        <v>5197</v>
      </c>
      <c r="K632" s="20" t="s">
        <v>5197</v>
      </c>
      <c r="L632" s="20">
        <v>0</v>
      </c>
      <c r="M632" s="20" t="s">
        <v>5197</v>
      </c>
      <c r="N632" s="20" t="s">
        <v>5197</v>
      </c>
      <c r="O632" s="20">
        <v>0</v>
      </c>
      <c r="P632" s="20" t="s">
        <v>5197</v>
      </c>
      <c r="Q632" s="20" t="s">
        <v>5197</v>
      </c>
      <c r="R632" s="20">
        <v>0</v>
      </c>
      <c r="S632" s="20">
        <v>313</v>
      </c>
    </row>
    <row r="633" spans="1:19" x14ac:dyDescent="0.25">
      <c r="A633" t="s">
        <v>4958</v>
      </c>
      <c r="B633" t="s">
        <v>4959</v>
      </c>
      <c r="C633" t="s">
        <v>5195</v>
      </c>
      <c r="D633" s="21" t="s">
        <v>4287</v>
      </c>
      <c r="E633" s="20" t="s">
        <v>5197</v>
      </c>
      <c r="F633" s="20" t="s">
        <v>5197</v>
      </c>
      <c r="G633" s="20" t="s">
        <v>5197</v>
      </c>
      <c r="H633" s="20" t="s">
        <v>5197</v>
      </c>
      <c r="I633" s="20" t="s">
        <v>5197</v>
      </c>
      <c r="J633" s="20" t="s">
        <v>5197</v>
      </c>
      <c r="K633" s="20" t="s">
        <v>5197</v>
      </c>
      <c r="L633" s="20">
        <v>0</v>
      </c>
      <c r="M633" s="20" t="s">
        <v>5197</v>
      </c>
      <c r="N633" s="20" t="s">
        <v>5197</v>
      </c>
      <c r="O633" s="20">
        <v>0</v>
      </c>
      <c r="P633" s="20" t="s">
        <v>5197</v>
      </c>
      <c r="Q633" s="20" t="s">
        <v>5197</v>
      </c>
      <c r="R633" s="20">
        <v>0</v>
      </c>
      <c r="S633" s="20">
        <v>27</v>
      </c>
    </row>
    <row r="634" spans="1:19" x14ac:dyDescent="0.25">
      <c r="A634" t="s">
        <v>4984</v>
      </c>
      <c r="B634" t="s">
        <v>4985</v>
      </c>
      <c r="C634" t="s">
        <v>5195</v>
      </c>
      <c r="D634" s="21" t="s">
        <v>4287</v>
      </c>
      <c r="E634" s="20" t="s">
        <v>5197</v>
      </c>
      <c r="F634" s="20" t="s">
        <v>5197</v>
      </c>
      <c r="G634" s="20" t="s">
        <v>5197</v>
      </c>
      <c r="H634" s="20" t="s">
        <v>5197</v>
      </c>
      <c r="I634" s="20" t="s">
        <v>5197</v>
      </c>
      <c r="J634" s="20" t="s">
        <v>5197</v>
      </c>
      <c r="K634" s="20" t="s">
        <v>5197</v>
      </c>
      <c r="L634" s="20">
        <v>0</v>
      </c>
      <c r="M634" s="20" t="s">
        <v>5197</v>
      </c>
      <c r="N634" s="20" t="s">
        <v>5197</v>
      </c>
      <c r="O634" s="20">
        <v>0</v>
      </c>
      <c r="P634" s="20" t="s">
        <v>5197</v>
      </c>
      <c r="Q634" s="20" t="s">
        <v>5197</v>
      </c>
      <c r="R634" s="20">
        <v>0</v>
      </c>
      <c r="S634" s="20">
        <v>193.4</v>
      </c>
    </row>
    <row r="635" spans="1:19" x14ac:dyDescent="0.25">
      <c r="A635" t="s">
        <v>4991</v>
      </c>
      <c r="B635" t="s">
        <v>4992</v>
      </c>
      <c r="C635" t="s">
        <v>5195</v>
      </c>
      <c r="D635" s="21" t="s">
        <v>4287</v>
      </c>
      <c r="E635" s="20" t="s">
        <v>5197</v>
      </c>
      <c r="F635" s="20" t="s">
        <v>5197</v>
      </c>
      <c r="G635" s="20" t="s">
        <v>5197</v>
      </c>
      <c r="H635" s="20" t="s">
        <v>5197</v>
      </c>
      <c r="I635" s="20" t="s">
        <v>5197</v>
      </c>
      <c r="J635" s="20" t="s">
        <v>5197</v>
      </c>
      <c r="K635" s="20" t="s">
        <v>5197</v>
      </c>
      <c r="L635" s="20">
        <v>0</v>
      </c>
      <c r="M635" s="20" t="s">
        <v>5197</v>
      </c>
      <c r="N635" s="20" t="s">
        <v>5197</v>
      </c>
      <c r="O635" s="20">
        <v>0</v>
      </c>
      <c r="P635" s="20" t="s">
        <v>5197</v>
      </c>
      <c r="Q635" s="20" t="s">
        <v>5197</v>
      </c>
      <c r="R635" s="20">
        <v>0</v>
      </c>
      <c r="S635" s="20">
        <v>34.5</v>
      </c>
    </row>
    <row r="636" spans="1:19" x14ac:dyDescent="0.25">
      <c r="A636" t="s">
        <v>4998</v>
      </c>
      <c r="B636" t="s">
        <v>4999</v>
      </c>
      <c r="C636" t="s">
        <v>5203</v>
      </c>
      <c r="D636" s="21" t="s">
        <v>4287</v>
      </c>
      <c r="E636" s="20" t="s">
        <v>5197</v>
      </c>
      <c r="F636" s="20" t="s">
        <v>5197</v>
      </c>
      <c r="G636" s="20" t="s">
        <v>5197</v>
      </c>
      <c r="H636" s="20" t="s">
        <v>5197</v>
      </c>
      <c r="I636" s="20" t="s">
        <v>5197</v>
      </c>
      <c r="J636" s="20" t="s">
        <v>5197</v>
      </c>
      <c r="K636" s="20" t="s">
        <v>5197</v>
      </c>
      <c r="L636" s="20">
        <v>0</v>
      </c>
      <c r="M636" s="20" t="s">
        <v>5197</v>
      </c>
      <c r="N636" s="20" t="s">
        <v>5197</v>
      </c>
      <c r="O636" s="20">
        <v>0</v>
      </c>
      <c r="P636" s="20" t="s">
        <v>5197</v>
      </c>
      <c r="Q636" s="20" t="s">
        <v>5197</v>
      </c>
      <c r="R636" s="20">
        <v>0</v>
      </c>
      <c r="S636" s="20">
        <v>152</v>
      </c>
    </row>
    <row r="637" spans="1:19" x14ac:dyDescent="0.25">
      <c r="A637" t="s">
        <v>4998</v>
      </c>
      <c r="B637" t="s">
        <v>4999</v>
      </c>
      <c r="C637" t="s">
        <v>5195</v>
      </c>
      <c r="D637" s="21" t="s">
        <v>4287</v>
      </c>
      <c r="E637" s="20" t="s">
        <v>5197</v>
      </c>
      <c r="F637" s="20" t="s">
        <v>5197</v>
      </c>
      <c r="G637" s="20" t="s">
        <v>5197</v>
      </c>
      <c r="H637" s="20" t="s">
        <v>5197</v>
      </c>
      <c r="I637" s="20" t="s">
        <v>5197</v>
      </c>
      <c r="J637" s="20" t="s">
        <v>5197</v>
      </c>
      <c r="K637" s="20" t="s">
        <v>5197</v>
      </c>
      <c r="L637" s="20">
        <v>0</v>
      </c>
      <c r="M637" s="20" t="s">
        <v>5197</v>
      </c>
      <c r="N637" s="20" t="s">
        <v>5197</v>
      </c>
      <c r="O637" s="20">
        <v>0</v>
      </c>
      <c r="P637" s="20" t="s">
        <v>5197</v>
      </c>
      <c r="Q637" s="20" t="s">
        <v>5197</v>
      </c>
      <c r="R637" s="20">
        <v>0</v>
      </c>
      <c r="S637" s="20">
        <v>109</v>
      </c>
    </row>
    <row r="638" spans="1:19" x14ac:dyDescent="0.25">
      <c r="A638" t="s">
        <v>5004</v>
      </c>
      <c r="B638" t="s">
        <v>5005</v>
      </c>
      <c r="C638" t="s">
        <v>5203</v>
      </c>
      <c r="D638" s="21" t="s">
        <v>5196</v>
      </c>
      <c r="E638" s="20" t="s">
        <v>5197</v>
      </c>
      <c r="F638" s="20" t="s">
        <v>5197</v>
      </c>
      <c r="G638" s="20" t="s">
        <v>5197</v>
      </c>
      <c r="H638" s="20" t="s">
        <v>5197</v>
      </c>
      <c r="I638" s="20" t="s">
        <v>5197</v>
      </c>
      <c r="J638" s="20" t="s">
        <v>5197</v>
      </c>
      <c r="K638" s="20" t="s">
        <v>5197</v>
      </c>
      <c r="L638" s="20">
        <v>0</v>
      </c>
      <c r="M638" s="20" t="s">
        <v>5197</v>
      </c>
      <c r="N638" s="20" t="s">
        <v>5197</v>
      </c>
      <c r="O638" s="20">
        <v>0</v>
      </c>
      <c r="P638" s="20" t="s">
        <v>5197</v>
      </c>
      <c r="Q638" s="20" t="s">
        <v>5197</v>
      </c>
      <c r="R638" s="20">
        <v>0</v>
      </c>
      <c r="S638" s="20">
        <v>102</v>
      </c>
    </row>
    <row r="639" spans="1:19" x14ac:dyDescent="0.25">
      <c r="A639" t="s">
        <v>5004</v>
      </c>
      <c r="B639" t="s">
        <v>5005</v>
      </c>
      <c r="C639" t="s">
        <v>5195</v>
      </c>
      <c r="D639" s="21" t="s">
        <v>5196</v>
      </c>
      <c r="E639" s="20" t="s">
        <v>5197</v>
      </c>
      <c r="F639" s="20" t="s">
        <v>5197</v>
      </c>
      <c r="G639" s="20" t="s">
        <v>5197</v>
      </c>
      <c r="H639" s="20" t="s">
        <v>5197</v>
      </c>
      <c r="I639" s="20" t="s">
        <v>5197</v>
      </c>
      <c r="J639" s="20" t="s">
        <v>5197</v>
      </c>
      <c r="K639" s="20" t="s">
        <v>5197</v>
      </c>
      <c r="L639" s="20">
        <v>0</v>
      </c>
      <c r="M639" s="20" t="s">
        <v>5197</v>
      </c>
      <c r="N639" s="20" t="s">
        <v>5197</v>
      </c>
      <c r="O639" s="20">
        <v>0</v>
      </c>
      <c r="P639" s="20" t="s">
        <v>5197</v>
      </c>
      <c r="Q639" s="20" t="s">
        <v>5197</v>
      </c>
      <c r="R639" s="20">
        <v>0</v>
      </c>
      <c r="S639" s="20">
        <v>401.4</v>
      </c>
    </row>
    <row r="640" spans="1:19" x14ac:dyDescent="0.25">
      <c r="A640" t="s">
        <v>5009</v>
      </c>
      <c r="B640" t="s">
        <v>5010</v>
      </c>
      <c r="C640" t="s">
        <v>5195</v>
      </c>
      <c r="D640" s="21" t="s">
        <v>4287</v>
      </c>
      <c r="E640" s="20" t="s">
        <v>5197</v>
      </c>
      <c r="F640" s="20" t="s">
        <v>5197</v>
      </c>
      <c r="G640" s="20" t="s">
        <v>5197</v>
      </c>
      <c r="H640" s="20" t="s">
        <v>5197</v>
      </c>
      <c r="I640" s="20" t="s">
        <v>5197</v>
      </c>
      <c r="J640" s="20" t="s">
        <v>5197</v>
      </c>
      <c r="K640" s="20" t="s">
        <v>5197</v>
      </c>
      <c r="L640" s="20">
        <v>0</v>
      </c>
      <c r="M640" s="20" t="s">
        <v>5197</v>
      </c>
      <c r="N640" s="20" t="s">
        <v>5197</v>
      </c>
      <c r="O640" s="20">
        <v>0</v>
      </c>
      <c r="P640" s="20" t="s">
        <v>5197</v>
      </c>
      <c r="Q640" s="20" t="s">
        <v>5197</v>
      </c>
      <c r="R640" s="20">
        <v>0</v>
      </c>
      <c r="S640" s="20">
        <v>367.6</v>
      </c>
    </row>
    <row r="641" spans="1:19" x14ac:dyDescent="0.25">
      <c r="A641" t="s">
        <v>5017</v>
      </c>
      <c r="B641" t="s">
        <v>5018</v>
      </c>
      <c r="C641" t="s">
        <v>5201</v>
      </c>
      <c r="D641" s="21" t="s">
        <v>4287</v>
      </c>
      <c r="E641" s="20">
        <v>5.9</v>
      </c>
      <c r="F641" s="20">
        <v>36.299999999999997</v>
      </c>
      <c r="G641" s="20">
        <v>0.1</v>
      </c>
      <c r="H641" s="20">
        <v>0.7</v>
      </c>
      <c r="I641" s="20" t="s">
        <v>5197</v>
      </c>
      <c r="J641" s="20" t="s">
        <v>5197</v>
      </c>
      <c r="K641" s="20" t="s">
        <v>5197</v>
      </c>
      <c r="L641" s="20">
        <v>43</v>
      </c>
      <c r="M641" s="20">
        <v>139</v>
      </c>
      <c r="N641" s="20">
        <v>1</v>
      </c>
      <c r="O641" s="20">
        <v>140</v>
      </c>
      <c r="P641" s="20" t="s">
        <v>5197</v>
      </c>
      <c r="Q641" s="20" t="s">
        <v>5197</v>
      </c>
      <c r="R641" s="20">
        <v>0</v>
      </c>
      <c r="S641" s="20"/>
    </row>
    <row r="642" spans="1:19" x14ac:dyDescent="0.25">
      <c r="A642" t="s">
        <v>5022</v>
      </c>
      <c r="B642" t="s">
        <v>5023</v>
      </c>
      <c r="C642" t="s">
        <v>5195</v>
      </c>
      <c r="D642" s="21" t="s">
        <v>4287</v>
      </c>
      <c r="E642" s="20" t="s">
        <v>5197</v>
      </c>
      <c r="F642" s="20" t="s">
        <v>5197</v>
      </c>
      <c r="G642" s="20" t="s">
        <v>5197</v>
      </c>
      <c r="H642" s="20" t="s">
        <v>5197</v>
      </c>
      <c r="I642" s="20" t="s">
        <v>5197</v>
      </c>
      <c r="J642" s="20" t="s">
        <v>5197</v>
      </c>
      <c r="K642" s="20" t="s">
        <v>5197</v>
      </c>
      <c r="L642" s="20">
        <v>0</v>
      </c>
      <c r="M642" s="20" t="s">
        <v>5197</v>
      </c>
      <c r="N642" s="20" t="s">
        <v>5197</v>
      </c>
      <c r="O642" s="20">
        <v>0</v>
      </c>
      <c r="P642" s="20" t="s">
        <v>5197</v>
      </c>
      <c r="Q642" s="20" t="s">
        <v>5197</v>
      </c>
      <c r="R642" s="20">
        <v>0</v>
      </c>
      <c r="S642" s="20">
        <v>94.9</v>
      </c>
    </row>
    <row r="643" spans="1:19" x14ac:dyDescent="0.25">
      <c r="A643" t="s">
        <v>5028</v>
      </c>
      <c r="B643" t="s">
        <v>5029</v>
      </c>
      <c r="C643" t="s">
        <v>5195</v>
      </c>
      <c r="D643" s="21" t="s">
        <v>4287</v>
      </c>
      <c r="E643" s="20" t="s">
        <v>5197</v>
      </c>
      <c r="F643" s="20" t="s">
        <v>5197</v>
      </c>
      <c r="G643" s="20" t="s">
        <v>5197</v>
      </c>
      <c r="H643" s="20" t="s">
        <v>5197</v>
      </c>
      <c r="I643" s="20" t="s">
        <v>5197</v>
      </c>
      <c r="J643" s="20" t="s">
        <v>5197</v>
      </c>
      <c r="K643" s="20" t="s">
        <v>5197</v>
      </c>
      <c r="L643" s="20">
        <v>0</v>
      </c>
      <c r="M643" s="20" t="s">
        <v>5197</v>
      </c>
      <c r="N643" s="20" t="s">
        <v>5197</v>
      </c>
      <c r="O643" s="20">
        <v>0</v>
      </c>
      <c r="P643" s="20" t="s">
        <v>5197</v>
      </c>
      <c r="Q643" s="20" t="s">
        <v>5197</v>
      </c>
      <c r="R643" s="20">
        <v>0</v>
      </c>
      <c r="S643" s="20">
        <v>43.5</v>
      </c>
    </row>
    <row r="644" spans="1:19" x14ac:dyDescent="0.25">
      <c r="A644" t="s">
        <v>5035</v>
      </c>
      <c r="B644" t="s">
        <v>5036</v>
      </c>
      <c r="C644" t="s">
        <v>5195</v>
      </c>
      <c r="D644" s="21" t="s">
        <v>4287</v>
      </c>
      <c r="E644" s="20" t="s">
        <v>5197</v>
      </c>
      <c r="F644" s="20" t="s">
        <v>5197</v>
      </c>
      <c r="G644" s="20" t="s">
        <v>5197</v>
      </c>
      <c r="H644" s="20" t="s">
        <v>5197</v>
      </c>
      <c r="I644" s="20" t="s">
        <v>5197</v>
      </c>
      <c r="J644" s="20" t="s">
        <v>5197</v>
      </c>
      <c r="K644" s="20" t="s">
        <v>5197</v>
      </c>
      <c r="L644" s="20">
        <v>0</v>
      </c>
      <c r="M644" s="20" t="s">
        <v>5197</v>
      </c>
      <c r="N644" s="20" t="s">
        <v>5197</v>
      </c>
      <c r="O644" s="20">
        <v>0</v>
      </c>
      <c r="P644" s="20" t="s">
        <v>5197</v>
      </c>
      <c r="Q644" s="20" t="s">
        <v>5197</v>
      </c>
      <c r="R644" s="20">
        <v>0</v>
      </c>
      <c r="S644" s="20">
        <v>63</v>
      </c>
    </row>
    <row r="645" spans="1:19" x14ac:dyDescent="0.25">
      <c r="A645" t="s">
        <v>5060</v>
      </c>
      <c r="B645" t="s">
        <v>5061</v>
      </c>
      <c r="C645" t="s">
        <v>5195</v>
      </c>
      <c r="D645" s="21" t="s">
        <v>5196</v>
      </c>
      <c r="E645" s="20" t="s">
        <v>5197</v>
      </c>
      <c r="F645" s="20" t="s">
        <v>5197</v>
      </c>
      <c r="G645" s="20" t="s">
        <v>5197</v>
      </c>
      <c r="H645" s="20" t="s">
        <v>5197</v>
      </c>
      <c r="I645" s="20" t="s">
        <v>5197</v>
      </c>
      <c r="J645" s="20" t="s">
        <v>5197</v>
      </c>
      <c r="K645" s="20" t="s">
        <v>5197</v>
      </c>
      <c r="L645" s="20">
        <v>0</v>
      </c>
      <c r="M645" s="20" t="s">
        <v>5197</v>
      </c>
      <c r="N645" s="20" t="s">
        <v>5197</v>
      </c>
      <c r="O645" s="20">
        <v>0</v>
      </c>
      <c r="P645" s="20" t="s">
        <v>5197</v>
      </c>
      <c r="Q645" s="20" t="s">
        <v>5197</v>
      </c>
      <c r="R645" s="20">
        <v>0</v>
      </c>
      <c r="S645" s="20">
        <v>77.2</v>
      </c>
    </row>
    <row r="646" spans="1:19" x14ac:dyDescent="0.25">
      <c r="A646" t="s">
        <v>5093</v>
      </c>
      <c r="B646" t="s">
        <v>5094</v>
      </c>
      <c r="C646" t="s">
        <v>5195</v>
      </c>
      <c r="D646" s="21" t="s">
        <v>4287</v>
      </c>
      <c r="E646" s="20" t="s">
        <v>5197</v>
      </c>
      <c r="F646" s="20" t="s">
        <v>5197</v>
      </c>
      <c r="G646" s="20" t="s">
        <v>5197</v>
      </c>
      <c r="H646" s="20" t="s">
        <v>5197</v>
      </c>
      <c r="I646" s="20" t="s">
        <v>5197</v>
      </c>
      <c r="J646" s="20" t="s">
        <v>5197</v>
      </c>
      <c r="K646" s="20" t="s">
        <v>5197</v>
      </c>
      <c r="L646" s="20">
        <v>0</v>
      </c>
      <c r="M646" s="20" t="s">
        <v>5197</v>
      </c>
      <c r="N646" s="20" t="s">
        <v>5197</v>
      </c>
      <c r="O646" s="20">
        <v>0</v>
      </c>
      <c r="P646" s="20" t="s">
        <v>5197</v>
      </c>
      <c r="Q646" s="20" t="s">
        <v>5197</v>
      </c>
      <c r="R646" s="20">
        <v>0</v>
      </c>
      <c r="S646" s="20">
        <v>623</v>
      </c>
    </row>
    <row r="647" spans="1:19" x14ac:dyDescent="0.25">
      <c r="A647" t="s">
        <v>5110</v>
      </c>
      <c r="B647" t="s">
        <v>5111</v>
      </c>
      <c r="C647" t="s">
        <v>5203</v>
      </c>
      <c r="D647" s="21" t="s">
        <v>5196</v>
      </c>
      <c r="E647" s="20" t="s">
        <v>5197</v>
      </c>
      <c r="F647" s="20" t="s">
        <v>5197</v>
      </c>
      <c r="G647" s="20" t="s">
        <v>5197</v>
      </c>
      <c r="H647" s="20" t="s">
        <v>5197</v>
      </c>
      <c r="I647" s="20" t="s">
        <v>5197</v>
      </c>
      <c r="J647" s="20" t="s">
        <v>5197</v>
      </c>
      <c r="K647" s="20" t="s">
        <v>5197</v>
      </c>
      <c r="L647" s="20">
        <v>0</v>
      </c>
      <c r="M647" s="20" t="s">
        <v>5197</v>
      </c>
      <c r="N647" s="20" t="s">
        <v>5197</v>
      </c>
      <c r="O647" s="20">
        <v>0</v>
      </c>
      <c r="P647" s="20" t="s">
        <v>5197</v>
      </c>
      <c r="Q647" s="20" t="s">
        <v>5197</v>
      </c>
      <c r="R647" s="20">
        <v>0</v>
      </c>
      <c r="S647" s="20">
        <v>1915.9</v>
      </c>
    </row>
    <row r="648" spans="1:19" x14ac:dyDescent="0.25">
      <c r="A648" t="s">
        <v>5126</v>
      </c>
      <c r="B648" t="s">
        <v>5127</v>
      </c>
      <c r="C648" t="s">
        <v>5195</v>
      </c>
      <c r="D648" s="21" t="s">
        <v>4287</v>
      </c>
      <c r="E648" s="20" t="s">
        <v>5197</v>
      </c>
      <c r="F648" s="20" t="s">
        <v>5197</v>
      </c>
      <c r="G648" s="20" t="s">
        <v>5197</v>
      </c>
      <c r="H648" s="20" t="s">
        <v>5197</v>
      </c>
      <c r="I648" s="20" t="s">
        <v>5197</v>
      </c>
      <c r="J648" s="20" t="s">
        <v>5197</v>
      </c>
      <c r="K648" s="20" t="s">
        <v>5197</v>
      </c>
      <c r="L648" s="20">
        <v>0</v>
      </c>
      <c r="M648" s="20" t="s">
        <v>5197</v>
      </c>
      <c r="N648" s="20" t="s">
        <v>5197</v>
      </c>
      <c r="O648" s="20">
        <v>0</v>
      </c>
      <c r="P648" s="20" t="s">
        <v>5197</v>
      </c>
      <c r="Q648" s="20" t="s">
        <v>5197</v>
      </c>
      <c r="R648" s="20">
        <v>0</v>
      </c>
      <c r="S648" s="20">
        <v>290</v>
      </c>
    </row>
    <row r="649" spans="1:19" x14ac:dyDescent="0.25">
      <c r="A649" t="s">
        <v>5169</v>
      </c>
      <c r="B649" t="s">
        <v>5170</v>
      </c>
      <c r="C649" t="s">
        <v>5204</v>
      </c>
      <c r="D649" s="21" t="s">
        <v>4287</v>
      </c>
      <c r="E649" s="20" t="s">
        <v>5197</v>
      </c>
      <c r="F649" s="20" t="s">
        <v>5197</v>
      </c>
      <c r="G649" s="20" t="s">
        <v>5197</v>
      </c>
      <c r="H649" s="20">
        <v>3.9</v>
      </c>
      <c r="I649" s="20" t="s">
        <v>5197</v>
      </c>
      <c r="J649" s="20" t="s">
        <v>5197</v>
      </c>
      <c r="K649" s="20" t="s">
        <v>5197</v>
      </c>
      <c r="L649" s="20">
        <v>3.9</v>
      </c>
      <c r="M649" s="20" t="s">
        <v>5197</v>
      </c>
      <c r="N649" s="20" t="s">
        <v>5197</v>
      </c>
      <c r="O649" s="20">
        <v>0</v>
      </c>
      <c r="P649" s="20" t="s">
        <v>5197</v>
      </c>
      <c r="Q649" s="20" t="s">
        <v>5197</v>
      </c>
      <c r="R649" s="20">
        <v>0</v>
      </c>
      <c r="S649" s="20"/>
    </row>
  </sheetData>
  <autoFilter ref="A2:S2"/>
  <mergeCells count="3">
    <mergeCell ref="E1:L1"/>
    <mergeCell ref="M1:O1"/>
    <mergeCell ref="P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28"/>
  <sheetViews>
    <sheetView workbookViewId="0">
      <pane xSplit="2" ySplit="1" topLeftCell="F2" activePane="bottomRight" state="frozen"/>
      <selection pane="topRight" activeCell="D1" sqref="D1"/>
      <selection pane="bottomLeft" activeCell="A2" sqref="A2"/>
      <selection pane="bottomRight" activeCell="F22" sqref="F22"/>
    </sheetView>
  </sheetViews>
  <sheetFormatPr defaultRowHeight="15" x14ac:dyDescent="0.25"/>
  <cols>
    <col min="1" max="1" width="8.85546875" style="9" bestFit="1" customWidth="1"/>
    <col min="2" max="2" width="30" style="6" customWidth="1"/>
    <col min="3" max="3" width="15.7109375" style="6" customWidth="1"/>
    <col min="4" max="4" width="10.28515625" style="6" customWidth="1"/>
    <col min="5" max="5" width="21.85546875" style="6" customWidth="1"/>
    <col min="6" max="6" width="19.5703125" style="6" bestFit="1" customWidth="1"/>
    <col min="7" max="7" width="21.7109375" style="6" customWidth="1"/>
    <col min="8" max="8" width="24.7109375" style="6" customWidth="1"/>
    <col min="9" max="9" width="12.5703125" style="6" customWidth="1"/>
    <col min="10" max="10" width="11.85546875" style="7" customWidth="1"/>
    <col min="11" max="11" width="21.7109375" style="6" customWidth="1"/>
    <col min="12" max="12" width="17.140625" style="6" customWidth="1"/>
    <col min="13" max="13" width="14.85546875" style="6" customWidth="1"/>
    <col min="14" max="14" width="7.85546875" style="6" bestFit="1" customWidth="1"/>
    <col min="15" max="15" width="6" style="6" bestFit="1" customWidth="1"/>
    <col min="16" max="16" width="7" style="6" bestFit="1" customWidth="1"/>
    <col min="17" max="17" width="9.5703125" style="6" bestFit="1" customWidth="1"/>
    <col min="18" max="18" width="13.140625" style="6" bestFit="1" customWidth="1"/>
    <col min="19" max="19" width="21.42578125" style="6" customWidth="1"/>
    <col min="20" max="20" width="8.85546875" style="6" bestFit="1" customWidth="1"/>
    <col min="21" max="21" width="13.140625" style="6" bestFit="1" customWidth="1"/>
    <col min="22" max="22" width="9.140625" style="8" customWidth="1"/>
    <col min="23" max="23" width="11.5703125" style="8" customWidth="1"/>
    <col min="24" max="24" width="8.7109375" style="6" customWidth="1"/>
    <col min="25" max="25" width="19.42578125" style="6" customWidth="1"/>
    <col min="26" max="26" width="13.5703125" style="8" customWidth="1"/>
    <col min="27" max="27" width="10.140625" style="8" customWidth="1"/>
    <col min="28" max="28" width="8.42578125" style="8" customWidth="1"/>
    <col min="29" max="29" width="9.5703125" style="6" customWidth="1"/>
    <col min="30" max="30" width="11.7109375" style="6" customWidth="1"/>
    <col min="31" max="34" width="10.5703125" style="6" customWidth="1"/>
    <col min="35" max="37" width="9.140625" style="8" customWidth="1"/>
    <col min="38" max="256" width="9.140625" style="6"/>
    <col min="257" max="257" width="8.85546875" style="6" bestFit="1" customWidth="1"/>
    <col min="258" max="258" width="30" style="6" customWidth="1"/>
    <col min="259" max="259" width="15.7109375" style="6" customWidth="1"/>
    <col min="260" max="260" width="10.28515625" style="6" customWidth="1"/>
    <col min="261" max="261" width="21.85546875" style="6" customWidth="1"/>
    <col min="262" max="262" width="19.5703125" style="6" bestFit="1" customWidth="1"/>
    <col min="263" max="263" width="21.7109375" style="6" customWidth="1"/>
    <col min="264" max="264" width="24.7109375" style="6" customWidth="1"/>
    <col min="265" max="265" width="12.5703125" style="6" customWidth="1"/>
    <col min="266" max="266" width="11.85546875" style="6" customWidth="1"/>
    <col min="267" max="267" width="21.7109375" style="6" customWidth="1"/>
    <col min="268" max="268" width="17.140625" style="6" customWidth="1"/>
    <col min="269" max="269" width="14.85546875" style="6" customWidth="1"/>
    <col min="270" max="270" width="7.85546875" style="6" bestFit="1" customWidth="1"/>
    <col min="271" max="271" width="6" style="6" bestFit="1" customWidth="1"/>
    <col min="272" max="272" width="7" style="6" bestFit="1" customWidth="1"/>
    <col min="273" max="273" width="9.5703125" style="6" bestFit="1" customWidth="1"/>
    <col min="274" max="274" width="13.140625" style="6" bestFit="1" customWidth="1"/>
    <col min="275" max="275" width="21.42578125" style="6" customWidth="1"/>
    <col min="276" max="276" width="8.85546875" style="6" bestFit="1" customWidth="1"/>
    <col min="277" max="277" width="13.140625" style="6" bestFit="1" customWidth="1"/>
    <col min="278" max="278" width="9.140625" style="6" customWidth="1"/>
    <col min="279" max="279" width="11.5703125" style="6" customWidth="1"/>
    <col min="280" max="280" width="8.7109375" style="6" customWidth="1"/>
    <col min="281" max="281" width="19.42578125" style="6" customWidth="1"/>
    <col min="282" max="282" width="13.5703125" style="6" customWidth="1"/>
    <col min="283" max="283" width="10.140625" style="6" customWidth="1"/>
    <col min="284" max="284" width="8.42578125" style="6" customWidth="1"/>
    <col min="285" max="285" width="9.5703125" style="6" customWidth="1"/>
    <col min="286" max="286" width="11.7109375" style="6" customWidth="1"/>
    <col min="287" max="290" width="10.5703125" style="6" customWidth="1"/>
    <col min="291" max="293" width="9.140625" style="6" customWidth="1"/>
    <col min="294" max="512" width="9.140625" style="6"/>
    <col min="513" max="513" width="8.85546875" style="6" bestFit="1" customWidth="1"/>
    <col min="514" max="514" width="30" style="6" customWidth="1"/>
    <col min="515" max="515" width="15.7109375" style="6" customWidth="1"/>
    <col min="516" max="516" width="10.28515625" style="6" customWidth="1"/>
    <col min="517" max="517" width="21.85546875" style="6" customWidth="1"/>
    <col min="518" max="518" width="19.5703125" style="6" bestFit="1" customWidth="1"/>
    <col min="519" max="519" width="21.7109375" style="6" customWidth="1"/>
    <col min="520" max="520" width="24.7109375" style="6" customWidth="1"/>
    <col min="521" max="521" width="12.5703125" style="6" customWidth="1"/>
    <col min="522" max="522" width="11.85546875" style="6" customWidth="1"/>
    <col min="523" max="523" width="21.7109375" style="6" customWidth="1"/>
    <col min="524" max="524" width="17.140625" style="6" customWidth="1"/>
    <col min="525" max="525" width="14.85546875" style="6" customWidth="1"/>
    <col min="526" max="526" width="7.85546875" style="6" bestFit="1" customWidth="1"/>
    <col min="527" max="527" width="6" style="6" bestFit="1" customWidth="1"/>
    <col min="528" max="528" width="7" style="6" bestFit="1" customWidth="1"/>
    <col min="529" max="529" width="9.5703125" style="6" bestFit="1" customWidth="1"/>
    <col min="530" max="530" width="13.140625" style="6" bestFit="1" customWidth="1"/>
    <col min="531" max="531" width="21.42578125" style="6" customWidth="1"/>
    <col min="532" max="532" width="8.85546875" style="6" bestFit="1" customWidth="1"/>
    <col min="533" max="533" width="13.140625" style="6" bestFit="1" customWidth="1"/>
    <col min="534" max="534" width="9.140625" style="6" customWidth="1"/>
    <col min="535" max="535" width="11.5703125" style="6" customWidth="1"/>
    <col min="536" max="536" width="8.7109375" style="6" customWidth="1"/>
    <col min="537" max="537" width="19.42578125" style="6" customWidth="1"/>
    <col min="538" max="538" width="13.5703125" style="6" customWidth="1"/>
    <col min="539" max="539" width="10.140625" style="6" customWidth="1"/>
    <col min="540" max="540" width="8.42578125" style="6" customWidth="1"/>
    <col min="541" max="541" width="9.5703125" style="6" customWidth="1"/>
    <col min="542" max="542" width="11.7109375" style="6" customWidth="1"/>
    <col min="543" max="546" width="10.5703125" style="6" customWidth="1"/>
    <col min="547" max="549" width="9.140625" style="6" customWidth="1"/>
    <col min="550" max="768" width="9.140625" style="6"/>
    <col min="769" max="769" width="8.85546875" style="6" bestFit="1" customWidth="1"/>
    <col min="770" max="770" width="30" style="6" customWidth="1"/>
    <col min="771" max="771" width="15.7109375" style="6" customWidth="1"/>
    <col min="772" max="772" width="10.28515625" style="6" customWidth="1"/>
    <col min="773" max="773" width="21.85546875" style="6" customWidth="1"/>
    <col min="774" max="774" width="19.5703125" style="6" bestFit="1" customWidth="1"/>
    <col min="775" max="775" width="21.7109375" style="6" customWidth="1"/>
    <col min="776" max="776" width="24.7109375" style="6" customWidth="1"/>
    <col min="777" max="777" width="12.5703125" style="6" customWidth="1"/>
    <col min="778" max="778" width="11.85546875" style="6" customWidth="1"/>
    <col min="779" max="779" width="21.7109375" style="6" customWidth="1"/>
    <col min="780" max="780" width="17.140625" style="6" customWidth="1"/>
    <col min="781" max="781" width="14.85546875" style="6" customWidth="1"/>
    <col min="782" max="782" width="7.85546875" style="6" bestFit="1" customWidth="1"/>
    <col min="783" max="783" width="6" style="6" bestFit="1" customWidth="1"/>
    <col min="784" max="784" width="7" style="6" bestFit="1" customWidth="1"/>
    <col min="785" max="785" width="9.5703125" style="6" bestFit="1" customWidth="1"/>
    <col min="786" max="786" width="13.140625" style="6" bestFit="1" customWidth="1"/>
    <col min="787" max="787" width="21.42578125" style="6" customWidth="1"/>
    <col min="788" max="788" width="8.85546875" style="6" bestFit="1" customWidth="1"/>
    <col min="789" max="789" width="13.140625" style="6" bestFit="1" customWidth="1"/>
    <col min="790" max="790" width="9.140625" style="6" customWidth="1"/>
    <col min="791" max="791" width="11.5703125" style="6" customWidth="1"/>
    <col min="792" max="792" width="8.7109375" style="6" customWidth="1"/>
    <col min="793" max="793" width="19.42578125" style="6" customWidth="1"/>
    <col min="794" max="794" width="13.5703125" style="6" customWidth="1"/>
    <col min="795" max="795" width="10.140625" style="6" customWidth="1"/>
    <col min="796" max="796" width="8.42578125" style="6" customWidth="1"/>
    <col min="797" max="797" width="9.5703125" style="6" customWidth="1"/>
    <col min="798" max="798" width="11.7109375" style="6" customWidth="1"/>
    <col min="799" max="802" width="10.5703125" style="6" customWidth="1"/>
    <col min="803" max="805" width="9.140625" style="6" customWidth="1"/>
    <col min="806" max="1024" width="9.140625" style="6"/>
    <col min="1025" max="1025" width="8.85546875" style="6" bestFit="1" customWidth="1"/>
    <col min="1026" max="1026" width="30" style="6" customWidth="1"/>
    <col min="1027" max="1027" width="15.7109375" style="6" customWidth="1"/>
    <col min="1028" max="1028" width="10.28515625" style="6" customWidth="1"/>
    <col min="1029" max="1029" width="21.85546875" style="6" customWidth="1"/>
    <col min="1030" max="1030" width="19.5703125" style="6" bestFit="1" customWidth="1"/>
    <col min="1031" max="1031" width="21.7109375" style="6" customWidth="1"/>
    <col min="1032" max="1032" width="24.7109375" style="6" customWidth="1"/>
    <col min="1033" max="1033" width="12.5703125" style="6" customWidth="1"/>
    <col min="1034" max="1034" width="11.85546875" style="6" customWidth="1"/>
    <col min="1035" max="1035" width="21.7109375" style="6" customWidth="1"/>
    <col min="1036" max="1036" width="17.140625" style="6" customWidth="1"/>
    <col min="1037" max="1037" width="14.85546875" style="6" customWidth="1"/>
    <col min="1038" max="1038" width="7.85546875" style="6" bestFit="1" customWidth="1"/>
    <col min="1039" max="1039" width="6" style="6" bestFit="1" customWidth="1"/>
    <col min="1040" max="1040" width="7" style="6" bestFit="1" customWidth="1"/>
    <col min="1041" max="1041" width="9.5703125" style="6" bestFit="1" customWidth="1"/>
    <col min="1042" max="1042" width="13.140625" style="6" bestFit="1" customWidth="1"/>
    <col min="1043" max="1043" width="21.42578125" style="6" customWidth="1"/>
    <col min="1044" max="1044" width="8.85546875" style="6" bestFit="1" customWidth="1"/>
    <col min="1045" max="1045" width="13.140625" style="6" bestFit="1" customWidth="1"/>
    <col min="1046" max="1046" width="9.140625" style="6" customWidth="1"/>
    <col min="1047" max="1047" width="11.5703125" style="6" customWidth="1"/>
    <col min="1048" max="1048" width="8.7109375" style="6" customWidth="1"/>
    <col min="1049" max="1049" width="19.42578125" style="6" customWidth="1"/>
    <col min="1050" max="1050" width="13.5703125" style="6" customWidth="1"/>
    <col min="1051" max="1051" width="10.140625" style="6" customWidth="1"/>
    <col min="1052" max="1052" width="8.42578125" style="6" customWidth="1"/>
    <col min="1053" max="1053" width="9.5703125" style="6" customWidth="1"/>
    <col min="1054" max="1054" width="11.7109375" style="6" customWidth="1"/>
    <col min="1055" max="1058" width="10.5703125" style="6" customWidth="1"/>
    <col min="1059" max="1061" width="9.140625" style="6" customWidth="1"/>
    <col min="1062" max="1280" width="9.140625" style="6"/>
    <col min="1281" max="1281" width="8.85546875" style="6" bestFit="1" customWidth="1"/>
    <col min="1282" max="1282" width="30" style="6" customWidth="1"/>
    <col min="1283" max="1283" width="15.7109375" style="6" customWidth="1"/>
    <col min="1284" max="1284" width="10.28515625" style="6" customWidth="1"/>
    <col min="1285" max="1285" width="21.85546875" style="6" customWidth="1"/>
    <col min="1286" max="1286" width="19.5703125" style="6" bestFit="1" customWidth="1"/>
    <col min="1287" max="1287" width="21.7109375" style="6" customWidth="1"/>
    <col min="1288" max="1288" width="24.7109375" style="6" customWidth="1"/>
    <col min="1289" max="1289" width="12.5703125" style="6" customWidth="1"/>
    <col min="1290" max="1290" width="11.85546875" style="6" customWidth="1"/>
    <col min="1291" max="1291" width="21.7109375" style="6" customWidth="1"/>
    <col min="1292" max="1292" width="17.140625" style="6" customWidth="1"/>
    <col min="1293" max="1293" width="14.85546875" style="6" customWidth="1"/>
    <col min="1294" max="1294" width="7.85546875" style="6" bestFit="1" customWidth="1"/>
    <col min="1295" max="1295" width="6" style="6" bestFit="1" customWidth="1"/>
    <col min="1296" max="1296" width="7" style="6" bestFit="1" customWidth="1"/>
    <col min="1297" max="1297" width="9.5703125" style="6" bestFit="1" customWidth="1"/>
    <col min="1298" max="1298" width="13.140625" style="6" bestFit="1" customWidth="1"/>
    <col min="1299" max="1299" width="21.42578125" style="6" customWidth="1"/>
    <col min="1300" max="1300" width="8.85546875" style="6" bestFit="1" customWidth="1"/>
    <col min="1301" max="1301" width="13.140625" style="6" bestFit="1" customWidth="1"/>
    <col min="1302" max="1302" width="9.140625" style="6" customWidth="1"/>
    <col min="1303" max="1303" width="11.5703125" style="6" customWidth="1"/>
    <col min="1304" max="1304" width="8.7109375" style="6" customWidth="1"/>
    <col min="1305" max="1305" width="19.42578125" style="6" customWidth="1"/>
    <col min="1306" max="1306" width="13.5703125" style="6" customWidth="1"/>
    <col min="1307" max="1307" width="10.140625" style="6" customWidth="1"/>
    <col min="1308" max="1308" width="8.42578125" style="6" customWidth="1"/>
    <col min="1309" max="1309" width="9.5703125" style="6" customWidth="1"/>
    <col min="1310" max="1310" width="11.7109375" style="6" customWidth="1"/>
    <col min="1311" max="1314" width="10.5703125" style="6" customWidth="1"/>
    <col min="1315" max="1317" width="9.140625" style="6" customWidth="1"/>
    <col min="1318" max="1536" width="9.140625" style="6"/>
    <col min="1537" max="1537" width="8.85546875" style="6" bestFit="1" customWidth="1"/>
    <col min="1538" max="1538" width="30" style="6" customWidth="1"/>
    <col min="1539" max="1539" width="15.7109375" style="6" customWidth="1"/>
    <col min="1540" max="1540" width="10.28515625" style="6" customWidth="1"/>
    <col min="1541" max="1541" width="21.85546875" style="6" customWidth="1"/>
    <col min="1542" max="1542" width="19.5703125" style="6" bestFit="1" customWidth="1"/>
    <col min="1543" max="1543" width="21.7109375" style="6" customWidth="1"/>
    <col min="1544" max="1544" width="24.7109375" style="6" customWidth="1"/>
    <col min="1545" max="1545" width="12.5703125" style="6" customWidth="1"/>
    <col min="1546" max="1546" width="11.85546875" style="6" customWidth="1"/>
    <col min="1547" max="1547" width="21.7109375" style="6" customWidth="1"/>
    <col min="1548" max="1548" width="17.140625" style="6" customWidth="1"/>
    <col min="1549" max="1549" width="14.85546875" style="6" customWidth="1"/>
    <col min="1550" max="1550" width="7.85546875" style="6" bestFit="1" customWidth="1"/>
    <col min="1551" max="1551" width="6" style="6" bestFit="1" customWidth="1"/>
    <col min="1552" max="1552" width="7" style="6" bestFit="1" customWidth="1"/>
    <col min="1553" max="1553" width="9.5703125" style="6" bestFit="1" customWidth="1"/>
    <col min="1554" max="1554" width="13.140625" style="6" bestFit="1" customWidth="1"/>
    <col min="1555" max="1555" width="21.42578125" style="6" customWidth="1"/>
    <col min="1556" max="1556" width="8.85546875" style="6" bestFit="1" customWidth="1"/>
    <col min="1557" max="1557" width="13.140625" style="6" bestFit="1" customWidth="1"/>
    <col min="1558" max="1558" width="9.140625" style="6" customWidth="1"/>
    <col min="1559" max="1559" width="11.5703125" style="6" customWidth="1"/>
    <col min="1560" max="1560" width="8.7109375" style="6" customWidth="1"/>
    <col min="1561" max="1561" width="19.42578125" style="6" customWidth="1"/>
    <col min="1562" max="1562" width="13.5703125" style="6" customWidth="1"/>
    <col min="1563" max="1563" width="10.140625" style="6" customWidth="1"/>
    <col min="1564" max="1564" width="8.42578125" style="6" customWidth="1"/>
    <col min="1565" max="1565" width="9.5703125" style="6" customWidth="1"/>
    <col min="1566" max="1566" width="11.7109375" style="6" customWidth="1"/>
    <col min="1567" max="1570" width="10.5703125" style="6" customWidth="1"/>
    <col min="1571" max="1573" width="9.140625" style="6" customWidth="1"/>
    <col min="1574" max="1792" width="9.140625" style="6"/>
    <col min="1793" max="1793" width="8.85546875" style="6" bestFit="1" customWidth="1"/>
    <col min="1794" max="1794" width="30" style="6" customWidth="1"/>
    <col min="1795" max="1795" width="15.7109375" style="6" customWidth="1"/>
    <col min="1796" max="1796" width="10.28515625" style="6" customWidth="1"/>
    <col min="1797" max="1797" width="21.85546875" style="6" customWidth="1"/>
    <col min="1798" max="1798" width="19.5703125" style="6" bestFit="1" customWidth="1"/>
    <col min="1799" max="1799" width="21.7109375" style="6" customWidth="1"/>
    <col min="1800" max="1800" width="24.7109375" style="6" customWidth="1"/>
    <col min="1801" max="1801" width="12.5703125" style="6" customWidth="1"/>
    <col min="1802" max="1802" width="11.85546875" style="6" customWidth="1"/>
    <col min="1803" max="1803" width="21.7109375" style="6" customWidth="1"/>
    <col min="1804" max="1804" width="17.140625" style="6" customWidth="1"/>
    <col min="1805" max="1805" width="14.85546875" style="6" customWidth="1"/>
    <col min="1806" max="1806" width="7.85546875" style="6" bestFit="1" customWidth="1"/>
    <col min="1807" max="1807" width="6" style="6" bestFit="1" customWidth="1"/>
    <col min="1808" max="1808" width="7" style="6" bestFit="1" customWidth="1"/>
    <col min="1809" max="1809" width="9.5703125" style="6" bestFit="1" customWidth="1"/>
    <col min="1810" max="1810" width="13.140625" style="6" bestFit="1" customWidth="1"/>
    <col min="1811" max="1811" width="21.42578125" style="6" customWidth="1"/>
    <col min="1812" max="1812" width="8.85546875" style="6" bestFit="1" customWidth="1"/>
    <col min="1813" max="1813" width="13.140625" style="6" bestFit="1" customWidth="1"/>
    <col min="1814" max="1814" width="9.140625" style="6" customWidth="1"/>
    <col min="1815" max="1815" width="11.5703125" style="6" customWidth="1"/>
    <col min="1816" max="1816" width="8.7109375" style="6" customWidth="1"/>
    <col min="1817" max="1817" width="19.42578125" style="6" customWidth="1"/>
    <col min="1818" max="1818" width="13.5703125" style="6" customWidth="1"/>
    <col min="1819" max="1819" width="10.140625" style="6" customWidth="1"/>
    <col min="1820" max="1820" width="8.42578125" style="6" customWidth="1"/>
    <col min="1821" max="1821" width="9.5703125" style="6" customWidth="1"/>
    <col min="1822" max="1822" width="11.7109375" style="6" customWidth="1"/>
    <col min="1823" max="1826" width="10.5703125" style="6" customWidth="1"/>
    <col min="1827" max="1829" width="9.140625" style="6" customWidth="1"/>
    <col min="1830" max="2048" width="9.140625" style="6"/>
    <col min="2049" max="2049" width="8.85546875" style="6" bestFit="1" customWidth="1"/>
    <col min="2050" max="2050" width="30" style="6" customWidth="1"/>
    <col min="2051" max="2051" width="15.7109375" style="6" customWidth="1"/>
    <col min="2052" max="2052" width="10.28515625" style="6" customWidth="1"/>
    <col min="2053" max="2053" width="21.85546875" style="6" customWidth="1"/>
    <col min="2054" max="2054" width="19.5703125" style="6" bestFit="1" customWidth="1"/>
    <col min="2055" max="2055" width="21.7109375" style="6" customWidth="1"/>
    <col min="2056" max="2056" width="24.7109375" style="6" customWidth="1"/>
    <col min="2057" max="2057" width="12.5703125" style="6" customWidth="1"/>
    <col min="2058" max="2058" width="11.85546875" style="6" customWidth="1"/>
    <col min="2059" max="2059" width="21.7109375" style="6" customWidth="1"/>
    <col min="2060" max="2060" width="17.140625" style="6" customWidth="1"/>
    <col min="2061" max="2061" width="14.85546875" style="6" customWidth="1"/>
    <col min="2062" max="2062" width="7.85546875" style="6" bestFit="1" customWidth="1"/>
    <col min="2063" max="2063" width="6" style="6" bestFit="1" customWidth="1"/>
    <col min="2064" max="2064" width="7" style="6" bestFit="1" customWidth="1"/>
    <col min="2065" max="2065" width="9.5703125" style="6" bestFit="1" customWidth="1"/>
    <col min="2066" max="2066" width="13.140625" style="6" bestFit="1" customWidth="1"/>
    <col min="2067" max="2067" width="21.42578125" style="6" customWidth="1"/>
    <col min="2068" max="2068" width="8.85546875" style="6" bestFit="1" customWidth="1"/>
    <col min="2069" max="2069" width="13.140625" style="6" bestFit="1" customWidth="1"/>
    <col min="2070" max="2070" width="9.140625" style="6" customWidth="1"/>
    <col min="2071" max="2071" width="11.5703125" style="6" customWidth="1"/>
    <col min="2072" max="2072" width="8.7109375" style="6" customWidth="1"/>
    <col min="2073" max="2073" width="19.42578125" style="6" customWidth="1"/>
    <col min="2074" max="2074" width="13.5703125" style="6" customWidth="1"/>
    <col min="2075" max="2075" width="10.140625" style="6" customWidth="1"/>
    <col min="2076" max="2076" width="8.42578125" style="6" customWidth="1"/>
    <col min="2077" max="2077" width="9.5703125" style="6" customWidth="1"/>
    <col min="2078" max="2078" width="11.7109375" style="6" customWidth="1"/>
    <col min="2079" max="2082" width="10.5703125" style="6" customWidth="1"/>
    <col min="2083" max="2085" width="9.140625" style="6" customWidth="1"/>
    <col min="2086" max="2304" width="9.140625" style="6"/>
    <col min="2305" max="2305" width="8.85546875" style="6" bestFit="1" customWidth="1"/>
    <col min="2306" max="2306" width="30" style="6" customWidth="1"/>
    <col min="2307" max="2307" width="15.7109375" style="6" customWidth="1"/>
    <col min="2308" max="2308" width="10.28515625" style="6" customWidth="1"/>
    <col min="2309" max="2309" width="21.85546875" style="6" customWidth="1"/>
    <col min="2310" max="2310" width="19.5703125" style="6" bestFit="1" customWidth="1"/>
    <col min="2311" max="2311" width="21.7109375" style="6" customWidth="1"/>
    <col min="2312" max="2312" width="24.7109375" style="6" customWidth="1"/>
    <col min="2313" max="2313" width="12.5703125" style="6" customWidth="1"/>
    <col min="2314" max="2314" width="11.85546875" style="6" customWidth="1"/>
    <col min="2315" max="2315" width="21.7109375" style="6" customWidth="1"/>
    <col min="2316" max="2316" width="17.140625" style="6" customWidth="1"/>
    <col min="2317" max="2317" width="14.85546875" style="6" customWidth="1"/>
    <col min="2318" max="2318" width="7.85546875" style="6" bestFit="1" customWidth="1"/>
    <col min="2319" max="2319" width="6" style="6" bestFit="1" customWidth="1"/>
    <col min="2320" max="2320" width="7" style="6" bestFit="1" customWidth="1"/>
    <col min="2321" max="2321" width="9.5703125" style="6" bestFit="1" customWidth="1"/>
    <col min="2322" max="2322" width="13.140625" style="6" bestFit="1" customWidth="1"/>
    <col min="2323" max="2323" width="21.42578125" style="6" customWidth="1"/>
    <col min="2324" max="2324" width="8.85546875" style="6" bestFit="1" customWidth="1"/>
    <col min="2325" max="2325" width="13.140625" style="6" bestFit="1" customWidth="1"/>
    <col min="2326" max="2326" width="9.140625" style="6" customWidth="1"/>
    <col min="2327" max="2327" width="11.5703125" style="6" customWidth="1"/>
    <col min="2328" max="2328" width="8.7109375" style="6" customWidth="1"/>
    <col min="2329" max="2329" width="19.42578125" style="6" customWidth="1"/>
    <col min="2330" max="2330" width="13.5703125" style="6" customWidth="1"/>
    <col min="2331" max="2331" width="10.140625" style="6" customWidth="1"/>
    <col min="2332" max="2332" width="8.42578125" style="6" customWidth="1"/>
    <col min="2333" max="2333" width="9.5703125" style="6" customWidth="1"/>
    <col min="2334" max="2334" width="11.7109375" style="6" customWidth="1"/>
    <col min="2335" max="2338" width="10.5703125" style="6" customWidth="1"/>
    <col min="2339" max="2341" width="9.140625" style="6" customWidth="1"/>
    <col min="2342" max="2560" width="9.140625" style="6"/>
    <col min="2561" max="2561" width="8.85546875" style="6" bestFit="1" customWidth="1"/>
    <col min="2562" max="2562" width="30" style="6" customWidth="1"/>
    <col min="2563" max="2563" width="15.7109375" style="6" customWidth="1"/>
    <col min="2564" max="2564" width="10.28515625" style="6" customWidth="1"/>
    <col min="2565" max="2565" width="21.85546875" style="6" customWidth="1"/>
    <col min="2566" max="2566" width="19.5703125" style="6" bestFit="1" customWidth="1"/>
    <col min="2567" max="2567" width="21.7109375" style="6" customWidth="1"/>
    <col min="2568" max="2568" width="24.7109375" style="6" customWidth="1"/>
    <col min="2569" max="2569" width="12.5703125" style="6" customWidth="1"/>
    <col min="2570" max="2570" width="11.85546875" style="6" customWidth="1"/>
    <col min="2571" max="2571" width="21.7109375" style="6" customWidth="1"/>
    <col min="2572" max="2572" width="17.140625" style="6" customWidth="1"/>
    <col min="2573" max="2573" width="14.85546875" style="6" customWidth="1"/>
    <col min="2574" max="2574" width="7.85546875" style="6" bestFit="1" customWidth="1"/>
    <col min="2575" max="2575" width="6" style="6" bestFit="1" customWidth="1"/>
    <col min="2576" max="2576" width="7" style="6" bestFit="1" customWidth="1"/>
    <col min="2577" max="2577" width="9.5703125" style="6" bestFit="1" customWidth="1"/>
    <col min="2578" max="2578" width="13.140625" style="6" bestFit="1" customWidth="1"/>
    <col min="2579" max="2579" width="21.42578125" style="6" customWidth="1"/>
    <col min="2580" max="2580" width="8.85546875" style="6" bestFit="1" customWidth="1"/>
    <col min="2581" max="2581" width="13.140625" style="6" bestFit="1" customWidth="1"/>
    <col min="2582" max="2582" width="9.140625" style="6" customWidth="1"/>
    <col min="2583" max="2583" width="11.5703125" style="6" customWidth="1"/>
    <col min="2584" max="2584" width="8.7109375" style="6" customWidth="1"/>
    <col min="2585" max="2585" width="19.42578125" style="6" customWidth="1"/>
    <col min="2586" max="2586" width="13.5703125" style="6" customWidth="1"/>
    <col min="2587" max="2587" width="10.140625" style="6" customWidth="1"/>
    <col min="2588" max="2588" width="8.42578125" style="6" customWidth="1"/>
    <col min="2589" max="2589" width="9.5703125" style="6" customWidth="1"/>
    <col min="2590" max="2590" width="11.7109375" style="6" customWidth="1"/>
    <col min="2591" max="2594" width="10.5703125" style="6" customWidth="1"/>
    <col min="2595" max="2597" width="9.140625" style="6" customWidth="1"/>
    <col min="2598" max="2816" width="9.140625" style="6"/>
    <col min="2817" max="2817" width="8.85546875" style="6" bestFit="1" customWidth="1"/>
    <col min="2818" max="2818" width="30" style="6" customWidth="1"/>
    <col min="2819" max="2819" width="15.7109375" style="6" customWidth="1"/>
    <col min="2820" max="2820" width="10.28515625" style="6" customWidth="1"/>
    <col min="2821" max="2821" width="21.85546875" style="6" customWidth="1"/>
    <col min="2822" max="2822" width="19.5703125" style="6" bestFit="1" customWidth="1"/>
    <col min="2823" max="2823" width="21.7109375" style="6" customWidth="1"/>
    <col min="2824" max="2824" width="24.7109375" style="6" customWidth="1"/>
    <col min="2825" max="2825" width="12.5703125" style="6" customWidth="1"/>
    <col min="2826" max="2826" width="11.85546875" style="6" customWidth="1"/>
    <col min="2827" max="2827" width="21.7109375" style="6" customWidth="1"/>
    <col min="2828" max="2828" width="17.140625" style="6" customWidth="1"/>
    <col min="2829" max="2829" width="14.85546875" style="6" customWidth="1"/>
    <col min="2830" max="2830" width="7.85546875" style="6" bestFit="1" customWidth="1"/>
    <col min="2831" max="2831" width="6" style="6" bestFit="1" customWidth="1"/>
    <col min="2832" max="2832" width="7" style="6" bestFit="1" customWidth="1"/>
    <col min="2833" max="2833" width="9.5703125" style="6" bestFit="1" customWidth="1"/>
    <col min="2834" max="2834" width="13.140625" style="6" bestFit="1" customWidth="1"/>
    <col min="2835" max="2835" width="21.42578125" style="6" customWidth="1"/>
    <col min="2836" max="2836" width="8.85546875" style="6" bestFit="1" customWidth="1"/>
    <col min="2837" max="2837" width="13.140625" style="6" bestFit="1" customWidth="1"/>
    <col min="2838" max="2838" width="9.140625" style="6" customWidth="1"/>
    <col min="2839" max="2839" width="11.5703125" style="6" customWidth="1"/>
    <col min="2840" max="2840" width="8.7109375" style="6" customWidth="1"/>
    <col min="2841" max="2841" width="19.42578125" style="6" customWidth="1"/>
    <col min="2842" max="2842" width="13.5703125" style="6" customWidth="1"/>
    <col min="2843" max="2843" width="10.140625" style="6" customWidth="1"/>
    <col min="2844" max="2844" width="8.42578125" style="6" customWidth="1"/>
    <col min="2845" max="2845" width="9.5703125" style="6" customWidth="1"/>
    <col min="2846" max="2846" width="11.7109375" style="6" customWidth="1"/>
    <col min="2847" max="2850" width="10.5703125" style="6" customWidth="1"/>
    <col min="2851" max="2853" width="9.140625" style="6" customWidth="1"/>
    <col min="2854" max="3072" width="9.140625" style="6"/>
    <col min="3073" max="3073" width="8.85546875" style="6" bestFit="1" customWidth="1"/>
    <col min="3074" max="3074" width="30" style="6" customWidth="1"/>
    <col min="3075" max="3075" width="15.7109375" style="6" customWidth="1"/>
    <col min="3076" max="3076" width="10.28515625" style="6" customWidth="1"/>
    <col min="3077" max="3077" width="21.85546875" style="6" customWidth="1"/>
    <col min="3078" max="3078" width="19.5703125" style="6" bestFit="1" customWidth="1"/>
    <col min="3079" max="3079" width="21.7109375" style="6" customWidth="1"/>
    <col min="3080" max="3080" width="24.7109375" style="6" customWidth="1"/>
    <col min="3081" max="3081" width="12.5703125" style="6" customWidth="1"/>
    <col min="3082" max="3082" width="11.85546875" style="6" customWidth="1"/>
    <col min="3083" max="3083" width="21.7109375" style="6" customWidth="1"/>
    <col min="3084" max="3084" width="17.140625" style="6" customWidth="1"/>
    <col min="3085" max="3085" width="14.85546875" style="6" customWidth="1"/>
    <col min="3086" max="3086" width="7.85546875" style="6" bestFit="1" customWidth="1"/>
    <col min="3087" max="3087" width="6" style="6" bestFit="1" customWidth="1"/>
    <col min="3088" max="3088" width="7" style="6" bestFit="1" customWidth="1"/>
    <col min="3089" max="3089" width="9.5703125" style="6" bestFit="1" customWidth="1"/>
    <col min="3090" max="3090" width="13.140625" style="6" bestFit="1" customWidth="1"/>
    <col min="3091" max="3091" width="21.42578125" style="6" customWidth="1"/>
    <col min="3092" max="3092" width="8.85546875" style="6" bestFit="1" customWidth="1"/>
    <col min="3093" max="3093" width="13.140625" style="6" bestFit="1" customWidth="1"/>
    <col min="3094" max="3094" width="9.140625" style="6" customWidth="1"/>
    <col min="3095" max="3095" width="11.5703125" style="6" customWidth="1"/>
    <col min="3096" max="3096" width="8.7109375" style="6" customWidth="1"/>
    <col min="3097" max="3097" width="19.42578125" style="6" customWidth="1"/>
    <col min="3098" max="3098" width="13.5703125" style="6" customWidth="1"/>
    <col min="3099" max="3099" width="10.140625" style="6" customWidth="1"/>
    <col min="3100" max="3100" width="8.42578125" style="6" customWidth="1"/>
    <col min="3101" max="3101" width="9.5703125" style="6" customWidth="1"/>
    <col min="3102" max="3102" width="11.7109375" style="6" customWidth="1"/>
    <col min="3103" max="3106" width="10.5703125" style="6" customWidth="1"/>
    <col min="3107" max="3109" width="9.140625" style="6" customWidth="1"/>
    <col min="3110" max="3328" width="9.140625" style="6"/>
    <col min="3329" max="3329" width="8.85546875" style="6" bestFit="1" customWidth="1"/>
    <col min="3330" max="3330" width="30" style="6" customWidth="1"/>
    <col min="3331" max="3331" width="15.7109375" style="6" customWidth="1"/>
    <col min="3332" max="3332" width="10.28515625" style="6" customWidth="1"/>
    <col min="3333" max="3333" width="21.85546875" style="6" customWidth="1"/>
    <col min="3334" max="3334" width="19.5703125" style="6" bestFit="1" customWidth="1"/>
    <col min="3335" max="3335" width="21.7109375" style="6" customWidth="1"/>
    <col min="3336" max="3336" width="24.7109375" style="6" customWidth="1"/>
    <col min="3337" max="3337" width="12.5703125" style="6" customWidth="1"/>
    <col min="3338" max="3338" width="11.85546875" style="6" customWidth="1"/>
    <col min="3339" max="3339" width="21.7109375" style="6" customWidth="1"/>
    <col min="3340" max="3340" width="17.140625" style="6" customWidth="1"/>
    <col min="3341" max="3341" width="14.85546875" style="6" customWidth="1"/>
    <col min="3342" max="3342" width="7.85546875" style="6" bestFit="1" customWidth="1"/>
    <col min="3343" max="3343" width="6" style="6" bestFit="1" customWidth="1"/>
    <col min="3344" max="3344" width="7" style="6" bestFit="1" customWidth="1"/>
    <col min="3345" max="3345" width="9.5703125" style="6" bestFit="1" customWidth="1"/>
    <col min="3346" max="3346" width="13.140625" style="6" bestFit="1" customWidth="1"/>
    <col min="3347" max="3347" width="21.42578125" style="6" customWidth="1"/>
    <col min="3348" max="3348" width="8.85546875" style="6" bestFit="1" customWidth="1"/>
    <col min="3349" max="3349" width="13.140625" style="6" bestFit="1" customWidth="1"/>
    <col min="3350" max="3350" width="9.140625" style="6" customWidth="1"/>
    <col min="3351" max="3351" width="11.5703125" style="6" customWidth="1"/>
    <col min="3352" max="3352" width="8.7109375" style="6" customWidth="1"/>
    <col min="3353" max="3353" width="19.42578125" style="6" customWidth="1"/>
    <col min="3354" max="3354" width="13.5703125" style="6" customWidth="1"/>
    <col min="3355" max="3355" width="10.140625" style="6" customWidth="1"/>
    <col min="3356" max="3356" width="8.42578125" style="6" customWidth="1"/>
    <col min="3357" max="3357" width="9.5703125" style="6" customWidth="1"/>
    <col min="3358" max="3358" width="11.7109375" style="6" customWidth="1"/>
    <col min="3359" max="3362" width="10.5703125" style="6" customWidth="1"/>
    <col min="3363" max="3365" width="9.140625" style="6" customWidth="1"/>
    <col min="3366" max="3584" width="9.140625" style="6"/>
    <col min="3585" max="3585" width="8.85546875" style="6" bestFit="1" customWidth="1"/>
    <col min="3586" max="3586" width="30" style="6" customWidth="1"/>
    <col min="3587" max="3587" width="15.7109375" style="6" customWidth="1"/>
    <col min="3588" max="3588" width="10.28515625" style="6" customWidth="1"/>
    <col min="3589" max="3589" width="21.85546875" style="6" customWidth="1"/>
    <col min="3590" max="3590" width="19.5703125" style="6" bestFit="1" customWidth="1"/>
    <col min="3591" max="3591" width="21.7109375" style="6" customWidth="1"/>
    <col min="3592" max="3592" width="24.7109375" style="6" customWidth="1"/>
    <col min="3593" max="3593" width="12.5703125" style="6" customWidth="1"/>
    <col min="3594" max="3594" width="11.85546875" style="6" customWidth="1"/>
    <col min="3595" max="3595" width="21.7109375" style="6" customWidth="1"/>
    <col min="3596" max="3596" width="17.140625" style="6" customWidth="1"/>
    <col min="3597" max="3597" width="14.85546875" style="6" customWidth="1"/>
    <col min="3598" max="3598" width="7.85546875" style="6" bestFit="1" customWidth="1"/>
    <col min="3599" max="3599" width="6" style="6" bestFit="1" customWidth="1"/>
    <col min="3600" max="3600" width="7" style="6" bestFit="1" customWidth="1"/>
    <col min="3601" max="3601" width="9.5703125" style="6" bestFit="1" customWidth="1"/>
    <col min="3602" max="3602" width="13.140625" style="6" bestFit="1" customWidth="1"/>
    <col min="3603" max="3603" width="21.42578125" style="6" customWidth="1"/>
    <col min="3604" max="3604" width="8.85546875" style="6" bestFit="1" customWidth="1"/>
    <col min="3605" max="3605" width="13.140625" style="6" bestFit="1" customWidth="1"/>
    <col min="3606" max="3606" width="9.140625" style="6" customWidth="1"/>
    <col min="3607" max="3607" width="11.5703125" style="6" customWidth="1"/>
    <col min="3608" max="3608" width="8.7109375" style="6" customWidth="1"/>
    <col min="3609" max="3609" width="19.42578125" style="6" customWidth="1"/>
    <col min="3610" max="3610" width="13.5703125" style="6" customWidth="1"/>
    <col min="3611" max="3611" width="10.140625" style="6" customWidth="1"/>
    <col min="3612" max="3612" width="8.42578125" style="6" customWidth="1"/>
    <col min="3613" max="3613" width="9.5703125" style="6" customWidth="1"/>
    <col min="3614" max="3614" width="11.7109375" style="6" customWidth="1"/>
    <col min="3615" max="3618" width="10.5703125" style="6" customWidth="1"/>
    <col min="3619" max="3621" width="9.140625" style="6" customWidth="1"/>
    <col min="3622" max="3840" width="9.140625" style="6"/>
    <col min="3841" max="3841" width="8.85546875" style="6" bestFit="1" customWidth="1"/>
    <col min="3842" max="3842" width="30" style="6" customWidth="1"/>
    <col min="3843" max="3843" width="15.7109375" style="6" customWidth="1"/>
    <col min="3844" max="3844" width="10.28515625" style="6" customWidth="1"/>
    <col min="3845" max="3845" width="21.85546875" style="6" customWidth="1"/>
    <col min="3846" max="3846" width="19.5703125" style="6" bestFit="1" customWidth="1"/>
    <col min="3847" max="3847" width="21.7109375" style="6" customWidth="1"/>
    <col min="3848" max="3848" width="24.7109375" style="6" customWidth="1"/>
    <col min="3849" max="3849" width="12.5703125" style="6" customWidth="1"/>
    <col min="3850" max="3850" width="11.85546875" style="6" customWidth="1"/>
    <col min="3851" max="3851" width="21.7109375" style="6" customWidth="1"/>
    <col min="3852" max="3852" width="17.140625" style="6" customWidth="1"/>
    <col min="3853" max="3853" width="14.85546875" style="6" customWidth="1"/>
    <col min="3854" max="3854" width="7.85546875" style="6" bestFit="1" customWidth="1"/>
    <col min="3855" max="3855" width="6" style="6" bestFit="1" customWidth="1"/>
    <col min="3856" max="3856" width="7" style="6" bestFit="1" customWidth="1"/>
    <col min="3857" max="3857" width="9.5703125" style="6" bestFit="1" customWidth="1"/>
    <col min="3858" max="3858" width="13.140625" style="6" bestFit="1" customWidth="1"/>
    <col min="3859" max="3859" width="21.42578125" style="6" customWidth="1"/>
    <col min="3860" max="3860" width="8.85546875" style="6" bestFit="1" customWidth="1"/>
    <col min="3861" max="3861" width="13.140625" style="6" bestFit="1" customWidth="1"/>
    <col min="3862" max="3862" width="9.140625" style="6" customWidth="1"/>
    <col min="3863" max="3863" width="11.5703125" style="6" customWidth="1"/>
    <col min="3864" max="3864" width="8.7109375" style="6" customWidth="1"/>
    <col min="3865" max="3865" width="19.42578125" style="6" customWidth="1"/>
    <col min="3866" max="3866" width="13.5703125" style="6" customWidth="1"/>
    <col min="3867" max="3867" width="10.140625" style="6" customWidth="1"/>
    <col min="3868" max="3868" width="8.42578125" style="6" customWidth="1"/>
    <col min="3869" max="3869" width="9.5703125" style="6" customWidth="1"/>
    <col min="3870" max="3870" width="11.7109375" style="6" customWidth="1"/>
    <col min="3871" max="3874" width="10.5703125" style="6" customWidth="1"/>
    <col min="3875" max="3877" width="9.140625" style="6" customWidth="1"/>
    <col min="3878" max="4096" width="9.140625" style="6"/>
    <col min="4097" max="4097" width="8.85546875" style="6" bestFit="1" customWidth="1"/>
    <col min="4098" max="4098" width="30" style="6" customWidth="1"/>
    <col min="4099" max="4099" width="15.7109375" style="6" customWidth="1"/>
    <col min="4100" max="4100" width="10.28515625" style="6" customWidth="1"/>
    <col min="4101" max="4101" width="21.85546875" style="6" customWidth="1"/>
    <col min="4102" max="4102" width="19.5703125" style="6" bestFit="1" customWidth="1"/>
    <col min="4103" max="4103" width="21.7109375" style="6" customWidth="1"/>
    <col min="4104" max="4104" width="24.7109375" style="6" customWidth="1"/>
    <col min="4105" max="4105" width="12.5703125" style="6" customWidth="1"/>
    <col min="4106" max="4106" width="11.85546875" style="6" customWidth="1"/>
    <col min="4107" max="4107" width="21.7109375" style="6" customWidth="1"/>
    <col min="4108" max="4108" width="17.140625" style="6" customWidth="1"/>
    <col min="4109" max="4109" width="14.85546875" style="6" customWidth="1"/>
    <col min="4110" max="4110" width="7.85546875" style="6" bestFit="1" customWidth="1"/>
    <col min="4111" max="4111" width="6" style="6" bestFit="1" customWidth="1"/>
    <col min="4112" max="4112" width="7" style="6" bestFit="1" customWidth="1"/>
    <col min="4113" max="4113" width="9.5703125" style="6" bestFit="1" customWidth="1"/>
    <col min="4114" max="4114" width="13.140625" style="6" bestFit="1" customWidth="1"/>
    <col min="4115" max="4115" width="21.42578125" style="6" customWidth="1"/>
    <col min="4116" max="4116" width="8.85546875" style="6" bestFit="1" customWidth="1"/>
    <col min="4117" max="4117" width="13.140625" style="6" bestFit="1" customWidth="1"/>
    <col min="4118" max="4118" width="9.140625" style="6" customWidth="1"/>
    <col min="4119" max="4119" width="11.5703125" style="6" customWidth="1"/>
    <col min="4120" max="4120" width="8.7109375" style="6" customWidth="1"/>
    <col min="4121" max="4121" width="19.42578125" style="6" customWidth="1"/>
    <col min="4122" max="4122" width="13.5703125" style="6" customWidth="1"/>
    <col min="4123" max="4123" width="10.140625" style="6" customWidth="1"/>
    <col min="4124" max="4124" width="8.42578125" style="6" customWidth="1"/>
    <col min="4125" max="4125" width="9.5703125" style="6" customWidth="1"/>
    <col min="4126" max="4126" width="11.7109375" style="6" customWidth="1"/>
    <col min="4127" max="4130" width="10.5703125" style="6" customWidth="1"/>
    <col min="4131" max="4133" width="9.140625" style="6" customWidth="1"/>
    <col min="4134" max="4352" width="9.140625" style="6"/>
    <col min="4353" max="4353" width="8.85546875" style="6" bestFit="1" customWidth="1"/>
    <col min="4354" max="4354" width="30" style="6" customWidth="1"/>
    <col min="4355" max="4355" width="15.7109375" style="6" customWidth="1"/>
    <col min="4356" max="4356" width="10.28515625" style="6" customWidth="1"/>
    <col min="4357" max="4357" width="21.85546875" style="6" customWidth="1"/>
    <col min="4358" max="4358" width="19.5703125" style="6" bestFit="1" customWidth="1"/>
    <col min="4359" max="4359" width="21.7109375" style="6" customWidth="1"/>
    <col min="4360" max="4360" width="24.7109375" style="6" customWidth="1"/>
    <col min="4361" max="4361" width="12.5703125" style="6" customWidth="1"/>
    <col min="4362" max="4362" width="11.85546875" style="6" customWidth="1"/>
    <col min="4363" max="4363" width="21.7109375" style="6" customWidth="1"/>
    <col min="4364" max="4364" width="17.140625" style="6" customWidth="1"/>
    <col min="4365" max="4365" width="14.85546875" style="6" customWidth="1"/>
    <col min="4366" max="4366" width="7.85546875" style="6" bestFit="1" customWidth="1"/>
    <col min="4367" max="4367" width="6" style="6" bestFit="1" customWidth="1"/>
    <col min="4368" max="4368" width="7" style="6" bestFit="1" customWidth="1"/>
    <col min="4369" max="4369" width="9.5703125" style="6" bestFit="1" customWidth="1"/>
    <col min="4370" max="4370" width="13.140625" style="6" bestFit="1" customWidth="1"/>
    <col min="4371" max="4371" width="21.42578125" style="6" customWidth="1"/>
    <col min="4372" max="4372" width="8.85546875" style="6" bestFit="1" customWidth="1"/>
    <col min="4373" max="4373" width="13.140625" style="6" bestFit="1" customWidth="1"/>
    <col min="4374" max="4374" width="9.140625" style="6" customWidth="1"/>
    <col min="4375" max="4375" width="11.5703125" style="6" customWidth="1"/>
    <col min="4376" max="4376" width="8.7109375" style="6" customWidth="1"/>
    <col min="4377" max="4377" width="19.42578125" style="6" customWidth="1"/>
    <col min="4378" max="4378" width="13.5703125" style="6" customWidth="1"/>
    <col min="4379" max="4379" width="10.140625" style="6" customWidth="1"/>
    <col min="4380" max="4380" width="8.42578125" style="6" customWidth="1"/>
    <col min="4381" max="4381" width="9.5703125" style="6" customWidth="1"/>
    <col min="4382" max="4382" width="11.7109375" style="6" customWidth="1"/>
    <col min="4383" max="4386" width="10.5703125" style="6" customWidth="1"/>
    <col min="4387" max="4389" width="9.140625" style="6" customWidth="1"/>
    <col min="4390" max="4608" width="9.140625" style="6"/>
    <col min="4609" max="4609" width="8.85546875" style="6" bestFit="1" customWidth="1"/>
    <col min="4610" max="4610" width="30" style="6" customWidth="1"/>
    <col min="4611" max="4611" width="15.7109375" style="6" customWidth="1"/>
    <col min="4612" max="4612" width="10.28515625" style="6" customWidth="1"/>
    <col min="4613" max="4613" width="21.85546875" style="6" customWidth="1"/>
    <col min="4614" max="4614" width="19.5703125" style="6" bestFit="1" customWidth="1"/>
    <col min="4615" max="4615" width="21.7109375" style="6" customWidth="1"/>
    <col min="4616" max="4616" width="24.7109375" style="6" customWidth="1"/>
    <col min="4617" max="4617" width="12.5703125" style="6" customWidth="1"/>
    <col min="4618" max="4618" width="11.85546875" style="6" customWidth="1"/>
    <col min="4619" max="4619" width="21.7109375" style="6" customWidth="1"/>
    <col min="4620" max="4620" width="17.140625" style="6" customWidth="1"/>
    <col min="4621" max="4621" width="14.85546875" style="6" customWidth="1"/>
    <col min="4622" max="4622" width="7.85546875" style="6" bestFit="1" customWidth="1"/>
    <col min="4623" max="4623" width="6" style="6" bestFit="1" customWidth="1"/>
    <col min="4624" max="4624" width="7" style="6" bestFit="1" customWidth="1"/>
    <col min="4625" max="4625" width="9.5703125" style="6" bestFit="1" customWidth="1"/>
    <col min="4626" max="4626" width="13.140625" style="6" bestFit="1" customWidth="1"/>
    <col min="4627" max="4627" width="21.42578125" style="6" customWidth="1"/>
    <col min="4628" max="4628" width="8.85546875" style="6" bestFit="1" customWidth="1"/>
    <col min="4629" max="4629" width="13.140625" style="6" bestFit="1" customWidth="1"/>
    <col min="4630" max="4630" width="9.140625" style="6" customWidth="1"/>
    <col min="4631" max="4631" width="11.5703125" style="6" customWidth="1"/>
    <col min="4632" max="4632" width="8.7109375" style="6" customWidth="1"/>
    <col min="4633" max="4633" width="19.42578125" style="6" customWidth="1"/>
    <col min="4634" max="4634" width="13.5703125" style="6" customWidth="1"/>
    <col min="4635" max="4635" width="10.140625" style="6" customWidth="1"/>
    <col min="4636" max="4636" width="8.42578125" style="6" customWidth="1"/>
    <col min="4637" max="4637" width="9.5703125" style="6" customWidth="1"/>
    <col min="4638" max="4638" width="11.7109375" style="6" customWidth="1"/>
    <col min="4639" max="4642" width="10.5703125" style="6" customWidth="1"/>
    <col min="4643" max="4645" width="9.140625" style="6" customWidth="1"/>
    <col min="4646" max="4864" width="9.140625" style="6"/>
    <col min="4865" max="4865" width="8.85546875" style="6" bestFit="1" customWidth="1"/>
    <col min="4866" max="4866" width="30" style="6" customWidth="1"/>
    <col min="4867" max="4867" width="15.7109375" style="6" customWidth="1"/>
    <col min="4868" max="4868" width="10.28515625" style="6" customWidth="1"/>
    <col min="4869" max="4869" width="21.85546875" style="6" customWidth="1"/>
    <col min="4870" max="4870" width="19.5703125" style="6" bestFit="1" customWidth="1"/>
    <col min="4871" max="4871" width="21.7109375" style="6" customWidth="1"/>
    <col min="4872" max="4872" width="24.7109375" style="6" customWidth="1"/>
    <col min="4873" max="4873" width="12.5703125" style="6" customWidth="1"/>
    <col min="4874" max="4874" width="11.85546875" style="6" customWidth="1"/>
    <col min="4875" max="4875" width="21.7109375" style="6" customWidth="1"/>
    <col min="4876" max="4876" width="17.140625" style="6" customWidth="1"/>
    <col min="4877" max="4877" width="14.85546875" style="6" customWidth="1"/>
    <col min="4878" max="4878" width="7.85546875" style="6" bestFit="1" customWidth="1"/>
    <col min="4879" max="4879" width="6" style="6" bestFit="1" customWidth="1"/>
    <col min="4880" max="4880" width="7" style="6" bestFit="1" customWidth="1"/>
    <col min="4881" max="4881" width="9.5703125" style="6" bestFit="1" customWidth="1"/>
    <col min="4882" max="4882" width="13.140625" style="6" bestFit="1" customWidth="1"/>
    <col min="4883" max="4883" width="21.42578125" style="6" customWidth="1"/>
    <col min="4884" max="4884" width="8.85546875" style="6" bestFit="1" customWidth="1"/>
    <col min="4885" max="4885" width="13.140625" style="6" bestFit="1" customWidth="1"/>
    <col min="4886" max="4886" width="9.140625" style="6" customWidth="1"/>
    <col min="4887" max="4887" width="11.5703125" style="6" customWidth="1"/>
    <col min="4888" max="4888" width="8.7109375" style="6" customWidth="1"/>
    <col min="4889" max="4889" width="19.42578125" style="6" customWidth="1"/>
    <col min="4890" max="4890" width="13.5703125" style="6" customWidth="1"/>
    <col min="4891" max="4891" width="10.140625" style="6" customWidth="1"/>
    <col min="4892" max="4892" width="8.42578125" style="6" customWidth="1"/>
    <col min="4893" max="4893" width="9.5703125" style="6" customWidth="1"/>
    <col min="4894" max="4894" width="11.7109375" style="6" customWidth="1"/>
    <col min="4895" max="4898" width="10.5703125" style="6" customWidth="1"/>
    <col min="4899" max="4901" width="9.140625" style="6" customWidth="1"/>
    <col min="4902" max="5120" width="9.140625" style="6"/>
    <col min="5121" max="5121" width="8.85546875" style="6" bestFit="1" customWidth="1"/>
    <col min="5122" max="5122" width="30" style="6" customWidth="1"/>
    <col min="5123" max="5123" width="15.7109375" style="6" customWidth="1"/>
    <col min="5124" max="5124" width="10.28515625" style="6" customWidth="1"/>
    <col min="5125" max="5125" width="21.85546875" style="6" customWidth="1"/>
    <col min="5126" max="5126" width="19.5703125" style="6" bestFit="1" customWidth="1"/>
    <col min="5127" max="5127" width="21.7109375" style="6" customWidth="1"/>
    <col min="5128" max="5128" width="24.7109375" style="6" customWidth="1"/>
    <col min="5129" max="5129" width="12.5703125" style="6" customWidth="1"/>
    <col min="5130" max="5130" width="11.85546875" style="6" customWidth="1"/>
    <col min="5131" max="5131" width="21.7109375" style="6" customWidth="1"/>
    <col min="5132" max="5132" width="17.140625" style="6" customWidth="1"/>
    <col min="5133" max="5133" width="14.85546875" style="6" customWidth="1"/>
    <col min="5134" max="5134" width="7.85546875" style="6" bestFit="1" customWidth="1"/>
    <col min="5135" max="5135" width="6" style="6" bestFit="1" customWidth="1"/>
    <col min="5136" max="5136" width="7" style="6" bestFit="1" customWidth="1"/>
    <col min="5137" max="5137" width="9.5703125" style="6" bestFit="1" customWidth="1"/>
    <col min="5138" max="5138" width="13.140625" style="6" bestFit="1" customWidth="1"/>
    <col min="5139" max="5139" width="21.42578125" style="6" customWidth="1"/>
    <col min="5140" max="5140" width="8.85546875" style="6" bestFit="1" customWidth="1"/>
    <col min="5141" max="5141" width="13.140625" style="6" bestFit="1" customWidth="1"/>
    <col min="5142" max="5142" width="9.140625" style="6" customWidth="1"/>
    <col min="5143" max="5143" width="11.5703125" style="6" customWidth="1"/>
    <col min="5144" max="5144" width="8.7109375" style="6" customWidth="1"/>
    <col min="5145" max="5145" width="19.42578125" style="6" customWidth="1"/>
    <col min="5146" max="5146" width="13.5703125" style="6" customWidth="1"/>
    <col min="5147" max="5147" width="10.140625" style="6" customWidth="1"/>
    <col min="5148" max="5148" width="8.42578125" style="6" customWidth="1"/>
    <col min="5149" max="5149" width="9.5703125" style="6" customWidth="1"/>
    <col min="5150" max="5150" width="11.7109375" style="6" customWidth="1"/>
    <col min="5151" max="5154" width="10.5703125" style="6" customWidth="1"/>
    <col min="5155" max="5157" width="9.140625" style="6" customWidth="1"/>
    <col min="5158" max="5376" width="9.140625" style="6"/>
    <col min="5377" max="5377" width="8.85546875" style="6" bestFit="1" customWidth="1"/>
    <col min="5378" max="5378" width="30" style="6" customWidth="1"/>
    <col min="5379" max="5379" width="15.7109375" style="6" customWidth="1"/>
    <col min="5380" max="5380" width="10.28515625" style="6" customWidth="1"/>
    <col min="5381" max="5381" width="21.85546875" style="6" customWidth="1"/>
    <col min="5382" max="5382" width="19.5703125" style="6" bestFit="1" customWidth="1"/>
    <col min="5383" max="5383" width="21.7109375" style="6" customWidth="1"/>
    <col min="5384" max="5384" width="24.7109375" style="6" customWidth="1"/>
    <col min="5385" max="5385" width="12.5703125" style="6" customWidth="1"/>
    <col min="5386" max="5386" width="11.85546875" style="6" customWidth="1"/>
    <col min="5387" max="5387" width="21.7109375" style="6" customWidth="1"/>
    <col min="5388" max="5388" width="17.140625" style="6" customWidth="1"/>
    <col min="5389" max="5389" width="14.85546875" style="6" customWidth="1"/>
    <col min="5390" max="5390" width="7.85546875" style="6" bestFit="1" customWidth="1"/>
    <col min="5391" max="5391" width="6" style="6" bestFit="1" customWidth="1"/>
    <col min="5392" max="5392" width="7" style="6" bestFit="1" customWidth="1"/>
    <col min="5393" max="5393" width="9.5703125" style="6" bestFit="1" customWidth="1"/>
    <col min="5394" max="5394" width="13.140625" style="6" bestFit="1" customWidth="1"/>
    <col min="5395" max="5395" width="21.42578125" style="6" customWidth="1"/>
    <col min="5396" max="5396" width="8.85546875" style="6" bestFit="1" customWidth="1"/>
    <col min="5397" max="5397" width="13.140625" style="6" bestFit="1" customWidth="1"/>
    <col min="5398" max="5398" width="9.140625" style="6" customWidth="1"/>
    <col min="5399" max="5399" width="11.5703125" style="6" customWidth="1"/>
    <col min="5400" max="5400" width="8.7109375" style="6" customWidth="1"/>
    <col min="5401" max="5401" width="19.42578125" style="6" customWidth="1"/>
    <col min="5402" max="5402" width="13.5703125" style="6" customWidth="1"/>
    <col min="5403" max="5403" width="10.140625" style="6" customWidth="1"/>
    <col min="5404" max="5404" width="8.42578125" style="6" customWidth="1"/>
    <col min="5405" max="5405" width="9.5703125" style="6" customWidth="1"/>
    <col min="5406" max="5406" width="11.7109375" style="6" customWidth="1"/>
    <col min="5407" max="5410" width="10.5703125" style="6" customWidth="1"/>
    <col min="5411" max="5413" width="9.140625" style="6" customWidth="1"/>
    <col min="5414" max="5632" width="9.140625" style="6"/>
    <col min="5633" max="5633" width="8.85546875" style="6" bestFit="1" customWidth="1"/>
    <col min="5634" max="5634" width="30" style="6" customWidth="1"/>
    <col min="5635" max="5635" width="15.7109375" style="6" customWidth="1"/>
    <col min="5636" max="5636" width="10.28515625" style="6" customWidth="1"/>
    <col min="5637" max="5637" width="21.85546875" style="6" customWidth="1"/>
    <col min="5638" max="5638" width="19.5703125" style="6" bestFit="1" customWidth="1"/>
    <col min="5639" max="5639" width="21.7109375" style="6" customWidth="1"/>
    <col min="5640" max="5640" width="24.7109375" style="6" customWidth="1"/>
    <col min="5641" max="5641" width="12.5703125" style="6" customWidth="1"/>
    <col min="5642" max="5642" width="11.85546875" style="6" customWidth="1"/>
    <col min="5643" max="5643" width="21.7109375" style="6" customWidth="1"/>
    <col min="5644" max="5644" width="17.140625" style="6" customWidth="1"/>
    <col min="5645" max="5645" width="14.85546875" style="6" customWidth="1"/>
    <col min="5646" max="5646" width="7.85546875" style="6" bestFit="1" customWidth="1"/>
    <col min="5647" max="5647" width="6" style="6" bestFit="1" customWidth="1"/>
    <col min="5648" max="5648" width="7" style="6" bestFit="1" customWidth="1"/>
    <col min="5649" max="5649" width="9.5703125" style="6" bestFit="1" customWidth="1"/>
    <col min="5650" max="5650" width="13.140625" style="6" bestFit="1" customWidth="1"/>
    <col min="5651" max="5651" width="21.42578125" style="6" customWidth="1"/>
    <col min="5652" max="5652" width="8.85546875" style="6" bestFit="1" customWidth="1"/>
    <col min="5653" max="5653" width="13.140625" style="6" bestFit="1" customWidth="1"/>
    <col min="5654" max="5654" width="9.140625" style="6" customWidth="1"/>
    <col min="5655" max="5655" width="11.5703125" style="6" customWidth="1"/>
    <col min="5656" max="5656" width="8.7109375" style="6" customWidth="1"/>
    <col min="5657" max="5657" width="19.42578125" style="6" customWidth="1"/>
    <col min="5658" max="5658" width="13.5703125" style="6" customWidth="1"/>
    <col min="5659" max="5659" width="10.140625" style="6" customWidth="1"/>
    <col min="5660" max="5660" width="8.42578125" style="6" customWidth="1"/>
    <col min="5661" max="5661" width="9.5703125" style="6" customWidth="1"/>
    <col min="5662" max="5662" width="11.7109375" style="6" customWidth="1"/>
    <col min="5663" max="5666" width="10.5703125" style="6" customWidth="1"/>
    <col min="5667" max="5669" width="9.140625" style="6" customWidth="1"/>
    <col min="5670" max="5888" width="9.140625" style="6"/>
    <col min="5889" max="5889" width="8.85546875" style="6" bestFit="1" customWidth="1"/>
    <col min="5890" max="5890" width="30" style="6" customWidth="1"/>
    <col min="5891" max="5891" width="15.7109375" style="6" customWidth="1"/>
    <col min="5892" max="5892" width="10.28515625" style="6" customWidth="1"/>
    <col min="5893" max="5893" width="21.85546875" style="6" customWidth="1"/>
    <col min="5894" max="5894" width="19.5703125" style="6" bestFit="1" customWidth="1"/>
    <col min="5895" max="5895" width="21.7109375" style="6" customWidth="1"/>
    <col min="5896" max="5896" width="24.7109375" style="6" customWidth="1"/>
    <col min="5897" max="5897" width="12.5703125" style="6" customWidth="1"/>
    <col min="5898" max="5898" width="11.85546875" style="6" customWidth="1"/>
    <col min="5899" max="5899" width="21.7109375" style="6" customWidth="1"/>
    <col min="5900" max="5900" width="17.140625" style="6" customWidth="1"/>
    <col min="5901" max="5901" width="14.85546875" style="6" customWidth="1"/>
    <col min="5902" max="5902" width="7.85546875" style="6" bestFit="1" customWidth="1"/>
    <col min="5903" max="5903" width="6" style="6" bestFit="1" customWidth="1"/>
    <col min="5904" max="5904" width="7" style="6" bestFit="1" customWidth="1"/>
    <col min="5905" max="5905" width="9.5703125" style="6" bestFit="1" customWidth="1"/>
    <col min="5906" max="5906" width="13.140625" style="6" bestFit="1" customWidth="1"/>
    <col min="5907" max="5907" width="21.42578125" style="6" customWidth="1"/>
    <col min="5908" max="5908" width="8.85546875" style="6" bestFit="1" customWidth="1"/>
    <col min="5909" max="5909" width="13.140625" style="6" bestFit="1" customWidth="1"/>
    <col min="5910" max="5910" width="9.140625" style="6" customWidth="1"/>
    <col min="5911" max="5911" width="11.5703125" style="6" customWidth="1"/>
    <col min="5912" max="5912" width="8.7109375" style="6" customWidth="1"/>
    <col min="5913" max="5913" width="19.42578125" style="6" customWidth="1"/>
    <col min="5914" max="5914" width="13.5703125" style="6" customWidth="1"/>
    <col min="5915" max="5915" width="10.140625" style="6" customWidth="1"/>
    <col min="5916" max="5916" width="8.42578125" style="6" customWidth="1"/>
    <col min="5917" max="5917" width="9.5703125" style="6" customWidth="1"/>
    <col min="5918" max="5918" width="11.7109375" style="6" customWidth="1"/>
    <col min="5919" max="5922" width="10.5703125" style="6" customWidth="1"/>
    <col min="5923" max="5925" width="9.140625" style="6" customWidth="1"/>
    <col min="5926" max="6144" width="9.140625" style="6"/>
    <col min="6145" max="6145" width="8.85546875" style="6" bestFit="1" customWidth="1"/>
    <col min="6146" max="6146" width="30" style="6" customWidth="1"/>
    <col min="6147" max="6147" width="15.7109375" style="6" customWidth="1"/>
    <col min="6148" max="6148" width="10.28515625" style="6" customWidth="1"/>
    <col min="6149" max="6149" width="21.85546875" style="6" customWidth="1"/>
    <col min="6150" max="6150" width="19.5703125" style="6" bestFit="1" customWidth="1"/>
    <col min="6151" max="6151" width="21.7109375" style="6" customWidth="1"/>
    <col min="6152" max="6152" width="24.7109375" style="6" customWidth="1"/>
    <col min="6153" max="6153" width="12.5703125" style="6" customWidth="1"/>
    <col min="6154" max="6154" width="11.85546875" style="6" customWidth="1"/>
    <col min="6155" max="6155" width="21.7109375" style="6" customWidth="1"/>
    <col min="6156" max="6156" width="17.140625" style="6" customWidth="1"/>
    <col min="6157" max="6157" width="14.85546875" style="6" customWidth="1"/>
    <col min="6158" max="6158" width="7.85546875" style="6" bestFit="1" customWidth="1"/>
    <col min="6159" max="6159" width="6" style="6" bestFit="1" customWidth="1"/>
    <col min="6160" max="6160" width="7" style="6" bestFit="1" customWidth="1"/>
    <col min="6161" max="6161" width="9.5703125" style="6" bestFit="1" customWidth="1"/>
    <col min="6162" max="6162" width="13.140625" style="6" bestFit="1" customWidth="1"/>
    <col min="6163" max="6163" width="21.42578125" style="6" customWidth="1"/>
    <col min="6164" max="6164" width="8.85546875" style="6" bestFit="1" customWidth="1"/>
    <col min="6165" max="6165" width="13.140625" style="6" bestFit="1" customWidth="1"/>
    <col min="6166" max="6166" width="9.140625" style="6" customWidth="1"/>
    <col min="6167" max="6167" width="11.5703125" style="6" customWidth="1"/>
    <col min="6168" max="6168" width="8.7109375" style="6" customWidth="1"/>
    <col min="6169" max="6169" width="19.42578125" style="6" customWidth="1"/>
    <col min="6170" max="6170" width="13.5703125" style="6" customWidth="1"/>
    <col min="6171" max="6171" width="10.140625" style="6" customWidth="1"/>
    <col min="6172" max="6172" width="8.42578125" style="6" customWidth="1"/>
    <col min="6173" max="6173" width="9.5703125" style="6" customWidth="1"/>
    <col min="6174" max="6174" width="11.7109375" style="6" customWidth="1"/>
    <col min="6175" max="6178" width="10.5703125" style="6" customWidth="1"/>
    <col min="6179" max="6181" width="9.140625" style="6" customWidth="1"/>
    <col min="6182" max="6400" width="9.140625" style="6"/>
    <col min="6401" max="6401" width="8.85546875" style="6" bestFit="1" customWidth="1"/>
    <col min="6402" max="6402" width="30" style="6" customWidth="1"/>
    <col min="6403" max="6403" width="15.7109375" style="6" customWidth="1"/>
    <col min="6404" max="6404" width="10.28515625" style="6" customWidth="1"/>
    <col min="6405" max="6405" width="21.85546875" style="6" customWidth="1"/>
    <col min="6406" max="6406" width="19.5703125" style="6" bestFit="1" customWidth="1"/>
    <col min="6407" max="6407" width="21.7109375" style="6" customWidth="1"/>
    <col min="6408" max="6408" width="24.7109375" style="6" customWidth="1"/>
    <col min="6409" max="6409" width="12.5703125" style="6" customWidth="1"/>
    <col min="6410" max="6410" width="11.85546875" style="6" customWidth="1"/>
    <col min="6411" max="6411" width="21.7109375" style="6" customWidth="1"/>
    <col min="6412" max="6412" width="17.140625" style="6" customWidth="1"/>
    <col min="6413" max="6413" width="14.85546875" style="6" customWidth="1"/>
    <col min="6414" max="6414" width="7.85546875" style="6" bestFit="1" customWidth="1"/>
    <col min="6415" max="6415" width="6" style="6" bestFit="1" customWidth="1"/>
    <col min="6416" max="6416" width="7" style="6" bestFit="1" customWidth="1"/>
    <col min="6417" max="6417" width="9.5703125" style="6" bestFit="1" customWidth="1"/>
    <col min="6418" max="6418" width="13.140625" style="6" bestFit="1" customWidth="1"/>
    <col min="6419" max="6419" width="21.42578125" style="6" customWidth="1"/>
    <col min="6420" max="6420" width="8.85546875" style="6" bestFit="1" customWidth="1"/>
    <col min="6421" max="6421" width="13.140625" style="6" bestFit="1" customWidth="1"/>
    <col min="6422" max="6422" width="9.140625" style="6" customWidth="1"/>
    <col min="6423" max="6423" width="11.5703125" style="6" customWidth="1"/>
    <col min="6424" max="6424" width="8.7109375" style="6" customWidth="1"/>
    <col min="6425" max="6425" width="19.42578125" style="6" customWidth="1"/>
    <col min="6426" max="6426" width="13.5703125" style="6" customWidth="1"/>
    <col min="6427" max="6427" width="10.140625" style="6" customWidth="1"/>
    <col min="6428" max="6428" width="8.42578125" style="6" customWidth="1"/>
    <col min="6429" max="6429" width="9.5703125" style="6" customWidth="1"/>
    <col min="6430" max="6430" width="11.7109375" style="6" customWidth="1"/>
    <col min="6431" max="6434" width="10.5703125" style="6" customWidth="1"/>
    <col min="6435" max="6437" width="9.140625" style="6" customWidth="1"/>
    <col min="6438" max="6656" width="9.140625" style="6"/>
    <col min="6657" max="6657" width="8.85546875" style="6" bestFit="1" customWidth="1"/>
    <col min="6658" max="6658" width="30" style="6" customWidth="1"/>
    <col min="6659" max="6659" width="15.7109375" style="6" customWidth="1"/>
    <col min="6660" max="6660" width="10.28515625" style="6" customWidth="1"/>
    <col min="6661" max="6661" width="21.85546875" style="6" customWidth="1"/>
    <col min="6662" max="6662" width="19.5703125" style="6" bestFit="1" customWidth="1"/>
    <col min="6663" max="6663" width="21.7109375" style="6" customWidth="1"/>
    <col min="6664" max="6664" width="24.7109375" style="6" customWidth="1"/>
    <col min="6665" max="6665" width="12.5703125" style="6" customWidth="1"/>
    <col min="6666" max="6666" width="11.85546875" style="6" customWidth="1"/>
    <col min="6667" max="6667" width="21.7109375" style="6" customWidth="1"/>
    <col min="6668" max="6668" width="17.140625" style="6" customWidth="1"/>
    <col min="6669" max="6669" width="14.85546875" style="6" customWidth="1"/>
    <col min="6670" max="6670" width="7.85546875" style="6" bestFit="1" customWidth="1"/>
    <col min="6671" max="6671" width="6" style="6" bestFit="1" customWidth="1"/>
    <col min="6672" max="6672" width="7" style="6" bestFit="1" customWidth="1"/>
    <col min="6673" max="6673" width="9.5703125" style="6" bestFit="1" customWidth="1"/>
    <col min="6674" max="6674" width="13.140625" style="6" bestFit="1" customWidth="1"/>
    <col min="6675" max="6675" width="21.42578125" style="6" customWidth="1"/>
    <col min="6676" max="6676" width="8.85546875" style="6" bestFit="1" customWidth="1"/>
    <col min="6677" max="6677" width="13.140625" style="6" bestFit="1" customWidth="1"/>
    <col min="6678" max="6678" width="9.140625" style="6" customWidth="1"/>
    <col min="6679" max="6679" width="11.5703125" style="6" customWidth="1"/>
    <col min="6680" max="6680" width="8.7109375" style="6" customWidth="1"/>
    <col min="6681" max="6681" width="19.42578125" style="6" customWidth="1"/>
    <col min="6682" max="6682" width="13.5703125" style="6" customWidth="1"/>
    <col min="6683" max="6683" width="10.140625" style="6" customWidth="1"/>
    <col min="6684" max="6684" width="8.42578125" style="6" customWidth="1"/>
    <col min="6685" max="6685" width="9.5703125" style="6" customWidth="1"/>
    <col min="6686" max="6686" width="11.7109375" style="6" customWidth="1"/>
    <col min="6687" max="6690" width="10.5703125" style="6" customWidth="1"/>
    <col min="6691" max="6693" width="9.140625" style="6" customWidth="1"/>
    <col min="6694" max="6912" width="9.140625" style="6"/>
    <col min="6913" max="6913" width="8.85546875" style="6" bestFit="1" customWidth="1"/>
    <col min="6914" max="6914" width="30" style="6" customWidth="1"/>
    <col min="6915" max="6915" width="15.7109375" style="6" customWidth="1"/>
    <col min="6916" max="6916" width="10.28515625" style="6" customWidth="1"/>
    <col min="6917" max="6917" width="21.85546875" style="6" customWidth="1"/>
    <col min="6918" max="6918" width="19.5703125" style="6" bestFit="1" customWidth="1"/>
    <col min="6919" max="6919" width="21.7109375" style="6" customWidth="1"/>
    <col min="6920" max="6920" width="24.7109375" style="6" customWidth="1"/>
    <col min="6921" max="6921" width="12.5703125" style="6" customWidth="1"/>
    <col min="6922" max="6922" width="11.85546875" style="6" customWidth="1"/>
    <col min="6923" max="6923" width="21.7109375" style="6" customWidth="1"/>
    <col min="6924" max="6924" width="17.140625" style="6" customWidth="1"/>
    <col min="6925" max="6925" width="14.85546875" style="6" customWidth="1"/>
    <col min="6926" max="6926" width="7.85546875" style="6" bestFit="1" customWidth="1"/>
    <col min="6927" max="6927" width="6" style="6" bestFit="1" customWidth="1"/>
    <col min="6928" max="6928" width="7" style="6" bestFit="1" customWidth="1"/>
    <col min="6929" max="6929" width="9.5703125" style="6" bestFit="1" customWidth="1"/>
    <col min="6930" max="6930" width="13.140625" style="6" bestFit="1" customWidth="1"/>
    <col min="6931" max="6931" width="21.42578125" style="6" customWidth="1"/>
    <col min="6932" max="6932" width="8.85546875" style="6" bestFit="1" customWidth="1"/>
    <col min="6933" max="6933" width="13.140625" style="6" bestFit="1" customWidth="1"/>
    <col min="6934" max="6934" width="9.140625" style="6" customWidth="1"/>
    <col min="6935" max="6935" width="11.5703125" style="6" customWidth="1"/>
    <col min="6936" max="6936" width="8.7109375" style="6" customWidth="1"/>
    <col min="6937" max="6937" width="19.42578125" style="6" customWidth="1"/>
    <col min="6938" max="6938" width="13.5703125" style="6" customWidth="1"/>
    <col min="6939" max="6939" width="10.140625" style="6" customWidth="1"/>
    <col min="6940" max="6940" width="8.42578125" style="6" customWidth="1"/>
    <col min="6941" max="6941" width="9.5703125" style="6" customWidth="1"/>
    <col min="6942" max="6942" width="11.7109375" style="6" customWidth="1"/>
    <col min="6943" max="6946" width="10.5703125" style="6" customWidth="1"/>
    <col min="6947" max="6949" width="9.140625" style="6" customWidth="1"/>
    <col min="6950" max="7168" width="9.140625" style="6"/>
    <col min="7169" max="7169" width="8.85546875" style="6" bestFit="1" customWidth="1"/>
    <col min="7170" max="7170" width="30" style="6" customWidth="1"/>
    <col min="7171" max="7171" width="15.7109375" style="6" customWidth="1"/>
    <col min="7172" max="7172" width="10.28515625" style="6" customWidth="1"/>
    <col min="7173" max="7173" width="21.85546875" style="6" customWidth="1"/>
    <col min="7174" max="7174" width="19.5703125" style="6" bestFit="1" customWidth="1"/>
    <col min="7175" max="7175" width="21.7109375" style="6" customWidth="1"/>
    <col min="7176" max="7176" width="24.7109375" style="6" customWidth="1"/>
    <col min="7177" max="7177" width="12.5703125" style="6" customWidth="1"/>
    <col min="7178" max="7178" width="11.85546875" style="6" customWidth="1"/>
    <col min="7179" max="7179" width="21.7109375" style="6" customWidth="1"/>
    <col min="7180" max="7180" width="17.140625" style="6" customWidth="1"/>
    <col min="7181" max="7181" width="14.85546875" style="6" customWidth="1"/>
    <col min="7182" max="7182" width="7.85546875" style="6" bestFit="1" customWidth="1"/>
    <col min="7183" max="7183" width="6" style="6" bestFit="1" customWidth="1"/>
    <col min="7184" max="7184" width="7" style="6" bestFit="1" customWidth="1"/>
    <col min="7185" max="7185" width="9.5703125" style="6" bestFit="1" customWidth="1"/>
    <col min="7186" max="7186" width="13.140625" style="6" bestFit="1" customWidth="1"/>
    <col min="7187" max="7187" width="21.42578125" style="6" customWidth="1"/>
    <col min="7188" max="7188" width="8.85546875" style="6" bestFit="1" customWidth="1"/>
    <col min="7189" max="7189" width="13.140625" style="6" bestFit="1" customWidth="1"/>
    <col min="7190" max="7190" width="9.140625" style="6" customWidth="1"/>
    <col min="7191" max="7191" width="11.5703125" style="6" customWidth="1"/>
    <col min="7192" max="7192" width="8.7109375" style="6" customWidth="1"/>
    <col min="7193" max="7193" width="19.42578125" style="6" customWidth="1"/>
    <col min="7194" max="7194" width="13.5703125" style="6" customWidth="1"/>
    <col min="7195" max="7195" width="10.140625" style="6" customWidth="1"/>
    <col min="7196" max="7196" width="8.42578125" style="6" customWidth="1"/>
    <col min="7197" max="7197" width="9.5703125" style="6" customWidth="1"/>
    <col min="7198" max="7198" width="11.7109375" style="6" customWidth="1"/>
    <col min="7199" max="7202" width="10.5703125" style="6" customWidth="1"/>
    <col min="7203" max="7205" width="9.140625" style="6" customWidth="1"/>
    <col min="7206" max="7424" width="9.140625" style="6"/>
    <col min="7425" max="7425" width="8.85546875" style="6" bestFit="1" customWidth="1"/>
    <col min="7426" max="7426" width="30" style="6" customWidth="1"/>
    <col min="7427" max="7427" width="15.7109375" style="6" customWidth="1"/>
    <col min="7428" max="7428" width="10.28515625" style="6" customWidth="1"/>
    <col min="7429" max="7429" width="21.85546875" style="6" customWidth="1"/>
    <col min="7430" max="7430" width="19.5703125" style="6" bestFit="1" customWidth="1"/>
    <col min="7431" max="7431" width="21.7109375" style="6" customWidth="1"/>
    <col min="7432" max="7432" width="24.7109375" style="6" customWidth="1"/>
    <col min="7433" max="7433" width="12.5703125" style="6" customWidth="1"/>
    <col min="7434" max="7434" width="11.85546875" style="6" customWidth="1"/>
    <col min="7435" max="7435" width="21.7109375" style="6" customWidth="1"/>
    <col min="7436" max="7436" width="17.140625" style="6" customWidth="1"/>
    <col min="7437" max="7437" width="14.85546875" style="6" customWidth="1"/>
    <col min="7438" max="7438" width="7.85546875" style="6" bestFit="1" customWidth="1"/>
    <col min="7439" max="7439" width="6" style="6" bestFit="1" customWidth="1"/>
    <col min="7440" max="7440" width="7" style="6" bestFit="1" customWidth="1"/>
    <col min="7441" max="7441" width="9.5703125" style="6" bestFit="1" customWidth="1"/>
    <col min="7442" max="7442" width="13.140625" style="6" bestFit="1" customWidth="1"/>
    <col min="7443" max="7443" width="21.42578125" style="6" customWidth="1"/>
    <col min="7444" max="7444" width="8.85546875" style="6" bestFit="1" customWidth="1"/>
    <col min="7445" max="7445" width="13.140625" style="6" bestFit="1" customWidth="1"/>
    <col min="7446" max="7446" width="9.140625" style="6" customWidth="1"/>
    <col min="7447" max="7447" width="11.5703125" style="6" customWidth="1"/>
    <col min="7448" max="7448" width="8.7109375" style="6" customWidth="1"/>
    <col min="7449" max="7449" width="19.42578125" style="6" customWidth="1"/>
    <col min="7450" max="7450" width="13.5703125" style="6" customWidth="1"/>
    <col min="7451" max="7451" width="10.140625" style="6" customWidth="1"/>
    <col min="7452" max="7452" width="8.42578125" style="6" customWidth="1"/>
    <col min="7453" max="7453" width="9.5703125" style="6" customWidth="1"/>
    <col min="7454" max="7454" width="11.7109375" style="6" customWidth="1"/>
    <col min="7455" max="7458" width="10.5703125" style="6" customWidth="1"/>
    <col min="7459" max="7461" width="9.140625" style="6" customWidth="1"/>
    <col min="7462" max="7680" width="9.140625" style="6"/>
    <col min="7681" max="7681" width="8.85546875" style="6" bestFit="1" customWidth="1"/>
    <col min="7682" max="7682" width="30" style="6" customWidth="1"/>
    <col min="7683" max="7683" width="15.7109375" style="6" customWidth="1"/>
    <col min="7684" max="7684" width="10.28515625" style="6" customWidth="1"/>
    <col min="7685" max="7685" width="21.85546875" style="6" customWidth="1"/>
    <col min="7686" max="7686" width="19.5703125" style="6" bestFit="1" customWidth="1"/>
    <col min="7687" max="7687" width="21.7109375" style="6" customWidth="1"/>
    <col min="7688" max="7688" width="24.7109375" style="6" customWidth="1"/>
    <col min="7689" max="7689" width="12.5703125" style="6" customWidth="1"/>
    <col min="7690" max="7690" width="11.85546875" style="6" customWidth="1"/>
    <col min="7691" max="7691" width="21.7109375" style="6" customWidth="1"/>
    <col min="7692" max="7692" width="17.140625" style="6" customWidth="1"/>
    <col min="7693" max="7693" width="14.85546875" style="6" customWidth="1"/>
    <col min="7694" max="7694" width="7.85546875" style="6" bestFit="1" customWidth="1"/>
    <col min="7695" max="7695" width="6" style="6" bestFit="1" customWidth="1"/>
    <col min="7696" max="7696" width="7" style="6" bestFit="1" customWidth="1"/>
    <col min="7697" max="7697" width="9.5703125" style="6" bestFit="1" customWidth="1"/>
    <col min="7698" max="7698" width="13.140625" style="6" bestFit="1" customWidth="1"/>
    <col min="7699" max="7699" width="21.42578125" style="6" customWidth="1"/>
    <col min="7700" max="7700" width="8.85546875" style="6" bestFit="1" customWidth="1"/>
    <col min="7701" max="7701" width="13.140625" style="6" bestFit="1" customWidth="1"/>
    <col min="7702" max="7702" width="9.140625" style="6" customWidth="1"/>
    <col min="7703" max="7703" width="11.5703125" style="6" customWidth="1"/>
    <col min="7704" max="7704" width="8.7109375" style="6" customWidth="1"/>
    <col min="7705" max="7705" width="19.42578125" style="6" customWidth="1"/>
    <col min="7706" max="7706" width="13.5703125" style="6" customWidth="1"/>
    <col min="7707" max="7707" width="10.140625" style="6" customWidth="1"/>
    <col min="7708" max="7708" width="8.42578125" style="6" customWidth="1"/>
    <col min="7709" max="7709" width="9.5703125" style="6" customWidth="1"/>
    <col min="7710" max="7710" width="11.7109375" style="6" customWidth="1"/>
    <col min="7711" max="7714" width="10.5703125" style="6" customWidth="1"/>
    <col min="7715" max="7717" width="9.140625" style="6" customWidth="1"/>
    <col min="7718" max="7936" width="9.140625" style="6"/>
    <col min="7937" max="7937" width="8.85546875" style="6" bestFit="1" customWidth="1"/>
    <col min="7938" max="7938" width="30" style="6" customWidth="1"/>
    <col min="7939" max="7939" width="15.7109375" style="6" customWidth="1"/>
    <col min="7940" max="7940" width="10.28515625" style="6" customWidth="1"/>
    <col min="7941" max="7941" width="21.85546875" style="6" customWidth="1"/>
    <col min="7942" max="7942" width="19.5703125" style="6" bestFit="1" customWidth="1"/>
    <col min="7943" max="7943" width="21.7109375" style="6" customWidth="1"/>
    <col min="7944" max="7944" width="24.7109375" style="6" customWidth="1"/>
    <col min="7945" max="7945" width="12.5703125" style="6" customWidth="1"/>
    <col min="7946" max="7946" width="11.85546875" style="6" customWidth="1"/>
    <col min="7947" max="7947" width="21.7109375" style="6" customWidth="1"/>
    <col min="7948" max="7948" width="17.140625" style="6" customWidth="1"/>
    <col min="7949" max="7949" width="14.85546875" style="6" customWidth="1"/>
    <col min="7950" max="7950" width="7.85546875" style="6" bestFit="1" customWidth="1"/>
    <col min="7951" max="7951" width="6" style="6" bestFit="1" customWidth="1"/>
    <col min="7952" max="7952" width="7" style="6" bestFit="1" customWidth="1"/>
    <col min="7953" max="7953" width="9.5703125" style="6" bestFit="1" customWidth="1"/>
    <col min="7954" max="7954" width="13.140625" style="6" bestFit="1" customWidth="1"/>
    <col min="7955" max="7955" width="21.42578125" style="6" customWidth="1"/>
    <col min="7956" max="7956" width="8.85546875" style="6" bestFit="1" customWidth="1"/>
    <col min="7957" max="7957" width="13.140625" style="6" bestFit="1" customWidth="1"/>
    <col min="7958" max="7958" width="9.140625" style="6" customWidth="1"/>
    <col min="7959" max="7959" width="11.5703125" style="6" customWidth="1"/>
    <col min="7960" max="7960" width="8.7109375" style="6" customWidth="1"/>
    <col min="7961" max="7961" width="19.42578125" style="6" customWidth="1"/>
    <col min="7962" max="7962" width="13.5703125" style="6" customWidth="1"/>
    <col min="7963" max="7963" width="10.140625" style="6" customWidth="1"/>
    <col min="7964" max="7964" width="8.42578125" style="6" customWidth="1"/>
    <col min="7965" max="7965" width="9.5703125" style="6" customWidth="1"/>
    <col min="7966" max="7966" width="11.7109375" style="6" customWidth="1"/>
    <col min="7967" max="7970" width="10.5703125" style="6" customWidth="1"/>
    <col min="7971" max="7973" width="9.140625" style="6" customWidth="1"/>
    <col min="7974" max="8192" width="9.140625" style="6"/>
    <col min="8193" max="8193" width="8.85546875" style="6" bestFit="1" customWidth="1"/>
    <col min="8194" max="8194" width="30" style="6" customWidth="1"/>
    <col min="8195" max="8195" width="15.7109375" style="6" customWidth="1"/>
    <col min="8196" max="8196" width="10.28515625" style="6" customWidth="1"/>
    <col min="8197" max="8197" width="21.85546875" style="6" customWidth="1"/>
    <col min="8198" max="8198" width="19.5703125" style="6" bestFit="1" customWidth="1"/>
    <col min="8199" max="8199" width="21.7109375" style="6" customWidth="1"/>
    <col min="8200" max="8200" width="24.7109375" style="6" customWidth="1"/>
    <col min="8201" max="8201" width="12.5703125" style="6" customWidth="1"/>
    <col min="8202" max="8202" width="11.85546875" style="6" customWidth="1"/>
    <col min="8203" max="8203" width="21.7109375" style="6" customWidth="1"/>
    <col min="8204" max="8204" width="17.140625" style="6" customWidth="1"/>
    <col min="8205" max="8205" width="14.85546875" style="6" customWidth="1"/>
    <col min="8206" max="8206" width="7.85546875" style="6" bestFit="1" customWidth="1"/>
    <col min="8207" max="8207" width="6" style="6" bestFit="1" customWidth="1"/>
    <col min="8208" max="8208" width="7" style="6" bestFit="1" customWidth="1"/>
    <col min="8209" max="8209" width="9.5703125" style="6" bestFit="1" customWidth="1"/>
    <col min="8210" max="8210" width="13.140625" style="6" bestFit="1" customWidth="1"/>
    <col min="8211" max="8211" width="21.42578125" style="6" customWidth="1"/>
    <col min="8212" max="8212" width="8.85546875" style="6" bestFit="1" customWidth="1"/>
    <col min="8213" max="8213" width="13.140625" style="6" bestFit="1" customWidth="1"/>
    <col min="8214" max="8214" width="9.140625" style="6" customWidth="1"/>
    <col min="8215" max="8215" width="11.5703125" style="6" customWidth="1"/>
    <col min="8216" max="8216" width="8.7109375" style="6" customWidth="1"/>
    <col min="8217" max="8217" width="19.42578125" style="6" customWidth="1"/>
    <col min="8218" max="8218" width="13.5703125" style="6" customWidth="1"/>
    <col min="8219" max="8219" width="10.140625" style="6" customWidth="1"/>
    <col min="8220" max="8220" width="8.42578125" style="6" customWidth="1"/>
    <col min="8221" max="8221" width="9.5703125" style="6" customWidth="1"/>
    <col min="8222" max="8222" width="11.7109375" style="6" customWidth="1"/>
    <col min="8223" max="8226" width="10.5703125" style="6" customWidth="1"/>
    <col min="8227" max="8229" width="9.140625" style="6" customWidth="1"/>
    <col min="8230" max="8448" width="9.140625" style="6"/>
    <col min="8449" max="8449" width="8.85546875" style="6" bestFit="1" customWidth="1"/>
    <col min="8450" max="8450" width="30" style="6" customWidth="1"/>
    <col min="8451" max="8451" width="15.7109375" style="6" customWidth="1"/>
    <col min="8452" max="8452" width="10.28515625" style="6" customWidth="1"/>
    <col min="8453" max="8453" width="21.85546875" style="6" customWidth="1"/>
    <col min="8454" max="8454" width="19.5703125" style="6" bestFit="1" customWidth="1"/>
    <col min="8455" max="8455" width="21.7109375" style="6" customWidth="1"/>
    <col min="8456" max="8456" width="24.7109375" style="6" customWidth="1"/>
    <col min="8457" max="8457" width="12.5703125" style="6" customWidth="1"/>
    <col min="8458" max="8458" width="11.85546875" style="6" customWidth="1"/>
    <col min="8459" max="8459" width="21.7109375" style="6" customWidth="1"/>
    <col min="8460" max="8460" width="17.140625" style="6" customWidth="1"/>
    <col min="8461" max="8461" width="14.85546875" style="6" customWidth="1"/>
    <col min="8462" max="8462" width="7.85546875" style="6" bestFit="1" customWidth="1"/>
    <col min="8463" max="8463" width="6" style="6" bestFit="1" customWidth="1"/>
    <col min="8464" max="8464" width="7" style="6" bestFit="1" customWidth="1"/>
    <col min="8465" max="8465" width="9.5703125" style="6" bestFit="1" customWidth="1"/>
    <col min="8466" max="8466" width="13.140625" style="6" bestFit="1" customWidth="1"/>
    <col min="8467" max="8467" width="21.42578125" style="6" customWidth="1"/>
    <col min="8468" max="8468" width="8.85546875" style="6" bestFit="1" customWidth="1"/>
    <col min="8469" max="8469" width="13.140625" style="6" bestFit="1" customWidth="1"/>
    <col min="8470" max="8470" width="9.140625" style="6" customWidth="1"/>
    <col min="8471" max="8471" width="11.5703125" style="6" customWidth="1"/>
    <col min="8472" max="8472" width="8.7109375" style="6" customWidth="1"/>
    <col min="8473" max="8473" width="19.42578125" style="6" customWidth="1"/>
    <col min="8474" max="8474" width="13.5703125" style="6" customWidth="1"/>
    <col min="8475" max="8475" width="10.140625" style="6" customWidth="1"/>
    <col min="8476" max="8476" width="8.42578125" style="6" customWidth="1"/>
    <col min="8477" max="8477" width="9.5703125" style="6" customWidth="1"/>
    <col min="8478" max="8478" width="11.7109375" style="6" customWidth="1"/>
    <col min="8479" max="8482" width="10.5703125" style="6" customWidth="1"/>
    <col min="8483" max="8485" width="9.140625" style="6" customWidth="1"/>
    <col min="8486" max="8704" width="9.140625" style="6"/>
    <col min="8705" max="8705" width="8.85546875" style="6" bestFit="1" customWidth="1"/>
    <col min="8706" max="8706" width="30" style="6" customWidth="1"/>
    <col min="8707" max="8707" width="15.7109375" style="6" customWidth="1"/>
    <col min="8708" max="8708" width="10.28515625" style="6" customWidth="1"/>
    <col min="8709" max="8709" width="21.85546875" style="6" customWidth="1"/>
    <col min="8710" max="8710" width="19.5703125" style="6" bestFit="1" customWidth="1"/>
    <col min="8711" max="8711" width="21.7109375" style="6" customWidth="1"/>
    <col min="8712" max="8712" width="24.7109375" style="6" customWidth="1"/>
    <col min="8713" max="8713" width="12.5703125" style="6" customWidth="1"/>
    <col min="8714" max="8714" width="11.85546875" style="6" customWidth="1"/>
    <col min="8715" max="8715" width="21.7109375" style="6" customWidth="1"/>
    <col min="8716" max="8716" width="17.140625" style="6" customWidth="1"/>
    <col min="8717" max="8717" width="14.85546875" style="6" customWidth="1"/>
    <col min="8718" max="8718" width="7.85546875" style="6" bestFit="1" customWidth="1"/>
    <col min="8719" max="8719" width="6" style="6" bestFit="1" customWidth="1"/>
    <col min="8720" max="8720" width="7" style="6" bestFit="1" customWidth="1"/>
    <col min="8721" max="8721" width="9.5703125" style="6" bestFit="1" customWidth="1"/>
    <col min="8722" max="8722" width="13.140625" style="6" bestFit="1" customWidth="1"/>
    <col min="8723" max="8723" width="21.42578125" style="6" customWidth="1"/>
    <col min="8724" max="8724" width="8.85546875" style="6" bestFit="1" customWidth="1"/>
    <col min="8725" max="8725" width="13.140625" style="6" bestFit="1" customWidth="1"/>
    <col min="8726" max="8726" width="9.140625" style="6" customWidth="1"/>
    <col min="8727" max="8727" width="11.5703125" style="6" customWidth="1"/>
    <col min="8728" max="8728" width="8.7109375" style="6" customWidth="1"/>
    <col min="8729" max="8729" width="19.42578125" style="6" customWidth="1"/>
    <col min="8730" max="8730" width="13.5703125" style="6" customWidth="1"/>
    <col min="8731" max="8731" width="10.140625" style="6" customWidth="1"/>
    <col min="8732" max="8732" width="8.42578125" style="6" customWidth="1"/>
    <col min="8733" max="8733" width="9.5703125" style="6" customWidth="1"/>
    <col min="8734" max="8734" width="11.7109375" style="6" customWidth="1"/>
    <col min="8735" max="8738" width="10.5703125" style="6" customWidth="1"/>
    <col min="8739" max="8741" width="9.140625" style="6" customWidth="1"/>
    <col min="8742" max="8960" width="9.140625" style="6"/>
    <col min="8961" max="8961" width="8.85546875" style="6" bestFit="1" customWidth="1"/>
    <col min="8962" max="8962" width="30" style="6" customWidth="1"/>
    <col min="8963" max="8963" width="15.7109375" style="6" customWidth="1"/>
    <col min="8964" max="8964" width="10.28515625" style="6" customWidth="1"/>
    <col min="8965" max="8965" width="21.85546875" style="6" customWidth="1"/>
    <col min="8966" max="8966" width="19.5703125" style="6" bestFit="1" customWidth="1"/>
    <col min="8967" max="8967" width="21.7109375" style="6" customWidth="1"/>
    <col min="8968" max="8968" width="24.7109375" style="6" customWidth="1"/>
    <col min="8969" max="8969" width="12.5703125" style="6" customWidth="1"/>
    <col min="8970" max="8970" width="11.85546875" style="6" customWidth="1"/>
    <col min="8971" max="8971" width="21.7109375" style="6" customWidth="1"/>
    <col min="8972" max="8972" width="17.140625" style="6" customWidth="1"/>
    <col min="8973" max="8973" width="14.85546875" style="6" customWidth="1"/>
    <col min="8974" max="8974" width="7.85546875" style="6" bestFit="1" customWidth="1"/>
    <col min="8975" max="8975" width="6" style="6" bestFit="1" customWidth="1"/>
    <col min="8976" max="8976" width="7" style="6" bestFit="1" customWidth="1"/>
    <col min="8977" max="8977" width="9.5703125" style="6" bestFit="1" customWidth="1"/>
    <col min="8978" max="8978" width="13.140625" style="6" bestFit="1" customWidth="1"/>
    <col min="8979" max="8979" width="21.42578125" style="6" customWidth="1"/>
    <col min="8980" max="8980" width="8.85546875" style="6" bestFit="1" customWidth="1"/>
    <col min="8981" max="8981" width="13.140625" style="6" bestFit="1" customWidth="1"/>
    <col min="8982" max="8982" width="9.140625" style="6" customWidth="1"/>
    <col min="8983" max="8983" width="11.5703125" style="6" customWidth="1"/>
    <col min="8984" max="8984" width="8.7109375" style="6" customWidth="1"/>
    <col min="8985" max="8985" width="19.42578125" style="6" customWidth="1"/>
    <col min="8986" max="8986" width="13.5703125" style="6" customWidth="1"/>
    <col min="8987" max="8987" width="10.140625" style="6" customWidth="1"/>
    <col min="8988" max="8988" width="8.42578125" style="6" customWidth="1"/>
    <col min="8989" max="8989" width="9.5703125" style="6" customWidth="1"/>
    <col min="8990" max="8990" width="11.7109375" style="6" customWidth="1"/>
    <col min="8991" max="8994" width="10.5703125" style="6" customWidth="1"/>
    <col min="8995" max="8997" width="9.140625" style="6" customWidth="1"/>
    <col min="8998" max="9216" width="9.140625" style="6"/>
    <col min="9217" max="9217" width="8.85546875" style="6" bestFit="1" customWidth="1"/>
    <col min="9218" max="9218" width="30" style="6" customWidth="1"/>
    <col min="9219" max="9219" width="15.7109375" style="6" customWidth="1"/>
    <col min="9220" max="9220" width="10.28515625" style="6" customWidth="1"/>
    <col min="9221" max="9221" width="21.85546875" style="6" customWidth="1"/>
    <col min="9222" max="9222" width="19.5703125" style="6" bestFit="1" customWidth="1"/>
    <col min="9223" max="9223" width="21.7109375" style="6" customWidth="1"/>
    <col min="9224" max="9224" width="24.7109375" style="6" customWidth="1"/>
    <col min="9225" max="9225" width="12.5703125" style="6" customWidth="1"/>
    <col min="9226" max="9226" width="11.85546875" style="6" customWidth="1"/>
    <col min="9227" max="9227" width="21.7109375" style="6" customWidth="1"/>
    <col min="9228" max="9228" width="17.140625" style="6" customWidth="1"/>
    <col min="9229" max="9229" width="14.85546875" style="6" customWidth="1"/>
    <col min="9230" max="9230" width="7.85546875" style="6" bestFit="1" customWidth="1"/>
    <col min="9231" max="9231" width="6" style="6" bestFit="1" customWidth="1"/>
    <col min="9232" max="9232" width="7" style="6" bestFit="1" customWidth="1"/>
    <col min="9233" max="9233" width="9.5703125" style="6" bestFit="1" customWidth="1"/>
    <col min="9234" max="9234" width="13.140625" style="6" bestFit="1" customWidth="1"/>
    <col min="9235" max="9235" width="21.42578125" style="6" customWidth="1"/>
    <col min="9236" max="9236" width="8.85546875" style="6" bestFit="1" customWidth="1"/>
    <col min="9237" max="9237" width="13.140625" style="6" bestFit="1" customWidth="1"/>
    <col min="9238" max="9238" width="9.140625" style="6" customWidth="1"/>
    <col min="9239" max="9239" width="11.5703125" style="6" customWidth="1"/>
    <col min="9240" max="9240" width="8.7109375" style="6" customWidth="1"/>
    <col min="9241" max="9241" width="19.42578125" style="6" customWidth="1"/>
    <col min="9242" max="9242" width="13.5703125" style="6" customWidth="1"/>
    <col min="9243" max="9243" width="10.140625" style="6" customWidth="1"/>
    <col min="9244" max="9244" width="8.42578125" style="6" customWidth="1"/>
    <col min="9245" max="9245" width="9.5703125" style="6" customWidth="1"/>
    <col min="9246" max="9246" width="11.7109375" style="6" customWidth="1"/>
    <col min="9247" max="9250" width="10.5703125" style="6" customWidth="1"/>
    <col min="9251" max="9253" width="9.140625" style="6" customWidth="1"/>
    <col min="9254" max="9472" width="9.140625" style="6"/>
    <col min="9473" max="9473" width="8.85546875" style="6" bestFit="1" customWidth="1"/>
    <col min="9474" max="9474" width="30" style="6" customWidth="1"/>
    <col min="9475" max="9475" width="15.7109375" style="6" customWidth="1"/>
    <col min="9476" max="9476" width="10.28515625" style="6" customWidth="1"/>
    <col min="9477" max="9477" width="21.85546875" style="6" customWidth="1"/>
    <col min="9478" max="9478" width="19.5703125" style="6" bestFit="1" customWidth="1"/>
    <col min="9479" max="9479" width="21.7109375" style="6" customWidth="1"/>
    <col min="9480" max="9480" width="24.7109375" style="6" customWidth="1"/>
    <col min="9481" max="9481" width="12.5703125" style="6" customWidth="1"/>
    <col min="9482" max="9482" width="11.85546875" style="6" customWidth="1"/>
    <col min="9483" max="9483" width="21.7109375" style="6" customWidth="1"/>
    <col min="9484" max="9484" width="17.140625" style="6" customWidth="1"/>
    <col min="9485" max="9485" width="14.85546875" style="6" customWidth="1"/>
    <col min="9486" max="9486" width="7.85546875" style="6" bestFit="1" customWidth="1"/>
    <col min="9487" max="9487" width="6" style="6" bestFit="1" customWidth="1"/>
    <col min="9488" max="9488" width="7" style="6" bestFit="1" customWidth="1"/>
    <col min="9489" max="9489" width="9.5703125" style="6" bestFit="1" customWidth="1"/>
    <col min="9490" max="9490" width="13.140625" style="6" bestFit="1" customWidth="1"/>
    <col min="9491" max="9491" width="21.42578125" style="6" customWidth="1"/>
    <col min="9492" max="9492" width="8.85546875" style="6" bestFit="1" customWidth="1"/>
    <col min="9493" max="9493" width="13.140625" style="6" bestFit="1" customWidth="1"/>
    <col min="9494" max="9494" width="9.140625" style="6" customWidth="1"/>
    <col min="9495" max="9495" width="11.5703125" style="6" customWidth="1"/>
    <col min="9496" max="9496" width="8.7109375" style="6" customWidth="1"/>
    <col min="9497" max="9497" width="19.42578125" style="6" customWidth="1"/>
    <col min="9498" max="9498" width="13.5703125" style="6" customWidth="1"/>
    <col min="9499" max="9499" width="10.140625" style="6" customWidth="1"/>
    <col min="9500" max="9500" width="8.42578125" style="6" customWidth="1"/>
    <col min="9501" max="9501" width="9.5703125" style="6" customWidth="1"/>
    <col min="9502" max="9502" width="11.7109375" style="6" customWidth="1"/>
    <col min="9503" max="9506" width="10.5703125" style="6" customWidth="1"/>
    <col min="9507" max="9509" width="9.140625" style="6" customWidth="1"/>
    <col min="9510" max="9728" width="9.140625" style="6"/>
    <col min="9729" max="9729" width="8.85546875" style="6" bestFit="1" customWidth="1"/>
    <col min="9730" max="9730" width="30" style="6" customWidth="1"/>
    <col min="9731" max="9731" width="15.7109375" style="6" customWidth="1"/>
    <col min="9732" max="9732" width="10.28515625" style="6" customWidth="1"/>
    <col min="9733" max="9733" width="21.85546875" style="6" customWidth="1"/>
    <col min="9734" max="9734" width="19.5703125" style="6" bestFit="1" customWidth="1"/>
    <col min="9735" max="9735" width="21.7109375" style="6" customWidth="1"/>
    <col min="9736" max="9736" width="24.7109375" style="6" customWidth="1"/>
    <col min="9737" max="9737" width="12.5703125" style="6" customWidth="1"/>
    <col min="9738" max="9738" width="11.85546875" style="6" customWidth="1"/>
    <col min="9739" max="9739" width="21.7109375" style="6" customWidth="1"/>
    <col min="9740" max="9740" width="17.140625" style="6" customWidth="1"/>
    <col min="9741" max="9741" width="14.85546875" style="6" customWidth="1"/>
    <col min="9742" max="9742" width="7.85546875" style="6" bestFit="1" customWidth="1"/>
    <col min="9743" max="9743" width="6" style="6" bestFit="1" customWidth="1"/>
    <col min="9744" max="9744" width="7" style="6" bestFit="1" customWidth="1"/>
    <col min="9745" max="9745" width="9.5703125" style="6" bestFit="1" customWidth="1"/>
    <col min="9746" max="9746" width="13.140625" style="6" bestFit="1" customWidth="1"/>
    <col min="9747" max="9747" width="21.42578125" style="6" customWidth="1"/>
    <col min="9748" max="9748" width="8.85546875" style="6" bestFit="1" customWidth="1"/>
    <col min="9749" max="9749" width="13.140625" style="6" bestFit="1" customWidth="1"/>
    <col min="9750" max="9750" width="9.140625" style="6" customWidth="1"/>
    <col min="9751" max="9751" width="11.5703125" style="6" customWidth="1"/>
    <col min="9752" max="9752" width="8.7109375" style="6" customWidth="1"/>
    <col min="9753" max="9753" width="19.42578125" style="6" customWidth="1"/>
    <col min="9754" max="9754" width="13.5703125" style="6" customWidth="1"/>
    <col min="9755" max="9755" width="10.140625" style="6" customWidth="1"/>
    <col min="9756" max="9756" width="8.42578125" style="6" customWidth="1"/>
    <col min="9757" max="9757" width="9.5703125" style="6" customWidth="1"/>
    <col min="9758" max="9758" width="11.7109375" style="6" customWidth="1"/>
    <col min="9759" max="9762" width="10.5703125" style="6" customWidth="1"/>
    <col min="9763" max="9765" width="9.140625" style="6" customWidth="1"/>
    <col min="9766" max="9984" width="9.140625" style="6"/>
    <col min="9985" max="9985" width="8.85546875" style="6" bestFit="1" customWidth="1"/>
    <col min="9986" max="9986" width="30" style="6" customWidth="1"/>
    <col min="9987" max="9987" width="15.7109375" style="6" customWidth="1"/>
    <col min="9988" max="9988" width="10.28515625" style="6" customWidth="1"/>
    <col min="9989" max="9989" width="21.85546875" style="6" customWidth="1"/>
    <col min="9990" max="9990" width="19.5703125" style="6" bestFit="1" customWidth="1"/>
    <col min="9991" max="9991" width="21.7109375" style="6" customWidth="1"/>
    <col min="9992" max="9992" width="24.7109375" style="6" customWidth="1"/>
    <col min="9993" max="9993" width="12.5703125" style="6" customWidth="1"/>
    <col min="9994" max="9994" width="11.85546875" style="6" customWidth="1"/>
    <col min="9995" max="9995" width="21.7109375" style="6" customWidth="1"/>
    <col min="9996" max="9996" width="17.140625" style="6" customWidth="1"/>
    <col min="9997" max="9997" width="14.85546875" style="6" customWidth="1"/>
    <col min="9998" max="9998" width="7.85546875" style="6" bestFit="1" customWidth="1"/>
    <col min="9999" max="9999" width="6" style="6" bestFit="1" customWidth="1"/>
    <col min="10000" max="10000" width="7" style="6" bestFit="1" customWidth="1"/>
    <col min="10001" max="10001" width="9.5703125" style="6" bestFit="1" customWidth="1"/>
    <col min="10002" max="10002" width="13.140625" style="6" bestFit="1" customWidth="1"/>
    <col min="10003" max="10003" width="21.42578125" style="6" customWidth="1"/>
    <col min="10004" max="10004" width="8.85546875" style="6" bestFit="1" customWidth="1"/>
    <col min="10005" max="10005" width="13.140625" style="6" bestFit="1" customWidth="1"/>
    <col min="10006" max="10006" width="9.140625" style="6" customWidth="1"/>
    <col min="10007" max="10007" width="11.5703125" style="6" customWidth="1"/>
    <col min="10008" max="10008" width="8.7109375" style="6" customWidth="1"/>
    <col min="10009" max="10009" width="19.42578125" style="6" customWidth="1"/>
    <col min="10010" max="10010" width="13.5703125" style="6" customWidth="1"/>
    <col min="10011" max="10011" width="10.140625" style="6" customWidth="1"/>
    <col min="10012" max="10012" width="8.42578125" style="6" customWidth="1"/>
    <col min="10013" max="10013" width="9.5703125" style="6" customWidth="1"/>
    <col min="10014" max="10014" width="11.7109375" style="6" customWidth="1"/>
    <col min="10015" max="10018" width="10.5703125" style="6" customWidth="1"/>
    <col min="10019" max="10021" width="9.140625" style="6" customWidth="1"/>
    <col min="10022" max="10240" width="9.140625" style="6"/>
    <col min="10241" max="10241" width="8.85546875" style="6" bestFit="1" customWidth="1"/>
    <col min="10242" max="10242" width="30" style="6" customWidth="1"/>
    <col min="10243" max="10243" width="15.7109375" style="6" customWidth="1"/>
    <col min="10244" max="10244" width="10.28515625" style="6" customWidth="1"/>
    <col min="10245" max="10245" width="21.85546875" style="6" customWidth="1"/>
    <col min="10246" max="10246" width="19.5703125" style="6" bestFit="1" customWidth="1"/>
    <col min="10247" max="10247" width="21.7109375" style="6" customWidth="1"/>
    <col min="10248" max="10248" width="24.7109375" style="6" customWidth="1"/>
    <col min="10249" max="10249" width="12.5703125" style="6" customWidth="1"/>
    <col min="10250" max="10250" width="11.85546875" style="6" customWidth="1"/>
    <col min="10251" max="10251" width="21.7109375" style="6" customWidth="1"/>
    <col min="10252" max="10252" width="17.140625" style="6" customWidth="1"/>
    <col min="10253" max="10253" width="14.85546875" style="6" customWidth="1"/>
    <col min="10254" max="10254" width="7.85546875" style="6" bestFit="1" customWidth="1"/>
    <col min="10255" max="10255" width="6" style="6" bestFit="1" customWidth="1"/>
    <col min="10256" max="10256" width="7" style="6" bestFit="1" customWidth="1"/>
    <col min="10257" max="10257" width="9.5703125" style="6" bestFit="1" customWidth="1"/>
    <col min="10258" max="10258" width="13.140625" style="6" bestFit="1" customWidth="1"/>
    <col min="10259" max="10259" width="21.42578125" style="6" customWidth="1"/>
    <col min="10260" max="10260" width="8.85546875" style="6" bestFit="1" customWidth="1"/>
    <col min="10261" max="10261" width="13.140625" style="6" bestFit="1" customWidth="1"/>
    <col min="10262" max="10262" width="9.140625" style="6" customWidth="1"/>
    <col min="10263" max="10263" width="11.5703125" style="6" customWidth="1"/>
    <col min="10264" max="10264" width="8.7109375" style="6" customWidth="1"/>
    <col min="10265" max="10265" width="19.42578125" style="6" customWidth="1"/>
    <col min="10266" max="10266" width="13.5703125" style="6" customWidth="1"/>
    <col min="10267" max="10267" width="10.140625" style="6" customWidth="1"/>
    <col min="10268" max="10268" width="8.42578125" style="6" customWidth="1"/>
    <col min="10269" max="10269" width="9.5703125" style="6" customWidth="1"/>
    <col min="10270" max="10270" width="11.7109375" style="6" customWidth="1"/>
    <col min="10271" max="10274" width="10.5703125" style="6" customWidth="1"/>
    <col min="10275" max="10277" width="9.140625" style="6" customWidth="1"/>
    <col min="10278" max="10496" width="9.140625" style="6"/>
    <col min="10497" max="10497" width="8.85546875" style="6" bestFit="1" customWidth="1"/>
    <col min="10498" max="10498" width="30" style="6" customWidth="1"/>
    <col min="10499" max="10499" width="15.7109375" style="6" customWidth="1"/>
    <col min="10500" max="10500" width="10.28515625" style="6" customWidth="1"/>
    <col min="10501" max="10501" width="21.85546875" style="6" customWidth="1"/>
    <col min="10502" max="10502" width="19.5703125" style="6" bestFit="1" customWidth="1"/>
    <col min="10503" max="10503" width="21.7109375" style="6" customWidth="1"/>
    <col min="10504" max="10504" width="24.7109375" style="6" customWidth="1"/>
    <col min="10505" max="10505" width="12.5703125" style="6" customWidth="1"/>
    <col min="10506" max="10506" width="11.85546875" style="6" customWidth="1"/>
    <col min="10507" max="10507" width="21.7109375" style="6" customWidth="1"/>
    <col min="10508" max="10508" width="17.140625" style="6" customWidth="1"/>
    <col min="10509" max="10509" width="14.85546875" style="6" customWidth="1"/>
    <col min="10510" max="10510" width="7.85546875" style="6" bestFit="1" customWidth="1"/>
    <col min="10511" max="10511" width="6" style="6" bestFit="1" customWidth="1"/>
    <col min="10512" max="10512" width="7" style="6" bestFit="1" customWidth="1"/>
    <col min="10513" max="10513" width="9.5703125" style="6" bestFit="1" customWidth="1"/>
    <col min="10514" max="10514" width="13.140625" style="6" bestFit="1" customWidth="1"/>
    <col min="10515" max="10515" width="21.42578125" style="6" customWidth="1"/>
    <col min="10516" max="10516" width="8.85546875" style="6" bestFit="1" customWidth="1"/>
    <col min="10517" max="10517" width="13.140625" style="6" bestFit="1" customWidth="1"/>
    <col min="10518" max="10518" width="9.140625" style="6" customWidth="1"/>
    <col min="10519" max="10519" width="11.5703125" style="6" customWidth="1"/>
    <col min="10520" max="10520" width="8.7109375" style="6" customWidth="1"/>
    <col min="10521" max="10521" width="19.42578125" style="6" customWidth="1"/>
    <col min="10522" max="10522" width="13.5703125" style="6" customWidth="1"/>
    <col min="10523" max="10523" width="10.140625" style="6" customWidth="1"/>
    <col min="10524" max="10524" width="8.42578125" style="6" customWidth="1"/>
    <col min="10525" max="10525" width="9.5703125" style="6" customWidth="1"/>
    <col min="10526" max="10526" width="11.7109375" style="6" customWidth="1"/>
    <col min="10527" max="10530" width="10.5703125" style="6" customWidth="1"/>
    <col min="10531" max="10533" width="9.140625" style="6" customWidth="1"/>
    <col min="10534" max="10752" width="9.140625" style="6"/>
    <col min="10753" max="10753" width="8.85546875" style="6" bestFit="1" customWidth="1"/>
    <col min="10754" max="10754" width="30" style="6" customWidth="1"/>
    <col min="10755" max="10755" width="15.7109375" style="6" customWidth="1"/>
    <col min="10756" max="10756" width="10.28515625" style="6" customWidth="1"/>
    <col min="10757" max="10757" width="21.85546875" style="6" customWidth="1"/>
    <col min="10758" max="10758" width="19.5703125" style="6" bestFit="1" customWidth="1"/>
    <col min="10759" max="10759" width="21.7109375" style="6" customWidth="1"/>
    <col min="10760" max="10760" width="24.7109375" style="6" customWidth="1"/>
    <col min="10761" max="10761" width="12.5703125" style="6" customWidth="1"/>
    <col min="10762" max="10762" width="11.85546875" style="6" customWidth="1"/>
    <col min="10763" max="10763" width="21.7109375" style="6" customWidth="1"/>
    <col min="10764" max="10764" width="17.140625" style="6" customWidth="1"/>
    <col min="10765" max="10765" width="14.85546875" style="6" customWidth="1"/>
    <col min="10766" max="10766" width="7.85546875" style="6" bestFit="1" customWidth="1"/>
    <col min="10767" max="10767" width="6" style="6" bestFit="1" customWidth="1"/>
    <col min="10768" max="10768" width="7" style="6" bestFit="1" customWidth="1"/>
    <col min="10769" max="10769" width="9.5703125" style="6" bestFit="1" customWidth="1"/>
    <col min="10770" max="10770" width="13.140625" style="6" bestFit="1" customWidth="1"/>
    <col min="10771" max="10771" width="21.42578125" style="6" customWidth="1"/>
    <col min="10772" max="10772" width="8.85546875" style="6" bestFit="1" customWidth="1"/>
    <col min="10773" max="10773" width="13.140625" style="6" bestFit="1" customWidth="1"/>
    <col min="10774" max="10774" width="9.140625" style="6" customWidth="1"/>
    <col min="10775" max="10775" width="11.5703125" style="6" customWidth="1"/>
    <col min="10776" max="10776" width="8.7109375" style="6" customWidth="1"/>
    <col min="10777" max="10777" width="19.42578125" style="6" customWidth="1"/>
    <col min="10778" max="10778" width="13.5703125" style="6" customWidth="1"/>
    <col min="10779" max="10779" width="10.140625" style="6" customWidth="1"/>
    <col min="10780" max="10780" width="8.42578125" style="6" customWidth="1"/>
    <col min="10781" max="10781" width="9.5703125" style="6" customWidth="1"/>
    <col min="10782" max="10782" width="11.7109375" style="6" customWidth="1"/>
    <col min="10783" max="10786" width="10.5703125" style="6" customWidth="1"/>
    <col min="10787" max="10789" width="9.140625" style="6" customWidth="1"/>
    <col min="10790" max="11008" width="9.140625" style="6"/>
    <col min="11009" max="11009" width="8.85546875" style="6" bestFit="1" customWidth="1"/>
    <col min="11010" max="11010" width="30" style="6" customWidth="1"/>
    <col min="11011" max="11011" width="15.7109375" style="6" customWidth="1"/>
    <col min="11012" max="11012" width="10.28515625" style="6" customWidth="1"/>
    <col min="11013" max="11013" width="21.85546875" style="6" customWidth="1"/>
    <col min="11014" max="11014" width="19.5703125" style="6" bestFit="1" customWidth="1"/>
    <col min="11015" max="11015" width="21.7109375" style="6" customWidth="1"/>
    <col min="11016" max="11016" width="24.7109375" style="6" customWidth="1"/>
    <col min="11017" max="11017" width="12.5703125" style="6" customWidth="1"/>
    <col min="11018" max="11018" width="11.85546875" style="6" customWidth="1"/>
    <col min="11019" max="11019" width="21.7109375" style="6" customWidth="1"/>
    <col min="11020" max="11020" width="17.140625" style="6" customWidth="1"/>
    <col min="11021" max="11021" width="14.85546875" style="6" customWidth="1"/>
    <col min="11022" max="11022" width="7.85546875" style="6" bestFit="1" customWidth="1"/>
    <col min="11023" max="11023" width="6" style="6" bestFit="1" customWidth="1"/>
    <col min="11024" max="11024" width="7" style="6" bestFit="1" customWidth="1"/>
    <col min="11025" max="11025" width="9.5703125" style="6" bestFit="1" customWidth="1"/>
    <col min="11026" max="11026" width="13.140625" style="6" bestFit="1" customWidth="1"/>
    <col min="11027" max="11027" width="21.42578125" style="6" customWidth="1"/>
    <col min="11028" max="11028" width="8.85546875" style="6" bestFit="1" customWidth="1"/>
    <col min="11029" max="11029" width="13.140625" style="6" bestFit="1" customWidth="1"/>
    <col min="11030" max="11030" width="9.140625" style="6" customWidth="1"/>
    <col min="11031" max="11031" width="11.5703125" style="6" customWidth="1"/>
    <col min="11032" max="11032" width="8.7109375" style="6" customWidth="1"/>
    <col min="11033" max="11033" width="19.42578125" style="6" customWidth="1"/>
    <col min="11034" max="11034" width="13.5703125" style="6" customWidth="1"/>
    <col min="11035" max="11035" width="10.140625" style="6" customWidth="1"/>
    <col min="11036" max="11036" width="8.42578125" style="6" customWidth="1"/>
    <col min="11037" max="11037" width="9.5703125" style="6" customWidth="1"/>
    <col min="11038" max="11038" width="11.7109375" style="6" customWidth="1"/>
    <col min="11039" max="11042" width="10.5703125" style="6" customWidth="1"/>
    <col min="11043" max="11045" width="9.140625" style="6" customWidth="1"/>
    <col min="11046" max="11264" width="9.140625" style="6"/>
    <col min="11265" max="11265" width="8.85546875" style="6" bestFit="1" customWidth="1"/>
    <col min="11266" max="11266" width="30" style="6" customWidth="1"/>
    <col min="11267" max="11267" width="15.7109375" style="6" customWidth="1"/>
    <col min="11268" max="11268" width="10.28515625" style="6" customWidth="1"/>
    <col min="11269" max="11269" width="21.85546875" style="6" customWidth="1"/>
    <col min="11270" max="11270" width="19.5703125" style="6" bestFit="1" customWidth="1"/>
    <col min="11271" max="11271" width="21.7109375" style="6" customWidth="1"/>
    <col min="11272" max="11272" width="24.7109375" style="6" customWidth="1"/>
    <col min="11273" max="11273" width="12.5703125" style="6" customWidth="1"/>
    <col min="11274" max="11274" width="11.85546875" style="6" customWidth="1"/>
    <col min="11275" max="11275" width="21.7109375" style="6" customWidth="1"/>
    <col min="11276" max="11276" width="17.140625" style="6" customWidth="1"/>
    <col min="11277" max="11277" width="14.85546875" style="6" customWidth="1"/>
    <col min="11278" max="11278" width="7.85546875" style="6" bestFit="1" customWidth="1"/>
    <col min="11279" max="11279" width="6" style="6" bestFit="1" customWidth="1"/>
    <col min="11280" max="11280" width="7" style="6" bestFit="1" customWidth="1"/>
    <col min="11281" max="11281" width="9.5703125" style="6" bestFit="1" customWidth="1"/>
    <col min="11282" max="11282" width="13.140625" style="6" bestFit="1" customWidth="1"/>
    <col min="11283" max="11283" width="21.42578125" style="6" customWidth="1"/>
    <col min="11284" max="11284" width="8.85546875" style="6" bestFit="1" customWidth="1"/>
    <col min="11285" max="11285" width="13.140625" style="6" bestFit="1" customWidth="1"/>
    <col min="11286" max="11286" width="9.140625" style="6" customWidth="1"/>
    <col min="11287" max="11287" width="11.5703125" style="6" customWidth="1"/>
    <col min="11288" max="11288" width="8.7109375" style="6" customWidth="1"/>
    <col min="11289" max="11289" width="19.42578125" style="6" customWidth="1"/>
    <col min="11290" max="11290" width="13.5703125" style="6" customWidth="1"/>
    <col min="11291" max="11291" width="10.140625" style="6" customWidth="1"/>
    <col min="11292" max="11292" width="8.42578125" style="6" customWidth="1"/>
    <col min="11293" max="11293" width="9.5703125" style="6" customWidth="1"/>
    <col min="11294" max="11294" width="11.7109375" style="6" customWidth="1"/>
    <col min="11295" max="11298" width="10.5703125" style="6" customWidth="1"/>
    <col min="11299" max="11301" width="9.140625" style="6" customWidth="1"/>
    <col min="11302" max="11520" width="9.140625" style="6"/>
    <col min="11521" max="11521" width="8.85546875" style="6" bestFit="1" customWidth="1"/>
    <col min="11522" max="11522" width="30" style="6" customWidth="1"/>
    <col min="11523" max="11523" width="15.7109375" style="6" customWidth="1"/>
    <col min="11524" max="11524" width="10.28515625" style="6" customWidth="1"/>
    <col min="11525" max="11525" width="21.85546875" style="6" customWidth="1"/>
    <col min="11526" max="11526" width="19.5703125" style="6" bestFit="1" customWidth="1"/>
    <col min="11527" max="11527" width="21.7109375" style="6" customWidth="1"/>
    <col min="11528" max="11528" width="24.7109375" style="6" customWidth="1"/>
    <col min="11529" max="11529" width="12.5703125" style="6" customWidth="1"/>
    <col min="11530" max="11530" width="11.85546875" style="6" customWidth="1"/>
    <col min="11531" max="11531" width="21.7109375" style="6" customWidth="1"/>
    <col min="11532" max="11532" width="17.140625" style="6" customWidth="1"/>
    <col min="11533" max="11533" width="14.85546875" style="6" customWidth="1"/>
    <col min="11534" max="11534" width="7.85546875" style="6" bestFit="1" customWidth="1"/>
    <col min="11535" max="11535" width="6" style="6" bestFit="1" customWidth="1"/>
    <col min="11536" max="11536" width="7" style="6" bestFit="1" customWidth="1"/>
    <col min="11537" max="11537" width="9.5703125" style="6" bestFit="1" customWidth="1"/>
    <col min="11538" max="11538" width="13.140625" style="6" bestFit="1" customWidth="1"/>
    <col min="11539" max="11539" width="21.42578125" style="6" customWidth="1"/>
    <col min="11540" max="11540" width="8.85546875" style="6" bestFit="1" customWidth="1"/>
    <col min="11541" max="11541" width="13.140625" style="6" bestFit="1" customWidth="1"/>
    <col min="11542" max="11542" width="9.140625" style="6" customWidth="1"/>
    <col min="11543" max="11543" width="11.5703125" style="6" customWidth="1"/>
    <col min="11544" max="11544" width="8.7109375" style="6" customWidth="1"/>
    <col min="11545" max="11545" width="19.42578125" style="6" customWidth="1"/>
    <col min="11546" max="11546" width="13.5703125" style="6" customWidth="1"/>
    <col min="11547" max="11547" width="10.140625" style="6" customWidth="1"/>
    <col min="11548" max="11548" width="8.42578125" style="6" customWidth="1"/>
    <col min="11549" max="11549" width="9.5703125" style="6" customWidth="1"/>
    <col min="11550" max="11550" width="11.7109375" style="6" customWidth="1"/>
    <col min="11551" max="11554" width="10.5703125" style="6" customWidth="1"/>
    <col min="11555" max="11557" width="9.140625" style="6" customWidth="1"/>
    <col min="11558" max="11776" width="9.140625" style="6"/>
    <col min="11777" max="11777" width="8.85546875" style="6" bestFit="1" customWidth="1"/>
    <col min="11778" max="11778" width="30" style="6" customWidth="1"/>
    <col min="11779" max="11779" width="15.7109375" style="6" customWidth="1"/>
    <col min="11780" max="11780" width="10.28515625" style="6" customWidth="1"/>
    <col min="11781" max="11781" width="21.85546875" style="6" customWidth="1"/>
    <col min="11782" max="11782" width="19.5703125" style="6" bestFit="1" customWidth="1"/>
    <col min="11783" max="11783" width="21.7109375" style="6" customWidth="1"/>
    <col min="11784" max="11784" width="24.7109375" style="6" customWidth="1"/>
    <col min="11785" max="11785" width="12.5703125" style="6" customWidth="1"/>
    <col min="11786" max="11786" width="11.85546875" style="6" customWidth="1"/>
    <col min="11787" max="11787" width="21.7109375" style="6" customWidth="1"/>
    <col min="11788" max="11788" width="17.140625" style="6" customWidth="1"/>
    <col min="11789" max="11789" width="14.85546875" style="6" customWidth="1"/>
    <col min="11790" max="11790" width="7.85546875" style="6" bestFit="1" customWidth="1"/>
    <col min="11791" max="11791" width="6" style="6" bestFit="1" customWidth="1"/>
    <col min="11792" max="11792" width="7" style="6" bestFit="1" customWidth="1"/>
    <col min="11793" max="11793" width="9.5703125" style="6" bestFit="1" customWidth="1"/>
    <col min="11794" max="11794" width="13.140625" style="6" bestFit="1" customWidth="1"/>
    <col min="11795" max="11795" width="21.42578125" style="6" customWidth="1"/>
    <col min="11796" max="11796" width="8.85546875" style="6" bestFit="1" customWidth="1"/>
    <col min="11797" max="11797" width="13.140625" style="6" bestFit="1" customWidth="1"/>
    <col min="11798" max="11798" width="9.140625" style="6" customWidth="1"/>
    <col min="11799" max="11799" width="11.5703125" style="6" customWidth="1"/>
    <col min="11800" max="11800" width="8.7109375" style="6" customWidth="1"/>
    <col min="11801" max="11801" width="19.42578125" style="6" customWidth="1"/>
    <col min="11802" max="11802" width="13.5703125" style="6" customWidth="1"/>
    <col min="11803" max="11803" width="10.140625" style="6" customWidth="1"/>
    <col min="11804" max="11804" width="8.42578125" style="6" customWidth="1"/>
    <col min="11805" max="11805" width="9.5703125" style="6" customWidth="1"/>
    <col min="11806" max="11806" width="11.7109375" style="6" customWidth="1"/>
    <col min="11807" max="11810" width="10.5703125" style="6" customWidth="1"/>
    <col min="11811" max="11813" width="9.140625" style="6" customWidth="1"/>
    <col min="11814" max="12032" width="9.140625" style="6"/>
    <col min="12033" max="12033" width="8.85546875" style="6" bestFit="1" customWidth="1"/>
    <col min="12034" max="12034" width="30" style="6" customWidth="1"/>
    <col min="12035" max="12035" width="15.7109375" style="6" customWidth="1"/>
    <col min="12036" max="12036" width="10.28515625" style="6" customWidth="1"/>
    <col min="12037" max="12037" width="21.85546875" style="6" customWidth="1"/>
    <col min="12038" max="12038" width="19.5703125" style="6" bestFit="1" customWidth="1"/>
    <col min="12039" max="12039" width="21.7109375" style="6" customWidth="1"/>
    <col min="12040" max="12040" width="24.7109375" style="6" customWidth="1"/>
    <col min="12041" max="12041" width="12.5703125" style="6" customWidth="1"/>
    <col min="12042" max="12042" width="11.85546875" style="6" customWidth="1"/>
    <col min="12043" max="12043" width="21.7109375" style="6" customWidth="1"/>
    <col min="12044" max="12044" width="17.140625" style="6" customWidth="1"/>
    <col min="12045" max="12045" width="14.85546875" style="6" customWidth="1"/>
    <col min="12046" max="12046" width="7.85546875" style="6" bestFit="1" customWidth="1"/>
    <col min="12047" max="12047" width="6" style="6" bestFit="1" customWidth="1"/>
    <col min="12048" max="12048" width="7" style="6" bestFit="1" customWidth="1"/>
    <col min="12049" max="12049" width="9.5703125" style="6" bestFit="1" customWidth="1"/>
    <col min="12050" max="12050" width="13.140625" style="6" bestFit="1" customWidth="1"/>
    <col min="12051" max="12051" width="21.42578125" style="6" customWidth="1"/>
    <col min="12052" max="12052" width="8.85546875" style="6" bestFit="1" customWidth="1"/>
    <col min="12053" max="12053" width="13.140625" style="6" bestFit="1" customWidth="1"/>
    <col min="12054" max="12054" width="9.140625" style="6" customWidth="1"/>
    <col min="12055" max="12055" width="11.5703125" style="6" customWidth="1"/>
    <col min="12056" max="12056" width="8.7109375" style="6" customWidth="1"/>
    <col min="12057" max="12057" width="19.42578125" style="6" customWidth="1"/>
    <col min="12058" max="12058" width="13.5703125" style="6" customWidth="1"/>
    <col min="12059" max="12059" width="10.140625" style="6" customWidth="1"/>
    <col min="12060" max="12060" width="8.42578125" style="6" customWidth="1"/>
    <col min="12061" max="12061" width="9.5703125" style="6" customWidth="1"/>
    <col min="12062" max="12062" width="11.7109375" style="6" customWidth="1"/>
    <col min="12063" max="12066" width="10.5703125" style="6" customWidth="1"/>
    <col min="12067" max="12069" width="9.140625" style="6" customWidth="1"/>
    <col min="12070" max="12288" width="9.140625" style="6"/>
    <col min="12289" max="12289" width="8.85546875" style="6" bestFit="1" customWidth="1"/>
    <col min="12290" max="12290" width="30" style="6" customWidth="1"/>
    <col min="12291" max="12291" width="15.7109375" style="6" customWidth="1"/>
    <col min="12292" max="12292" width="10.28515625" style="6" customWidth="1"/>
    <col min="12293" max="12293" width="21.85546875" style="6" customWidth="1"/>
    <col min="12294" max="12294" width="19.5703125" style="6" bestFit="1" customWidth="1"/>
    <col min="12295" max="12295" width="21.7109375" style="6" customWidth="1"/>
    <col min="12296" max="12296" width="24.7109375" style="6" customWidth="1"/>
    <col min="12297" max="12297" width="12.5703125" style="6" customWidth="1"/>
    <col min="12298" max="12298" width="11.85546875" style="6" customWidth="1"/>
    <col min="12299" max="12299" width="21.7109375" style="6" customWidth="1"/>
    <col min="12300" max="12300" width="17.140625" style="6" customWidth="1"/>
    <col min="12301" max="12301" width="14.85546875" style="6" customWidth="1"/>
    <col min="12302" max="12302" width="7.85546875" style="6" bestFit="1" customWidth="1"/>
    <col min="12303" max="12303" width="6" style="6" bestFit="1" customWidth="1"/>
    <col min="12304" max="12304" width="7" style="6" bestFit="1" customWidth="1"/>
    <col min="12305" max="12305" width="9.5703125" style="6" bestFit="1" customWidth="1"/>
    <col min="12306" max="12306" width="13.140625" style="6" bestFit="1" customWidth="1"/>
    <col min="12307" max="12307" width="21.42578125" style="6" customWidth="1"/>
    <col min="12308" max="12308" width="8.85546875" style="6" bestFit="1" customWidth="1"/>
    <col min="12309" max="12309" width="13.140625" style="6" bestFit="1" customWidth="1"/>
    <col min="12310" max="12310" width="9.140625" style="6" customWidth="1"/>
    <col min="12311" max="12311" width="11.5703125" style="6" customWidth="1"/>
    <col min="12312" max="12312" width="8.7109375" style="6" customWidth="1"/>
    <col min="12313" max="12313" width="19.42578125" style="6" customWidth="1"/>
    <col min="12314" max="12314" width="13.5703125" style="6" customWidth="1"/>
    <col min="12315" max="12315" width="10.140625" style="6" customWidth="1"/>
    <col min="12316" max="12316" width="8.42578125" style="6" customWidth="1"/>
    <col min="12317" max="12317" width="9.5703125" style="6" customWidth="1"/>
    <col min="12318" max="12318" width="11.7109375" style="6" customWidth="1"/>
    <col min="12319" max="12322" width="10.5703125" style="6" customWidth="1"/>
    <col min="12323" max="12325" width="9.140625" style="6" customWidth="1"/>
    <col min="12326" max="12544" width="9.140625" style="6"/>
    <col min="12545" max="12545" width="8.85546875" style="6" bestFit="1" customWidth="1"/>
    <col min="12546" max="12546" width="30" style="6" customWidth="1"/>
    <col min="12547" max="12547" width="15.7109375" style="6" customWidth="1"/>
    <col min="12548" max="12548" width="10.28515625" style="6" customWidth="1"/>
    <col min="12549" max="12549" width="21.85546875" style="6" customWidth="1"/>
    <col min="12550" max="12550" width="19.5703125" style="6" bestFit="1" customWidth="1"/>
    <col min="12551" max="12551" width="21.7109375" style="6" customWidth="1"/>
    <col min="12552" max="12552" width="24.7109375" style="6" customWidth="1"/>
    <col min="12553" max="12553" width="12.5703125" style="6" customWidth="1"/>
    <col min="12554" max="12554" width="11.85546875" style="6" customWidth="1"/>
    <col min="12555" max="12555" width="21.7109375" style="6" customWidth="1"/>
    <col min="12556" max="12556" width="17.140625" style="6" customWidth="1"/>
    <col min="12557" max="12557" width="14.85546875" style="6" customWidth="1"/>
    <col min="12558" max="12558" width="7.85546875" style="6" bestFit="1" customWidth="1"/>
    <col min="12559" max="12559" width="6" style="6" bestFit="1" customWidth="1"/>
    <col min="12560" max="12560" width="7" style="6" bestFit="1" customWidth="1"/>
    <col min="12561" max="12561" width="9.5703125" style="6" bestFit="1" customWidth="1"/>
    <col min="12562" max="12562" width="13.140625" style="6" bestFit="1" customWidth="1"/>
    <col min="12563" max="12563" width="21.42578125" style="6" customWidth="1"/>
    <col min="12564" max="12564" width="8.85546875" style="6" bestFit="1" customWidth="1"/>
    <col min="12565" max="12565" width="13.140625" style="6" bestFit="1" customWidth="1"/>
    <col min="12566" max="12566" width="9.140625" style="6" customWidth="1"/>
    <col min="12567" max="12567" width="11.5703125" style="6" customWidth="1"/>
    <col min="12568" max="12568" width="8.7109375" style="6" customWidth="1"/>
    <col min="12569" max="12569" width="19.42578125" style="6" customWidth="1"/>
    <col min="12570" max="12570" width="13.5703125" style="6" customWidth="1"/>
    <col min="12571" max="12571" width="10.140625" style="6" customWidth="1"/>
    <col min="12572" max="12572" width="8.42578125" style="6" customWidth="1"/>
    <col min="12573" max="12573" width="9.5703125" style="6" customWidth="1"/>
    <col min="12574" max="12574" width="11.7109375" style="6" customWidth="1"/>
    <col min="12575" max="12578" width="10.5703125" style="6" customWidth="1"/>
    <col min="12579" max="12581" width="9.140625" style="6" customWidth="1"/>
    <col min="12582" max="12800" width="9.140625" style="6"/>
    <col min="12801" max="12801" width="8.85546875" style="6" bestFit="1" customWidth="1"/>
    <col min="12802" max="12802" width="30" style="6" customWidth="1"/>
    <col min="12803" max="12803" width="15.7109375" style="6" customWidth="1"/>
    <col min="12804" max="12804" width="10.28515625" style="6" customWidth="1"/>
    <col min="12805" max="12805" width="21.85546875" style="6" customWidth="1"/>
    <col min="12806" max="12806" width="19.5703125" style="6" bestFit="1" customWidth="1"/>
    <col min="12807" max="12807" width="21.7109375" style="6" customWidth="1"/>
    <col min="12808" max="12808" width="24.7109375" style="6" customWidth="1"/>
    <col min="12809" max="12809" width="12.5703125" style="6" customWidth="1"/>
    <col min="12810" max="12810" width="11.85546875" style="6" customWidth="1"/>
    <col min="12811" max="12811" width="21.7109375" style="6" customWidth="1"/>
    <col min="12812" max="12812" width="17.140625" style="6" customWidth="1"/>
    <col min="12813" max="12813" width="14.85546875" style="6" customWidth="1"/>
    <col min="12814" max="12814" width="7.85546875" style="6" bestFit="1" customWidth="1"/>
    <col min="12815" max="12815" width="6" style="6" bestFit="1" customWidth="1"/>
    <col min="12816" max="12816" width="7" style="6" bestFit="1" customWidth="1"/>
    <col min="12817" max="12817" width="9.5703125" style="6" bestFit="1" customWidth="1"/>
    <col min="12818" max="12818" width="13.140625" style="6" bestFit="1" customWidth="1"/>
    <col min="12819" max="12819" width="21.42578125" style="6" customWidth="1"/>
    <col min="12820" max="12820" width="8.85546875" style="6" bestFit="1" customWidth="1"/>
    <col min="12821" max="12821" width="13.140625" style="6" bestFit="1" customWidth="1"/>
    <col min="12822" max="12822" width="9.140625" style="6" customWidth="1"/>
    <col min="12823" max="12823" width="11.5703125" style="6" customWidth="1"/>
    <col min="12824" max="12824" width="8.7109375" style="6" customWidth="1"/>
    <col min="12825" max="12825" width="19.42578125" style="6" customWidth="1"/>
    <col min="12826" max="12826" width="13.5703125" style="6" customWidth="1"/>
    <col min="12827" max="12827" width="10.140625" style="6" customWidth="1"/>
    <col min="12828" max="12828" width="8.42578125" style="6" customWidth="1"/>
    <col min="12829" max="12829" width="9.5703125" style="6" customWidth="1"/>
    <col min="12830" max="12830" width="11.7109375" style="6" customWidth="1"/>
    <col min="12831" max="12834" width="10.5703125" style="6" customWidth="1"/>
    <col min="12835" max="12837" width="9.140625" style="6" customWidth="1"/>
    <col min="12838" max="13056" width="9.140625" style="6"/>
    <col min="13057" max="13057" width="8.85546875" style="6" bestFit="1" customWidth="1"/>
    <col min="13058" max="13058" width="30" style="6" customWidth="1"/>
    <col min="13059" max="13059" width="15.7109375" style="6" customWidth="1"/>
    <col min="13060" max="13060" width="10.28515625" style="6" customWidth="1"/>
    <col min="13061" max="13061" width="21.85546875" style="6" customWidth="1"/>
    <col min="13062" max="13062" width="19.5703125" style="6" bestFit="1" customWidth="1"/>
    <col min="13063" max="13063" width="21.7109375" style="6" customWidth="1"/>
    <col min="13064" max="13064" width="24.7109375" style="6" customWidth="1"/>
    <col min="13065" max="13065" width="12.5703125" style="6" customWidth="1"/>
    <col min="13066" max="13066" width="11.85546875" style="6" customWidth="1"/>
    <col min="13067" max="13067" width="21.7109375" style="6" customWidth="1"/>
    <col min="13068" max="13068" width="17.140625" style="6" customWidth="1"/>
    <col min="13069" max="13069" width="14.85546875" style="6" customWidth="1"/>
    <col min="13070" max="13070" width="7.85546875" style="6" bestFit="1" customWidth="1"/>
    <col min="13071" max="13071" width="6" style="6" bestFit="1" customWidth="1"/>
    <col min="13072" max="13072" width="7" style="6" bestFit="1" customWidth="1"/>
    <col min="13073" max="13073" width="9.5703125" style="6" bestFit="1" customWidth="1"/>
    <col min="13074" max="13074" width="13.140625" style="6" bestFit="1" customWidth="1"/>
    <col min="13075" max="13075" width="21.42578125" style="6" customWidth="1"/>
    <col min="13076" max="13076" width="8.85546875" style="6" bestFit="1" customWidth="1"/>
    <col min="13077" max="13077" width="13.140625" style="6" bestFit="1" customWidth="1"/>
    <col min="13078" max="13078" width="9.140625" style="6" customWidth="1"/>
    <col min="13079" max="13079" width="11.5703125" style="6" customWidth="1"/>
    <col min="13080" max="13080" width="8.7109375" style="6" customWidth="1"/>
    <col min="13081" max="13081" width="19.42578125" style="6" customWidth="1"/>
    <col min="13082" max="13082" width="13.5703125" style="6" customWidth="1"/>
    <col min="13083" max="13083" width="10.140625" style="6" customWidth="1"/>
    <col min="13084" max="13084" width="8.42578125" style="6" customWidth="1"/>
    <col min="13085" max="13085" width="9.5703125" style="6" customWidth="1"/>
    <col min="13086" max="13086" width="11.7109375" style="6" customWidth="1"/>
    <col min="13087" max="13090" width="10.5703125" style="6" customWidth="1"/>
    <col min="13091" max="13093" width="9.140625" style="6" customWidth="1"/>
    <col min="13094" max="13312" width="9.140625" style="6"/>
    <col min="13313" max="13313" width="8.85546875" style="6" bestFit="1" customWidth="1"/>
    <col min="13314" max="13314" width="30" style="6" customWidth="1"/>
    <col min="13315" max="13315" width="15.7109375" style="6" customWidth="1"/>
    <col min="13316" max="13316" width="10.28515625" style="6" customWidth="1"/>
    <col min="13317" max="13317" width="21.85546875" style="6" customWidth="1"/>
    <col min="13318" max="13318" width="19.5703125" style="6" bestFit="1" customWidth="1"/>
    <col min="13319" max="13319" width="21.7109375" style="6" customWidth="1"/>
    <col min="13320" max="13320" width="24.7109375" style="6" customWidth="1"/>
    <col min="13321" max="13321" width="12.5703125" style="6" customWidth="1"/>
    <col min="13322" max="13322" width="11.85546875" style="6" customWidth="1"/>
    <col min="13323" max="13323" width="21.7109375" style="6" customWidth="1"/>
    <col min="13324" max="13324" width="17.140625" style="6" customWidth="1"/>
    <col min="13325" max="13325" width="14.85546875" style="6" customWidth="1"/>
    <col min="13326" max="13326" width="7.85546875" style="6" bestFit="1" customWidth="1"/>
    <col min="13327" max="13327" width="6" style="6" bestFit="1" customWidth="1"/>
    <col min="13328" max="13328" width="7" style="6" bestFit="1" customWidth="1"/>
    <col min="13329" max="13329" width="9.5703125" style="6" bestFit="1" customWidth="1"/>
    <col min="13330" max="13330" width="13.140625" style="6" bestFit="1" customWidth="1"/>
    <col min="13331" max="13331" width="21.42578125" style="6" customWidth="1"/>
    <col min="13332" max="13332" width="8.85546875" style="6" bestFit="1" customWidth="1"/>
    <col min="13333" max="13333" width="13.140625" style="6" bestFit="1" customWidth="1"/>
    <col min="13334" max="13334" width="9.140625" style="6" customWidth="1"/>
    <col min="13335" max="13335" width="11.5703125" style="6" customWidth="1"/>
    <col min="13336" max="13336" width="8.7109375" style="6" customWidth="1"/>
    <col min="13337" max="13337" width="19.42578125" style="6" customWidth="1"/>
    <col min="13338" max="13338" width="13.5703125" style="6" customWidth="1"/>
    <col min="13339" max="13339" width="10.140625" style="6" customWidth="1"/>
    <col min="13340" max="13340" width="8.42578125" style="6" customWidth="1"/>
    <col min="13341" max="13341" width="9.5703125" style="6" customWidth="1"/>
    <col min="13342" max="13342" width="11.7109375" style="6" customWidth="1"/>
    <col min="13343" max="13346" width="10.5703125" style="6" customWidth="1"/>
    <col min="13347" max="13349" width="9.140625" style="6" customWidth="1"/>
    <col min="13350" max="13568" width="9.140625" style="6"/>
    <col min="13569" max="13569" width="8.85546875" style="6" bestFit="1" customWidth="1"/>
    <col min="13570" max="13570" width="30" style="6" customWidth="1"/>
    <col min="13571" max="13571" width="15.7109375" style="6" customWidth="1"/>
    <col min="13572" max="13572" width="10.28515625" style="6" customWidth="1"/>
    <col min="13573" max="13573" width="21.85546875" style="6" customWidth="1"/>
    <col min="13574" max="13574" width="19.5703125" style="6" bestFit="1" customWidth="1"/>
    <col min="13575" max="13575" width="21.7109375" style="6" customWidth="1"/>
    <col min="13576" max="13576" width="24.7109375" style="6" customWidth="1"/>
    <col min="13577" max="13577" width="12.5703125" style="6" customWidth="1"/>
    <col min="13578" max="13578" width="11.85546875" style="6" customWidth="1"/>
    <col min="13579" max="13579" width="21.7109375" style="6" customWidth="1"/>
    <col min="13580" max="13580" width="17.140625" style="6" customWidth="1"/>
    <col min="13581" max="13581" width="14.85546875" style="6" customWidth="1"/>
    <col min="13582" max="13582" width="7.85546875" style="6" bestFit="1" customWidth="1"/>
    <col min="13583" max="13583" width="6" style="6" bestFit="1" customWidth="1"/>
    <col min="13584" max="13584" width="7" style="6" bestFit="1" customWidth="1"/>
    <col min="13585" max="13585" width="9.5703125" style="6" bestFit="1" customWidth="1"/>
    <col min="13586" max="13586" width="13.140625" style="6" bestFit="1" customWidth="1"/>
    <col min="13587" max="13587" width="21.42578125" style="6" customWidth="1"/>
    <col min="13588" max="13588" width="8.85546875" style="6" bestFit="1" customWidth="1"/>
    <col min="13589" max="13589" width="13.140625" style="6" bestFit="1" customWidth="1"/>
    <col min="13590" max="13590" width="9.140625" style="6" customWidth="1"/>
    <col min="13591" max="13591" width="11.5703125" style="6" customWidth="1"/>
    <col min="13592" max="13592" width="8.7109375" style="6" customWidth="1"/>
    <col min="13593" max="13593" width="19.42578125" style="6" customWidth="1"/>
    <col min="13594" max="13594" width="13.5703125" style="6" customWidth="1"/>
    <col min="13595" max="13595" width="10.140625" style="6" customWidth="1"/>
    <col min="13596" max="13596" width="8.42578125" style="6" customWidth="1"/>
    <col min="13597" max="13597" width="9.5703125" style="6" customWidth="1"/>
    <col min="13598" max="13598" width="11.7109375" style="6" customWidth="1"/>
    <col min="13599" max="13602" width="10.5703125" style="6" customWidth="1"/>
    <col min="13603" max="13605" width="9.140625" style="6" customWidth="1"/>
    <col min="13606" max="13824" width="9.140625" style="6"/>
    <col min="13825" max="13825" width="8.85546875" style="6" bestFit="1" customWidth="1"/>
    <col min="13826" max="13826" width="30" style="6" customWidth="1"/>
    <col min="13827" max="13827" width="15.7109375" style="6" customWidth="1"/>
    <col min="13828" max="13828" width="10.28515625" style="6" customWidth="1"/>
    <col min="13829" max="13829" width="21.85546875" style="6" customWidth="1"/>
    <col min="13830" max="13830" width="19.5703125" style="6" bestFit="1" customWidth="1"/>
    <col min="13831" max="13831" width="21.7109375" style="6" customWidth="1"/>
    <col min="13832" max="13832" width="24.7109375" style="6" customWidth="1"/>
    <col min="13833" max="13833" width="12.5703125" style="6" customWidth="1"/>
    <col min="13834" max="13834" width="11.85546875" style="6" customWidth="1"/>
    <col min="13835" max="13835" width="21.7109375" style="6" customWidth="1"/>
    <col min="13836" max="13836" width="17.140625" style="6" customWidth="1"/>
    <col min="13837" max="13837" width="14.85546875" style="6" customWidth="1"/>
    <col min="13838" max="13838" width="7.85546875" style="6" bestFit="1" customWidth="1"/>
    <col min="13839" max="13839" width="6" style="6" bestFit="1" customWidth="1"/>
    <col min="13840" max="13840" width="7" style="6" bestFit="1" customWidth="1"/>
    <col min="13841" max="13841" width="9.5703125" style="6" bestFit="1" customWidth="1"/>
    <col min="13842" max="13842" width="13.140625" style="6" bestFit="1" customWidth="1"/>
    <col min="13843" max="13843" width="21.42578125" style="6" customWidth="1"/>
    <col min="13844" max="13844" width="8.85546875" style="6" bestFit="1" customWidth="1"/>
    <col min="13845" max="13845" width="13.140625" style="6" bestFit="1" customWidth="1"/>
    <col min="13846" max="13846" width="9.140625" style="6" customWidth="1"/>
    <col min="13847" max="13847" width="11.5703125" style="6" customWidth="1"/>
    <col min="13848" max="13848" width="8.7109375" style="6" customWidth="1"/>
    <col min="13849" max="13849" width="19.42578125" style="6" customWidth="1"/>
    <col min="13850" max="13850" width="13.5703125" style="6" customWidth="1"/>
    <col min="13851" max="13851" width="10.140625" style="6" customWidth="1"/>
    <col min="13852" max="13852" width="8.42578125" style="6" customWidth="1"/>
    <col min="13853" max="13853" width="9.5703125" style="6" customWidth="1"/>
    <col min="13854" max="13854" width="11.7109375" style="6" customWidth="1"/>
    <col min="13855" max="13858" width="10.5703125" style="6" customWidth="1"/>
    <col min="13859" max="13861" width="9.140625" style="6" customWidth="1"/>
    <col min="13862" max="14080" width="9.140625" style="6"/>
    <col min="14081" max="14081" width="8.85546875" style="6" bestFit="1" customWidth="1"/>
    <col min="14082" max="14082" width="30" style="6" customWidth="1"/>
    <col min="14083" max="14083" width="15.7109375" style="6" customWidth="1"/>
    <col min="14084" max="14084" width="10.28515625" style="6" customWidth="1"/>
    <col min="14085" max="14085" width="21.85546875" style="6" customWidth="1"/>
    <col min="14086" max="14086" width="19.5703125" style="6" bestFit="1" customWidth="1"/>
    <col min="14087" max="14087" width="21.7109375" style="6" customWidth="1"/>
    <col min="14088" max="14088" width="24.7109375" style="6" customWidth="1"/>
    <col min="14089" max="14089" width="12.5703125" style="6" customWidth="1"/>
    <col min="14090" max="14090" width="11.85546875" style="6" customWidth="1"/>
    <col min="14091" max="14091" width="21.7109375" style="6" customWidth="1"/>
    <col min="14092" max="14092" width="17.140625" style="6" customWidth="1"/>
    <col min="14093" max="14093" width="14.85546875" style="6" customWidth="1"/>
    <col min="14094" max="14094" width="7.85546875" style="6" bestFit="1" customWidth="1"/>
    <col min="14095" max="14095" width="6" style="6" bestFit="1" customWidth="1"/>
    <col min="14096" max="14096" width="7" style="6" bestFit="1" customWidth="1"/>
    <col min="14097" max="14097" width="9.5703125" style="6" bestFit="1" customWidth="1"/>
    <col min="14098" max="14098" width="13.140625" style="6" bestFit="1" customWidth="1"/>
    <col min="14099" max="14099" width="21.42578125" style="6" customWidth="1"/>
    <col min="14100" max="14100" width="8.85546875" style="6" bestFit="1" customWidth="1"/>
    <col min="14101" max="14101" width="13.140625" style="6" bestFit="1" customWidth="1"/>
    <col min="14102" max="14102" width="9.140625" style="6" customWidth="1"/>
    <col min="14103" max="14103" width="11.5703125" style="6" customWidth="1"/>
    <col min="14104" max="14104" width="8.7109375" style="6" customWidth="1"/>
    <col min="14105" max="14105" width="19.42578125" style="6" customWidth="1"/>
    <col min="14106" max="14106" width="13.5703125" style="6" customWidth="1"/>
    <col min="14107" max="14107" width="10.140625" style="6" customWidth="1"/>
    <col min="14108" max="14108" width="8.42578125" style="6" customWidth="1"/>
    <col min="14109" max="14109" width="9.5703125" style="6" customWidth="1"/>
    <col min="14110" max="14110" width="11.7109375" style="6" customWidth="1"/>
    <col min="14111" max="14114" width="10.5703125" style="6" customWidth="1"/>
    <col min="14115" max="14117" width="9.140625" style="6" customWidth="1"/>
    <col min="14118" max="14336" width="9.140625" style="6"/>
    <col min="14337" max="14337" width="8.85546875" style="6" bestFit="1" customWidth="1"/>
    <col min="14338" max="14338" width="30" style="6" customWidth="1"/>
    <col min="14339" max="14339" width="15.7109375" style="6" customWidth="1"/>
    <col min="14340" max="14340" width="10.28515625" style="6" customWidth="1"/>
    <col min="14341" max="14341" width="21.85546875" style="6" customWidth="1"/>
    <col min="14342" max="14342" width="19.5703125" style="6" bestFit="1" customWidth="1"/>
    <col min="14343" max="14343" width="21.7109375" style="6" customWidth="1"/>
    <col min="14344" max="14344" width="24.7109375" style="6" customWidth="1"/>
    <col min="14345" max="14345" width="12.5703125" style="6" customWidth="1"/>
    <col min="14346" max="14346" width="11.85546875" style="6" customWidth="1"/>
    <col min="14347" max="14347" width="21.7109375" style="6" customWidth="1"/>
    <col min="14348" max="14348" width="17.140625" style="6" customWidth="1"/>
    <col min="14349" max="14349" width="14.85546875" style="6" customWidth="1"/>
    <col min="14350" max="14350" width="7.85546875" style="6" bestFit="1" customWidth="1"/>
    <col min="14351" max="14351" width="6" style="6" bestFit="1" customWidth="1"/>
    <col min="14352" max="14352" width="7" style="6" bestFit="1" customWidth="1"/>
    <col min="14353" max="14353" width="9.5703125" style="6" bestFit="1" customWidth="1"/>
    <col min="14354" max="14354" width="13.140625" style="6" bestFit="1" customWidth="1"/>
    <col min="14355" max="14355" width="21.42578125" style="6" customWidth="1"/>
    <col min="14356" max="14356" width="8.85546875" style="6" bestFit="1" customWidth="1"/>
    <col min="14357" max="14357" width="13.140625" style="6" bestFit="1" customWidth="1"/>
    <col min="14358" max="14358" width="9.140625" style="6" customWidth="1"/>
    <col min="14359" max="14359" width="11.5703125" style="6" customWidth="1"/>
    <col min="14360" max="14360" width="8.7109375" style="6" customWidth="1"/>
    <col min="14361" max="14361" width="19.42578125" style="6" customWidth="1"/>
    <col min="14362" max="14362" width="13.5703125" style="6" customWidth="1"/>
    <col min="14363" max="14363" width="10.140625" style="6" customWidth="1"/>
    <col min="14364" max="14364" width="8.42578125" style="6" customWidth="1"/>
    <col min="14365" max="14365" width="9.5703125" style="6" customWidth="1"/>
    <col min="14366" max="14366" width="11.7109375" style="6" customWidth="1"/>
    <col min="14367" max="14370" width="10.5703125" style="6" customWidth="1"/>
    <col min="14371" max="14373" width="9.140625" style="6" customWidth="1"/>
    <col min="14374" max="14592" width="9.140625" style="6"/>
    <col min="14593" max="14593" width="8.85546875" style="6" bestFit="1" customWidth="1"/>
    <col min="14594" max="14594" width="30" style="6" customWidth="1"/>
    <col min="14595" max="14595" width="15.7109375" style="6" customWidth="1"/>
    <col min="14596" max="14596" width="10.28515625" style="6" customWidth="1"/>
    <col min="14597" max="14597" width="21.85546875" style="6" customWidth="1"/>
    <col min="14598" max="14598" width="19.5703125" style="6" bestFit="1" customWidth="1"/>
    <col min="14599" max="14599" width="21.7109375" style="6" customWidth="1"/>
    <col min="14600" max="14600" width="24.7109375" style="6" customWidth="1"/>
    <col min="14601" max="14601" width="12.5703125" style="6" customWidth="1"/>
    <col min="14602" max="14602" width="11.85546875" style="6" customWidth="1"/>
    <col min="14603" max="14603" width="21.7109375" style="6" customWidth="1"/>
    <col min="14604" max="14604" width="17.140625" style="6" customWidth="1"/>
    <col min="14605" max="14605" width="14.85546875" style="6" customWidth="1"/>
    <col min="14606" max="14606" width="7.85546875" style="6" bestFit="1" customWidth="1"/>
    <col min="14607" max="14607" width="6" style="6" bestFit="1" customWidth="1"/>
    <col min="14608" max="14608" width="7" style="6" bestFit="1" customWidth="1"/>
    <col min="14609" max="14609" width="9.5703125" style="6" bestFit="1" customWidth="1"/>
    <col min="14610" max="14610" width="13.140625" style="6" bestFit="1" customWidth="1"/>
    <col min="14611" max="14611" width="21.42578125" style="6" customWidth="1"/>
    <col min="14612" max="14612" width="8.85546875" style="6" bestFit="1" customWidth="1"/>
    <col min="14613" max="14613" width="13.140625" style="6" bestFit="1" customWidth="1"/>
    <col min="14614" max="14614" width="9.140625" style="6" customWidth="1"/>
    <col min="14615" max="14615" width="11.5703125" style="6" customWidth="1"/>
    <col min="14616" max="14616" width="8.7109375" style="6" customWidth="1"/>
    <col min="14617" max="14617" width="19.42578125" style="6" customWidth="1"/>
    <col min="14618" max="14618" width="13.5703125" style="6" customWidth="1"/>
    <col min="14619" max="14619" width="10.140625" style="6" customWidth="1"/>
    <col min="14620" max="14620" width="8.42578125" style="6" customWidth="1"/>
    <col min="14621" max="14621" width="9.5703125" style="6" customWidth="1"/>
    <col min="14622" max="14622" width="11.7109375" style="6" customWidth="1"/>
    <col min="14623" max="14626" width="10.5703125" style="6" customWidth="1"/>
    <col min="14627" max="14629" width="9.140625" style="6" customWidth="1"/>
    <col min="14630" max="14848" width="9.140625" style="6"/>
    <col min="14849" max="14849" width="8.85546875" style="6" bestFit="1" customWidth="1"/>
    <col min="14850" max="14850" width="30" style="6" customWidth="1"/>
    <col min="14851" max="14851" width="15.7109375" style="6" customWidth="1"/>
    <col min="14852" max="14852" width="10.28515625" style="6" customWidth="1"/>
    <col min="14853" max="14853" width="21.85546875" style="6" customWidth="1"/>
    <col min="14854" max="14854" width="19.5703125" style="6" bestFit="1" customWidth="1"/>
    <col min="14855" max="14855" width="21.7109375" style="6" customWidth="1"/>
    <col min="14856" max="14856" width="24.7109375" style="6" customWidth="1"/>
    <col min="14857" max="14857" width="12.5703125" style="6" customWidth="1"/>
    <col min="14858" max="14858" width="11.85546875" style="6" customWidth="1"/>
    <col min="14859" max="14859" width="21.7109375" style="6" customWidth="1"/>
    <col min="14860" max="14860" width="17.140625" style="6" customWidth="1"/>
    <col min="14861" max="14861" width="14.85546875" style="6" customWidth="1"/>
    <col min="14862" max="14862" width="7.85546875" style="6" bestFit="1" customWidth="1"/>
    <col min="14863" max="14863" width="6" style="6" bestFit="1" customWidth="1"/>
    <col min="14864" max="14864" width="7" style="6" bestFit="1" customWidth="1"/>
    <col min="14865" max="14865" width="9.5703125" style="6" bestFit="1" customWidth="1"/>
    <col min="14866" max="14866" width="13.140625" style="6" bestFit="1" customWidth="1"/>
    <col min="14867" max="14867" width="21.42578125" style="6" customWidth="1"/>
    <col min="14868" max="14868" width="8.85546875" style="6" bestFit="1" customWidth="1"/>
    <col min="14869" max="14869" width="13.140625" style="6" bestFit="1" customWidth="1"/>
    <col min="14870" max="14870" width="9.140625" style="6" customWidth="1"/>
    <col min="14871" max="14871" width="11.5703125" style="6" customWidth="1"/>
    <col min="14872" max="14872" width="8.7109375" style="6" customWidth="1"/>
    <col min="14873" max="14873" width="19.42578125" style="6" customWidth="1"/>
    <col min="14874" max="14874" width="13.5703125" style="6" customWidth="1"/>
    <col min="14875" max="14875" width="10.140625" style="6" customWidth="1"/>
    <col min="14876" max="14876" width="8.42578125" style="6" customWidth="1"/>
    <col min="14877" max="14877" width="9.5703125" style="6" customWidth="1"/>
    <col min="14878" max="14878" width="11.7109375" style="6" customWidth="1"/>
    <col min="14879" max="14882" width="10.5703125" style="6" customWidth="1"/>
    <col min="14883" max="14885" width="9.140625" style="6" customWidth="1"/>
    <col min="14886" max="15104" width="9.140625" style="6"/>
    <col min="15105" max="15105" width="8.85546875" style="6" bestFit="1" customWidth="1"/>
    <col min="15106" max="15106" width="30" style="6" customWidth="1"/>
    <col min="15107" max="15107" width="15.7109375" style="6" customWidth="1"/>
    <col min="15108" max="15108" width="10.28515625" style="6" customWidth="1"/>
    <col min="15109" max="15109" width="21.85546875" style="6" customWidth="1"/>
    <col min="15110" max="15110" width="19.5703125" style="6" bestFit="1" customWidth="1"/>
    <col min="15111" max="15111" width="21.7109375" style="6" customWidth="1"/>
    <col min="15112" max="15112" width="24.7109375" style="6" customWidth="1"/>
    <col min="15113" max="15113" width="12.5703125" style="6" customWidth="1"/>
    <col min="15114" max="15114" width="11.85546875" style="6" customWidth="1"/>
    <col min="15115" max="15115" width="21.7109375" style="6" customWidth="1"/>
    <col min="15116" max="15116" width="17.140625" style="6" customWidth="1"/>
    <col min="15117" max="15117" width="14.85546875" style="6" customWidth="1"/>
    <col min="15118" max="15118" width="7.85546875" style="6" bestFit="1" customWidth="1"/>
    <col min="15119" max="15119" width="6" style="6" bestFit="1" customWidth="1"/>
    <col min="15120" max="15120" width="7" style="6" bestFit="1" customWidth="1"/>
    <col min="15121" max="15121" width="9.5703125" style="6" bestFit="1" customWidth="1"/>
    <col min="15122" max="15122" width="13.140625" style="6" bestFit="1" customWidth="1"/>
    <col min="15123" max="15123" width="21.42578125" style="6" customWidth="1"/>
    <col min="15124" max="15124" width="8.85546875" style="6" bestFit="1" customWidth="1"/>
    <col min="15125" max="15125" width="13.140625" style="6" bestFit="1" customWidth="1"/>
    <col min="15126" max="15126" width="9.140625" style="6" customWidth="1"/>
    <col min="15127" max="15127" width="11.5703125" style="6" customWidth="1"/>
    <col min="15128" max="15128" width="8.7109375" style="6" customWidth="1"/>
    <col min="15129" max="15129" width="19.42578125" style="6" customWidth="1"/>
    <col min="15130" max="15130" width="13.5703125" style="6" customWidth="1"/>
    <col min="15131" max="15131" width="10.140625" style="6" customWidth="1"/>
    <col min="15132" max="15132" width="8.42578125" style="6" customWidth="1"/>
    <col min="15133" max="15133" width="9.5703125" style="6" customWidth="1"/>
    <col min="15134" max="15134" width="11.7109375" style="6" customWidth="1"/>
    <col min="15135" max="15138" width="10.5703125" style="6" customWidth="1"/>
    <col min="15139" max="15141" width="9.140625" style="6" customWidth="1"/>
    <col min="15142" max="15360" width="9.140625" style="6"/>
    <col min="15361" max="15361" width="8.85546875" style="6" bestFit="1" customWidth="1"/>
    <col min="15362" max="15362" width="30" style="6" customWidth="1"/>
    <col min="15363" max="15363" width="15.7109375" style="6" customWidth="1"/>
    <col min="15364" max="15364" width="10.28515625" style="6" customWidth="1"/>
    <col min="15365" max="15365" width="21.85546875" style="6" customWidth="1"/>
    <col min="15366" max="15366" width="19.5703125" style="6" bestFit="1" customWidth="1"/>
    <col min="15367" max="15367" width="21.7109375" style="6" customWidth="1"/>
    <col min="15368" max="15368" width="24.7109375" style="6" customWidth="1"/>
    <col min="15369" max="15369" width="12.5703125" style="6" customWidth="1"/>
    <col min="15370" max="15370" width="11.85546875" style="6" customWidth="1"/>
    <col min="15371" max="15371" width="21.7109375" style="6" customWidth="1"/>
    <col min="15372" max="15372" width="17.140625" style="6" customWidth="1"/>
    <col min="15373" max="15373" width="14.85546875" style="6" customWidth="1"/>
    <col min="15374" max="15374" width="7.85546875" style="6" bestFit="1" customWidth="1"/>
    <col min="15375" max="15375" width="6" style="6" bestFit="1" customWidth="1"/>
    <col min="15376" max="15376" width="7" style="6" bestFit="1" customWidth="1"/>
    <col min="15377" max="15377" width="9.5703125" style="6" bestFit="1" customWidth="1"/>
    <col min="15378" max="15378" width="13.140625" style="6" bestFit="1" customWidth="1"/>
    <col min="15379" max="15379" width="21.42578125" style="6" customWidth="1"/>
    <col min="15380" max="15380" width="8.85546875" style="6" bestFit="1" customWidth="1"/>
    <col min="15381" max="15381" width="13.140625" style="6" bestFit="1" customWidth="1"/>
    <col min="15382" max="15382" width="9.140625" style="6" customWidth="1"/>
    <col min="15383" max="15383" width="11.5703125" style="6" customWidth="1"/>
    <col min="15384" max="15384" width="8.7109375" style="6" customWidth="1"/>
    <col min="15385" max="15385" width="19.42578125" style="6" customWidth="1"/>
    <col min="15386" max="15386" width="13.5703125" style="6" customWidth="1"/>
    <col min="15387" max="15387" width="10.140625" style="6" customWidth="1"/>
    <col min="15388" max="15388" width="8.42578125" style="6" customWidth="1"/>
    <col min="15389" max="15389" width="9.5703125" style="6" customWidth="1"/>
    <col min="15390" max="15390" width="11.7109375" style="6" customWidth="1"/>
    <col min="15391" max="15394" width="10.5703125" style="6" customWidth="1"/>
    <col min="15395" max="15397" width="9.140625" style="6" customWidth="1"/>
    <col min="15398" max="15616" width="9.140625" style="6"/>
    <col min="15617" max="15617" width="8.85546875" style="6" bestFit="1" customWidth="1"/>
    <col min="15618" max="15618" width="30" style="6" customWidth="1"/>
    <col min="15619" max="15619" width="15.7109375" style="6" customWidth="1"/>
    <col min="15620" max="15620" width="10.28515625" style="6" customWidth="1"/>
    <col min="15621" max="15621" width="21.85546875" style="6" customWidth="1"/>
    <col min="15622" max="15622" width="19.5703125" style="6" bestFit="1" customWidth="1"/>
    <col min="15623" max="15623" width="21.7109375" style="6" customWidth="1"/>
    <col min="15624" max="15624" width="24.7109375" style="6" customWidth="1"/>
    <col min="15625" max="15625" width="12.5703125" style="6" customWidth="1"/>
    <col min="15626" max="15626" width="11.85546875" style="6" customWidth="1"/>
    <col min="15627" max="15627" width="21.7109375" style="6" customWidth="1"/>
    <col min="15628" max="15628" width="17.140625" style="6" customWidth="1"/>
    <col min="15629" max="15629" width="14.85546875" style="6" customWidth="1"/>
    <col min="15630" max="15630" width="7.85546875" style="6" bestFit="1" customWidth="1"/>
    <col min="15631" max="15631" width="6" style="6" bestFit="1" customWidth="1"/>
    <col min="15632" max="15632" width="7" style="6" bestFit="1" customWidth="1"/>
    <col min="15633" max="15633" width="9.5703125" style="6" bestFit="1" customWidth="1"/>
    <col min="15634" max="15634" width="13.140625" style="6" bestFit="1" customWidth="1"/>
    <col min="15635" max="15635" width="21.42578125" style="6" customWidth="1"/>
    <col min="15636" max="15636" width="8.85546875" style="6" bestFit="1" customWidth="1"/>
    <col min="15637" max="15637" width="13.140625" style="6" bestFit="1" customWidth="1"/>
    <col min="15638" max="15638" width="9.140625" style="6" customWidth="1"/>
    <col min="15639" max="15639" width="11.5703125" style="6" customWidth="1"/>
    <col min="15640" max="15640" width="8.7109375" style="6" customWidth="1"/>
    <col min="15641" max="15641" width="19.42578125" style="6" customWidth="1"/>
    <col min="15642" max="15642" width="13.5703125" style="6" customWidth="1"/>
    <col min="15643" max="15643" width="10.140625" style="6" customWidth="1"/>
    <col min="15644" max="15644" width="8.42578125" style="6" customWidth="1"/>
    <col min="15645" max="15645" width="9.5703125" style="6" customWidth="1"/>
    <col min="15646" max="15646" width="11.7109375" style="6" customWidth="1"/>
    <col min="15647" max="15650" width="10.5703125" style="6" customWidth="1"/>
    <col min="15651" max="15653" width="9.140625" style="6" customWidth="1"/>
    <col min="15654" max="15872" width="9.140625" style="6"/>
    <col min="15873" max="15873" width="8.85546875" style="6" bestFit="1" customWidth="1"/>
    <col min="15874" max="15874" width="30" style="6" customWidth="1"/>
    <col min="15875" max="15875" width="15.7109375" style="6" customWidth="1"/>
    <col min="15876" max="15876" width="10.28515625" style="6" customWidth="1"/>
    <col min="15877" max="15877" width="21.85546875" style="6" customWidth="1"/>
    <col min="15878" max="15878" width="19.5703125" style="6" bestFit="1" customWidth="1"/>
    <col min="15879" max="15879" width="21.7109375" style="6" customWidth="1"/>
    <col min="15880" max="15880" width="24.7109375" style="6" customWidth="1"/>
    <col min="15881" max="15881" width="12.5703125" style="6" customWidth="1"/>
    <col min="15882" max="15882" width="11.85546875" style="6" customWidth="1"/>
    <col min="15883" max="15883" width="21.7109375" style="6" customWidth="1"/>
    <col min="15884" max="15884" width="17.140625" style="6" customWidth="1"/>
    <col min="15885" max="15885" width="14.85546875" style="6" customWidth="1"/>
    <col min="15886" max="15886" width="7.85546875" style="6" bestFit="1" customWidth="1"/>
    <col min="15887" max="15887" width="6" style="6" bestFit="1" customWidth="1"/>
    <col min="15888" max="15888" width="7" style="6" bestFit="1" customWidth="1"/>
    <col min="15889" max="15889" width="9.5703125" style="6" bestFit="1" customWidth="1"/>
    <col min="15890" max="15890" width="13.140625" style="6" bestFit="1" customWidth="1"/>
    <col min="15891" max="15891" width="21.42578125" style="6" customWidth="1"/>
    <col min="15892" max="15892" width="8.85546875" style="6" bestFit="1" customWidth="1"/>
    <col min="15893" max="15893" width="13.140625" style="6" bestFit="1" customWidth="1"/>
    <col min="15894" max="15894" width="9.140625" style="6" customWidth="1"/>
    <col min="15895" max="15895" width="11.5703125" style="6" customWidth="1"/>
    <col min="15896" max="15896" width="8.7109375" style="6" customWidth="1"/>
    <col min="15897" max="15897" width="19.42578125" style="6" customWidth="1"/>
    <col min="15898" max="15898" width="13.5703125" style="6" customWidth="1"/>
    <col min="15899" max="15899" width="10.140625" style="6" customWidth="1"/>
    <col min="15900" max="15900" width="8.42578125" style="6" customWidth="1"/>
    <col min="15901" max="15901" width="9.5703125" style="6" customWidth="1"/>
    <col min="15902" max="15902" width="11.7109375" style="6" customWidth="1"/>
    <col min="15903" max="15906" width="10.5703125" style="6" customWidth="1"/>
    <col min="15907" max="15909" width="9.140625" style="6" customWidth="1"/>
    <col min="15910" max="16128" width="9.140625" style="6"/>
    <col min="16129" max="16129" width="8.85546875" style="6" bestFit="1" customWidth="1"/>
    <col min="16130" max="16130" width="30" style="6" customWidth="1"/>
    <col min="16131" max="16131" width="15.7109375" style="6" customWidth="1"/>
    <col min="16132" max="16132" width="10.28515625" style="6" customWidth="1"/>
    <col min="16133" max="16133" width="21.85546875" style="6" customWidth="1"/>
    <col min="16134" max="16134" width="19.5703125" style="6" bestFit="1" customWidth="1"/>
    <col min="16135" max="16135" width="21.7109375" style="6" customWidth="1"/>
    <col min="16136" max="16136" width="24.7109375" style="6" customWidth="1"/>
    <col min="16137" max="16137" width="12.5703125" style="6" customWidth="1"/>
    <col min="16138" max="16138" width="11.85546875" style="6" customWidth="1"/>
    <col min="16139" max="16139" width="21.7109375" style="6" customWidth="1"/>
    <col min="16140" max="16140" width="17.140625" style="6" customWidth="1"/>
    <col min="16141" max="16141" width="14.85546875" style="6" customWidth="1"/>
    <col min="16142" max="16142" width="7.85546875" style="6" bestFit="1" customWidth="1"/>
    <col min="16143" max="16143" width="6" style="6" bestFit="1" customWidth="1"/>
    <col min="16144" max="16144" width="7" style="6" bestFit="1" customWidth="1"/>
    <col min="16145" max="16145" width="9.5703125" style="6" bestFit="1" customWidth="1"/>
    <col min="16146" max="16146" width="13.140625" style="6" bestFit="1" customWidth="1"/>
    <col min="16147" max="16147" width="21.42578125" style="6" customWidth="1"/>
    <col min="16148" max="16148" width="8.85546875" style="6" bestFit="1" customWidth="1"/>
    <col min="16149" max="16149" width="13.140625" style="6" bestFit="1" customWidth="1"/>
    <col min="16150" max="16150" width="9.140625" style="6" customWidth="1"/>
    <col min="16151" max="16151" width="11.5703125" style="6" customWidth="1"/>
    <col min="16152" max="16152" width="8.7109375" style="6" customWidth="1"/>
    <col min="16153" max="16153" width="19.42578125" style="6" customWidth="1"/>
    <col min="16154" max="16154" width="13.5703125" style="6" customWidth="1"/>
    <col min="16155" max="16155" width="10.140625" style="6" customWidth="1"/>
    <col min="16156" max="16156" width="8.42578125" style="6" customWidth="1"/>
    <col min="16157" max="16157" width="9.5703125" style="6" customWidth="1"/>
    <col min="16158" max="16158" width="11.7109375" style="6" customWidth="1"/>
    <col min="16159" max="16162" width="10.5703125" style="6" customWidth="1"/>
    <col min="16163" max="16165" width="9.140625" style="6" customWidth="1"/>
    <col min="16166" max="16384" width="9.140625" style="6"/>
  </cols>
  <sheetData>
    <row r="1" spans="1:37" s="2" customFormat="1" ht="45" x14ac:dyDescent="0.25">
      <c r="A1" s="1" t="s">
        <v>0</v>
      </c>
      <c r="B1" s="2" t="s">
        <v>1</v>
      </c>
      <c r="C1" s="2" t="s">
        <v>2</v>
      </c>
      <c r="D1" s="2" t="s">
        <v>3</v>
      </c>
      <c r="E1" s="2" t="s">
        <v>4</v>
      </c>
      <c r="F1" s="2"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4" t="s">
        <v>22</v>
      </c>
      <c r="X1" s="2" t="s">
        <v>23</v>
      </c>
      <c r="Y1" s="2" t="s">
        <v>24</v>
      </c>
      <c r="Z1" s="4" t="s">
        <v>25</v>
      </c>
      <c r="AA1" s="4" t="s">
        <v>26</v>
      </c>
      <c r="AB1" s="4" t="s">
        <v>27</v>
      </c>
      <c r="AC1" s="2" t="s">
        <v>28</v>
      </c>
      <c r="AD1" s="2" t="s">
        <v>29</v>
      </c>
      <c r="AE1" s="2" t="s">
        <v>30</v>
      </c>
      <c r="AF1" s="2" t="s">
        <v>31</v>
      </c>
      <c r="AG1" s="2" t="s">
        <v>32</v>
      </c>
      <c r="AH1" s="2" t="s">
        <v>33</v>
      </c>
      <c r="AI1" s="4" t="s">
        <v>34</v>
      </c>
      <c r="AJ1" s="4" t="s">
        <v>35</v>
      </c>
      <c r="AK1" s="4" t="s">
        <v>36</v>
      </c>
    </row>
    <row r="2" spans="1:37" x14ac:dyDescent="0.25">
      <c r="A2" s="5" t="s">
        <v>37</v>
      </c>
      <c r="B2" s="6" t="s">
        <v>38</v>
      </c>
      <c r="C2" s="6" t="s">
        <v>39</v>
      </c>
      <c r="D2" s="6" t="s">
        <v>40</v>
      </c>
      <c r="E2" s="6" t="s">
        <v>41</v>
      </c>
      <c r="F2" s="6" t="s">
        <v>42</v>
      </c>
      <c r="I2" s="7">
        <v>41274</v>
      </c>
      <c r="J2" s="7">
        <v>41393</v>
      </c>
      <c r="K2" s="6" t="s">
        <v>43</v>
      </c>
      <c r="L2" s="6" t="s">
        <v>44</v>
      </c>
      <c r="M2" s="6" t="s">
        <v>45</v>
      </c>
      <c r="N2" s="6" t="s">
        <v>46</v>
      </c>
      <c r="O2" s="6">
        <v>98104</v>
      </c>
      <c r="P2" s="6">
        <v>3856</v>
      </c>
      <c r="R2" s="6">
        <v>10</v>
      </c>
      <c r="S2" s="6" t="s">
        <v>47</v>
      </c>
      <c r="T2" s="6">
        <v>1731</v>
      </c>
      <c r="U2" s="6">
        <v>805622313</v>
      </c>
      <c r="V2" s="8">
        <v>2134</v>
      </c>
      <c r="W2" s="8">
        <v>1957000</v>
      </c>
      <c r="X2" s="6">
        <v>14</v>
      </c>
      <c r="Y2" s="6" t="s">
        <v>48</v>
      </c>
      <c r="Z2" s="8">
        <v>3059393</v>
      </c>
      <c r="AA2" s="8">
        <v>3028</v>
      </c>
      <c r="AB2" s="8">
        <v>1010</v>
      </c>
      <c r="AC2" s="6" t="s">
        <v>49</v>
      </c>
      <c r="AD2" s="6" t="s">
        <v>50</v>
      </c>
      <c r="AE2" s="6" t="s">
        <v>50</v>
      </c>
      <c r="AF2" s="6" t="s">
        <v>50</v>
      </c>
      <c r="AI2" s="8">
        <v>2290</v>
      </c>
      <c r="AJ2" s="8">
        <v>393</v>
      </c>
      <c r="AK2" s="8">
        <v>2683</v>
      </c>
    </row>
    <row r="3" spans="1:37" x14ac:dyDescent="0.25">
      <c r="A3" s="5" t="s">
        <v>51</v>
      </c>
      <c r="B3" s="6" t="s">
        <v>52</v>
      </c>
      <c r="C3" s="6" t="s">
        <v>53</v>
      </c>
      <c r="D3" s="6" t="s">
        <v>40</v>
      </c>
      <c r="E3" s="6" t="s">
        <v>54</v>
      </c>
      <c r="F3" s="6" t="s">
        <v>55</v>
      </c>
      <c r="I3" s="7">
        <v>41274</v>
      </c>
      <c r="J3" s="7">
        <v>41393</v>
      </c>
      <c r="K3" s="6" t="s">
        <v>56</v>
      </c>
      <c r="M3" s="6" t="s">
        <v>57</v>
      </c>
      <c r="N3" s="6" t="s">
        <v>46</v>
      </c>
      <c r="O3" s="6">
        <v>99201</v>
      </c>
      <c r="R3" s="6">
        <v>10</v>
      </c>
      <c r="S3" s="6" t="s">
        <v>58</v>
      </c>
      <c r="T3" s="6">
        <v>1733</v>
      </c>
      <c r="U3" s="6">
        <v>60044575</v>
      </c>
      <c r="V3" s="8">
        <v>248</v>
      </c>
      <c r="W3" s="8">
        <v>394120</v>
      </c>
      <c r="X3" s="6">
        <v>96</v>
      </c>
      <c r="Y3" s="6" t="s">
        <v>59</v>
      </c>
      <c r="Z3" s="8">
        <v>387847</v>
      </c>
      <c r="AA3" s="8">
        <v>2362</v>
      </c>
      <c r="AB3" s="8">
        <v>164</v>
      </c>
      <c r="AC3" s="6" t="s">
        <v>49</v>
      </c>
      <c r="AD3" s="6" t="s">
        <v>50</v>
      </c>
      <c r="AE3" s="6" t="s">
        <v>49</v>
      </c>
      <c r="AI3" s="8">
        <v>274</v>
      </c>
      <c r="AJ3" s="8">
        <v>43</v>
      </c>
      <c r="AK3" s="8">
        <v>317</v>
      </c>
    </row>
    <row r="4" spans="1:37" x14ac:dyDescent="0.25">
      <c r="A4" s="5" t="s">
        <v>60</v>
      </c>
      <c r="B4" s="6" t="s">
        <v>61</v>
      </c>
      <c r="C4" s="6" t="s">
        <v>62</v>
      </c>
      <c r="D4" s="6" t="s">
        <v>40</v>
      </c>
      <c r="E4" s="6" t="s">
        <v>54</v>
      </c>
      <c r="F4" s="6" t="s">
        <v>55</v>
      </c>
      <c r="I4" s="7">
        <v>41274</v>
      </c>
      <c r="J4" s="7">
        <v>41393</v>
      </c>
      <c r="K4" s="6" t="s">
        <v>63</v>
      </c>
      <c r="M4" s="6" t="s">
        <v>64</v>
      </c>
      <c r="N4" s="6" t="s">
        <v>46</v>
      </c>
      <c r="O4" s="6">
        <v>98496</v>
      </c>
      <c r="P4" s="6">
        <v>70</v>
      </c>
      <c r="Q4" s="6">
        <v>99070</v>
      </c>
      <c r="R4" s="6">
        <v>10</v>
      </c>
      <c r="S4" s="6" t="s">
        <v>65</v>
      </c>
      <c r="T4" s="6">
        <v>1730</v>
      </c>
      <c r="U4" s="6">
        <v>17850363</v>
      </c>
      <c r="V4" s="8">
        <v>292</v>
      </c>
      <c r="W4" s="8">
        <v>557069</v>
      </c>
      <c r="X4" s="6">
        <v>14</v>
      </c>
      <c r="Y4" s="6" t="s">
        <v>48</v>
      </c>
      <c r="Z4" s="8">
        <v>3059393</v>
      </c>
      <c r="AA4" s="8">
        <v>3028</v>
      </c>
      <c r="AB4" s="8">
        <v>1010</v>
      </c>
      <c r="AC4" s="6" t="s">
        <v>49</v>
      </c>
      <c r="AD4" s="6" t="s">
        <v>50</v>
      </c>
      <c r="AE4" s="6" t="s">
        <v>50</v>
      </c>
      <c r="AI4" s="8">
        <v>441</v>
      </c>
      <c r="AJ4" s="8">
        <v>68</v>
      </c>
      <c r="AK4" s="8">
        <v>509</v>
      </c>
    </row>
    <row r="5" spans="1:37" x14ac:dyDescent="0.25">
      <c r="A5" s="5" t="s">
        <v>66</v>
      </c>
      <c r="B5" s="6" t="s">
        <v>67</v>
      </c>
      <c r="C5" s="6" t="s">
        <v>68</v>
      </c>
      <c r="D5" s="6" t="s">
        <v>40</v>
      </c>
      <c r="E5" s="6" t="s">
        <v>41</v>
      </c>
      <c r="F5" s="6" t="s">
        <v>42</v>
      </c>
      <c r="I5" s="7">
        <v>41274</v>
      </c>
      <c r="J5" s="7">
        <v>41393</v>
      </c>
      <c r="K5" s="6" t="s">
        <v>69</v>
      </c>
      <c r="M5" s="6" t="s">
        <v>70</v>
      </c>
      <c r="N5" s="6" t="s">
        <v>46</v>
      </c>
      <c r="O5" s="6">
        <v>98201</v>
      </c>
      <c r="R5" s="6">
        <v>10</v>
      </c>
      <c r="S5" s="6" t="s">
        <v>71</v>
      </c>
      <c r="T5" s="6">
        <v>1743</v>
      </c>
      <c r="U5" s="6">
        <v>155780190</v>
      </c>
      <c r="V5" s="8">
        <v>34</v>
      </c>
      <c r="W5" s="8">
        <v>105000</v>
      </c>
      <c r="X5" s="6">
        <v>14</v>
      </c>
      <c r="Y5" s="6" t="s">
        <v>48</v>
      </c>
      <c r="Z5" s="8">
        <v>3059393</v>
      </c>
      <c r="AA5" s="8">
        <v>3028</v>
      </c>
      <c r="AB5" s="8">
        <v>1010</v>
      </c>
      <c r="AC5" s="6" t="s">
        <v>49</v>
      </c>
      <c r="AD5" s="6" t="s">
        <v>50</v>
      </c>
      <c r="AE5" s="6" t="s">
        <v>49</v>
      </c>
      <c r="AI5" s="8">
        <v>62</v>
      </c>
      <c r="AJ5" s="8">
        <v>0</v>
      </c>
      <c r="AK5" s="8">
        <v>62</v>
      </c>
    </row>
    <row r="6" spans="1:37" x14ac:dyDescent="0.25">
      <c r="A6" s="5" t="s">
        <v>72</v>
      </c>
      <c r="B6" s="6" t="s">
        <v>73</v>
      </c>
      <c r="C6" s="6" t="s">
        <v>74</v>
      </c>
      <c r="D6" s="6" t="s">
        <v>40</v>
      </c>
      <c r="E6" s="6" t="s">
        <v>41</v>
      </c>
      <c r="F6" s="6" t="s">
        <v>42</v>
      </c>
      <c r="I6" s="7">
        <v>41274</v>
      </c>
      <c r="J6" s="7">
        <v>41393</v>
      </c>
      <c r="K6" s="6" t="s">
        <v>75</v>
      </c>
      <c r="M6" s="6" t="s">
        <v>76</v>
      </c>
      <c r="N6" s="6" t="s">
        <v>46</v>
      </c>
      <c r="O6" s="6">
        <v>98902</v>
      </c>
      <c r="P6" s="6">
        <v>1298</v>
      </c>
      <c r="R6" s="6">
        <v>10</v>
      </c>
      <c r="S6" s="6" t="s">
        <v>77</v>
      </c>
      <c r="T6" s="6">
        <v>1750</v>
      </c>
      <c r="U6" s="6">
        <v>78212651</v>
      </c>
      <c r="V6" s="8">
        <v>33</v>
      </c>
      <c r="W6" s="8">
        <v>98214</v>
      </c>
      <c r="X6" s="6">
        <v>248</v>
      </c>
      <c r="Y6" s="6" t="s">
        <v>78</v>
      </c>
      <c r="Z6" s="8">
        <v>129534</v>
      </c>
      <c r="AA6" s="8">
        <v>2165</v>
      </c>
      <c r="AB6" s="8">
        <v>60</v>
      </c>
      <c r="AC6" s="6" t="s">
        <v>49</v>
      </c>
      <c r="AD6" s="6" t="s">
        <v>50</v>
      </c>
      <c r="AE6" s="6" t="s">
        <v>49</v>
      </c>
      <c r="AI6" s="8">
        <v>44</v>
      </c>
      <c r="AJ6" s="8">
        <v>30</v>
      </c>
      <c r="AK6" s="8">
        <v>74</v>
      </c>
    </row>
    <row r="7" spans="1:37" x14ac:dyDescent="0.25">
      <c r="A7" s="5" t="s">
        <v>79</v>
      </c>
      <c r="B7" s="6" t="s">
        <v>80</v>
      </c>
      <c r="C7" s="6" t="s">
        <v>81</v>
      </c>
      <c r="D7" s="6" t="s">
        <v>40</v>
      </c>
      <c r="E7" s="6" t="s">
        <v>54</v>
      </c>
      <c r="F7" s="6" t="s">
        <v>55</v>
      </c>
      <c r="I7" s="7">
        <v>41090</v>
      </c>
      <c r="J7" s="7">
        <v>41211</v>
      </c>
      <c r="K7" s="6" t="s">
        <v>82</v>
      </c>
      <c r="M7" s="6" t="s">
        <v>83</v>
      </c>
      <c r="N7" s="6" t="s">
        <v>84</v>
      </c>
      <c r="O7" s="6">
        <v>97403</v>
      </c>
      <c r="R7" s="6">
        <v>10</v>
      </c>
      <c r="S7" s="6" t="s">
        <v>85</v>
      </c>
      <c r="T7" s="6">
        <v>1738</v>
      </c>
      <c r="U7" s="6">
        <v>60588639</v>
      </c>
      <c r="V7" s="8">
        <v>482</v>
      </c>
      <c r="W7" s="8">
        <v>297500</v>
      </c>
      <c r="X7" s="6">
        <v>151</v>
      </c>
      <c r="Y7" s="6" t="s">
        <v>86</v>
      </c>
      <c r="Z7" s="8">
        <v>247421</v>
      </c>
      <c r="AA7" s="8">
        <v>2852</v>
      </c>
      <c r="AB7" s="8">
        <v>87</v>
      </c>
      <c r="AC7" s="6" t="s">
        <v>49</v>
      </c>
      <c r="AD7" s="6" t="s">
        <v>50</v>
      </c>
      <c r="AE7" s="6" t="s">
        <v>49</v>
      </c>
      <c r="AF7" s="6" t="s">
        <v>49</v>
      </c>
      <c r="AI7" s="8">
        <v>86</v>
      </c>
      <c r="AJ7" s="8">
        <v>221</v>
      </c>
      <c r="AK7" s="8">
        <v>307</v>
      </c>
    </row>
    <row r="8" spans="1:37" x14ac:dyDescent="0.25">
      <c r="A8" s="5" t="s">
        <v>87</v>
      </c>
      <c r="B8" s="6" t="s">
        <v>88</v>
      </c>
      <c r="C8" s="6" t="s">
        <v>89</v>
      </c>
      <c r="D8" s="6" t="s">
        <v>40</v>
      </c>
      <c r="E8" s="6" t="s">
        <v>54</v>
      </c>
      <c r="F8" s="6" t="s">
        <v>55</v>
      </c>
      <c r="I8" s="7">
        <v>41090</v>
      </c>
      <c r="J8" s="7">
        <v>41211</v>
      </c>
      <c r="K8" s="6" t="s">
        <v>90</v>
      </c>
      <c r="M8" s="6" t="s">
        <v>91</v>
      </c>
      <c r="N8" s="6" t="s">
        <v>84</v>
      </c>
      <c r="O8" s="6">
        <v>97202</v>
      </c>
      <c r="P8" s="6">
        <v>3940</v>
      </c>
      <c r="R8" s="6">
        <v>10</v>
      </c>
      <c r="S8" s="6" t="s">
        <v>92</v>
      </c>
      <c r="T8" s="6">
        <v>1728</v>
      </c>
      <c r="U8" s="6">
        <v>7909096</v>
      </c>
      <c r="V8" s="8">
        <v>570</v>
      </c>
      <c r="W8" s="8">
        <v>1489796</v>
      </c>
      <c r="X8" s="6">
        <v>24</v>
      </c>
      <c r="Y8" s="6" t="s">
        <v>93</v>
      </c>
      <c r="Z8" s="8">
        <v>1849898</v>
      </c>
      <c r="AA8" s="8">
        <v>3528</v>
      </c>
      <c r="AB8" s="8">
        <v>524</v>
      </c>
      <c r="AC8" s="6" t="s">
        <v>49</v>
      </c>
      <c r="AD8" s="6" t="s">
        <v>50</v>
      </c>
      <c r="AE8" s="6" t="s">
        <v>50</v>
      </c>
      <c r="AI8" s="8">
        <v>600</v>
      </c>
      <c r="AJ8" s="8">
        <v>271</v>
      </c>
      <c r="AK8" s="8">
        <v>871</v>
      </c>
    </row>
    <row r="9" spans="1:37" x14ac:dyDescent="0.25">
      <c r="A9" s="5" t="s">
        <v>94</v>
      </c>
      <c r="B9" s="6" t="s">
        <v>95</v>
      </c>
      <c r="C9" s="6" t="s">
        <v>96</v>
      </c>
      <c r="D9" s="6" t="s">
        <v>40</v>
      </c>
      <c r="E9" s="6" t="s">
        <v>54</v>
      </c>
      <c r="F9" s="6" t="s">
        <v>55</v>
      </c>
      <c r="I9" s="7">
        <v>41182</v>
      </c>
      <c r="J9" s="7">
        <v>41305</v>
      </c>
      <c r="K9" s="6" t="s">
        <v>97</v>
      </c>
      <c r="L9" s="6" t="s">
        <v>98</v>
      </c>
      <c r="M9" s="6" t="s">
        <v>99</v>
      </c>
      <c r="N9" s="6" t="s">
        <v>100</v>
      </c>
      <c r="O9" s="6">
        <v>83642</v>
      </c>
      <c r="R9" s="6">
        <v>10</v>
      </c>
      <c r="S9" s="6" t="s">
        <v>101</v>
      </c>
      <c r="T9" s="6">
        <v>1736</v>
      </c>
      <c r="U9" s="6">
        <v>139758973</v>
      </c>
      <c r="V9" s="8">
        <v>66</v>
      </c>
      <c r="W9" s="8">
        <v>349684</v>
      </c>
      <c r="X9" s="6">
        <v>108</v>
      </c>
      <c r="Y9" s="6" t="s">
        <v>102</v>
      </c>
      <c r="Z9" s="8">
        <v>349684</v>
      </c>
      <c r="AA9" s="8">
        <v>2613</v>
      </c>
      <c r="AB9" s="8">
        <v>134</v>
      </c>
      <c r="AC9" s="6" t="s">
        <v>49</v>
      </c>
      <c r="AD9" s="6" t="s">
        <v>50</v>
      </c>
      <c r="AE9" s="6" t="s">
        <v>49</v>
      </c>
      <c r="AI9" s="8">
        <v>51</v>
      </c>
      <c r="AJ9" s="8">
        <v>0</v>
      </c>
      <c r="AK9" s="8">
        <v>51</v>
      </c>
    </row>
    <row r="10" spans="1:37" x14ac:dyDescent="0.25">
      <c r="A10" s="5" t="s">
        <v>103</v>
      </c>
      <c r="B10" s="6" t="s">
        <v>104</v>
      </c>
      <c r="C10" s="6" t="s">
        <v>105</v>
      </c>
      <c r="D10" s="6" t="s">
        <v>40</v>
      </c>
      <c r="E10" s="6" t="s">
        <v>41</v>
      </c>
      <c r="F10" s="6" t="s">
        <v>42</v>
      </c>
      <c r="I10" s="7">
        <v>41274</v>
      </c>
      <c r="J10" s="7">
        <v>41393</v>
      </c>
      <c r="K10" s="6" t="s">
        <v>106</v>
      </c>
      <c r="M10" s="6" t="s">
        <v>107</v>
      </c>
      <c r="N10" s="6" t="s">
        <v>108</v>
      </c>
      <c r="O10" s="6">
        <v>99519</v>
      </c>
      <c r="P10" s="6">
        <v>6650</v>
      </c>
      <c r="Q10" s="6">
        <v>196650</v>
      </c>
      <c r="R10" s="6">
        <v>10</v>
      </c>
      <c r="S10" s="6" t="s">
        <v>109</v>
      </c>
      <c r="T10" s="6">
        <v>1707</v>
      </c>
      <c r="U10" s="6">
        <v>76667013</v>
      </c>
      <c r="V10" s="8">
        <v>77</v>
      </c>
      <c r="W10" s="8">
        <v>245069</v>
      </c>
      <c r="X10" s="6">
        <v>149</v>
      </c>
      <c r="Y10" s="6" t="s">
        <v>110</v>
      </c>
      <c r="Z10" s="8">
        <v>251243</v>
      </c>
      <c r="AA10" s="8">
        <v>2956</v>
      </c>
      <c r="AB10" s="8">
        <v>85</v>
      </c>
      <c r="AC10" s="6" t="s">
        <v>49</v>
      </c>
      <c r="AD10" s="6" t="s">
        <v>50</v>
      </c>
      <c r="AE10" s="6" t="s">
        <v>49</v>
      </c>
      <c r="AI10" s="8">
        <v>43</v>
      </c>
      <c r="AJ10" s="8">
        <v>42</v>
      </c>
      <c r="AK10" s="8">
        <v>85</v>
      </c>
    </row>
    <row r="11" spans="1:37" x14ac:dyDescent="0.25">
      <c r="A11" s="5" t="s">
        <v>111</v>
      </c>
      <c r="B11" s="6" t="s">
        <v>112</v>
      </c>
      <c r="C11" s="6" t="s">
        <v>113</v>
      </c>
      <c r="D11" s="6" t="s">
        <v>40</v>
      </c>
      <c r="E11" s="6" t="s">
        <v>41</v>
      </c>
      <c r="F11" s="6" t="s">
        <v>42</v>
      </c>
      <c r="I11" s="7">
        <v>41274</v>
      </c>
      <c r="J11" s="7">
        <v>41393</v>
      </c>
      <c r="K11" s="6" t="s">
        <v>114</v>
      </c>
      <c r="M11" s="6" t="s">
        <v>115</v>
      </c>
      <c r="N11" s="6" t="s">
        <v>46</v>
      </c>
      <c r="O11" s="6">
        <v>98632</v>
      </c>
      <c r="Q11" s="6">
        <v>128</v>
      </c>
      <c r="R11" s="6">
        <v>10</v>
      </c>
      <c r="S11" s="6" t="s">
        <v>116</v>
      </c>
      <c r="T11" s="6">
        <v>1747</v>
      </c>
      <c r="U11" s="6">
        <v>612643619</v>
      </c>
      <c r="V11" s="8">
        <v>31</v>
      </c>
      <c r="W11" s="8">
        <v>61598</v>
      </c>
      <c r="X11" s="6">
        <v>431</v>
      </c>
      <c r="Y11" s="6" t="s">
        <v>117</v>
      </c>
      <c r="Z11" s="8">
        <v>63952</v>
      </c>
      <c r="AA11" s="8">
        <v>1946</v>
      </c>
      <c r="AB11" s="8">
        <v>33</v>
      </c>
      <c r="AC11" s="6" t="s">
        <v>49</v>
      </c>
      <c r="AD11" s="6" t="s">
        <v>50</v>
      </c>
      <c r="AE11" s="6" t="s">
        <v>49</v>
      </c>
      <c r="AI11" s="8">
        <v>5</v>
      </c>
      <c r="AJ11" s="8">
        <v>14</v>
      </c>
      <c r="AK11" s="8">
        <v>19</v>
      </c>
    </row>
    <row r="12" spans="1:37" x14ac:dyDescent="0.25">
      <c r="A12" s="5" t="s">
        <v>118</v>
      </c>
      <c r="B12" s="6" t="s">
        <v>119</v>
      </c>
      <c r="C12" s="6" t="s">
        <v>120</v>
      </c>
      <c r="D12" s="6" t="s">
        <v>40</v>
      </c>
      <c r="E12" s="6" t="s">
        <v>54</v>
      </c>
      <c r="F12" s="6" t="s">
        <v>55</v>
      </c>
      <c r="I12" s="7">
        <v>41274</v>
      </c>
      <c r="J12" s="7">
        <v>41393</v>
      </c>
      <c r="K12" s="6" t="s">
        <v>121</v>
      </c>
      <c r="M12" s="6" t="s">
        <v>122</v>
      </c>
      <c r="N12" s="6" t="s">
        <v>46</v>
      </c>
      <c r="O12" s="6">
        <v>99352</v>
      </c>
      <c r="R12" s="6">
        <v>10</v>
      </c>
      <c r="S12" s="6" t="s">
        <v>123</v>
      </c>
      <c r="T12" s="6">
        <v>1742</v>
      </c>
      <c r="U12" s="6">
        <v>61038006</v>
      </c>
      <c r="V12" s="8">
        <v>80</v>
      </c>
      <c r="W12" s="8">
        <v>222392</v>
      </c>
      <c r="X12" s="6">
        <v>171</v>
      </c>
      <c r="Y12" s="6" t="s">
        <v>124</v>
      </c>
      <c r="Z12" s="8">
        <v>210975</v>
      </c>
      <c r="AA12" s="8">
        <v>2059</v>
      </c>
      <c r="AB12" s="8">
        <v>102</v>
      </c>
      <c r="AC12" s="6" t="s">
        <v>49</v>
      </c>
      <c r="AD12" s="6" t="s">
        <v>50</v>
      </c>
      <c r="AE12" s="6" t="s">
        <v>49</v>
      </c>
      <c r="AI12" s="8">
        <v>472</v>
      </c>
      <c r="AJ12" s="8">
        <v>39</v>
      </c>
      <c r="AK12" s="8">
        <v>511</v>
      </c>
    </row>
    <row r="13" spans="1:37" x14ac:dyDescent="0.25">
      <c r="A13" s="5" t="s">
        <v>125</v>
      </c>
      <c r="B13" s="6" t="s">
        <v>126</v>
      </c>
      <c r="C13" s="6" t="s">
        <v>127</v>
      </c>
      <c r="D13" s="6" t="s">
        <v>40</v>
      </c>
      <c r="E13" s="6" t="s">
        <v>54</v>
      </c>
      <c r="F13" s="6" t="s">
        <v>55</v>
      </c>
      <c r="I13" s="7">
        <v>41274</v>
      </c>
      <c r="J13" s="7">
        <v>41393</v>
      </c>
      <c r="K13" s="6" t="s">
        <v>128</v>
      </c>
      <c r="M13" s="6" t="s">
        <v>129</v>
      </c>
      <c r="N13" s="6" t="s">
        <v>46</v>
      </c>
      <c r="O13" s="6">
        <v>98507</v>
      </c>
      <c r="P13" s="6">
        <v>659</v>
      </c>
      <c r="Q13" s="6">
        <v>659</v>
      </c>
      <c r="R13" s="6">
        <v>10</v>
      </c>
      <c r="S13" s="6" t="s">
        <v>130</v>
      </c>
      <c r="T13" s="6">
        <v>1745</v>
      </c>
      <c r="U13" s="6">
        <v>50154525</v>
      </c>
      <c r="V13" s="8">
        <v>97</v>
      </c>
      <c r="W13" s="8">
        <v>161000</v>
      </c>
      <c r="X13" s="6">
        <v>195</v>
      </c>
      <c r="Y13" s="6" t="s">
        <v>131</v>
      </c>
      <c r="Z13" s="8">
        <v>176617</v>
      </c>
      <c r="AA13" s="8">
        <v>1673</v>
      </c>
      <c r="AB13" s="8">
        <v>106</v>
      </c>
      <c r="AC13" s="6" t="s">
        <v>49</v>
      </c>
      <c r="AD13" s="6" t="s">
        <v>50</v>
      </c>
      <c r="AE13" s="6" t="s">
        <v>49</v>
      </c>
      <c r="AG13" s="6" t="s">
        <v>49</v>
      </c>
      <c r="AI13" s="8">
        <v>302</v>
      </c>
      <c r="AJ13" s="8">
        <v>0</v>
      </c>
      <c r="AK13" s="8">
        <v>302</v>
      </c>
    </row>
    <row r="14" spans="1:37" x14ac:dyDescent="0.25">
      <c r="A14" s="5" t="s">
        <v>132</v>
      </c>
      <c r="B14" s="6" t="s">
        <v>133</v>
      </c>
      <c r="D14" s="6" t="s">
        <v>40</v>
      </c>
      <c r="E14" s="6" t="s">
        <v>54</v>
      </c>
      <c r="F14" s="6" t="s">
        <v>55</v>
      </c>
      <c r="I14" s="7">
        <v>41274</v>
      </c>
      <c r="J14" s="7">
        <v>41393</v>
      </c>
      <c r="K14" s="6" t="s">
        <v>134</v>
      </c>
      <c r="M14" s="6" t="s">
        <v>135</v>
      </c>
      <c r="N14" s="6" t="s">
        <v>46</v>
      </c>
      <c r="O14" s="6">
        <v>98337</v>
      </c>
      <c r="R14" s="6">
        <v>10</v>
      </c>
      <c r="S14" s="6" t="s">
        <v>136</v>
      </c>
      <c r="T14" s="6">
        <v>1746</v>
      </c>
      <c r="U14" s="6">
        <v>803857184</v>
      </c>
      <c r="V14" s="8">
        <v>396</v>
      </c>
      <c r="W14" s="8">
        <v>251133</v>
      </c>
      <c r="X14" s="6">
        <v>180</v>
      </c>
      <c r="Y14" s="6" t="s">
        <v>137</v>
      </c>
      <c r="Z14" s="8">
        <v>198979</v>
      </c>
      <c r="AA14" s="8">
        <v>1458</v>
      </c>
      <c r="AB14" s="8">
        <v>136</v>
      </c>
      <c r="AC14" s="6" t="s">
        <v>49</v>
      </c>
      <c r="AD14" s="6" t="s">
        <v>50</v>
      </c>
      <c r="AE14" s="6" t="s">
        <v>49</v>
      </c>
      <c r="AI14" s="8">
        <v>282</v>
      </c>
      <c r="AJ14" s="8">
        <v>6</v>
      </c>
      <c r="AK14" s="8">
        <v>288</v>
      </c>
    </row>
    <row r="15" spans="1:37" x14ac:dyDescent="0.25">
      <c r="A15" s="5" t="s">
        <v>138</v>
      </c>
      <c r="B15" s="6" t="s">
        <v>139</v>
      </c>
      <c r="C15" s="6" t="s">
        <v>140</v>
      </c>
      <c r="D15" s="6" t="s">
        <v>40</v>
      </c>
      <c r="E15" s="6" t="s">
        <v>54</v>
      </c>
      <c r="F15" s="6" t="s">
        <v>55</v>
      </c>
      <c r="I15" s="7">
        <v>41274</v>
      </c>
      <c r="J15" s="7">
        <v>41393</v>
      </c>
      <c r="K15" s="6" t="s">
        <v>141</v>
      </c>
      <c r="M15" s="6" t="s">
        <v>142</v>
      </c>
      <c r="N15" s="6" t="s">
        <v>46</v>
      </c>
      <c r="O15" s="6">
        <v>98226</v>
      </c>
      <c r="P15" s="6">
        <v>8056</v>
      </c>
      <c r="R15" s="6">
        <v>10</v>
      </c>
      <c r="S15" s="6" t="s">
        <v>143</v>
      </c>
      <c r="T15" s="6">
        <v>5092</v>
      </c>
      <c r="U15" s="6">
        <v>155747561</v>
      </c>
      <c r="V15" s="8">
        <v>776</v>
      </c>
      <c r="W15" s="8">
        <v>203318</v>
      </c>
      <c r="X15" s="6">
        <v>275</v>
      </c>
      <c r="Y15" s="6" t="s">
        <v>144</v>
      </c>
      <c r="Z15" s="8">
        <v>114473</v>
      </c>
      <c r="AA15" s="8">
        <v>2379</v>
      </c>
      <c r="AB15" s="8">
        <v>48</v>
      </c>
      <c r="AC15" s="6" t="s">
        <v>49</v>
      </c>
      <c r="AD15" s="6" t="s">
        <v>50</v>
      </c>
      <c r="AE15" s="6" t="s">
        <v>49</v>
      </c>
      <c r="AI15" s="8">
        <v>95</v>
      </c>
      <c r="AJ15" s="8">
        <v>2</v>
      </c>
      <c r="AK15" s="8">
        <v>97</v>
      </c>
    </row>
    <row r="16" spans="1:37" x14ac:dyDescent="0.25">
      <c r="A16" s="5" t="s">
        <v>145</v>
      </c>
      <c r="B16" s="6" t="s">
        <v>146</v>
      </c>
      <c r="C16" s="6" t="s">
        <v>147</v>
      </c>
      <c r="D16" s="6" t="s">
        <v>40</v>
      </c>
      <c r="E16" s="6" t="s">
        <v>41</v>
      </c>
      <c r="F16" s="6" t="s">
        <v>42</v>
      </c>
      <c r="I16" s="7">
        <v>41182</v>
      </c>
      <c r="J16" s="7">
        <v>41305</v>
      </c>
      <c r="K16" s="6" t="s">
        <v>148</v>
      </c>
      <c r="M16" s="6" t="s">
        <v>149</v>
      </c>
      <c r="N16" s="6" t="s">
        <v>100</v>
      </c>
      <c r="O16" s="6">
        <v>83205</v>
      </c>
      <c r="P16" s="6">
        <v>4169</v>
      </c>
      <c r="Q16" s="6">
        <v>4169</v>
      </c>
      <c r="R16" s="6">
        <v>10</v>
      </c>
      <c r="S16" s="6" t="s">
        <v>150</v>
      </c>
      <c r="T16" s="6">
        <v>1737</v>
      </c>
      <c r="U16" s="6">
        <v>73112690</v>
      </c>
      <c r="V16" s="8">
        <v>27</v>
      </c>
      <c r="W16" s="8">
        <v>81730</v>
      </c>
      <c r="X16" s="6">
        <v>395</v>
      </c>
      <c r="Y16" s="6" t="s">
        <v>151</v>
      </c>
      <c r="Z16" s="8">
        <v>69809</v>
      </c>
      <c r="AA16" s="8">
        <v>2251</v>
      </c>
      <c r="AB16" s="8">
        <v>31</v>
      </c>
      <c r="AC16" s="6" t="s">
        <v>50</v>
      </c>
      <c r="AD16" s="6" t="s">
        <v>50</v>
      </c>
      <c r="AE16" s="6" t="s">
        <v>49</v>
      </c>
      <c r="AI16" s="8">
        <v>29</v>
      </c>
      <c r="AJ16" s="8">
        <v>0</v>
      </c>
      <c r="AK16" s="8">
        <v>29</v>
      </c>
    </row>
    <row r="17" spans="1:37" x14ac:dyDescent="0.25">
      <c r="A17" s="5" t="s">
        <v>152</v>
      </c>
      <c r="B17" s="6" t="s">
        <v>153</v>
      </c>
      <c r="C17" s="6" t="s">
        <v>154</v>
      </c>
      <c r="D17" s="6" t="s">
        <v>40</v>
      </c>
      <c r="E17" s="6" t="s">
        <v>41</v>
      </c>
      <c r="F17" s="6" t="s">
        <v>42</v>
      </c>
      <c r="I17" s="7">
        <v>41274</v>
      </c>
      <c r="J17" s="7">
        <v>41393</v>
      </c>
      <c r="K17" s="6" t="s">
        <v>155</v>
      </c>
      <c r="M17" s="6" t="s">
        <v>45</v>
      </c>
      <c r="N17" s="6" t="s">
        <v>46</v>
      </c>
      <c r="O17" s="6">
        <v>98109</v>
      </c>
      <c r="P17" s="6">
        <v>4695</v>
      </c>
      <c r="R17" s="6">
        <v>10</v>
      </c>
      <c r="S17" s="6" t="s">
        <v>156</v>
      </c>
      <c r="T17" s="6">
        <v>1749</v>
      </c>
      <c r="U17" s="6">
        <v>832190248</v>
      </c>
      <c r="V17" s="8">
        <v>83</v>
      </c>
      <c r="W17" s="8">
        <v>495500</v>
      </c>
      <c r="X17" s="6">
        <v>14</v>
      </c>
      <c r="Y17" s="6" t="s">
        <v>48</v>
      </c>
      <c r="Z17" s="8">
        <v>3059393</v>
      </c>
      <c r="AA17" s="8">
        <v>3028</v>
      </c>
      <c r="AB17" s="8">
        <v>1010</v>
      </c>
      <c r="AC17" s="6" t="s">
        <v>49</v>
      </c>
      <c r="AD17" s="6" t="s">
        <v>50</v>
      </c>
      <c r="AI17" s="8">
        <v>0</v>
      </c>
      <c r="AJ17" s="8">
        <v>8</v>
      </c>
      <c r="AK17" s="8">
        <v>8</v>
      </c>
    </row>
    <row r="18" spans="1:37" x14ac:dyDescent="0.25">
      <c r="A18" s="5" t="s">
        <v>157</v>
      </c>
      <c r="B18" s="6" t="s">
        <v>158</v>
      </c>
      <c r="C18" s="6" t="s">
        <v>159</v>
      </c>
      <c r="D18" s="6" t="s">
        <v>40</v>
      </c>
      <c r="E18" s="6" t="s">
        <v>54</v>
      </c>
      <c r="F18" s="6" t="s">
        <v>55</v>
      </c>
      <c r="I18" s="7">
        <v>41274</v>
      </c>
      <c r="J18" s="7">
        <v>41393</v>
      </c>
      <c r="M18" s="6" t="s">
        <v>160</v>
      </c>
      <c r="N18" s="6" t="s">
        <v>46</v>
      </c>
      <c r="O18" s="6">
        <v>98668</v>
      </c>
      <c r="P18" s="6">
        <v>2529</v>
      </c>
      <c r="Q18" s="6">
        <v>2529</v>
      </c>
      <c r="R18" s="6">
        <v>10</v>
      </c>
      <c r="S18" s="6" t="s">
        <v>161</v>
      </c>
      <c r="T18" s="6">
        <v>1729</v>
      </c>
      <c r="U18" s="6">
        <v>44938447</v>
      </c>
      <c r="V18" s="8">
        <v>141</v>
      </c>
      <c r="W18" s="8">
        <v>366010</v>
      </c>
      <c r="X18" s="6">
        <v>24</v>
      </c>
      <c r="Y18" s="6" t="s">
        <v>93</v>
      </c>
      <c r="Z18" s="8">
        <v>1849898</v>
      </c>
      <c r="AA18" s="8">
        <v>3528</v>
      </c>
      <c r="AB18" s="8">
        <v>524</v>
      </c>
      <c r="AC18" s="6" t="s">
        <v>49</v>
      </c>
      <c r="AD18" s="6" t="s">
        <v>50</v>
      </c>
      <c r="AE18" s="6" t="s">
        <v>50</v>
      </c>
      <c r="AI18" s="8">
        <v>160</v>
      </c>
      <c r="AJ18" s="8">
        <v>0</v>
      </c>
      <c r="AK18" s="8">
        <v>160</v>
      </c>
    </row>
    <row r="19" spans="1:37" x14ac:dyDescent="0.25">
      <c r="A19" s="5" t="s">
        <v>162</v>
      </c>
      <c r="B19" s="6" t="s">
        <v>163</v>
      </c>
      <c r="C19" s="6" t="s">
        <v>164</v>
      </c>
      <c r="D19" s="6" t="s">
        <v>40</v>
      </c>
      <c r="E19" s="6" t="s">
        <v>54</v>
      </c>
      <c r="F19" s="6" t="s">
        <v>55</v>
      </c>
      <c r="I19" s="7">
        <v>41090</v>
      </c>
      <c r="J19" s="7">
        <v>41211</v>
      </c>
      <c r="K19" s="6" t="s">
        <v>165</v>
      </c>
      <c r="L19" s="6" t="s">
        <v>98</v>
      </c>
      <c r="M19" s="6" t="s">
        <v>166</v>
      </c>
      <c r="N19" s="6" t="s">
        <v>84</v>
      </c>
      <c r="O19" s="6">
        <v>97302</v>
      </c>
      <c r="R19" s="6">
        <v>10</v>
      </c>
      <c r="S19" s="6" t="s">
        <v>167</v>
      </c>
      <c r="T19" s="6">
        <v>1740</v>
      </c>
      <c r="U19" s="6">
        <v>46259230</v>
      </c>
      <c r="V19" s="8">
        <v>65</v>
      </c>
      <c r="W19" s="8">
        <v>206500</v>
      </c>
      <c r="X19" s="6">
        <v>156</v>
      </c>
      <c r="Y19" s="6" t="s">
        <v>168</v>
      </c>
      <c r="Z19" s="8">
        <v>236632</v>
      </c>
      <c r="AA19" s="8">
        <v>3117</v>
      </c>
      <c r="AB19" s="8">
        <v>76</v>
      </c>
      <c r="AC19" s="6" t="s">
        <v>49</v>
      </c>
      <c r="AD19" s="6" t="s">
        <v>50</v>
      </c>
      <c r="AE19" s="6" t="s">
        <v>49</v>
      </c>
      <c r="AI19" s="8">
        <v>53</v>
      </c>
      <c r="AJ19" s="8">
        <v>179</v>
      </c>
      <c r="AK19" s="8">
        <v>232</v>
      </c>
    </row>
    <row r="20" spans="1:37" x14ac:dyDescent="0.25">
      <c r="A20" s="5" t="s">
        <v>169</v>
      </c>
      <c r="B20" s="6" t="s">
        <v>170</v>
      </c>
      <c r="C20" s="6" t="s">
        <v>171</v>
      </c>
      <c r="D20" s="6" t="s">
        <v>40</v>
      </c>
      <c r="E20" s="6" t="s">
        <v>41</v>
      </c>
      <c r="F20" s="6" t="s">
        <v>42</v>
      </c>
      <c r="I20" s="7">
        <v>41274</v>
      </c>
      <c r="J20" s="7">
        <v>41393</v>
      </c>
      <c r="K20" s="6" t="s">
        <v>172</v>
      </c>
      <c r="M20" s="6" t="s">
        <v>173</v>
      </c>
      <c r="N20" s="6" t="s">
        <v>46</v>
      </c>
      <c r="O20" s="6">
        <v>98467</v>
      </c>
      <c r="R20" s="6">
        <v>10</v>
      </c>
      <c r="S20" s="6" t="s">
        <v>174</v>
      </c>
      <c r="T20" s="6">
        <v>5013</v>
      </c>
      <c r="U20" s="6">
        <v>71850887</v>
      </c>
      <c r="V20" s="8">
        <v>233</v>
      </c>
      <c r="W20" s="8">
        <v>800000</v>
      </c>
      <c r="X20" s="6">
        <v>14</v>
      </c>
      <c r="Y20" s="6" t="s">
        <v>48</v>
      </c>
      <c r="Z20" s="8">
        <v>3059393</v>
      </c>
      <c r="AA20" s="8">
        <v>3028</v>
      </c>
      <c r="AB20" s="8">
        <v>1010</v>
      </c>
      <c r="AC20" s="6" t="s">
        <v>49</v>
      </c>
      <c r="AD20" s="6" t="s">
        <v>49</v>
      </c>
      <c r="AI20" s="8">
        <v>0</v>
      </c>
      <c r="AJ20" s="8">
        <v>2</v>
      </c>
      <c r="AK20" s="8">
        <v>2</v>
      </c>
    </row>
    <row r="21" spans="1:37" x14ac:dyDescent="0.25">
      <c r="A21" s="5" t="s">
        <v>175</v>
      </c>
      <c r="B21" s="6" t="s">
        <v>176</v>
      </c>
      <c r="C21" s="6" t="s">
        <v>177</v>
      </c>
      <c r="D21" s="6" t="s">
        <v>40</v>
      </c>
      <c r="E21" s="6" t="s">
        <v>54</v>
      </c>
      <c r="F21" s="6" t="s">
        <v>55</v>
      </c>
      <c r="I21" s="7">
        <v>41274</v>
      </c>
      <c r="J21" s="7">
        <v>41393</v>
      </c>
      <c r="K21" s="6" t="s">
        <v>178</v>
      </c>
      <c r="M21" s="6" t="s">
        <v>70</v>
      </c>
      <c r="N21" s="6" t="s">
        <v>46</v>
      </c>
      <c r="O21" s="6">
        <v>98203</v>
      </c>
      <c r="P21" s="6">
        <v>5834</v>
      </c>
      <c r="R21" s="6">
        <v>10</v>
      </c>
      <c r="S21" s="6" t="s">
        <v>179</v>
      </c>
      <c r="T21" s="6">
        <v>2578</v>
      </c>
      <c r="U21" s="6">
        <v>37420460</v>
      </c>
      <c r="V21" s="8">
        <v>261</v>
      </c>
      <c r="W21" s="8">
        <v>683598</v>
      </c>
      <c r="X21" s="6">
        <v>14</v>
      </c>
      <c r="Y21" s="6" t="s">
        <v>48</v>
      </c>
      <c r="Z21" s="8">
        <v>3059393</v>
      </c>
      <c r="AA21" s="8">
        <v>3028</v>
      </c>
      <c r="AB21" s="8">
        <v>1010</v>
      </c>
      <c r="AC21" s="6" t="s">
        <v>49</v>
      </c>
      <c r="AD21" s="6" t="s">
        <v>50</v>
      </c>
      <c r="AE21" s="6" t="s">
        <v>50</v>
      </c>
      <c r="AH21" s="6" t="s">
        <v>50</v>
      </c>
      <c r="AI21" s="8">
        <v>506</v>
      </c>
      <c r="AJ21" s="8">
        <v>101</v>
      </c>
      <c r="AK21" s="8">
        <v>607</v>
      </c>
    </row>
    <row r="22" spans="1:37" x14ac:dyDescent="0.25">
      <c r="A22" s="5" t="s">
        <v>180</v>
      </c>
      <c r="B22" s="6" t="s">
        <v>181</v>
      </c>
      <c r="C22" s="6" t="s">
        <v>182</v>
      </c>
      <c r="D22" s="6" t="s">
        <v>40</v>
      </c>
      <c r="E22" s="6" t="s">
        <v>54</v>
      </c>
      <c r="F22" s="6" t="s">
        <v>55</v>
      </c>
      <c r="I22" s="7">
        <v>41090</v>
      </c>
      <c r="J22" s="7">
        <v>41211</v>
      </c>
      <c r="K22" s="6" t="s">
        <v>183</v>
      </c>
      <c r="M22" s="6" t="s">
        <v>184</v>
      </c>
      <c r="N22" s="6" t="s">
        <v>84</v>
      </c>
      <c r="O22" s="6">
        <v>97504</v>
      </c>
      <c r="P22" s="6">
        <v>9075</v>
      </c>
      <c r="R22" s="6">
        <v>10</v>
      </c>
      <c r="S22" s="6" t="s">
        <v>185</v>
      </c>
      <c r="T22" s="6">
        <v>1739</v>
      </c>
      <c r="U22" s="6">
        <v>91288639</v>
      </c>
      <c r="V22" s="8">
        <v>50</v>
      </c>
      <c r="W22" s="8">
        <v>130714</v>
      </c>
      <c r="X22" s="6">
        <v>213</v>
      </c>
      <c r="Y22" s="6" t="s">
        <v>186</v>
      </c>
      <c r="Z22" s="8">
        <v>154081</v>
      </c>
      <c r="AA22" s="8">
        <v>2381</v>
      </c>
      <c r="AB22" s="8">
        <v>65</v>
      </c>
      <c r="AC22" s="6" t="s">
        <v>49</v>
      </c>
      <c r="AD22" s="6" t="s">
        <v>50</v>
      </c>
      <c r="AE22" s="6" t="s">
        <v>49</v>
      </c>
      <c r="AI22" s="8">
        <v>19</v>
      </c>
      <c r="AJ22" s="8">
        <v>21</v>
      </c>
      <c r="AK22" s="8">
        <v>40</v>
      </c>
    </row>
    <row r="23" spans="1:37" x14ac:dyDescent="0.25">
      <c r="A23" s="5" t="s">
        <v>187</v>
      </c>
      <c r="B23" s="6" t="s">
        <v>188</v>
      </c>
      <c r="C23" s="6" t="s">
        <v>189</v>
      </c>
      <c r="D23" s="6" t="s">
        <v>40</v>
      </c>
      <c r="E23" s="6" t="s">
        <v>190</v>
      </c>
      <c r="F23" s="6" t="s">
        <v>191</v>
      </c>
      <c r="I23" s="7">
        <v>41090</v>
      </c>
      <c r="J23" s="7">
        <v>41211</v>
      </c>
      <c r="K23" s="6" t="s">
        <v>192</v>
      </c>
      <c r="M23" s="6" t="s">
        <v>45</v>
      </c>
      <c r="N23" s="6" t="s">
        <v>46</v>
      </c>
      <c r="O23" s="6">
        <v>98121</v>
      </c>
      <c r="P23" s="6">
        <v>1081</v>
      </c>
      <c r="R23" s="6">
        <v>10</v>
      </c>
      <c r="S23" s="6" t="s">
        <v>193</v>
      </c>
      <c r="T23" s="6">
        <v>1724</v>
      </c>
      <c r="U23" s="6">
        <v>808883995</v>
      </c>
      <c r="V23" s="8">
        <v>1945</v>
      </c>
      <c r="W23" s="8">
        <v>3919300</v>
      </c>
      <c r="X23" s="6">
        <v>14</v>
      </c>
      <c r="Y23" s="6" t="s">
        <v>48</v>
      </c>
      <c r="Z23" s="8">
        <v>3059393</v>
      </c>
      <c r="AA23" s="8">
        <v>3028</v>
      </c>
      <c r="AB23" s="8">
        <v>1010</v>
      </c>
      <c r="AC23" s="6" t="s">
        <v>49</v>
      </c>
      <c r="AD23" s="6" t="s">
        <v>50</v>
      </c>
      <c r="AI23" s="8">
        <v>19</v>
      </c>
      <c r="AJ23" s="8">
        <v>0</v>
      </c>
      <c r="AK23" s="8">
        <v>19</v>
      </c>
    </row>
    <row r="24" spans="1:37" x14ac:dyDescent="0.25">
      <c r="A24" s="5" t="s">
        <v>194</v>
      </c>
      <c r="B24" s="6" t="s">
        <v>195</v>
      </c>
      <c r="C24" s="6" t="s">
        <v>196</v>
      </c>
      <c r="D24" s="6" t="s">
        <v>40</v>
      </c>
      <c r="E24" s="6" t="s">
        <v>54</v>
      </c>
      <c r="F24" s="6" t="s">
        <v>55</v>
      </c>
      <c r="I24" s="7">
        <v>41274</v>
      </c>
      <c r="J24" s="7">
        <v>41393</v>
      </c>
      <c r="K24" s="6" t="s">
        <v>197</v>
      </c>
      <c r="M24" s="6" t="s">
        <v>45</v>
      </c>
      <c r="N24" s="6" t="s">
        <v>46</v>
      </c>
      <c r="O24" s="6">
        <v>98104</v>
      </c>
      <c r="P24" s="6">
        <v>2826</v>
      </c>
      <c r="R24" s="6">
        <v>10</v>
      </c>
      <c r="S24" s="6" t="s">
        <v>198</v>
      </c>
      <c r="T24" s="6">
        <v>5656</v>
      </c>
      <c r="U24" s="6">
        <v>958427239</v>
      </c>
      <c r="V24" s="8">
        <v>1086</v>
      </c>
      <c r="W24" s="8">
        <v>2781740</v>
      </c>
      <c r="X24" s="6">
        <v>14</v>
      </c>
      <c r="Y24" s="6" t="s">
        <v>48</v>
      </c>
      <c r="Z24" s="8">
        <v>3059393</v>
      </c>
      <c r="AA24" s="8">
        <v>3028</v>
      </c>
      <c r="AB24" s="8">
        <v>1010</v>
      </c>
      <c r="AC24" s="6" t="s">
        <v>49</v>
      </c>
      <c r="AD24" s="6" t="s">
        <v>50</v>
      </c>
      <c r="AG24" s="6" t="s">
        <v>50</v>
      </c>
      <c r="AH24" s="6" t="s">
        <v>50</v>
      </c>
      <c r="AI24" s="8">
        <v>205</v>
      </c>
      <c r="AJ24" s="8">
        <v>104</v>
      </c>
      <c r="AK24" s="8">
        <v>309</v>
      </c>
    </row>
    <row r="25" spans="1:37" x14ac:dyDescent="0.25">
      <c r="A25" s="5" t="s">
        <v>199</v>
      </c>
      <c r="B25" s="6" t="s">
        <v>200</v>
      </c>
      <c r="C25" s="6" t="s">
        <v>201</v>
      </c>
      <c r="D25" s="6" t="s">
        <v>40</v>
      </c>
      <c r="E25" s="6" t="s">
        <v>190</v>
      </c>
      <c r="F25" s="6" t="s">
        <v>191</v>
      </c>
      <c r="I25" s="7">
        <v>41274</v>
      </c>
      <c r="J25" s="7">
        <v>41393</v>
      </c>
      <c r="K25" s="6" t="s">
        <v>202</v>
      </c>
      <c r="M25" s="6" t="s">
        <v>107</v>
      </c>
      <c r="N25" s="6" t="s">
        <v>108</v>
      </c>
      <c r="O25" s="6">
        <v>99510</v>
      </c>
      <c r="P25" s="6">
        <v>7500</v>
      </c>
      <c r="Q25" s="6">
        <v>107500</v>
      </c>
      <c r="R25" s="6">
        <v>10</v>
      </c>
      <c r="S25" s="6" t="s">
        <v>203</v>
      </c>
      <c r="T25" s="6">
        <v>5806</v>
      </c>
      <c r="U25" s="6">
        <v>9487042</v>
      </c>
      <c r="V25" s="8">
        <v>85</v>
      </c>
      <c r="W25" s="8">
        <v>251243</v>
      </c>
      <c r="X25" s="6">
        <v>149</v>
      </c>
      <c r="Y25" s="6" t="s">
        <v>110</v>
      </c>
      <c r="Z25" s="8">
        <v>251243</v>
      </c>
      <c r="AA25" s="8">
        <v>2956</v>
      </c>
      <c r="AB25" s="8">
        <v>85</v>
      </c>
      <c r="AC25" s="6" t="s">
        <v>49</v>
      </c>
      <c r="AD25" s="6" t="s">
        <v>50</v>
      </c>
      <c r="AI25" s="8">
        <v>30</v>
      </c>
      <c r="AJ25" s="8">
        <v>0</v>
      </c>
      <c r="AK25" s="8">
        <v>30</v>
      </c>
    </row>
    <row r="26" spans="1:37" x14ac:dyDescent="0.25">
      <c r="A26" s="5" t="s">
        <v>204</v>
      </c>
      <c r="B26" s="6" t="s">
        <v>205</v>
      </c>
      <c r="C26" s="6" t="s">
        <v>206</v>
      </c>
      <c r="D26" s="6" t="s">
        <v>40</v>
      </c>
      <c r="E26" s="6" t="s">
        <v>54</v>
      </c>
      <c r="F26" s="6" t="s">
        <v>55</v>
      </c>
      <c r="I26" s="7">
        <v>41182</v>
      </c>
      <c r="J26" s="7">
        <v>41305</v>
      </c>
      <c r="K26" s="6" t="s">
        <v>207</v>
      </c>
      <c r="M26" s="6" t="s">
        <v>208</v>
      </c>
      <c r="N26" s="6" t="s">
        <v>100</v>
      </c>
      <c r="O26" s="6">
        <v>83402</v>
      </c>
      <c r="Q26" s="6" t="s">
        <v>209</v>
      </c>
      <c r="R26" s="6">
        <v>10</v>
      </c>
      <c r="S26" s="6" t="s">
        <v>210</v>
      </c>
      <c r="T26" s="6">
        <v>5575</v>
      </c>
      <c r="U26" s="6">
        <v>137202094</v>
      </c>
      <c r="V26" s="8">
        <v>70</v>
      </c>
      <c r="W26" s="8">
        <v>90733</v>
      </c>
      <c r="X26" s="6">
        <v>321</v>
      </c>
      <c r="Y26" s="6" t="s">
        <v>211</v>
      </c>
      <c r="Z26" s="8">
        <v>90733</v>
      </c>
      <c r="AA26" s="8">
        <v>2039</v>
      </c>
      <c r="AB26" s="8">
        <v>45</v>
      </c>
      <c r="AC26" s="6" t="s">
        <v>50</v>
      </c>
      <c r="AD26" s="6" t="s">
        <v>50</v>
      </c>
      <c r="AE26" s="6" t="s">
        <v>49</v>
      </c>
      <c r="AI26" s="8">
        <v>24</v>
      </c>
      <c r="AJ26" s="8">
        <v>0</v>
      </c>
      <c r="AK26" s="8">
        <v>24</v>
      </c>
    </row>
    <row r="27" spans="1:37" x14ac:dyDescent="0.25">
      <c r="A27" s="5" t="s">
        <v>212</v>
      </c>
      <c r="B27" s="6" t="s">
        <v>213</v>
      </c>
      <c r="D27" s="6" t="s">
        <v>40</v>
      </c>
      <c r="E27" s="6" t="s">
        <v>54</v>
      </c>
      <c r="F27" s="6" t="s">
        <v>55</v>
      </c>
      <c r="I27" s="7">
        <v>41274</v>
      </c>
      <c r="J27" s="7">
        <v>41393</v>
      </c>
      <c r="K27" s="6" t="s">
        <v>214</v>
      </c>
      <c r="M27" s="6" t="s">
        <v>215</v>
      </c>
      <c r="N27" s="6" t="s">
        <v>46</v>
      </c>
      <c r="O27" s="6">
        <v>98801</v>
      </c>
      <c r="R27" s="6">
        <v>10</v>
      </c>
      <c r="S27" s="6" t="s">
        <v>216</v>
      </c>
      <c r="T27" s="6">
        <v>5606</v>
      </c>
      <c r="U27" s="6">
        <v>790160758</v>
      </c>
      <c r="V27" s="8">
        <v>1600</v>
      </c>
      <c r="W27" s="8">
        <v>105000</v>
      </c>
      <c r="X27" s="6">
        <v>412</v>
      </c>
      <c r="Y27" s="6" t="s">
        <v>217</v>
      </c>
      <c r="Z27" s="8">
        <v>67227</v>
      </c>
      <c r="AA27" s="8">
        <v>2143</v>
      </c>
      <c r="AB27" s="8">
        <v>31</v>
      </c>
      <c r="AC27" s="6" t="s">
        <v>49</v>
      </c>
      <c r="AD27" s="6" t="s">
        <v>50</v>
      </c>
      <c r="AE27" s="6" t="s">
        <v>49</v>
      </c>
      <c r="AI27" s="8">
        <v>45</v>
      </c>
      <c r="AJ27" s="8">
        <v>5</v>
      </c>
      <c r="AK27" s="8">
        <v>50</v>
      </c>
    </row>
    <row r="28" spans="1:37" x14ac:dyDescent="0.25">
      <c r="A28" s="5" t="s">
        <v>218</v>
      </c>
      <c r="B28" s="6" t="s">
        <v>219</v>
      </c>
      <c r="D28" s="6" t="s">
        <v>40</v>
      </c>
      <c r="E28" s="6" t="s">
        <v>54</v>
      </c>
      <c r="F28" s="6" t="s">
        <v>55</v>
      </c>
      <c r="I28" s="7">
        <v>41274</v>
      </c>
      <c r="J28" s="7">
        <v>41393</v>
      </c>
      <c r="K28" s="6" t="s">
        <v>220</v>
      </c>
      <c r="M28" s="6" t="s">
        <v>221</v>
      </c>
      <c r="N28" s="6" t="s">
        <v>46</v>
      </c>
      <c r="O28" s="6">
        <v>98233</v>
      </c>
      <c r="P28" s="6">
        <v>9772</v>
      </c>
      <c r="R28" s="6">
        <v>10</v>
      </c>
      <c r="S28" s="6" t="s">
        <v>222</v>
      </c>
      <c r="T28" s="6">
        <v>5816</v>
      </c>
      <c r="U28" s="6">
        <v>840017672</v>
      </c>
      <c r="V28" s="8">
        <v>760</v>
      </c>
      <c r="W28" s="8">
        <v>113735</v>
      </c>
      <c r="X28" s="6">
        <v>435</v>
      </c>
      <c r="Y28" s="6" t="s">
        <v>223</v>
      </c>
      <c r="Z28" s="8">
        <v>62966</v>
      </c>
      <c r="AA28" s="8">
        <v>1827</v>
      </c>
      <c r="AB28" s="8">
        <v>34</v>
      </c>
      <c r="AC28" s="6" t="s">
        <v>49</v>
      </c>
      <c r="AD28" s="6" t="s">
        <v>50</v>
      </c>
      <c r="AE28" s="6" t="s">
        <v>49</v>
      </c>
      <c r="AG28" s="6" t="s">
        <v>49</v>
      </c>
      <c r="AI28" s="8">
        <v>80</v>
      </c>
      <c r="AJ28" s="8">
        <v>0</v>
      </c>
      <c r="AK28" s="8">
        <v>80</v>
      </c>
    </row>
    <row r="29" spans="1:37" x14ac:dyDescent="0.25">
      <c r="A29" s="5" t="s">
        <v>224</v>
      </c>
      <c r="B29" s="6" t="s">
        <v>225</v>
      </c>
      <c r="C29" s="6" t="s">
        <v>226</v>
      </c>
      <c r="D29" s="6" t="s">
        <v>40</v>
      </c>
      <c r="E29" s="6" t="s">
        <v>41</v>
      </c>
      <c r="F29" s="6" t="s">
        <v>42</v>
      </c>
      <c r="I29" s="7">
        <v>41090</v>
      </c>
      <c r="J29" s="7">
        <v>41211</v>
      </c>
      <c r="K29" s="6" t="s">
        <v>227</v>
      </c>
      <c r="M29" s="6" t="s">
        <v>228</v>
      </c>
      <c r="N29" s="6" t="s">
        <v>108</v>
      </c>
      <c r="O29" s="6">
        <v>99709</v>
      </c>
      <c r="R29" s="6">
        <v>10</v>
      </c>
      <c r="S29" s="6" t="s">
        <v>229</v>
      </c>
      <c r="T29" s="6">
        <v>1734</v>
      </c>
      <c r="U29" s="6">
        <v>76637651</v>
      </c>
      <c r="V29" s="8">
        <v>7338</v>
      </c>
      <c r="W29" s="8">
        <v>97581</v>
      </c>
      <c r="X29" s="6">
        <v>425</v>
      </c>
      <c r="Y29" s="6" t="s">
        <v>230</v>
      </c>
      <c r="Z29" s="8">
        <v>64513</v>
      </c>
      <c r="AA29" s="8">
        <v>1170</v>
      </c>
      <c r="AB29" s="8">
        <v>55</v>
      </c>
      <c r="AC29" s="6" t="s">
        <v>50</v>
      </c>
      <c r="AD29" s="6" t="s">
        <v>50</v>
      </c>
      <c r="AE29" s="6" t="s">
        <v>49</v>
      </c>
      <c r="AI29" s="8">
        <v>16</v>
      </c>
      <c r="AJ29" s="8">
        <v>0</v>
      </c>
      <c r="AK29" s="8">
        <v>16</v>
      </c>
    </row>
    <row r="30" spans="1:37" x14ac:dyDescent="0.25">
      <c r="A30" s="5" t="s">
        <v>231</v>
      </c>
      <c r="B30" s="6" t="s">
        <v>232</v>
      </c>
      <c r="C30" s="6" t="s">
        <v>233</v>
      </c>
      <c r="D30" s="6" t="s">
        <v>40</v>
      </c>
      <c r="E30" s="6" t="s">
        <v>41</v>
      </c>
      <c r="F30" s="6" t="s">
        <v>42</v>
      </c>
      <c r="I30" s="7">
        <v>41090</v>
      </c>
      <c r="J30" s="7">
        <v>41211</v>
      </c>
      <c r="K30" s="6" t="s">
        <v>234</v>
      </c>
      <c r="M30" s="6" t="s">
        <v>235</v>
      </c>
      <c r="N30" s="6" t="s">
        <v>84</v>
      </c>
      <c r="O30" s="6">
        <v>97070</v>
      </c>
      <c r="R30" s="6">
        <v>10</v>
      </c>
      <c r="S30" s="6" t="s">
        <v>236</v>
      </c>
      <c r="T30" s="6">
        <v>5706</v>
      </c>
      <c r="U30" s="6">
        <v>37600215</v>
      </c>
      <c r="V30" s="8">
        <v>80</v>
      </c>
      <c r="W30" s="8">
        <v>19509</v>
      </c>
      <c r="X30" s="6">
        <v>24</v>
      </c>
      <c r="Y30" s="6" t="s">
        <v>93</v>
      </c>
      <c r="Z30" s="8">
        <v>1849898</v>
      </c>
      <c r="AA30" s="8">
        <v>3528</v>
      </c>
      <c r="AB30" s="8">
        <v>524</v>
      </c>
      <c r="AC30" s="6" t="s">
        <v>50</v>
      </c>
      <c r="AD30" s="6" t="s">
        <v>50</v>
      </c>
      <c r="AE30" s="6" t="s">
        <v>49</v>
      </c>
      <c r="AI30" s="8">
        <v>20</v>
      </c>
      <c r="AJ30" s="8">
        <v>0</v>
      </c>
      <c r="AK30" s="8">
        <v>20</v>
      </c>
    </row>
    <row r="31" spans="1:37" x14ac:dyDescent="0.25">
      <c r="A31" s="5" t="s">
        <v>237</v>
      </c>
      <c r="B31" s="6" t="s">
        <v>238</v>
      </c>
      <c r="C31" s="6" t="s">
        <v>239</v>
      </c>
      <c r="D31" s="6" t="s">
        <v>40</v>
      </c>
      <c r="E31" s="6" t="s">
        <v>41</v>
      </c>
      <c r="F31" s="6" t="s">
        <v>42</v>
      </c>
      <c r="I31" s="7">
        <v>41090</v>
      </c>
      <c r="J31" s="7">
        <v>41211</v>
      </c>
      <c r="K31" s="6" t="s">
        <v>240</v>
      </c>
      <c r="M31" s="6" t="s">
        <v>241</v>
      </c>
      <c r="N31" s="6" t="s">
        <v>84</v>
      </c>
      <c r="O31" s="6">
        <v>97339</v>
      </c>
      <c r="P31" s="6">
        <v>1083</v>
      </c>
      <c r="Q31" s="6">
        <v>1083</v>
      </c>
      <c r="R31" s="6">
        <v>10</v>
      </c>
      <c r="S31" s="6" t="s">
        <v>242</v>
      </c>
      <c r="T31" s="6">
        <v>5664</v>
      </c>
      <c r="U31" s="6">
        <v>30796783</v>
      </c>
      <c r="V31" s="8">
        <v>14</v>
      </c>
      <c r="W31" s="8">
        <v>54674</v>
      </c>
      <c r="X31" s="6">
        <v>436</v>
      </c>
      <c r="Y31" s="6" t="s">
        <v>243</v>
      </c>
      <c r="Z31" s="8">
        <v>62433</v>
      </c>
      <c r="AA31" s="8">
        <v>2957</v>
      </c>
      <c r="AB31" s="8">
        <v>21</v>
      </c>
      <c r="AC31" s="6" t="s">
        <v>49</v>
      </c>
      <c r="AD31" s="6" t="s">
        <v>50</v>
      </c>
      <c r="AF31" s="6" t="s">
        <v>49</v>
      </c>
      <c r="AI31" s="8">
        <v>0</v>
      </c>
      <c r="AJ31" s="8">
        <v>12</v>
      </c>
      <c r="AK31" s="8">
        <v>12</v>
      </c>
    </row>
    <row r="32" spans="1:37" x14ac:dyDescent="0.25">
      <c r="A32" s="5" t="s">
        <v>244</v>
      </c>
      <c r="B32" s="6" t="s">
        <v>245</v>
      </c>
      <c r="C32" s="6" t="s">
        <v>246</v>
      </c>
      <c r="D32" s="6" t="s">
        <v>40</v>
      </c>
      <c r="E32" s="6" t="s">
        <v>41</v>
      </c>
      <c r="F32" s="6" t="s">
        <v>42</v>
      </c>
      <c r="I32" s="7">
        <v>41182</v>
      </c>
      <c r="J32" s="7">
        <v>41305</v>
      </c>
      <c r="K32" s="6" t="s">
        <v>247</v>
      </c>
      <c r="M32" s="6" t="s">
        <v>248</v>
      </c>
      <c r="N32" s="6" t="s">
        <v>100</v>
      </c>
      <c r="O32" s="6">
        <v>83501</v>
      </c>
      <c r="Q32" s="6">
        <v>617</v>
      </c>
      <c r="R32" s="6">
        <v>10</v>
      </c>
      <c r="S32" s="6" t="s">
        <v>249</v>
      </c>
      <c r="T32" s="6">
        <v>5981</v>
      </c>
      <c r="U32" s="6">
        <v>40197261</v>
      </c>
      <c r="V32" s="8">
        <v>17</v>
      </c>
      <c r="W32" s="8">
        <v>31000</v>
      </c>
      <c r="X32" s="6">
        <v>483</v>
      </c>
      <c r="Y32" s="6" t="s">
        <v>250</v>
      </c>
      <c r="Z32" s="8">
        <v>51924</v>
      </c>
      <c r="AA32" s="8">
        <v>1840</v>
      </c>
      <c r="AB32" s="8">
        <v>28</v>
      </c>
      <c r="AC32" s="6" t="s">
        <v>50</v>
      </c>
      <c r="AD32" s="6" t="s">
        <v>50</v>
      </c>
      <c r="AE32" s="6" t="s">
        <v>49</v>
      </c>
      <c r="AI32" s="8">
        <v>4</v>
      </c>
      <c r="AJ32" s="8">
        <v>0</v>
      </c>
      <c r="AK32" s="8">
        <v>4</v>
      </c>
    </row>
    <row r="33" spans="1:37" x14ac:dyDescent="0.25">
      <c r="A33" s="5" t="s">
        <v>251</v>
      </c>
      <c r="B33" s="6" t="s">
        <v>252</v>
      </c>
      <c r="D33" s="6" t="s">
        <v>40</v>
      </c>
      <c r="E33" s="6" t="s">
        <v>253</v>
      </c>
      <c r="F33" s="6" t="s">
        <v>254</v>
      </c>
      <c r="I33" s="7">
        <v>41274</v>
      </c>
      <c r="J33" s="7">
        <v>41393</v>
      </c>
      <c r="K33" s="6" t="s">
        <v>255</v>
      </c>
      <c r="L33" s="6" t="s">
        <v>256</v>
      </c>
      <c r="M33" s="6" t="s">
        <v>107</v>
      </c>
      <c r="N33" s="6" t="s">
        <v>108</v>
      </c>
      <c r="O33" s="6">
        <v>99501</v>
      </c>
      <c r="P33" s="6">
        <v>2604</v>
      </c>
      <c r="R33" s="6">
        <v>10</v>
      </c>
      <c r="S33" s="6" t="s">
        <v>257</v>
      </c>
      <c r="U33" s="6">
        <v>98675887</v>
      </c>
      <c r="V33" s="8">
        <v>77</v>
      </c>
      <c r="W33" s="8">
        <v>218145</v>
      </c>
      <c r="X33" s="6">
        <v>149</v>
      </c>
      <c r="Y33" s="6" t="s">
        <v>110</v>
      </c>
      <c r="Z33" s="8">
        <v>251243</v>
      </c>
      <c r="AA33" s="8">
        <v>2956</v>
      </c>
      <c r="AB33" s="8">
        <v>85</v>
      </c>
      <c r="AC33" s="6" t="s">
        <v>49</v>
      </c>
      <c r="AD33" s="6" t="s">
        <v>50</v>
      </c>
      <c r="AI33" s="8">
        <v>66</v>
      </c>
      <c r="AJ33" s="8">
        <v>0</v>
      </c>
      <c r="AK33" s="8">
        <v>66</v>
      </c>
    </row>
    <row r="34" spans="1:37" x14ac:dyDescent="0.25">
      <c r="A34" s="5" t="s">
        <v>258</v>
      </c>
      <c r="B34" s="6" t="s">
        <v>259</v>
      </c>
      <c r="C34" s="6" t="s">
        <v>260</v>
      </c>
      <c r="D34" s="6" t="s">
        <v>40</v>
      </c>
      <c r="E34" s="6" t="s">
        <v>41</v>
      </c>
      <c r="F34" s="6" t="s">
        <v>42</v>
      </c>
      <c r="I34" s="7">
        <v>41274</v>
      </c>
      <c r="J34" s="7">
        <v>41393</v>
      </c>
      <c r="K34" s="6" t="s">
        <v>261</v>
      </c>
      <c r="M34" s="6" t="s">
        <v>262</v>
      </c>
      <c r="N34" s="6" t="s">
        <v>46</v>
      </c>
      <c r="O34" s="6">
        <v>99403</v>
      </c>
      <c r="R34" s="6">
        <v>10</v>
      </c>
      <c r="S34" s="6" t="s">
        <v>263</v>
      </c>
      <c r="T34" s="6">
        <v>6450</v>
      </c>
      <c r="U34" s="6">
        <v>830295015</v>
      </c>
      <c r="V34" s="8">
        <v>20</v>
      </c>
      <c r="W34" s="8">
        <v>21400</v>
      </c>
      <c r="X34" s="6">
        <v>483</v>
      </c>
      <c r="Y34" s="6" t="s">
        <v>250</v>
      </c>
      <c r="Z34" s="8">
        <v>51924</v>
      </c>
      <c r="AA34" s="8">
        <v>1840</v>
      </c>
      <c r="AB34" s="8">
        <v>28</v>
      </c>
      <c r="AC34" s="6" t="s">
        <v>50</v>
      </c>
      <c r="AD34" s="6" t="s">
        <v>50</v>
      </c>
      <c r="AE34" s="6" t="s">
        <v>49</v>
      </c>
      <c r="AI34" s="8">
        <v>14</v>
      </c>
      <c r="AJ34" s="8">
        <v>0</v>
      </c>
      <c r="AK34" s="8">
        <v>14</v>
      </c>
    </row>
    <row r="35" spans="1:37" x14ac:dyDescent="0.25">
      <c r="A35" s="5" t="s">
        <v>264</v>
      </c>
      <c r="B35" s="6" t="s">
        <v>265</v>
      </c>
      <c r="C35" s="6" t="s">
        <v>265</v>
      </c>
      <c r="D35" s="6" t="s">
        <v>40</v>
      </c>
      <c r="E35" s="6" t="s">
        <v>266</v>
      </c>
      <c r="F35" s="6" t="s">
        <v>267</v>
      </c>
      <c r="G35" s="6" t="s">
        <v>268</v>
      </c>
      <c r="I35" s="7">
        <v>41090</v>
      </c>
      <c r="J35" s="7">
        <v>41211</v>
      </c>
      <c r="K35" s="6" t="s">
        <v>269</v>
      </c>
      <c r="M35" s="6" t="s">
        <v>91</v>
      </c>
      <c r="N35" s="6" t="s">
        <v>84</v>
      </c>
      <c r="O35" s="6">
        <v>97232</v>
      </c>
      <c r="P35" s="6">
        <v>2736</v>
      </c>
      <c r="R35" s="6">
        <v>10</v>
      </c>
      <c r="S35" s="6" t="s">
        <v>270</v>
      </c>
      <c r="T35" s="6">
        <v>1711</v>
      </c>
      <c r="U35" s="6">
        <v>30800130</v>
      </c>
      <c r="V35" s="8">
        <v>6817</v>
      </c>
      <c r="W35" s="8">
        <v>2241913</v>
      </c>
      <c r="X35" s="6">
        <v>24</v>
      </c>
      <c r="Y35" s="6" t="s">
        <v>93</v>
      </c>
      <c r="Z35" s="8">
        <v>1849898</v>
      </c>
      <c r="AA35" s="8">
        <v>3528</v>
      </c>
      <c r="AB35" s="8">
        <v>524</v>
      </c>
      <c r="AC35" s="6" t="s">
        <v>50</v>
      </c>
      <c r="AD35" s="6" t="s">
        <v>50</v>
      </c>
      <c r="AI35" s="8">
        <v>0</v>
      </c>
      <c r="AJ35" s="8">
        <v>19</v>
      </c>
      <c r="AK35" s="8">
        <v>19</v>
      </c>
    </row>
    <row r="36" spans="1:37" x14ac:dyDescent="0.25">
      <c r="A36" s="5" t="s">
        <v>271</v>
      </c>
      <c r="B36" s="6" t="s">
        <v>272</v>
      </c>
      <c r="C36" s="6" t="s">
        <v>273</v>
      </c>
      <c r="D36" s="6" t="s">
        <v>40</v>
      </c>
      <c r="E36" s="6" t="s">
        <v>274</v>
      </c>
      <c r="F36" s="6" t="s">
        <v>275</v>
      </c>
      <c r="G36" s="6" t="s">
        <v>276</v>
      </c>
      <c r="H36" s="6" t="s">
        <v>277</v>
      </c>
      <c r="I36" s="7">
        <v>41182</v>
      </c>
      <c r="J36" s="7">
        <v>41305</v>
      </c>
      <c r="K36" s="6" t="s">
        <v>278</v>
      </c>
      <c r="M36" s="6" t="s">
        <v>279</v>
      </c>
      <c r="N36" s="6" t="s">
        <v>100</v>
      </c>
      <c r="O36" s="6">
        <v>83876</v>
      </c>
      <c r="P36" s="6">
        <v>236</v>
      </c>
      <c r="Q36" s="6">
        <v>236</v>
      </c>
      <c r="R36" s="6">
        <v>10</v>
      </c>
      <c r="S36" s="6" t="s">
        <v>280</v>
      </c>
      <c r="T36" s="6">
        <v>6807</v>
      </c>
      <c r="U36" s="6">
        <v>808783844</v>
      </c>
      <c r="V36" s="8">
        <v>500</v>
      </c>
      <c r="W36" s="8">
        <v>6550</v>
      </c>
      <c r="X36" s="6">
        <v>304</v>
      </c>
      <c r="Y36" s="6" t="s">
        <v>281</v>
      </c>
      <c r="Z36" s="8">
        <v>98378</v>
      </c>
      <c r="AA36" s="8">
        <v>2083</v>
      </c>
      <c r="AB36" s="8">
        <v>47</v>
      </c>
      <c r="AC36" s="6" t="s">
        <v>50</v>
      </c>
      <c r="AD36" s="6" t="s">
        <v>49</v>
      </c>
      <c r="AE36" s="6" t="s">
        <v>49</v>
      </c>
      <c r="AI36" s="8">
        <v>3</v>
      </c>
      <c r="AJ36" s="8">
        <v>0</v>
      </c>
      <c r="AK36" s="8">
        <v>3</v>
      </c>
    </row>
    <row r="37" spans="1:37" x14ac:dyDescent="0.25">
      <c r="A37" s="5" t="s">
        <v>282</v>
      </c>
      <c r="B37" s="6" t="s">
        <v>283</v>
      </c>
      <c r="C37" s="6" t="s">
        <v>284</v>
      </c>
      <c r="D37" s="6" t="s">
        <v>40</v>
      </c>
      <c r="E37" s="6" t="s">
        <v>54</v>
      </c>
      <c r="F37" s="6" t="s">
        <v>55</v>
      </c>
      <c r="I37" s="7">
        <v>41274</v>
      </c>
      <c r="J37" s="7">
        <v>41393</v>
      </c>
      <c r="K37" s="6" t="s">
        <v>285</v>
      </c>
      <c r="L37" s="6" t="s">
        <v>286</v>
      </c>
      <c r="M37" s="6" t="s">
        <v>45</v>
      </c>
      <c r="N37" s="6" t="s">
        <v>46</v>
      </c>
      <c r="O37" s="6">
        <v>98104</v>
      </c>
      <c r="R37" s="6">
        <v>10</v>
      </c>
      <c r="S37" s="6" t="s">
        <v>287</v>
      </c>
      <c r="T37" s="6">
        <v>6934</v>
      </c>
      <c r="U37" s="6">
        <v>830213117</v>
      </c>
      <c r="V37" s="8">
        <v>2116</v>
      </c>
      <c r="W37" s="8">
        <v>1931249</v>
      </c>
      <c r="X37" s="6">
        <v>14</v>
      </c>
      <c r="Y37" s="6" t="s">
        <v>48</v>
      </c>
      <c r="Z37" s="8">
        <v>3059393</v>
      </c>
      <c r="AA37" s="8">
        <v>3028</v>
      </c>
      <c r="AB37" s="8">
        <v>1010</v>
      </c>
      <c r="AC37" s="6" t="s">
        <v>49</v>
      </c>
      <c r="AD37" s="6" t="s">
        <v>50</v>
      </c>
      <c r="AI37" s="8">
        <v>2</v>
      </c>
      <c r="AJ37" s="8">
        <v>0</v>
      </c>
      <c r="AK37" s="8">
        <v>2</v>
      </c>
    </row>
    <row r="38" spans="1:37" x14ac:dyDescent="0.25">
      <c r="A38" s="5" t="s">
        <v>288</v>
      </c>
      <c r="B38" s="6" t="s">
        <v>289</v>
      </c>
      <c r="C38" s="6" t="s">
        <v>290</v>
      </c>
      <c r="D38" s="6" t="s">
        <v>40</v>
      </c>
      <c r="E38" s="6" t="s">
        <v>41</v>
      </c>
      <c r="F38" s="6" t="s">
        <v>42</v>
      </c>
      <c r="I38" s="7">
        <v>41182</v>
      </c>
      <c r="J38" s="7">
        <v>41305</v>
      </c>
      <c r="K38" s="6" t="s">
        <v>291</v>
      </c>
      <c r="M38" s="6" t="s">
        <v>292</v>
      </c>
      <c r="N38" s="6" t="s">
        <v>100</v>
      </c>
      <c r="O38" s="6">
        <v>83816</v>
      </c>
      <c r="P38" s="6">
        <v>9000</v>
      </c>
      <c r="Q38" s="6">
        <v>9000</v>
      </c>
      <c r="R38" s="6">
        <v>10</v>
      </c>
      <c r="S38" s="6" t="s">
        <v>293</v>
      </c>
      <c r="T38" s="6">
        <v>6283</v>
      </c>
      <c r="U38" s="6">
        <v>78207404</v>
      </c>
      <c r="V38" s="8">
        <v>38</v>
      </c>
      <c r="W38" s="8">
        <v>78696</v>
      </c>
      <c r="X38" s="6">
        <v>304</v>
      </c>
      <c r="Y38" s="6" t="s">
        <v>281</v>
      </c>
      <c r="Z38" s="8">
        <v>98378</v>
      </c>
      <c r="AA38" s="8">
        <v>2083</v>
      </c>
      <c r="AB38" s="8">
        <v>47</v>
      </c>
      <c r="AC38" s="6" t="s">
        <v>50</v>
      </c>
      <c r="AD38" s="6" t="s">
        <v>50</v>
      </c>
      <c r="AF38" s="6" t="s">
        <v>49</v>
      </c>
      <c r="AI38" s="8">
        <v>0</v>
      </c>
      <c r="AJ38" s="8">
        <v>12</v>
      </c>
      <c r="AK38" s="8">
        <v>12</v>
      </c>
    </row>
    <row r="39" spans="1:37" x14ac:dyDescent="0.25">
      <c r="A39" s="5" t="s">
        <v>294</v>
      </c>
      <c r="B39" s="6" t="s">
        <v>295</v>
      </c>
      <c r="C39" s="6" t="s">
        <v>296</v>
      </c>
      <c r="D39" s="6" t="s">
        <v>40</v>
      </c>
      <c r="E39" s="6" t="s">
        <v>41</v>
      </c>
      <c r="F39" s="6" t="s">
        <v>42</v>
      </c>
      <c r="I39" s="7">
        <v>41274</v>
      </c>
      <c r="J39" s="7">
        <v>41393</v>
      </c>
      <c r="K39" s="6" t="s">
        <v>297</v>
      </c>
      <c r="M39" s="6" t="s">
        <v>298</v>
      </c>
      <c r="N39" s="6" t="s">
        <v>46</v>
      </c>
      <c r="O39" s="6">
        <v>98346</v>
      </c>
      <c r="Q39" s="6">
        <v>559</v>
      </c>
      <c r="R39" s="6">
        <v>10</v>
      </c>
      <c r="S39" s="6" t="s">
        <v>299</v>
      </c>
      <c r="T39" s="6">
        <v>6816</v>
      </c>
      <c r="U39" s="6">
        <v>46711206</v>
      </c>
      <c r="V39" s="8">
        <v>400</v>
      </c>
      <c r="W39" s="8">
        <v>254991</v>
      </c>
      <c r="X39" s="6">
        <v>0</v>
      </c>
      <c r="Y39" s="6" t="s">
        <v>300</v>
      </c>
      <c r="Z39" s="8">
        <v>0</v>
      </c>
      <c r="AA39" s="8">
        <v>0</v>
      </c>
      <c r="AC39" s="6" t="s">
        <v>49</v>
      </c>
      <c r="AD39" s="6" t="s">
        <v>50</v>
      </c>
      <c r="AI39" s="8">
        <v>1</v>
      </c>
      <c r="AJ39" s="8">
        <v>0</v>
      </c>
      <c r="AK39" s="8">
        <v>1</v>
      </c>
    </row>
    <row r="40" spans="1:37" x14ac:dyDescent="0.25">
      <c r="A40" s="5" t="s">
        <v>301</v>
      </c>
      <c r="B40" s="6" t="s">
        <v>302</v>
      </c>
      <c r="C40" s="6" t="s">
        <v>303</v>
      </c>
      <c r="D40" s="6" t="s">
        <v>40</v>
      </c>
      <c r="E40" s="6" t="s">
        <v>266</v>
      </c>
      <c r="F40" s="6" t="s">
        <v>267</v>
      </c>
      <c r="G40" s="6" t="s">
        <v>304</v>
      </c>
      <c r="I40" s="7">
        <v>41090</v>
      </c>
      <c r="J40" s="7">
        <v>41211</v>
      </c>
      <c r="K40" s="6" t="s">
        <v>305</v>
      </c>
      <c r="M40" s="6" t="s">
        <v>306</v>
      </c>
      <c r="N40" s="6" t="s">
        <v>84</v>
      </c>
      <c r="O40" s="6">
        <v>97701</v>
      </c>
      <c r="R40" s="6">
        <v>10</v>
      </c>
      <c r="S40" s="6" t="s">
        <v>307</v>
      </c>
      <c r="T40" s="6">
        <v>7112</v>
      </c>
      <c r="U40" s="6">
        <v>137128062</v>
      </c>
      <c r="V40" s="8">
        <v>7778</v>
      </c>
      <c r="W40" s="8">
        <v>200431</v>
      </c>
      <c r="X40" s="6">
        <v>344</v>
      </c>
      <c r="Y40" s="6" t="s">
        <v>308</v>
      </c>
      <c r="Z40" s="8">
        <v>83794</v>
      </c>
      <c r="AA40" s="8">
        <v>2110</v>
      </c>
      <c r="AB40" s="8">
        <v>40</v>
      </c>
      <c r="AC40" s="6" t="s">
        <v>49</v>
      </c>
      <c r="AD40" s="6" t="s">
        <v>50</v>
      </c>
      <c r="AF40" s="6" t="s">
        <v>49</v>
      </c>
      <c r="AG40" s="6" t="s">
        <v>49</v>
      </c>
      <c r="AI40" s="8">
        <v>34</v>
      </c>
      <c r="AJ40" s="8">
        <v>17</v>
      </c>
      <c r="AK40" s="8">
        <v>51</v>
      </c>
    </row>
    <row r="41" spans="1:37" x14ac:dyDescent="0.25">
      <c r="A41" s="5" t="s">
        <v>309</v>
      </c>
      <c r="B41" s="6" t="s">
        <v>310</v>
      </c>
      <c r="C41" s="6" t="s">
        <v>311</v>
      </c>
      <c r="D41" s="6" t="s">
        <v>40</v>
      </c>
      <c r="E41" s="6" t="s">
        <v>41</v>
      </c>
      <c r="F41" s="6" t="s">
        <v>42</v>
      </c>
      <c r="I41" s="7">
        <v>41090</v>
      </c>
      <c r="J41" s="7">
        <v>41211</v>
      </c>
      <c r="K41" s="6" t="s">
        <v>312</v>
      </c>
      <c r="L41" s="6" t="s">
        <v>313</v>
      </c>
      <c r="M41" s="6" t="s">
        <v>91</v>
      </c>
      <c r="N41" s="6" t="s">
        <v>84</v>
      </c>
      <c r="O41" s="6">
        <v>97204</v>
      </c>
      <c r="R41" s="6">
        <v>10</v>
      </c>
      <c r="S41" s="6" t="s">
        <v>314</v>
      </c>
      <c r="U41" s="6">
        <v>54971197</v>
      </c>
      <c r="V41" s="8">
        <v>11</v>
      </c>
      <c r="W41" s="8">
        <v>72832</v>
      </c>
      <c r="X41" s="6">
        <v>24</v>
      </c>
      <c r="Y41" s="6" t="s">
        <v>93</v>
      </c>
      <c r="Z41" s="8">
        <v>1849898</v>
      </c>
      <c r="AA41" s="8">
        <v>3528</v>
      </c>
      <c r="AB41" s="8">
        <v>524</v>
      </c>
      <c r="AC41" s="6" t="s">
        <v>49</v>
      </c>
      <c r="AD41" s="6" t="s">
        <v>49</v>
      </c>
      <c r="AI41" s="8">
        <v>7</v>
      </c>
      <c r="AJ41" s="8">
        <v>0</v>
      </c>
      <c r="AK41" s="8">
        <v>7</v>
      </c>
    </row>
    <row r="42" spans="1:37" x14ac:dyDescent="0.25">
      <c r="A42" s="5" t="s">
        <v>315</v>
      </c>
      <c r="B42" s="6" t="s">
        <v>316</v>
      </c>
      <c r="C42" s="6" t="s">
        <v>317</v>
      </c>
      <c r="D42" s="6" t="s">
        <v>40</v>
      </c>
      <c r="E42" s="6" t="s">
        <v>41</v>
      </c>
      <c r="F42" s="6" t="s">
        <v>42</v>
      </c>
      <c r="I42" s="7">
        <v>41090</v>
      </c>
      <c r="J42" s="7">
        <v>41211</v>
      </c>
      <c r="K42" s="6" t="s">
        <v>318</v>
      </c>
      <c r="M42" s="6" t="s">
        <v>319</v>
      </c>
      <c r="N42" s="6" t="s">
        <v>84</v>
      </c>
      <c r="O42" s="6">
        <v>97527</v>
      </c>
      <c r="P42" s="6">
        <v>5432</v>
      </c>
      <c r="R42" s="6">
        <v>10</v>
      </c>
      <c r="S42" s="6" t="s">
        <v>320</v>
      </c>
      <c r="T42" s="6">
        <v>6746</v>
      </c>
      <c r="U42" s="6">
        <v>18742572</v>
      </c>
      <c r="V42" s="8">
        <v>80</v>
      </c>
      <c r="W42" s="8">
        <v>65000</v>
      </c>
      <c r="X42" s="6">
        <v>494</v>
      </c>
      <c r="Y42" s="6" t="s">
        <v>321</v>
      </c>
      <c r="Z42" s="8">
        <v>50520</v>
      </c>
      <c r="AA42" s="8">
        <v>1858</v>
      </c>
      <c r="AB42" s="8">
        <v>27</v>
      </c>
      <c r="AC42" s="6" t="s">
        <v>50</v>
      </c>
      <c r="AD42" s="6" t="s">
        <v>50</v>
      </c>
      <c r="AE42" s="6" t="s">
        <v>49</v>
      </c>
      <c r="AG42" s="6" t="s">
        <v>49</v>
      </c>
      <c r="AI42" s="8">
        <v>15</v>
      </c>
      <c r="AJ42" s="8">
        <v>0</v>
      </c>
      <c r="AK42" s="8">
        <v>15</v>
      </c>
    </row>
    <row r="43" spans="1:37" x14ac:dyDescent="0.25">
      <c r="A43" s="5" t="s">
        <v>322</v>
      </c>
      <c r="B43" s="6" t="s">
        <v>323</v>
      </c>
      <c r="D43" s="6" t="s">
        <v>40</v>
      </c>
      <c r="E43" s="6" t="s">
        <v>274</v>
      </c>
      <c r="F43" s="6" t="s">
        <v>275</v>
      </c>
      <c r="G43" s="6" t="s">
        <v>324</v>
      </c>
      <c r="I43" s="7">
        <v>41274</v>
      </c>
      <c r="J43" s="7">
        <v>41393</v>
      </c>
      <c r="K43" s="6" t="s">
        <v>325</v>
      </c>
      <c r="M43" s="6" t="s">
        <v>326</v>
      </c>
      <c r="N43" s="6" t="s">
        <v>46</v>
      </c>
      <c r="O43" s="6">
        <v>98271</v>
      </c>
      <c r="R43" s="6">
        <v>10</v>
      </c>
      <c r="S43" s="6" t="s">
        <v>327</v>
      </c>
      <c r="T43" s="6">
        <v>6977</v>
      </c>
      <c r="U43" s="6">
        <v>40182198</v>
      </c>
      <c r="V43" s="8">
        <v>19</v>
      </c>
      <c r="W43" s="8">
        <v>5303</v>
      </c>
      <c r="X43" s="6">
        <v>225</v>
      </c>
      <c r="Y43" s="6" t="s">
        <v>328</v>
      </c>
      <c r="Z43" s="8">
        <v>145140</v>
      </c>
      <c r="AA43" s="8">
        <v>1774</v>
      </c>
      <c r="AB43" s="8">
        <v>82</v>
      </c>
      <c r="AC43" s="6" t="s">
        <v>50</v>
      </c>
      <c r="AD43" s="6" t="s">
        <v>50</v>
      </c>
      <c r="AE43" s="6" t="s">
        <v>49</v>
      </c>
      <c r="AI43" s="8">
        <v>2</v>
      </c>
      <c r="AJ43" s="8">
        <v>0</v>
      </c>
      <c r="AK43" s="8">
        <v>2</v>
      </c>
    </row>
    <row r="44" spans="1:37" x14ac:dyDescent="0.25">
      <c r="A44" s="5" t="s">
        <v>329</v>
      </c>
      <c r="B44" s="6" t="s">
        <v>330</v>
      </c>
      <c r="C44" s="6" t="s">
        <v>331</v>
      </c>
      <c r="D44" s="6" t="s">
        <v>40</v>
      </c>
      <c r="E44" s="6" t="s">
        <v>41</v>
      </c>
      <c r="F44" s="6" t="s">
        <v>42</v>
      </c>
      <c r="I44" s="7">
        <v>41090</v>
      </c>
      <c r="J44" s="7">
        <v>41211</v>
      </c>
      <c r="K44" s="6" t="s">
        <v>332</v>
      </c>
      <c r="M44" s="6" t="s">
        <v>333</v>
      </c>
      <c r="N44" s="6" t="s">
        <v>84</v>
      </c>
      <c r="O44" s="6">
        <v>97321</v>
      </c>
      <c r="Q44" s="6">
        <v>490</v>
      </c>
      <c r="R44" s="6">
        <v>10</v>
      </c>
      <c r="S44" s="6" t="s">
        <v>334</v>
      </c>
      <c r="T44" s="6">
        <v>5676</v>
      </c>
      <c r="U44" s="6">
        <v>93478899</v>
      </c>
      <c r="V44" s="8">
        <v>20</v>
      </c>
      <c r="W44" s="8">
        <v>50724</v>
      </c>
      <c r="X44" s="6">
        <v>459</v>
      </c>
      <c r="Y44" s="6" t="s">
        <v>335</v>
      </c>
      <c r="Z44" s="8">
        <v>56997</v>
      </c>
      <c r="AA44" s="8">
        <v>2379</v>
      </c>
      <c r="AB44" s="8">
        <v>24</v>
      </c>
      <c r="AC44" s="6" t="s">
        <v>50</v>
      </c>
      <c r="AD44" s="6" t="s">
        <v>50</v>
      </c>
      <c r="AE44" s="6" t="s">
        <v>49</v>
      </c>
      <c r="AI44" s="8">
        <v>12</v>
      </c>
      <c r="AJ44" s="8">
        <v>0</v>
      </c>
      <c r="AK44" s="8">
        <v>12</v>
      </c>
    </row>
    <row r="45" spans="1:37" x14ac:dyDescent="0.25">
      <c r="A45" s="5" t="s">
        <v>336</v>
      </c>
      <c r="B45" s="6" t="s">
        <v>337</v>
      </c>
      <c r="D45" s="6" t="s">
        <v>338</v>
      </c>
      <c r="I45" s="7">
        <v>41090</v>
      </c>
      <c r="J45" s="7">
        <v>41211</v>
      </c>
      <c r="K45" s="6" t="s">
        <v>339</v>
      </c>
      <c r="M45" s="6" t="s">
        <v>333</v>
      </c>
      <c r="N45" s="6" t="s">
        <v>84</v>
      </c>
      <c r="O45" s="6">
        <v>97321</v>
      </c>
      <c r="R45" s="6">
        <v>10</v>
      </c>
      <c r="X45" s="6">
        <v>459</v>
      </c>
      <c r="Y45" s="6" t="s">
        <v>335</v>
      </c>
      <c r="Z45" s="8">
        <v>56997</v>
      </c>
      <c r="AA45" s="8">
        <v>2379</v>
      </c>
      <c r="AB45" s="8">
        <v>24</v>
      </c>
      <c r="AC45" s="6" t="s">
        <v>49</v>
      </c>
      <c r="AD45" s="6" t="s">
        <v>49</v>
      </c>
      <c r="AE45" s="6" t="s">
        <v>49</v>
      </c>
      <c r="AI45" s="8">
        <v>0</v>
      </c>
      <c r="AJ45" s="8">
        <v>0</v>
      </c>
    </row>
    <row r="46" spans="1:37" x14ac:dyDescent="0.25">
      <c r="A46" s="5" t="s">
        <v>340</v>
      </c>
      <c r="B46" s="6" t="s">
        <v>341</v>
      </c>
      <c r="D46" s="6" t="s">
        <v>40</v>
      </c>
      <c r="E46" s="6" t="s">
        <v>41</v>
      </c>
      <c r="F46" s="6" t="s">
        <v>42</v>
      </c>
      <c r="I46" s="7">
        <v>41090</v>
      </c>
      <c r="J46" s="7">
        <v>41211</v>
      </c>
      <c r="K46" s="6" t="s">
        <v>342</v>
      </c>
      <c r="M46" s="6" t="s">
        <v>343</v>
      </c>
      <c r="N46" s="6" t="s">
        <v>84</v>
      </c>
      <c r="O46" s="6">
        <v>97862</v>
      </c>
      <c r="Q46" s="6">
        <v>6</v>
      </c>
      <c r="R46" s="6">
        <v>10</v>
      </c>
      <c r="S46" s="6" t="s">
        <v>344</v>
      </c>
      <c r="U46" s="6">
        <v>51941763</v>
      </c>
      <c r="V46" s="8">
        <v>5</v>
      </c>
      <c r="W46" s="8">
        <v>7500</v>
      </c>
      <c r="X46" s="6">
        <v>464</v>
      </c>
      <c r="Y46" s="6" t="s">
        <v>345</v>
      </c>
      <c r="Z46" s="8">
        <v>55805</v>
      </c>
      <c r="AA46" s="8">
        <v>2017</v>
      </c>
      <c r="AB46" s="8">
        <v>28</v>
      </c>
      <c r="AC46" s="6" t="s">
        <v>50</v>
      </c>
      <c r="AD46" s="6" t="s">
        <v>50</v>
      </c>
      <c r="AF46" s="6" t="s">
        <v>49</v>
      </c>
      <c r="AI46" s="8">
        <v>0</v>
      </c>
      <c r="AJ46" s="8">
        <v>2</v>
      </c>
      <c r="AK46" s="8">
        <v>2</v>
      </c>
    </row>
    <row r="47" spans="1:37" x14ac:dyDescent="0.25">
      <c r="A47" s="5" t="s">
        <v>346</v>
      </c>
      <c r="B47" s="6" t="s">
        <v>347</v>
      </c>
      <c r="C47" s="6" t="s">
        <v>348</v>
      </c>
      <c r="D47" s="6" t="s">
        <v>40</v>
      </c>
      <c r="E47" s="6" t="s">
        <v>54</v>
      </c>
      <c r="F47" s="6" t="s">
        <v>55</v>
      </c>
      <c r="I47" s="7">
        <v>41274</v>
      </c>
      <c r="J47" s="7">
        <v>41393</v>
      </c>
      <c r="K47" s="6" t="s">
        <v>349</v>
      </c>
      <c r="M47" s="6" t="s">
        <v>350</v>
      </c>
      <c r="N47" s="6" t="s">
        <v>46</v>
      </c>
      <c r="O47" s="6">
        <v>99362</v>
      </c>
      <c r="P47" s="6">
        <v>1687</v>
      </c>
      <c r="R47" s="6">
        <v>10</v>
      </c>
      <c r="S47" s="6" t="s">
        <v>351</v>
      </c>
      <c r="U47" s="6">
        <v>102891322</v>
      </c>
      <c r="V47" s="8">
        <v>25</v>
      </c>
      <c r="W47" s="8">
        <v>45228</v>
      </c>
      <c r="X47" s="6">
        <v>464</v>
      </c>
      <c r="Y47" s="6" t="s">
        <v>345</v>
      </c>
      <c r="Z47" s="8">
        <v>55805</v>
      </c>
      <c r="AA47" s="8">
        <v>2017</v>
      </c>
      <c r="AB47" s="8">
        <v>28</v>
      </c>
      <c r="AC47" s="6" t="s">
        <v>50</v>
      </c>
      <c r="AD47" s="6" t="s">
        <v>50</v>
      </c>
      <c r="AE47" s="6" t="s">
        <v>49</v>
      </c>
      <c r="AI47" s="8">
        <v>24</v>
      </c>
      <c r="AJ47" s="8">
        <v>0</v>
      </c>
      <c r="AK47" s="8">
        <v>24</v>
      </c>
    </row>
    <row r="48" spans="1:37" x14ac:dyDescent="0.25">
      <c r="A48" s="5" t="s">
        <v>352</v>
      </c>
      <c r="B48" s="6" t="s">
        <v>353</v>
      </c>
      <c r="C48" s="6" t="s">
        <v>354</v>
      </c>
      <c r="D48" s="6" t="s">
        <v>40</v>
      </c>
      <c r="E48" s="6" t="s">
        <v>54</v>
      </c>
      <c r="F48" s="6" t="s">
        <v>55</v>
      </c>
      <c r="I48" s="7">
        <v>41090</v>
      </c>
      <c r="J48" s="7">
        <v>41211</v>
      </c>
      <c r="K48" s="6" t="s">
        <v>355</v>
      </c>
      <c r="M48" s="6" t="s">
        <v>356</v>
      </c>
      <c r="N48" s="6" t="s">
        <v>357</v>
      </c>
      <c r="O48" s="6">
        <v>2907</v>
      </c>
      <c r="R48" s="6">
        <v>1</v>
      </c>
      <c r="S48" s="6" t="s">
        <v>358</v>
      </c>
      <c r="T48" s="6">
        <v>1388</v>
      </c>
      <c r="U48" s="6">
        <v>41275652</v>
      </c>
      <c r="V48" s="8">
        <v>1436</v>
      </c>
      <c r="W48" s="8">
        <v>1048319</v>
      </c>
      <c r="X48" s="6">
        <v>39</v>
      </c>
      <c r="Y48" s="6" t="s">
        <v>359</v>
      </c>
      <c r="Z48" s="8">
        <v>1190956</v>
      </c>
      <c r="AA48" s="8">
        <v>2185</v>
      </c>
      <c r="AB48" s="8">
        <v>545</v>
      </c>
      <c r="AC48" s="6" t="s">
        <v>49</v>
      </c>
      <c r="AD48" s="6" t="s">
        <v>50</v>
      </c>
      <c r="AE48" s="6" t="s">
        <v>50</v>
      </c>
      <c r="AI48" s="8">
        <v>274</v>
      </c>
      <c r="AJ48" s="8">
        <v>32</v>
      </c>
      <c r="AK48" s="8">
        <v>306</v>
      </c>
    </row>
    <row r="49" spans="1:37" x14ac:dyDescent="0.25">
      <c r="A49" s="5" t="s">
        <v>360</v>
      </c>
      <c r="B49" s="6" t="s">
        <v>361</v>
      </c>
      <c r="C49" s="6" t="s">
        <v>362</v>
      </c>
      <c r="D49" s="6" t="s">
        <v>40</v>
      </c>
      <c r="E49" s="6" t="s">
        <v>54</v>
      </c>
      <c r="F49" s="6" t="s">
        <v>55</v>
      </c>
      <c r="I49" s="7">
        <v>41090</v>
      </c>
      <c r="J49" s="7">
        <v>41211</v>
      </c>
      <c r="K49" s="6" t="s">
        <v>363</v>
      </c>
      <c r="M49" s="6" t="s">
        <v>364</v>
      </c>
      <c r="N49" s="6" t="s">
        <v>365</v>
      </c>
      <c r="O49" s="6">
        <v>3101</v>
      </c>
      <c r="P49" s="6">
        <v>2799</v>
      </c>
      <c r="R49" s="6">
        <v>1</v>
      </c>
      <c r="S49" s="6" t="s">
        <v>366</v>
      </c>
      <c r="T49" s="6">
        <v>1387</v>
      </c>
      <c r="U49" s="6">
        <v>136155533</v>
      </c>
      <c r="V49" s="8">
        <v>63</v>
      </c>
      <c r="W49" s="8">
        <v>135366</v>
      </c>
      <c r="X49" s="6">
        <v>209</v>
      </c>
      <c r="Y49" s="6" t="s">
        <v>367</v>
      </c>
      <c r="Z49" s="8">
        <v>158377</v>
      </c>
      <c r="AA49" s="8">
        <v>1838</v>
      </c>
      <c r="AB49" s="8">
        <v>86</v>
      </c>
      <c r="AC49" s="6" t="s">
        <v>49</v>
      </c>
      <c r="AD49" s="6" t="s">
        <v>50</v>
      </c>
      <c r="AE49" s="6" t="s">
        <v>49</v>
      </c>
      <c r="AI49" s="8">
        <v>19</v>
      </c>
      <c r="AJ49" s="8">
        <v>0</v>
      </c>
      <c r="AK49" s="8">
        <v>19</v>
      </c>
    </row>
    <row r="50" spans="1:37" x14ac:dyDescent="0.25">
      <c r="A50" s="5" t="s">
        <v>368</v>
      </c>
      <c r="B50" s="6" t="s">
        <v>369</v>
      </c>
      <c r="C50" s="6" t="s">
        <v>370</v>
      </c>
      <c r="D50" s="6" t="s">
        <v>40</v>
      </c>
      <c r="E50" s="6" t="s">
        <v>54</v>
      </c>
      <c r="F50" s="6" t="s">
        <v>55</v>
      </c>
      <c r="I50" s="7">
        <v>41090</v>
      </c>
      <c r="J50" s="7">
        <v>41211</v>
      </c>
      <c r="K50" s="6" t="s">
        <v>371</v>
      </c>
      <c r="M50" s="6" t="s">
        <v>372</v>
      </c>
      <c r="N50" s="6" t="s">
        <v>373</v>
      </c>
      <c r="O50" s="6">
        <v>2116</v>
      </c>
      <c r="P50" s="6">
        <v>3974</v>
      </c>
      <c r="R50" s="6">
        <v>1</v>
      </c>
      <c r="S50" s="6" t="s">
        <v>374</v>
      </c>
      <c r="T50" s="6">
        <v>1369</v>
      </c>
      <c r="U50" s="6">
        <v>122872260</v>
      </c>
      <c r="V50" s="8">
        <v>3244</v>
      </c>
      <c r="W50" s="8">
        <v>4181019</v>
      </c>
      <c r="X50" s="6">
        <v>10</v>
      </c>
      <c r="Y50" s="6" t="s">
        <v>375</v>
      </c>
      <c r="Z50" s="8">
        <v>4181019</v>
      </c>
      <c r="AA50" s="8">
        <v>2232</v>
      </c>
      <c r="AB50" s="8">
        <v>1873</v>
      </c>
      <c r="AC50" s="6" t="s">
        <v>49</v>
      </c>
      <c r="AD50" s="6" t="s">
        <v>50</v>
      </c>
      <c r="AE50" s="6" t="s">
        <v>50</v>
      </c>
      <c r="AF50" s="6" t="s">
        <v>49</v>
      </c>
      <c r="AI50" s="8">
        <v>1269</v>
      </c>
      <c r="AJ50" s="8">
        <v>1083</v>
      </c>
      <c r="AK50" s="8">
        <v>2352</v>
      </c>
    </row>
    <row r="51" spans="1:37" x14ac:dyDescent="0.25">
      <c r="A51" s="5" t="s">
        <v>376</v>
      </c>
      <c r="B51" s="6" t="s">
        <v>377</v>
      </c>
      <c r="C51" s="6" t="s">
        <v>378</v>
      </c>
      <c r="D51" s="6" t="s">
        <v>40</v>
      </c>
      <c r="E51" s="6" t="s">
        <v>54</v>
      </c>
      <c r="F51" s="6" t="s">
        <v>55</v>
      </c>
      <c r="I51" s="7">
        <v>41090</v>
      </c>
      <c r="J51" s="7">
        <v>41211</v>
      </c>
      <c r="K51" s="6" t="s">
        <v>379</v>
      </c>
      <c r="M51" s="6" t="s">
        <v>380</v>
      </c>
      <c r="N51" s="6" t="s">
        <v>373</v>
      </c>
      <c r="O51" s="6">
        <v>2302</v>
      </c>
      <c r="P51" s="6">
        <v>4608</v>
      </c>
      <c r="R51" s="6">
        <v>1</v>
      </c>
      <c r="S51" s="6" t="s">
        <v>381</v>
      </c>
      <c r="T51" s="6">
        <v>1370</v>
      </c>
      <c r="U51" s="6">
        <v>97450936</v>
      </c>
      <c r="V51" s="8">
        <v>71</v>
      </c>
      <c r="W51" s="8">
        <v>221475</v>
      </c>
      <c r="X51" s="6">
        <v>10</v>
      </c>
      <c r="Y51" s="6" t="s">
        <v>375</v>
      </c>
      <c r="Z51" s="8">
        <v>4181019</v>
      </c>
      <c r="AA51" s="8">
        <v>2232</v>
      </c>
      <c r="AB51" s="8">
        <v>1873</v>
      </c>
      <c r="AC51" s="6" t="s">
        <v>49</v>
      </c>
      <c r="AD51" s="6" t="s">
        <v>50</v>
      </c>
      <c r="AF51" s="6" t="s">
        <v>49</v>
      </c>
      <c r="AI51" s="8">
        <v>0</v>
      </c>
      <c r="AJ51" s="8">
        <v>95</v>
      </c>
      <c r="AK51" s="8">
        <v>95</v>
      </c>
    </row>
    <row r="52" spans="1:37" x14ac:dyDescent="0.25">
      <c r="A52" s="5" t="s">
        <v>382</v>
      </c>
      <c r="B52" s="6" t="s">
        <v>383</v>
      </c>
      <c r="C52" s="6" t="s">
        <v>384</v>
      </c>
      <c r="D52" s="6" t="s">
        <v>40</v>
      </c>
      <c r="E52" s="6" t="s">
        <v>54</v>
      </c>
      <c r="F52" s="6" t="s">
        <v>55</v>
      </c>
      <c r="I52" s="7">
        <v>41090</v>
      </c>
      <c r="J52" s="7">
        <v>41211</v>
      </c>
      <c r="K52" s="6" t="s">
        <v>385</v>
      </c>
      <c r="M52" s="6" t="s">
        <v>386</v>
      </c>
      <c r="N52" s="6" t="s">
        <v>373</v>
      </c>
      <c r="O52" s="6">
        <v>1852</v>
      </c>
      <c r="P52" s="6">
        <v>3308</v>
      </c>
      <c r="R52" s="6">
        <v>1</v>
      </c>
      <c r="S52" s="6" t="s">
        <v>387</v>
      </c>
      <c r="T52" s="6">
        <v>1375</v>
      </c>
      <c r="U52" s="6">
        <v>81578775</v>
      </c>
      <c r="V52" s="8">
        <v>282</v>
      </c>
      <c r="W52" s="8">
        <v>338186</v>
      </c>
      <c r="X52" s="6">
        <v>10</v>
      </c>
      <c r="Y52" s="6" t="s">
        <v>375</v>
      </c>
      <c r="Z52" s="8">
        <v>4181019</v>
      </c>
      <c r="AA52" s="8">
        <v>2232</v>
      </c>
      <c r="AB52" s="8">
        <v>1873</v>
      </c>
      <c r="AC52" s="6" t="s">
        <v>49</v>
      </c>
      <c r="AD52" s="6" t="s">
        <v>50</v>
      </c>
      <c r="AF52" s="6" t="s">
        <v>49</v>
      </c>
      <c r="AI52" s="8">
        <v>12</v>
      </c>
      <c r="AJ52" s="8">
        <v>57</v>
      </c>
      <c r="AK52" s="8">
        <v>69</v>
      </c>
    </row>
    <row r="53" spans="1:37" x14ac:dyDescent="0.25">
      <c r="A53" s="5" t="s">
        <v>388</v>
      </c>
      <c r="B53" s="6" t="s">
        <v>389</v>
      </c>
      <c r="C53" s="6" t="s">
        <v>390</v>
      </c>
      <c r="D53" s="6" t="s">
        <v>40</v>
      </c>
      <c r="E53" s="6" t="s">
        <v>54</v>
      </c>
      <c r="F53" s="6" t="s">
        <v>55</v>
      </c>
      <c r="I53" s="7">
        <v>41090</v>
      </c>
      <c r="J53" s="7">
        <v>41211</v>
      </c>
      <c r="K53" s="6" t="s">
        <v>391</v>
      </c>
      <c r="M53" s="6" t="s">
        <v>392</v>
      </c>
      <c r="N53" s="6" t="s">
        <v>373</v>
      </c>
      <c r="O53" s="6">
        <v>2740</v>
      </c>
      <c r="P53" s="6">
        <v>6263</v>
      </c>
      <c r="R53" s="6">
        <v>1</v>
      </c>
      <c r="S53" s="6" t="s">
        <v>393</v>
      </c>
      <c r="T53" s="6">
        <v>5002</v>
      </c>
      <c r="U53" s="6">
        <v>97442461</v>
      </c>
      <c r="V53" s="8">
        <v>47</v>
      </c>
      <c r="W53" s="8">
        <v>186731</v>
      </c>
      <c r="X53" s="6">
        <v>219</v>
      </c>
      <c r="Y53" s="6" t="s">
        <v>394</v>
      </c>
      <c r="Z53" s="8">
        <v>149443</v>
      </c>
      <c r="AA53" s="8">
        <v>2712</v>
      </c>
      <c r="AB53" s="8">
        <v>55</v>
      </c>
      <c r="AC53" s="6" t="s">
        <v>49</v>
      </c>
      <c r="AD53" s="6" t="s">
        <v>50</v>
      </c>
      <c r="AF53" s="6" t="s">
        <v>49</v>
      </c>
      <c r="AI53" s="8">
        <v>0</v>
      </c>
      <c r="AJ53" s="8">
        <v>69</v>
      </c>
      <c r="AK53" s="8">
        <v>69</v>
      </c>
    </row>
    <row r="54" spans="1:37" x14ac:dyDescent="0.25">
      <c r="A54" s="5" t="s">
        <v>395</v>
      </c>
      <c r="B54" s="6" t="s">
        <v>396</v>
      </c>
      <c r="C54" s="6" t="s">
        <v>397</v>
      </c>
      <c r="D54" s="6" t="s">
        <v>40</v>
      </c>
      <c r="E54" s="6" t="s">
        <v>398</v>
      </c>
      <c r="F54" s="6" t="s">
        <v>399</v>
      </c>
      <c r="I54" s="7">
        <v>41090</v>
      </c>
      <c r="J54" s="7">
        <v>41211</v>
      </c>
      <c r="K54" s="6" t="s">
        <v>400</v>
      </c>
      <c r="M54" s="6" t="s">
        <v>401</v>
      </c>
      <c r="N54" s="6" t="s">
        <v>373</v>
      </c>
      <c r="O54" s="6">
        <v>1201</v>
      </c>
      <c r="R54" s="6">
        <v>1</v>
      </c>
      <c r="S54" s="6" t="s">
        <v>402</v>
      </c>
      <c r="T54" s="6">
        <v>1378</v>
      </c>
      <c r="U54" s="6">
        <v>879333219</v>
      </c>
      <c r="V54" s="8">
        <v>384</v>
      </c>
      <c r="W54" s="8">
        <v>127500</v>
      </c>
      <c r="X54" s="6">
        <v>448</v>
      </c>
      <c r="Y54" s="6" t="s">
        <v>403</v>
      </c>
      <c r="Z54" s="8">
        <v>59124</v>
      </c>
      <c r="AA54" s="8">
        <v>1765</v>
      </c>
      <c r="AB54" s="8">
        <v>34</v>
      </c>
      <c r="AC54" s="6" t="s">
        <v>49</v>
      </c>
      <c r="AD54" s="6" t="s">
        <v>50</v>
      </c>
      <c r="AF54" s="6" t="s">
        <v>49</v>
      </c>
      <c r="AI54" s="8">
        <v>0</v>
      </c>
      <c r="AJ54" s="8">
        <v>28</v>
      </c>
      <c r="AK54" s="8">
        <v>28</v>
      </c>
    </row>
    <row r="55" spans="1:37" x14ac:dyDescent="0.25">
      <c r="A55" s="5" t="s">
        <v>404</v>
      </c>
      <c r="B55" s="6" t="s">
        <v>405</v>
      </c>
      <c r="C55" s="6" t="s">
        <v>406</v>
      </c>
      <c r="D55" s="6" t="s">
        <v>40</v>
      </c>
      <c r="E55" s="6" t="s">
        <v>54</v>
      </c>
      <c r="F55" s="6" t="s">
        <v>55</v>
      </c>
      <c r="I55" s="7">
        <v>41090</v>
      </c>
      <c r="J55" s="7">
        <v>41211</v>
      </c>
      <c r="K55" s="6" t="s">
        <v>407</v>
      </c>
      <c r="M55" s="6" t="s">
        <v>408</v>
      </c>
      <c r="N55" s="6" t="s">
        <v>373</v>
      </c>
      <c r="O55" s="6">
        <v>1107</v>
      </c>
      <c r="R55" s="6">
        <v>1</v>
      </c>
      <c r="S55" s="6" t="s">
        <v>409</v>
      </c>
      <c r="T55" s="6">
        <v>1379</v>
      </c>
      <c r="U55" s="6">
        <v>79225835</v>
      </c>
      <c r="V55" s="8">
        <v>302</v>
      </c>
      <c r="W55" s="8">
        <v>551543</v>
      </c>
      <c r="X55" s="6">
        <v>65</v>
      </c>
      <c r="Y55" s="6" t="s">
        <v>410</v>
      </c>
      <c r="Z55" s="8">
        <v>621300</v>
      </c>
      <c r="AA55" s="8">
        <v>1783</v>
      </c>
      <c r="AB55" s="8">
        <v>349</v>
      </c>
      <c r="AC55" s="6" t="s">
        <v>49</v>
      </c>
      <c r="AD55" s="6" t="s">
        <v>50</v>
      </c>
      <c r="AF55" s="6" t="s">
        <v>49</v>
      </c>
      <c r="AI55" s="8">
        <v>0</v>
      </c>
      <c r="AJ55" s="8">
        <v>240</v>
      </c>
      <c r="AK55" s="8">
        <v>240</v>
      </c>
    </row>
    <row r="56" spans="1:37" x14ac:dyDescent="0.25">
      <c r="A56" s="5" t="s">
        <v>411</v>
      </c>
      <c r="B56" s="6" t="s">
        <v>412</v>
      </c>
      <c r="C56" s="6" t="s">
        <v>413</v>
      </c>
      <c r="D56" s="6" t="s">
        <v>40</v>
      </c>
      <c r="E56" s="6" t="s">
        <v>54</v>
      </c>
      <c r="F56" s="6" t="s">
        <v>55</v>
      </c>
      <c r="H56" s="6" t="s">
        <v>414</v>
      </c>
      <c r="I56" s="7">
        <v>41090</v>
      </c>
      <c r="J56" s="7">
        <v>41211</v>
      </c>
      <c r="K56" s="6" t="s">
        <v>415</v>
      </c>
      <c r="M56" s="6" t="s">
        <v>416</v>
      </c>
      <c r="N56" s="6" t="s">
        <v>373</v>
      </c>
      <c r="O56" s="6">
        <v>1835</v>
      </c>
      <c r="P56" s="6">
        <v>7295</v>
      </c>
      <c r="R56" s="6">
        <v>1</v>
      </c>
      <c r="S56" s="6" t="s">
        <v>417</v>
      </c>
      <c r="T56" s="6">
        <v>1374</v>
      </c>
      <c r="U56" s="6">
        <v>90159711</v>
      </c>
      <c r="V56" s="8">
        <v>225</v>
      </c>
      <c r="W56" s="8">
        <v>306339</v>
      </c>
      <c r="X56" s="6">
        <v>10</v>
      </c>
      <c r="Y56" s="6" t="s">
        <v>375</v>
      </c>
      <c r="Z56" s="8">
        <v>4181019</v>
      </c>
      <c r="AA56" s="8">
        <v>2232</v>
      </c>
      <c r="AB56" s="8">
        <v>1873</v>
      </c>
      <c r="AC56" s="6" t="s">
        <v>49</v>
      </c>
      <c r="AD56" s="6" t="s">
        <v>50</v>
      </c>
      <c r="AF56" s="6" t="s">
        <v>49</v>
      </c>
      <c r="AH56" s="6" t="s">
        <v>49</v>
      </c>
      <c r="AI56" s="8">
        <v>0</v>
      </c>
      <c r="AJ56" s="8">
        <v>62</v>
      </c>
      <c r="AK56" s="8">
        <v>62</v>
      </c>
    </row>
    <row r="57" spans="1:37" x14ac:dyDescent="0.25">
      <c r="A57" s="5" t="s">
        <v>418</v>
      </c>
      <c r="B57" s="6" t="s">
        <v>419</v>
      </c>
      <c r="C57" s="6" t="s">
        <v>420</v>
      </c>
      <c r="D57" s="6" t="s">
        <v>40</v>
      </c>
      <c r="E57" s="6" t="s">
        <v>54</v>
      </c>
      <c r="F57" s="6" t="s">
        <v>55</v>
      </c>
      <c r="I57" s="7">
        <v>41090</v>
      </c>
      <c r="J57" s="7">
        <v>41211</v>
      </c>
      <c r="K57" s="6" t="s">
        <v>421</v>
      </c>
      <c r="M57" s="6" t="s">
        <v>422</v>
      </c>
      <c r="N57" s="6" t="s">
        <v>373</v>
      </c>
      <c r="O57" s="6">
        <v>1605</v>
      </c>
      <c r="R57" s="6">
        <v>1</v>
      </c>
      <c r="S57" s="6" t="s">
        <v>423</v>
      </c>
      <c r="T57" s="6">
        <v>1380</v>
      </c>
      <c r="U57" s="6">
        <v>92196856</v>
      </c>
      <c r="V57" s="8">
        <v>866</v>
      </c>
      <c r="W57" s="8">
        <v>479329</v>
      </c>
      <c r="X57" s="6">
        <v>81</v>
      </c>
      <c r="Y57" s="6" t="s">
        <v>424</v>
      </c>
      <c r="Z57" s="8">
        <v>486514</v>
      </c>
      <c r="AA57" s="8">
        <v>1600</v>
      </c>
      <c r="AB57" s="8">
        <v>304</v>
      </c>
      <c r="AC57" s="6" t="s">
        <v>49</v>
      </c>
      <c r="AD57" s="6" t="s">
        <v>50</v>
      </c>
      <c r="AE57" s="6" t="s">
        <v>49</v>
      </c>
      <c r="AI57" s="8">
        <v>44</v>
      </c>
      <c r="AJ57" s="8">
        <v>36</v>
      </c>
      <c r="AK57" s="8">
        <v>80</v>
      </c>
    </row>
    <row r="58" spans="1:37" x14ac:dyDescent="0.25">
      <c r="A58" s="5" t="s">
        <v>425</v>
      </c>
      <c r="B58" s="6" t="s">
        <v>426</v>
      </c>
      <c r="C58" s="6" t="s">
        <v>427</v>
      </c>
      <c r="D58" s="6" t="s">
        <v>40</v>
      </c>
      <c r="E58" s="6" t="s">
        <v>41</v>
      </c>
      <c r="F58" s="6" t="s">
        <v>42</v>
      </c>
      <c r="I58" s="7">
        <v>41182</v>
      </c>
      <c r="J58" s="7">
        <v>41305</v>
      </c>
      <c r="K58" s="6" t="s">
        <v>428</v>
      </c>
      <c r="M58" s="6" t="s">
        <v>429</v>
      </c>
      <c r="N58" s="6" t="s">
        <v>430</v>
      </c>
      <c r="O58" s="6">
        <v>4210</v>
      </c>
      <c r="R58" s="6">
        <v>1</v>
      </c>
      <c r="S58" s="6" t="s">
        <v>431</v>
      </c>
      <c r="U58" s="6">
        <v>86876661</v>
      </c>
      <c r="V58" s="8">
        <v>19</v>
      </c>
      <c r="W58" s="8">
        <v>46052</v>
      </c>
      <c r="X58" s="6">
        <v>446</v>
      </c>
      <c r="Y58" s="6" t="s">
        <v>432</v>
      </c>
      <c r="Z58" s="8">
        <v>59397</v>
      </c>
      <c r="AA58" s="8">
        <v>1678</v>
      </c>
      <c r="AB58" s="8">
        <v>35</v>
      </c>
      <c r="AC58" s="6" t="s">
        <v>50</v>
      </c>
      <c r="AD58" s="6" t="s">
        <v>50</v>
      </c>
      <c r="AF58" s="6" t="s">
        <v>49</v>
      </c>
      <c r="AI58" s="8">
        <v>0</v>
      </c>
      <c r="AJ58" s="8">
        <v>9</v>
      </c>
      <c r="AK58" s="8">
        <v>9</v>
      </c>
    </row>
    <row r="59" spans="1:37" x14ac:dyDescent="0.25">
      <c r="A59" s="5" t="s">
        <v>433</v>
      </c>
      <c r="B59" s="6" t="s">
        <v>434</v>
      </c>
      <c r="C59" s="6" t="s">
        <v>265</v>
      </c>
      <c r="D59" s="6" t="s">
        <v>40</v>
      </c>
      <c r="E59" s="6" t="s">
        <v>54</v>
      </c>
      <c r="F59" s="6" t="s">
        <v>55</v>
      </c>
      <c r="I59" s="7">
        <v>41274</v>
      </c>
      <c r="J59" s="7">
        <v>41393</v>
      </c>
      <c r="K59" s="6" t="s">
        <v>435</v>
      </c>
      <c r="M59" s="6" t="s">
        <v>91</v>
      </c>
      <c r="N59" s="6" t="s">
        <v>430</v>
      </c>
      <c r="O59" s="6">
        <v>4102</v>
      </c>
      <c r="P59" s="6">
        <v>3039</v>
      </c>
      <c r="R59" s="6">
        <v>1</v>
      </c>
      <c r="S59" s="6" t="s">
        <v>436</v>
      </c>
      <c r="T59" s="6">
        <v>1348</v>
      </c>
      <c r="U59" s="6">
        <v>61852653</v>
      </c>
      <c r="V59" s="8">
        <v>32</v>
      </c>
      <c r="W59" s="8">
        <v>94873</v>
      </c>
      <c r="X59" s="6">
        <v>177</v>
      </c>
      <c r="Y59" s="6" t="s">
        <v>437</v>
      </c>
      <c r="Z59" s="8">
        <v>203914</v>
      </c>
      <c r="AA59" s="8">
        <v>1500</v>
      </c>
      <c r="AB59" s="8">
        <v>136</v>
      </c>
      <c r="AC59" s="6" t="s">
        <v>49</v>
      </c>
      <c r="AD59" s="6" t="s">
        <v>50</v>
      </c>
      <c r="AE59" s="6" t="s">
        <v>49</v>
      </c>
      <c r="AI59" s="8">
        <v>26</v>
      </c>
      <c r="AJ59" s="8">
        <v>0</v>
      </c>
      <c r="AK59" s="8">
        <v>26</v>
      </c>
    </row>
    <row r="60" spans="1:37" x14ac:dyDescent="0.25">
      <c r="A60" s="5" t="s">
        <v>438</v>
      </c>
      <c r="B60" s="6" t="s">
        <v>439</v>
      </c>
      <c r="C60" s="6" t="s">
        <v>440</v>
      </c>
      <c r="D60" s="6" t="s">
        <v>40</v>
      </c>
      <c r="E60" s="6" t="s">
        <v>54</v>
      </c>
      <c r="F60" s="6" t="s">
        <v>55</v>
      </c>
      <c r="I60" s="7">
        <v>41090</v>
      </c>
      <c r="J60" s="7">
        <v>41211</v>
      </c>
      <c r="K60" s="6" t="s">
        <v>441</v>
      </c>
      <c r="M60" s="6" t="s">
        <v>442</v>
      </c>
      <c r="N60" s="6" t="s">
        <v>443</v>
      </c>
      <c r="O60" s="6">
        <v>6103</v>
      </c>
      <c r="R60" s="6">
        <v>1</v>
      </c>
      <c r="S60" s="6" t="s">
        <v>444</v>
      </c>
      <c r="T60" s="6">
        <v>1335</v>
      </c>
      <c r="U60" s="6">
        <v>69239044</v>
      </c>
      <c r="V60" s="8">
        <v>543</v>
      </c>
      <c r="W60" s="8">
        <v>1078000</v>
      </c>
      <c r="X60" s="6">
        <v>47</v>
      </c>
      <c r="Y60" s="6" t="s">
        <v>445</v>
      </c>
      <c r="Z60" s="8">
        <v>924859</v>
      </c>
      <c r="AA60" s="8">
        <v>1792</v>
      </c>
      <c r="AB60" s="8">
        <v>516</v>
      </c>
      <c r="AC60" s="6" t="s">
        <v>49</v>
      </c>
      <c r="AD60" s="6" t="s">
        <v>50</v>
      </c>
      <c r="AI60" s="8">
        <v>0</v>
      </c>
      <c r="AJ60" s="8">
        <v>101</v>
      </c>
      <c r="AK60" s="8">
        <v>101</v>
      </c>
    </row>
    <row r="61" spans="1:37" x14ac:dyDescent="0.25">
      <c r="A61" s="5" t="s">
        <v>446</v>
      </c>
      <c r="B61" s="6" t="s">
        <v>447</v>
      </c>
      <c r="C61" s="6" t="s">
        <v>448</v>
      </c>
      <c r="D61" s="6" t="s">
        <v>40</v>
      </c>
      <c r="E61" s="6" t="s">
        <v>54</v>
      </c>
      <c r="F61" s="6" t="s">
        <v>55</v>
      </c>
      <c r="H61" s="6" t="s">
        <v>449</v>
      </c>
      <c r="I61" s="7">
        <v>41090</v>
      </c>
      <c r="J61" s="7">
        <v>41211</v>
      </c>
      <c r="K61" s="6" t="s">
        <v>450</v>
      </c>
      <c r="M61" s="6" t="s">
        <v>451</v>
      </c>
      <c r="N61" s="6" t="s">
        <v>443</v>
      </c>
      <c r="O61" s="6">
        <v>6365</v>
      </c>
      <c r="R61" s="6">
        <v>1</v>
      </c>
      <c r="S61" s="6" t="s">
        <v>452</v>
      </c>
      <c r="T61" s="6">
        <v>1340</v>
      </c>
      <c r="U61" s="6">
        <v>958187429</v>
      </c>
      <c r="V61" s="8">
        <v>305</v>
      </c>
      <c r="W61" s="8">
        <v>216360</v>
      </c>
      <c r="X61" s="6">
        <v>174</v>
      </c>
      <c r="Y61" s="6" t="s">
        <v>453</v>
      </c>
      <c r="Z61" s="8">
        <v>209190</v>
      </c>
      <c r="AA61" s="8">
        <v>1376</v>
      </c>
      <c r="AB61" s="8">
        <v>152</v>
      </c>
      <c r="AC61" s="6" t="s">
        <v>49</v>
      </c>
      <c r="AD61" s="6" t="s">
        <v>50</v>
      </c>
      <c r="AE61" s="6" t="s">
        <v>49</v>
      </c>
      <c r="AI61" s="8">
        <v>19</v>
      </c>
      <c r="AJ61" s="8">
        <v>3</v>
      </c>
      <c r="AK61" s="8">
        <v>22</v>
      </c>
    </row>
    <row r="62" spans="1:37" x14ac:dyDescent="0.25">
      <c r="A62" s="5" t="s">
        <v>454</v>
      </c>
      <c r="B62" s="6" t="s">
        <v>455</v>
      </c>
      <c r="C62" s="6" t="s">
        <v>456</v>
      </c>
      <c r="D62" s="6" t="s">
        <v>40</v>
      </c>
      <c r="E62" s="6" t="s">
        <v>54</v>
      </c>
      <c r="F62" s="6" t="s">
        <v>55</v>
      </c>
      <c r="I62" s="7">
        <v>41090</v>
      </c>
      <c r="J62" s="7">
        <v>41211</v>
      </c>
      <c r="K62" s="6" t="s">
        <v>457</v>
      </c>
      <c r="M62" s="6" t="s">
        <v>458</v>
      </c>
      <c r="N62" s="6" t="s">
        <v>443</v>
      </c>
      <c r="O62" s="6">
        <v>6418</v>
      </c>
      <c r="R62" s="6">
        <v>1</v>
      </c>
      <c r="S62" s="6" t="s">
        <v>459</v>
      </c>
      <c r="T62" s="6">
        <v>1859</v>
      </c>
      <c r="U62" s="6">
        <v>60020179</v>
      </c>
      <c r="V62" s="8">
        <v>58</v>
      </c>
      <c r="W62" s="8">
        <v>88364</v>
      </c>
      <c r="X62" s="6">
        <v>48</v>
      </c>
      <c r="Y62" s="6" t="s">
        <v>460</v>
      </c>
      <c r="Z62" s="8">
        <v>923311</v>
      </c>
      <c r="AA62" s="8">
        <v>1981</v>
      </c>
      <c r="AB62" s="8">
        <v>466</v>
      </c>
      <c r="AC62" s="6" t="s">
        <v>49</v>
      </c>
      <c r="AD62" s="6" t="s">
        <v>50</v>
      </c>
      <c r="AI62" s="8">
        <v>12</v>
      </c>
      <c r="AJ62" s="8">
        <v>0</v>
      </c>
      <c r="AK62" s="8">
        <v>12</v>
      </c>
    </row>
    <row r="63" spans="1:37" x14ac:dyDescent="0.25">
      <c r="A63" s="5" t="s">
        <v>461</v>
      </c>
      <c r="B63" s="6" t="s">
        <v>462</v>
      </c>
      <c r="C63" s="6" t="s">
        <v>463</v>
      </c>
      <c r="D63" s="6" t="s">
        <v>40</v>
      </c>
      <c r="E63" s="6" t="s">
        <v>398</v>
      </c>
      <c r="F63" s="6" t="s">
        <v>399</v>
      </c>
      <c r="H63" s="6" t="s">
        <v>464</v>
      </c>
      <c r="I63" s="7">
        <v>41090</v>
      </c>
      <c r="J63" s="7">
        <v>41211</v>
      </c>
      <c r="K63" s="6" t="s">
        <v>465</v>
      </c>
      <c r="M63" s="6" t="s">
        <v>466</v>
      </c>
      <c r="N63" s="6" t="s">
        <v>443</v>
      </c>
      <c r="O63" s="6">
        <v>6051</v>
      </c>
      <c r="R63" s="6">
        <v>1</v>
      </c>
      <c r="S63" s="6" t="s">
        <v>467</v>
      </c>
      <c r="U63" s="6">
        <v>18727560</v>
      </c>
      <c r="V63" s="8">
        <v>13</v>
      </c>
      <c r="W63" s="8">
        <v>73941</v>
      </c>
      <c r="X63" s="6">
        <v>47</v>
      </c>
      <c r="Y63" s="6" t="s">
        <v>445</v>
      </c>
      <c r="Z63" s="8">
        <v>924859</v>
      </c>
      <c r="AA63" s="8">
        <v>1792</v>
      </c>
      <c r="AB63" s="8">
        <v>516</v>
      </c>
      <c r="AC63" s="6" t="s">
        <v>49</v>
      </c>
      <c r="AD63" s="6" t="s">
        <v>50</v>
      </c>
      <c r="AF63" s="6" t="s">
        <v>49</v>
      </c>
      <c r="AH63" s="6" t="s">
        <v>49</v>
      </c>
      <c r="AI63" s="8">
        <v>0</v>
      </c>
      <c r="AJ63" s="8">
        <v>18</v>
      </c>
      <c r="AK63" s="8">
        <v>18</v>
      </c>
    </row>
    <row r="64" spans="1:37" x14ac:dyDescent="0.25">
      <c r="A64" s="5" t="s">
        <v>468</v>
      </c>
      <c r="B64" s="6" t="s">
        <v>469</v>
      </c>
      <c r="C64" s="6" t="s">
        <v>470</v>
      </c>
      <c r="D64" s="6" t="s">
        <v>40</v>
      </c>
      <c r="E64" s="6" t="s">
        <v>190</v>
      </c>
      <c r="F64" s="6" t="s">
        <v>191</v>
      </c>
      <c r="H64" s="6" t="s">
        <v>471</v>
      </c>
      <c r="I64" s="7">
        <v>41090</v>
      </c>
      <c r="J64" s="7">
        <v>41211</v>
      </c>
      <c r="K64" s="6" t="s">
        <v>472</v>
      </c>
      <c r="M64" s="6" t="s">
        <v>442</v>
      </c>
      <c r="N64" s="6" t="s">
        <v>443</v>
      </c>
      <c r="O64" s="6">
        <v>6141</v>
      </c>
      <c r="P64" s="6">
        <v>66</v>
      </c>
      <c r="Q64" s="6">
        <v>66</v>
      </c>
      <c r="R64" s="6">
        <v>1</v>
      </c>
      <c r="S64" s="6" t="s">
        <v>473</v>
      </c>
      <c r="T64" s="6">
        <v>5152</v>
      </c>
      <c r="U64" s="6">
        <v>98106495</v>
      </c>
      <c r="V64" s="8">
        <v>664</v>
      </c>
      <c r="W64" s="8">
        <v>851535</v>
      </c>
      <c r="X64" s="6">
        <v>47</v>
      </c>
      <c r="Y64" s="6" t="s">
        <v>445</v>
      </c>
      <c r="Z64" s="8">
        <v>924859</v>
      </c>
      <c r="AA64" s="8">
        <v>1792</v>
      </c>
      <c r="AB64" s="8">
        <v>516</v>
      </c>
      <c r="AC64" s="6" t="s">
        <v>49</v>
      </c>
      <c r="AD64" s="6" t="s">
        <v>50</v>
      </c>
      <c r="AE64" s="6" t="s">
        <v>50</v>
      </c>
      <c r="AI64" s="8">
        <v>196</v>
      </c>
      <c r="AJ64" s="8">
        <v>0</v>
      </c>
      <c r="AK64" s="8">
        <v>196</v>
      </c>
    </row>
    <row r="65" spans="1:37" x14ac:dyDescent="0.25">
      <c r="A65" s="5" t="s">
        <v>474</v>
      </c>
      <c r="B65" s="6" t="s">
        <v>475</v>
      </c>
      <c r="C65" s="6" t="s">
        <v>476</v>
      </c>
      <c r="D65" s="6" t="s">
        <v>40</v>
      </c>
      <c r="E65" s="6" t="s">
        <v>54</v>
      </c>
      <c r="F65" s="6" t="s">
        <v>55</v>
      </c>
      <c r="I65" s="7">
        <v>41090</v>
      </c>
      <c r="J65" s="7">
        <v>41211</v>
      </c>
      <c r="K65" s="6" t="s">
        <v>477</v>
      </c>
      <c r="M65" s="6" t="s">
        <v>478</v>
      </c>
      <c r="N65" s="6" t="s">
        <v>443</v>
      </c>
      <c r="O65" s="6">
        <v>6514</v>
      </c>
      <c r="R65" s="6">
        <v>1</v>
      </c>
      <c r="S65" s="6" t="s">
        <v>479</v>
      </c>
      <c r="T65" s="6">
        <v>1337</v>
      </c>
      <c r="U65" s="6">
        <v>23313091</v>
      </c>
      <c r="V65" s="8">
        <v>188</v>
      </c>
      <c r="W65" s="8">
        <v>451486</v>
      </c>
      <c r="X65" s="6">
        <v>72</v>
      </c>
      <c r="Y65" s="6" t="s">
        <v>480</v>
      </c>
      <c r="Z65" s="8">
        <v>562839</v>
      </c>
      <c r="AA65" s="8">
        <v>1839</v>
      </c>
      <c r="AB65" s="8">
        <v>306</v>
      </c>
      <c r="AC65" s="6" t="s">
        <v>49</v>
      </c>
      <c r="AD65" s="6" t="s">
        <v>50</v>
      </c>
      <c r="AE65" s="6" t="s">
        <v>49</v>
      </c>
      <c r="AI65" s="8">
        <v>76</v>
      </c>
      <c r="AJ65" s="8">
        <v>0</v>
      </c>
      <c r="AK65" s="8">
        <v>76</v>
      </c>
    </row>
    <row r="66" spans="1:37" x14ac:dyDescent="0.25">
      <c r="A66" s="5" t="s">
        <v>481</v>
      </c>
      <c r="B66" s="6" t="s">
        <v>482</v>
      </c>
      <c r="C66" s="6" t="s">
        <v>483</v>
      </c>
      <c r="D66" s="6" t="s">
        <v>40</v>
      </c>
      <c r="E66" s="6" t="s">
        <v>54</v>
      </c>
      <c r="F66" s="6" t="s">
        <v>55</v>
      </c>
      <c r="I66" s="7">
        <v>41090</v>
      </c>
      <c r="J66" s="7">
        <v>41211</v>
      </c>
      <c r="K66" s="6" t="s">
        <v>484</v>
      </c>
      <c r="M66" s="6" t="s">
        <v>485</v>
      </c>
      <c r="N66" s="6" t="s">
        <v>443</v>
      </c>
      <c r="O66" s="6">
        <v>6610</v>
      </c>
      <c r="R66" s="6">
        <v>1</v>
      </c>
      <c r="S66" s="6" t="s">
        <v>486</v>
      </c>
      <c r="T66" s="6">
        <v>1752</v>
      </c>
      <c r="U66" s="6">
        <v>23036544</v>
      </c>
      <c r="V66" s="8">
        <v>90</v>
      </c>
      <c r="W66" s="8">
        <v>291035</v>
      </c>
      <c r="X66" s="6">
        <v>48</v>
      </c>
      <c r="Y66" s="6" t="s">
        <v>460</v>
      </c>
      <c r="Z66" s="8">
        <v>923311</v>
      </c>
      <c r="AA66" s="8">
        <v>1981</v>
      </c>
      <c r="AB66" s="8">
        <v>466</v>
      </c>
      <c r="AC66" s="6" t="s">
        <v>49</v>
      </c>
      <c r="AD66" s="6" t="s">
        <v>50</v>
      </c>
      <c r="AE66" s="6" t="s">
        <v>49</v>
      </c>
      <c r="AI66" s="8">
        <v>46</v>
      </c>
      <c r="AJ66" s="8">
        <v>17</v>
      </c>
      <c r="AK66" s="8">
        <v>63</v>
      </c>
    </row>
    <row r="67" spans="1:37" x14ac:dyDescent="0.25">
      <c r="A67" s="5" t="s">
        <v>487</v>
      </c>
      <c r="B67" s="6" t="s">
        <v>488</v>
      </c>
      <c r="C67" s="6" t="s">
        <v>489</v>
      </c>
      <c r="D67" s="6" t="s">
        <v>40</v>
      </c>
      <c r="E67" s="6" t="s">
        <v>54</v>
      </c>
      <c r="F67" s="6" t="s">
        <v>55</v>
      </c>
      <c r="I67" s="7">
        <v>41090</v>
      </c>
      <c r="J67" s="7">
        <v>41211</v>
      </c>
      <c r="K67" s="6" t="s">
        <v>490</v>
      </c>
      <c r="M67" s="6" t="s">
        <v>491</v>
      </c>
      <c r="N67" s="6" t="s">
        <v>443</v>
      </c>
      <c r="O67" s="6">
        <v>6810</v>
      </c>
      <c r="R67" s="6">
        <v>1</v>
      </c>
      <c r="S67" s="6" t="s">
        <v>492</v>
      </c>
      <c r="T67" s="6">
        <v>1754</v>
      </c>
      <c r="U67" s="6">
        <v>29864048</v>
      </c>
      <c r="V67" s="8">
        <v>124</v>
      </c>
      <c r="W67" s="8">
        <v>154855</v>
      </c>
      <c r="X67" s="6">
        <v>201</v>
      </c>
      <c r="Y67" s="6" t="s">
        <v>493</v>
      </c>
      <c r="Z67" s="8">
        <v>168136</v>
      </c>
      <c r="AA67" s="8">
        <v>1277</v>
      </c>
      <c r="AB67" s="8">
        <v>132</v>
      </c>
      <c r="AC67" s="6" t="s">
        <v>49</v>
      </c>
      <c r="AD67" s="6" t="s">
        <v>50</v>
      </c>
      <c r="AE67" s="6" t="s">
        <v>49</v>
      </c>
      <c r="AI67" s="8">
        <v>50</v>
      </c>
      <c r="AJ67" s="8">
        <v>0</v>
      </c>
      <c r="AK67" s="8">
        <v>50</v>
      </c>
    </row>
    <row r="68" spans="1:37" x14ac:dyDescent="0.25">
      <c r="A68" s="5" t="s">
        <v>494</v>
      </c>
      <c r="B68" s="6" t="s">
        <v>495</v>
      </c>
      <c r="C68" s="6" t="s">
        <v>496</v>
      </c>
      <c r="D68" s="6" t="s">
        <v>40</v>
      </c>
      <c r="E68" s="6" t="s">
        <v>54</v>
      </c>
      <c r="F68" s="6" t="s">
        <v>55</v>
      </c>
      <c r="I68" s="7">
        <v>41090</v>
      </c>
      <c r="J68" s="7">
        <v>41211</v>
      </c>
      <c r="K68" s="6" t="s">
        <v>497</v>
      </c>
      <c r="M68" s="6" t="s">
        <v>498</v>
      </c>
      <c r="N68" s="6" t="s">
        <v>373</v>
      </c>
      <c r="O68" s="6">
        <v>1931</v>
      </c>
      <c r="P68" s="6">
        <v>780</v>
      </c>
      <c r="Q68" s="6">
        <v>780</v>
      </c>
      <c r="R68" s="6">
        <v>1</v>
      </c>
      <c r="S68" s="6" t="s">
        <v>499</v>
      </c>
      <c r="T68" s="6">
        <v>1372</v>
      </c>
      <c r="U68" s="6">
        <v>867699811</v>
      </c>
      <c r="V68" s="8">
        <v>80</v>
      </c>
      <c r="W68" s="8">
        <v>46000</v>
      </c>
      <c r="X68" s="6">
        <v>10</v>
      </c>
      <c r="Y68" s="6" t="s">
        <v>375</v>
      </c>
      <c r="Z68" s="8">
        <v>4181019</v>
      </c>
      <c r="AA68" s="8">
        <v>2232</v>
      </c>
      <c r="AB68" s="8">
        <v>1873</v>
      </c>
      <c r="AC68" s="6" t="s">
        <v>49</v>
      </c>
      <c r="AD68" s="6" t="s">
        <v>50</v>
      </c>
      <c r="AF68" s="6" t="s">
        <v>49</v>
      </c>
      <c r="AI68" s="8">
        <v>0</v>
      </c>
      <c r="AJ68" s="8">
        <v>22</v>
      </c>
      <c r="AK68" s="8">
        <v>22</v>
      </c>
    </row>
    <row r="69" spans="1:37" x14ac:dyDescent="0.25">
      <c r="A69" s="5" t="s">
        <v>500</v>
      </c>
      <c r="B69" s="6" t="s">
        <v>501</v>
      </c>
      <c r="C69" s="6" t="s">
        <v>502</v>
      </c>
      <c r="D69" s="6" t="s">
        <v>40</v>
      </c>
      <c r="E69" s="6" t="s">
        <v>190</v>
      </c>
      <c r="F69" s="6" t="s">
        <v>191</v>
      </c>
      <c r="H69" s="6" t="s">
        <v>503</v>
      </c>
      <c r="I69" s="7">
        <v>41090</v>
      </c>
      <c r="J69" s="7">
        <v>41211</v>
      </c>
      <c r="K69" s="6" t="s">
        <v>472</v>
      </c>
      <c r="M69" s="6" t="s">
        <v>442</v>
      </c>
      <c r="N69" s="6" t="s">
        <v>443</v>
      </c>
      <c r="O69" s="6">
        <v>6141</v>
      </c>
      <c r="P69" s="6">
        <v>66</v>
      </c>
      <c r="Q69" s="6">
        <v>66</v>
      </c>
      <c r="R69" s="6">
        <v>1</v>
      </c>
      <c r="S69" s="6" t="s">
        <v>473</v>
      </c>
      <c r="T69" s="6">
        <v>5152</v>
      </c>
      <c r="U69" s="6">
        <v>826992554</v>
      </c>
      <c r="V69" s="8">
        <v>456</v>
      </c>
      <c r="W69" s="8">
        <v>531314</v>
      </c>
      <c r="X69" s="6">
        <v>72</v>
      </c>
      <c r="Y69" s="6" t="s">
        <v>480</v>
      </c>
      <c r="Z69" s="8">
        <v>562839</v>
      </c>
      <c r="AA69" s="8">
        <v>1839</v>
      </c>
      <c r="AB69" s="8">
        <v>306</v>
      </c>
      <c r="AC69" s="6" t="s">
        <v>49</v>
      </c>
      <c r="AD69" s="6" t="s">
        <v>50</v>
      </c>
      <c r="AE69" s="6" t="s">
        <v>49</v>
      </c>
      <c r="AI69" s="8">
        <v>95</v>
      </c>
      <c r="AJ69" s="8">
        <v>0</v>
      </c>
      <c r="AK69" s="8">
        <v>95</v>
      </c>
    </row>
    <row r="70" spans="1:37" x14ac:dyDescent="0.25">
      <c r="A70" s="5" t="s">
        <v>504</v>
      </c>
      <c r="B70" s="6" t="s">
        <v>505</v>
      </c>
      <c r="C70" s="6" t="s">
        <v>470</v>
      </c>
      <c r="D70" s="6" t="s">
        <v>40</v>
      </c>
      <c r="E70" s="6" t="s">
        <v>190</v>
      </c>
      <c r="F70" s="6" t="s">
        <v>191</v>
      </c>
      <c r="H70" s="6" t="s">
        <v>503</v>
      </c>
      <c r="I70" s="7">
        <v>41090</v>
      </c>
      <c r="J70" s="7">
        <v>41211</v>
      </c>
      <c r="K70" s="6" t="s">
        <v>472</v>
      </c>
      <c r="M70" s="6" t="s">
        <v>442</v>
      </c>
      <c r="N70" s="6" t="s">
        <v>443</v>
      </c>
      <c r="O70" s="6">
        <v>6141</v>
      </c>
      <c r="P70" s="6">
        <v>66</v>
      </c>
      <c r="Q70" s="6">
        <v>66</v>
      </c>
      <c r="R70" s="6">
        <v>1</v>
      </c>
      <c r="S70" s="6" t="s">
        <v>473</v>
      </c>
      <c r="T70" s="6">
        <v>5152</v>
      </c>
      <c r="U70" s="6">
        <v>107254492</v>
      </c>
      <c r="V70" s="8">
        <v>133</v>
      </c>
      <c r="W70" s="8">
        <v>281327</v>
      </c>
      <c r="X70" s="6">
        <v>48</v>
      </c>
      <c r="Y70" s="6" t="s">
        <v>460</v>
      </c>
      <c r="Z70" s="8">
        <v>923311</v>
      </c>
      <c r="AA70" s="8">
        <v>1981</v>
      </c>
      <c r="AB70" s="8">
        <v>466</v>
      </c>
      <c r="AC70" s="6" t="s">
        <v>49</v>
      </c>
      <c r="AD70" s="6" t="s">
        <v>50</v>
      </c>
      <c r="AE70" s="6" t="s">
        <v>49</v>
      </c>
      <c r="AI70" s="8">
        <v>41</v>
      </c>
      <c r="AJ70" s="8">
        <v>0</v>
      </c>
      <c r="AK70" s="8">
        <v>41</v>
      </c>
    </row>
    <row r="71" spans="1:37" x14ac:dyDescent="0.25">
      <c r="A71" s="5" t="s">
        <v>506</v>
      </c>
      <c r="B71" s="6" t="s">
        <v>507</v>
      </c>
      <c r="D71" s="6" t="s">
        <v>40</v>
      </c>
      <c r="E71" s="6" t="s">
        <v>54</v>
      </c>
      <c r="F71" s="6" t="s">
        <v>55</v>
      </c>
      <c r="I71" s="7">
        <v>41090</v>
      </c>
      <c r="J71" s="7">
        <v>41211</v>
      </c>
      <c r="K71" s="6" t="s">
        <v>508</v>
      </c>
      <c r="M71" s="6" t="s">
        <v>509</v>
      </c>
      <c r="N71" s="6" t="s">
        <v>443</v>
      </c>
      <c r="O71" s="6">
        <v>6854</v>
      </c>
      <c r="P71" s="6">
        <v>4615</v>
      </c>
      <c r="R71" s="6">
        <v>1</v>
      </c>
      <c r="S71" s="6" t="s">
        <v>510</v>
      </c>
      <c r="T71" s="6">
        <v>1339</v>
      </c>
      <c r="U71" s="6">
        <v>89623433</v>
      </c>
      <c r="V71" s="8">
        <v>45</v>
      </c>
      <c r="W71" s="8">
        <v>108700</v>
      </c>
      <c r="X71" s="6">
        <v>48</v>
      </c>
      <c r="Y71" s="6" t="s">
        <v>460</v>
      </c>
      <c r="Z71" s="8">
        <v>923311</v>
      </c>
      <c r="AA71" s="8">
        <v>1981</v>
      </c>
      <c r="AB71" s="8">
        <v>466</v>
      </c>
      <c r="AC71" s="6" t="s">
        <v>49</v>
      </c>
      <c r="AD71" s="6" t="s">
        <v>50</v>
      </c>
      <c r="AE71" s="6" t="s">
        <v>49</v>
      </c>
      <c r="AF71" s="6" t="s">
        <v>49</v>
      </c>
      <c r="AI71" s="8">
        <v>61</v>
      </c>
      <c r="AJ71" s="8">
        <v>24</v>
      </c>
      <c r="AK71" s="8">
        <v>85</v>
      </c>
    </row>
    <row r="72" spans="1:37" x14ac:dyDescent="0.25">
      <c r="A72" s="5" t="s">
        <v>511</v>
      </c>
      <c r="B72" s="6" t="s">
        <v>512</v>
      </c>
      <c r="C72" s="6" t="s">
        <v>513</v>
      </c>
      <c r="D72" s="6" t="s">
        <v>40</v>
      </c>
      <c r="E72" s="6" t="s">
        <v>54</v>
      </c>
      <c r="F72" s="6" t="s">
        <v>55</v>
      </c>
      <c r="I72" s="7">
        <v>41090</v>
      </c>
      <c r="J72" s="7">
        <v>41211</v>
      </c>
      <c r="K72" s="6" t="s">
        <v>514</v>
      </c>
      <c r="M72" s="6" t="s">
        <v>515</v>
      </c>
      <c r="N72" s="6" t="s">
        <v>373</v>
      </c>
      <c r="O72" s="6">
        <v>1420</v>
      </c>
      <c r="P72" s="6">
        <v>7266</v>
      </c>
      <c r="R72" s="6">
        <v>1</v>
      </c>
      <c r="S72" s="6" t="s">
        <v>516</v>
      </c>
      <c r="T72" s="6">
        <v>1371</v>
      </c>
      <c r="U72" s="6">
        <v>879328094</v>
      </c>
      <c r="V72" s="8">
        <v>591</v>
      </c>
      <c r="W72" s="8">
        <v>217194</v>
      </c>
      <c r="X72" s="6">
        <v>269</v>
      </c>
      <c r="Y72" s="6" t="s">
        <v>517</v>
      </c>
      <c r="Z72" s="8">
        <v>116960</v>
      </c>
      <c r="AA72" s="8">
        <v>1798</v>
      </c>
      <c r="AB72" s="8">
        <v>65</v>
      </c>
      <c r="AC72" s="6" t="s">
        <v>49</v>
      </c>
      <c r="AD72" s="6" t="s">
        <v>50</v>
      </c>
      <c r="AF72" s="6" t="s">
        <v>49</v>
      </c>
      <c r="AI72" s="8">
        <v>0</v>
      </c>
      <c r="AJ72" s="8">
        <v>156</v>
      </c>
      <c r="AK72" s="8">
        <v>156</v>
      </c>
    </row>
    <row r="73" spans="1:37" x14ac:dyDescent="0.25">
      <c r="A73" s="5" t="s">
        <v>518</v>
      </c>
      <c r="B73" s="6" t="s">
        <v>519</v>
      </c>
      <c r="C73" s="6" t="s">
        <v>520</v>
      </c>
      <c r="D73" s="6" t="s">
        <v>40</v>
      </c>
      <c r="E73" s="6" t="s">
        <v>54</v>
      </c>
      <c r="F73" s="6" t="s">
        <v>55</v>
      </c>
      <c r="I73" s="7">
        <v>41090</v>
      </c>
      <c r="J73" s="7">
        <v>41211</v>
      </c>
      <c r="K73" s="6" t="s">
        <v>521</v>
      </c>
      <c r="M73" s="6" t="s">
        <v>522</v>
      </c>
      <c r="N73" s="6" t="s">
        <v>443</v>
      </c>
      <c r="O73" s="6">
        <v>6457</v>
      </c>
      <c r="R73" s="6">
        <v>1</v>
      </c>
      <c r="S73" s="6" t="s">
        <v>523</v>
      </c>
      <c r="T73" s="6">
        <v>1336</v>
      </c>
      <c r="U73" s="6">
        <v>21811799</v>
      </c>
      <c r="V73" s="8">
        <v>193</v>
      </c>
      <c r="W73" s="8">
        <v>90320</v>
      </c>
      <c r="X73" s="6">
        <v>47</v>
      </c>
      <c r="Y73" s="6" t="s">
        <v>445</v>
      </c>
      <c r="Z73" s="8">
        <v>924859</v>
      </c>
      <c r="AA73" s="8">
        <v>1792</v>
      </c>
      <c r="AB73" s="8">
        <v>516</v>
      </c>
      <c r="AC73" s="6" t="s">
        <v>50</v>
      </c>
      <c r="AD73" s="6" t="s">
        <v>50</v>
      </c>
      <c r="AE73" s="6" t="s">
        <v>49</v>
      </c>
      <c r="AI73" s="8">
        <v>13</v>
      </c>
      <c r="AJ73" s="8">
        <v>0</v>
      </c>
      <c r="AK73" s="8">
        <v>13</v>
      </c>
    </row>
    <row r="74" spans="1:37" x14ac:dyDescent="0.25">
      <c r="A74" s="5" t="s">
        <v>524</v>
      </c>
      <c r="B74" s="6" t="s">
        <v>525</v>
      </c>
      <c r="C74" s="6" t="s">
        <v>526</v>
      </c>
      <c r="D74" s="6" t="s">
        <v>40</v>
      </c>
      <c r="E74" s="6" t="s">
        <v>54</v>
      </c>
      <c r="F74" s="6" t="s">
        <v>55</v>
      </c>
      <c r="I74" s="7">
        <v>41090</v>
      </c>
      <c r="J74" s="7">
        <v>41211</v>
      </c>
      <c r="K74" s="6" t="s">
        <v>527</v>
      </c>
      <c r="L74" s="6" t="s">
        <v>528</v>
      </c>
      <c r="M74" s="6" t="s">
        <v>529</v>
      </c>
      <c r="N74" s="6" t="s">
        <v>373</v>
      </c>
      <c r="O74" s="6">
        <v>2780</v>
      </c>
      <c r="R74" s="6">
        <v>1</v>
      </c>
      <c r="S74" s="6" t="s">
        <v>530</v>
      </c>
      <c r="T74" s="6">
        <v>1365</v>
      </c>
      <c r="U74" s="6">
        <v>168712131</v>
      </c>
      <c r="V74" s="8">
        <v>72</v>
      </c>
      <c r="W74" s="8">
        <v>98175</v>
      </c>
      <c r="X74" s="6">
        <v>39</v>
      </c>
      <c r="Y74" s="6" t="s">
        <v>359</v>
      </c>
      <c r="Z74" s="8">
        <v>1190956</v>
      </c>
      <c r="AA74" s="8">
        <v>2185</v>
      </c>
      <c r="AB74" s="8">
        <v>545</v>
      </c>
      <c r="AC74" s="6" t="s">
        <v>49</v>
      </c>
      <c r="AD74" s="6" t="s">
        <v>50</v>
      </c>
      <c r="AF74" s="6" t="s">
        <v>49</v>
      </c>
      <c r="AH74" s="6" t="s">
        <v>49</v>
      </c>
      <c r="AI74" s="8">
        <v>0</v>
      </c>
      <c r="AJ74" s="8">
        <v>99</v>
      </c>
      <c r="AK74" s="8">
        <v>99</v>
      </c>
    </row>
    <row r="75" spans="1:37" x14ac:dyDescent="0.25">
      <c r="A75" s="5" t="s">
        <v>531</v>
      </c>
      <c r="B75" s="6" t="s">
        <v>532</v>
      </c>
      <c r="C75" s="6" t="s">
        <v>533</v>
      </c>
      <c r="D75" s="6" t="s">
        <v>40</v>
      </c>
      <c r="E75" s="6" t="s">
        <v>54</v>
      </c>
      <c r="F75" s="6" t="s">
        <v>55</v>
      </c>
      <c r="I75" s="7">
        <v>41090</v>
      </c>
      <c r="J75" s="7">
        <v>41211</v>
      </c>
      <c r="K75" s="6" t="s">
        <v>534</v>
      </c>
      <c r="M75" s="6" t="s">
        <v>221</v>
      </c>
      <c r="N75" s="6" t="s">
        <v>348</v>
      </c>
      <c r="O75" s="6">
        <v>5401</v>
      </c>
      <c r="R75" s="6">
        <v>1</v>
      </c>
      <c r="S75" s="6" t="s">
        <v>535</v>
      </c>
      <c r="T75" s="6">
        <v>1394</v>
      </c>
      <c r="U75" s="6">
        <v>60542982</v>
      </c>
      <c r="V75" s="8">
        <v>61</v>
      </c>
      <c r="W75" s="8">
        <v>93656</v>
      </c>
      <c r="X75" s="6">
        <v>285</v>
      </c>
      <c r="Y75" s="6" t="s">
        <v>536</v>
      </c>
      <c r="Z75" s="8">
        <v>108740</v>
      </c>
      <c r="AA75" s="8">
        <v>1761</v>
      </c>
      <c r="AB75" s="8">
        <v>62</v>
      </c>
      <c r="AC75" s="6" t="s">
        <v>49</v>
      </c>
      <c r="AD75" s="6" t="s">
        <v>50</v>
      </c>
      <c r="AE75" s="6" t="s">
        <v>49</v>
      </c>
      <c r="AI75" s="8">
        <v>52</v>
      </c>
      <c r="AJ75" s="8">
        <v>19</v>
      </c>
      <c r="AK75" s="8">
        <v>71</v>
      </c>
    </row>
    <row r="76" spans="1:37" x14ac:dyDescent="0.25">
      <c r="A76" s="5" t="s">
        <v>537</v>
      </c>
      <c r="B76" s="6" t="s">
        <v>538</v>
      </c>
      <c r="C76" s="6" t="s">
        <v>539</v>
      </c>
      <c r="D76" s="6" t="s">
        <v>40</v>
      </c>
      <c r="E76" s="6" t="s">
        <v>540</v>
      </c>
      <c r="F76" s="6" t="s">
        <v>541</v>
      </c>
      <c r="I76" s="7">
        <v>41182</v>
      </c>
      <c r="J76" s="7">
        <v>41305</v>
      </c>
      <c r="K76" s="6" t="s">
        <v>542</v>
      </c>
      <c r="M76" s="6" t="s">
        <v>91</v>
      </c>
      <c r="N76" s="6" t="s">
        <v>430</v>
      </c>
      <c r="O76" s="6">
        <v>4102</v>
      </c>
      <c r="P76" s="6">
        <v>3072</v>
      </c>
      <c r="R76" s="6">
        <v>1</v>
      </c>
      <c r="S76" s="6" t="s">
        <v>543</v>
      </c>
      <c r="U76" s="6">
        <v>60994266</v>
      </c>
      <c r="V76" s="8">
        <v>853</v>
      </c>
      <c r="W76" s="8">
        <v>265612</v>
      </c>
      <c r="X76" s="6">
        <v>177</v>
      </c>
      <c r="Y76" s="6" t="s">
        <v>437</v>
      </c>
      <c r="Z76" s="8">
        <v>203914</v>
      </c>
      <c r="AA76" s="8">
        <v>1500</v>
      </c>
      <c r="AB76" s="8">
        <v>136</v>
      </c>
      <c r="AC76" s="6" t="s">
        <v>49</v>
      </c>
      <c r="AD76" s="6" t="s">
        <v>50</v>
      </c>
      <c r="AI76" s="8">
        <v>40</v>
      </c>
      <c r="AJ76" s="8">
        <v>0</v>
      </c>
      <c r="AK76" s="8">
        <v>40</v>
      </c>
    </row>
    <row r="77" spans="1:37" x14ac:dyDescent="0.25">
      <c r="A77" s="5" t="s">
        <v>544</v>
      </c>
      <c r="B77" s="6" t="s">
        <v>545</v>
      </c>
      <c r="C77" s="6" t="s">
        <v>546</v>
      </c>
      <c r="D77" s="6" t="s">
        <v>40</v>
      </c>
      <c r="E77" s="6" t="s">
        <v>54</v>
      </c>
      <c r="F77" s="6" t="s">
        <v>55</v>
      </c>
      <c r="I77" s="7">
        <v>41182</v>
      </c>
      <c r="J77" s="7">
        <v>41305</v>
      </c>
      <c r="K77" s="6" t="s">
        <v>547</v>
      </c>
      <c r="M77" s="6" t="s">
        <v>548</v>
      </c>
      <c r="N77" s="6" t="s">
        <v>365</v>
      </c>
      <c r="O77" s="6">
        <v>3820</v>
      </c>
      <c r="P77" s="6">
        <v>5451</v>
      </c>
      <c r="R77" s="6">
        <v>1</v>
      </c>
      <c r="S77" s="6" t="s">
        <v>549</v>
      </c>
      <c r="T77" s="6">
        <v>5156</v>
      </c>
      <c r="U77" s="6">
        <v>5905067</v>
      </c>
      <c r="V77" s="8">
        <v>143</v>
      </c>
      <c r="W77" s="8">
        <v>146895</v>
      </c>
      <c r="X77" s="6">
        <v>331</v>
      </c>
      <c r="Y77" s="6" t="s">
        <v>550</v>
      </c>
      <c r="Z77" s="8">
        <v>88087</v>
      </c>
      <c r="AA77" s="8">
        <v>1326</v>
      </c>
      <c r="AB77" s="8">
        <v>66</v>
      </c>
      <c r="AC77" s="6" t="s">
        <v>49</v>
      </c>
      <c r="AD77" s="6" t="s">
        <v>50</v>
      </c>
      <c r="AE77" s="6" t="s">
        <v>49</v>
      </c>
      <c r="AI77" s="8">
        <v>20</v>
      </c>
      <c r="AJ77" s="8">
        <v>0</v>
      </c>
      <c r="AK77" s="8">
        <v>20</v>
      </c>
    </row>
    <row r="78" spans="1:37" x14ac:dyDescent="0.25">
      <c r="A78" s="5" t="s">
        <v>551</v>
      </c>
      <c r="B78" s="6" t="s">
        <v>552</v>
      </c>
      <c r="C78" s="6" t="s">
        <v>553</v>
      </c>
      <c r="D78" s="6" t="s">
        <v>40</v>
      </c>
      <c r="E78" s="6" t="s">
        <v>41</v>
      </c>
      <c r="F78" s="6" t="s">
        <v>42</v>
      </c>
      <c r="I78" s="7">
        <v>41090</v>
      </c>
      <c r="J78" s="7">
        <v>41211</v>
      </c>
      <c r="K78" s="6" t="s">
        <v>554</v>
      </c>
      <c r="M78" s="6" t="s">
        <v>555</v>
      </c>
      <c r="N78" s="6" t="s">
        <v>365</v>
      </c>
      <c r="O78" s="6">
        <v>3062</v>
      </c>
      <c r="R78" s="6">
        <v>1</v>
      </c>
      <c r="S78" s="6" t="s">
        <v>556</v>
      </c>
      <c r="T78" s="6">
        <v>2413</v>
      </c>
      <c r="U78" s="6">
        <v>830711656</v>
      </c>
      <c r="V78" s="8">
        <v>32</v>
      </c>
      <c r="W78" s="8">
        <v>86494</v>
      </c>
      <c r="X78" s="6">
        <v>160</v>
      </c>
      <c r="Y78" s="6" t="s">
        <v>557</v>
      </c>
      <c r="Z78" s="8">
        <v>226400</v>
      </c>
      <c r="AA78" s="8">
        <v>1242</v>
      </c>
      <c r="AB78" s="8">
        <v>182</v>
      </c>
      <c r="AC78" s="6" t="s">
        <v>49</v>
      </c>
      <c r="AD78" s="6" t="s">
        <v>50</v>
      </c>
      <c r="AF78" s="6" t="s">
        <v>49</v>
      </c>
      <c r="AI78" s="8">
        <v>0</v>
      </c>
      <c r="AJ78" s="8">
        <v>15</v>
      </c>
      <c r="AK78" s="8">
        <v>15</v>
      </c>
    </row>
    <row r="79" spans="1:37" x14ac:dyDescent="0.25">
      <c r="A79" s="5" t="s">
        <v>558</v>
      </c>
      <c r="B79" s="6" t="s">
        <v>559</v>
      </c>
      <c r="C79" s="6" t="s">
        <v>560</v>
      </c>
      <c r="D79" s="6" t="s">
        <v>40</v>
      </c>
      <c r="E79" s="6" t="s">
        <v>54</v>
      </c>
      <c r="F79" s="6" t="s">
        <v>55</v>
      </c>
      <c r="I79" s="7">
        <v>40999</v>
      </c>
      <c r="J79" s="7">
        <v>41211</v>
      </c>
      <c r="K79" s="6" t="s">
        <v>561</v>
      </c>
      <c r="M79" s="6" t="s">
        <v>91</v>
      </c>
      <c r="N79" s="6" t="s">
        <v>430</v>
      </c>
      <c r="O79" s="6">
        <v>4112</v>
      </c>
      <c r="P79" s="6">
        <v>4656</v>
      </c>
      <c r="Q79" s="6">
        <v>4656</v>
      </c>
      <c r="R79" s="6">
        <v>1</v>
      </c>
      <c r="S79" s="6" t="s">
        <v>562</v>
      </c>
      <c r="T79" s="6">
        <v>1883</v>
      </c>
      <c r="U79" s="6">
        <v>2576254</v>
      </c>
      <c r="V79" s="8">
        <v>111</v>
      </c>
      <c r="W79" s="8">
        <v>66765</v>
      </c>
      <c r="X79" s="6">
        <v>177</v>
      </c>
      <c r="Y79" s="6" t="s">
        <v>437</v>
      </c>
      <c r="Z79" s="8">
        <v>203914</v>
      </c>
      <c r="AA79" s="8">
        <v>1500</v>
      </c>
      <c r="AB79" s="8">
        <v>136</v>
      </c>
      <c r="AC79" s="6" t="s">
        <v>49</v>
      </c>
      <c r="AD79" s="6" t="s">
        <v>50</v>
      </c>
      <c r="AI79" s="8">
        <v>4</v>
      </c>
      <c r="AJ79" s="8">
        <v>0</v>
      </c>
      <c r="AK79" s="8">
        <v>4</v>
      </c>
    </row>
    <row r="80" spans="1:37" x14ac:dyDescent="0.25">
      <c r="A80" s="5" t="s">
        <v>563</v>
      </c>
      <c r="B80" s="6" t="s">
        <v>564</v>
      </c>
      <c r="C80" s="6" t="s">
        <v>378</v>
      </c>
      <c r="D80" s="6" t="s">
        <v>40</v>
      </c>
      <c r="E80" s="6" t="s">
        <v>41</v>
      </c>
      <c r="F80" s="6" t="s">
        <v>42</v>
      </c>
      <c r="I80" s="7">
        <v>41090</v>
      </c>
      <c r="J80" s="7">
        <v>41211</v>
      </c>
      <c r="K80" s="6" t="s">
        <v>565</v>
      </c>
      <c r="M80" s="6" t="s">
        <v>566</v>
      </c>
      <c r="N80" s="6" t="s">
        <v>430</v>
      </c>
      <c r="O80" s="6">
        <v>4401</v>
      </c>
      <c r="R80" s="6">
        <v>1</v>
      </c>
      <c r="S80" s="6" t="s">
        <v>567</v>
      </c>
      <c r="U80" s="6">
        <v>71739692</v>
      </c>
      <c r="V80" s="8">
        <v>29</v>
      </c>
      <c r="W80" s="8">
        <v>55500</v>
      </c>
      <c r="X80" s="6">
        <v>441</v>
      </c>
      <c r="Y80" s="6" t="s">
        <v>568</v>
      </c>
      <c r="Z80" s="8">
        <v>61210</v>
      </c>
      <c r="AA80" s="8">
        <v>1440</v>
      </c>
      <c r="AB80" s="8">
        <v>43</v>
      </c>
      <c r="AC80" s="6" t="s">
        <v>50</v>
      </c>
      <c r="AD80" s="6" t="s">
        <v>50</v>
      </c>
      <c r="AE80" s="6" t="s">
        <v>49</v>
      </c>
      <c r="AI80" s="8">
        <v>15</v>
      </c>
      <c r="AJ80" s="8">
        <v>8</v>
      </c>
      <c r="AK80" s="8">
        <v>23</v>
      </c>
    </row>
    <row r="81" spans="1:37" x14ac:dyDescent="0.25">
      <c r="A81" s="5" t="s">
        <v>569</v>
      </c>
      <c r="B81" s="6" t="s">
        <v>570</v>
      </c>
      <c r="C81" s="6" t="s">
        <v>571</v>
      </c>
      <c r="D81" s="6" t="s">
        <v>40</v>
      </c>
      <c r="E81" s="6" t="s">
        <v>540</v>
      </c>
      <c r="F81" s="6" t="s">
        <v>541</v>
      </c>
      <c r="I81" s="7">
        <v>41182</v>
      </c>
      <c r="J81" s="7">
        <v>41305</v>
      </c>
      <c r="K81" s="6" t="s">
        <v>572</v>
      </c>
      <c r="M81" s="6" t="s">
        <v>429</v>
      </c>
      <c r="N81" s="6" t="s">
        <v>430</v>
      </c>
      <c r="O81" s="6">
        <v>4210</v>
      </c>
      <c r="P81" s="6">
        <v>1714</v>
      </c>
      <c r="R81" s="6">
        <v>1</v>
      </c>
      <c r="S81" s="6" t="s">
        <v>573</v>
      </c>
      <c r="U81" s="6">
        <v>8406014</v>
      </c>
      <c r="V81" s="8">
        <v>4247</v>
      </c>
      <c r="W81" s="8">
        <v>188015</v>
      </c>
      <c r="X81" s="6">
        <v>446</v>
      </c>
      <c r="Y81" s="6" t="s">
        <v>432</v>
      </c>
      <c r="Z81" s="8">
        <v>59397</v>
      </c>
      <c r="AA81" s="8">
        <v>1678</v>
      </c>
      <c r="AB81" s="8">
        <v>35</v>
      </c>
      <c r="AC81" s="6" t="s">
        <v>50</v>
      </c>
      <c r="AD81" s="6" t="s">
        <v>50</v>
      </c>
      <c r="AE81" s="6" t="s">
        <v>49</v>
      </c>
      <c r="AI81" s="8">
        <v>26</v>
      </c>
      <c r="AJ81" s="8">
        <v>0</v>
      </c>
      <c r="AK81" s="8">
        <v>26</v>
      </c>
    </row>
    <row r="82" spans="1:37" x14ac:dyDescent="0.25">
      <c r="A82" s="5" t="s">
        <v>574</v>
      </c>
      <c r="B82" s="6" t="s">
        <v>575</v>
      </c>
      <c r="C82" s="6" t="s">
        <v>576</v>
      </c>
      <c r="D82" s="6" t="s">
        <v>40</v>
      </c>
      <c r="E82" s="6" t="s">
        <v>540</v>
      </c>
      <c r="F82" s="6" t="s">
        <v>541</v>
      </c>
      <c r="H82" s="6" t="s">
        <v>577</v>
      </c>
      <c r="I82" s="7">
        <v>41213</v>
      </c>
      <c r="J82" s="7">
        <v>41393</v>
      </c>
      <c r="K82" s="6" t="s">
        <v>578</v>
      </c>
      <c r="M82" s="6" t="s">
        <v>579</v>
      </c>
      <c r="N82" s="6" t="s">
        <v>430</v>
      </c>
      <c r="O82" s="6">
        <v>4073</v>
      </c>
      <c r="P82" s="6">
        <v>72</v>
      </c>
      <c r="Q82" s="6">
        <v>72</v>
      </c>
      <c r="R82" s="6">
        <v>1</v>
      </c>
      <c r="S82" s="6" t="s">
        <v>580</v>
      </c>
      <c r="U82" s="6">
        <v>99366536</v>
      </c>
      <c r="V82" s="8">
        <v>90</v>
      </c>
      <c r="W82" s="8">
        <v>95000</v>
      </c>
      <c r="X82" s="6">
        <v>329</v>
      </c>
      <c r="Y82" s="6" t="s">
        <v>581</v>
      </c>
      <c r="Z82" s="8">
        <v>88200</v>
      </c>
      <c r="AA82" s="8">
        <v>952</v>
      </c>
      <c r="AB82" s="8">
        <v>93</v>
      </c>
      <c r="AC82" s="6" t="s">
        <v>50</v>
      </c>
      <c r="AD82" s="6" t="s">
        <v>49</v>
      </c>
      <c r="AI82" s="8">
        <v>24</v>
      </c>
      <c r="AJ82" s="8">
        <v>0</v>
      </c>
      <c r="AK82" s="8">
        <v>24</v>
      </c>
    </row>
    <row r="83" spans="1:37" x14ac:dyDescent="0.25">
      <c r="A83" s="5" t="s">
        <v>582</v>
      </c>
      <c r="B83" s="6" t="s">
        <v>583</v>
      </c>
      <c r="C83" s="6" t="s">
        <v>584</v>
      </c>
      <c r="D83" s="6" t="s">
        <v>40</v>
      </c>
      <c r="E83" s="6" t="s">
        <v>190</v>
      </c>
      <c r="F83" s="6" t="s">
        <v>191</v>
      </c>
      <c r="I83" s="7">
        <v>41090</v>
      </c>
      <c r="J83" s="7">
        <v>41211</v>
      </c>
      <c r="K83" s="6" t="s">
        <v>585</v>
      </c>
      <c r="M83" s="6" t="s">
        <v>586</v>
      </c>
      <c r="N83" s="6" t="s">
        <v>443</v>
      </c>
      <c r="O83" s="6">
        <v>6131</v>
      </c>
      <c r="P83" s="6">
        <v>7546</v>
      </c>
      <c r="R83" s="6">
        <v>1</v>
      </c>
      <c r="S83" s="6" t="s">
        <v>587</v>
      </c>
      <c r="T83" s="6">
        <v>1334</v>
      </c>
      <c r="U83" s="6">
        <v>807854583</v>
      </c>
      <c r="V83" s="8">
        <v>171</v>
      </c>
      <c r="W83" s="8">
        <v>375000</v>
      </c>
      <c r="X83" s="6">
        <v>47</v>
      </c>
      <c r="Y83" s="6" t="s">
        <v>445</v>
      </c>
      <c r="Z83" s="8">
        <v>924859</v>
      </c>
      <c r="AA83" s="8">
        <v>1792</v>
      </c>
      <c r="AB83" s="8">
        <v>516</v>
      </c>
      <c r="AC83" s="6" t="s">
        <v>49</v>
      </c>
      <c r="AD83" s="6" t="s">
        <v>50</v>
      </c>
      <c r="AH83" s="6" t="s">
        <v>50</v>
      </c>
      <c r="AI83" s="8">
        <v>0</v>
      </c>
      <c r="AJ83" s="8">
        <v>43</v>
      </c>
      <c r="AK83" s="8">
        <v>43</v>
      </c>
    </row>
    <row r="84" spans="1:37" x14ac:dyDescent="0.25">
      <c r="A84" s="5" t="s">
        <v>588</v>
      </c>
      <c r="B84" s="6" t="s">
        <v>589</v>
      </c>
      <c r="C84" s="6" t="s">
        <v>590</v>
      </c>
      <c r="D84" s="6" t="s">
        <v>40</v>
      </c>
      <c r="E84" s="6" t="s">
        <v>54</v>
      </c>
      <c r="F84" s="6" t="s">
        <v>55</v>
      </c>
      <c r="I84" s="7">
        <v>41090</v>
      </c>
      <c r="J84" s="7">
        <v>41211</v>
      </c>
      <c r="K84" s="6" t="s">
        <v>591</v>
      </c>
      <c r="M84" s="6" t="s">
        <v>592</v>
      </c>
      <c r="N84" s="6" t="s">
        <v>373</v>
      </c>
      <c r="O84" s="6">
        <v>2601</v>
      </c>
      <c r="Q84" s="6">
        <v>1988</v>
      </c>
      <c r="R84" s="6">
        <v>1</v>
      </c>
      <c r="S84" s="6" t="s">
        <v>593</v>
      </c>
      <c r="T84" s="6">
        <v>1368</v>
      </c>
      <c r="U84" s="6">
        <v>97442461</v>
      </c>
      <c r="V84" s="8">
        <v>395</v>
      </c>
      <c r="W84" s="8">
        <v>221049</v>
      </c>
      <c r="X84" s="6">
        <v>152</v>
      </c>
      <c r="Y84" s="6" t="s">
        <v>594</v>
      </c>
      <c r="Z84" s="8">
        <v>246695</v>
      </c>
      <c r="AA84" s="8">
        <v>890</v>
      </c>
      <c r="AB84" s="8">
        <v>277</v>
      </c>
      <c r="AC84" s="6" t="s">
        <v>49</v>
      </c>
      <c r="AD84" s="6" t="s">
        <v>50</v>
      </c>
      <c r="AF84" s="6" t="s">
        <v>49</v>
      </c>
      <c r="AH84" s="6" t="s">
        <v>49</v>
      </c>
      <c r="AI84" s="8">
        <v>0</v>
      </c>
      <c r="AJ84" s="8">
        <v>157</v>
      </c>
      <c r="AK84" s="8">
        <v>157</v>
      </c>
    </row>
    <row r="85" spans="1:37" x14ac:dyDescent="0.25">
      <c r="A85" s="5" t="s">
        <v>595</v>
      </c>
      <c r="B85" s="6" t="s">
        <v>596</v>
      </c>
      <c r="C85" s="6" t="s">
        <v>520</v>
      </c>
      <c r="D85" s="6" t="s">
        <v>40</v>
      </c>
      <c r="E85" s="6" t="s">
        <v>54</v>
      </c>
      <c r="F85" s="6" t="s">
        <v>55</v>
      </c>
      <c r="I85" s="7">
        <v>41090</v>
      </c>
      <c r="J85" s="7">
        <v>41211</v>
      </c>
      <c r="K85" s="6" t="s">
        <v>597</v>
      </c>
      <c r="M85" s="6" t="s">
        <v>598</v>
      </c>
      <c r="N85" s="6" t="s">
        <v>443</v>
      </c>
      <c r="O85" s="6">
        <v>6460</v>
      </c>
      <c r="R85" s="6">
        <v>1</v>
      </c>
      <c r="S85" s="6" t="s">
        <v>599</v>
      </c>
      <c r="T85" s="6">
        <v>1755</v>
      </c>
      <c r="U85" s="6">
        <v>175745686</v>
      </c>
      <c r="V85" s="8">
        <v>24</v>
      </c>
      <c r="W85" s="8">
        <v>51000</v>
      </c>
      <c r="X85" s="6">
        <v>48</v>
      </c>
      <c r="Y85" s="6" t="s">
        <v>460</v>
      </c>
      <c r="Z85" s="8">
        <v>923311</v>
      </c>
      <c r="AA85" s="8">
        <v>1981</v>
      </c>
      <c r="AB85" s="8">
        <v>466</v>
      </c>
      <c r="AC85" s="6" t="s">
        <v>49</v>
      </c>
      <c r="AD85" s="6" t="s">
        <v>50</v>
      </c>
      <c r="AE85" s="6" t="s">
        <v>49</v>
      </c>
      <c r="AI85" s="8">
        <v>17</v>
      </c>
      <c r="AJ85" s="8">
        <v>0</v>
      </c>
      <c r="AK85" s="8">
        <v>17</v>
      </c>
    </row>
    <row r="86" spans="1:37" x14ac:dyDescent="0.25">
      <c r="A86" s="5" t="s">
        <v>600</v>
      </c>
      <c r="B86" s="6" t="s">
        <v>601</v>
      </c>
      <c r="C86" s="6" t="s">
        <v>602</v>
      </c>
      <c r="D86" s="6" t="s">
        <v>40</v>
      </c>
      <c r="E86" s="6" t="s">
        <v>54</v>
      </c>
      <c r="F86" s="6" t="s">
        <v>55</v>
      </c>
      <c r="I86" s="7">
        <v>41090</v>
      </c>
      <c r="J86" s="7">
        <v>41211</v>
      </c>
      <c r="K86" s="6" t="s">
        <v>603</v>
      </c>
      <c r="M86" s="6" t="s">
        <v>604</v>
      </c>
      <c r="N86" s="6" t="s">
        <v>443</v>
      </c>
      <c r="O86" s="6">
        <v>6002</v>
      </c>
      <c r="Q86" s="6">
        <v>7237</v>
      </c>
      <c r="R86" s="6">
        <v>1</v>
      </c>
      <c r="S86" s="6" t="s">
        <v>605</v>
      </c>
      <c r="U86" s="6">
        <v>39279484</v>
      </c>
      <c r="V86" s="8">
        <v>4909</v>
      </c>
      <c r="W86" s="8">
        <v>3708000</v>
      </c>
      <c r="X86" s="6">
        <v>47</v>
      </c>
      <c r="Y86" s="6" t="s">
        <v>445</v>
      </c>
      <c r="Z86" s="8">
        <v>924859</v>
      </c>
      <c r="AA86" s="8">
        <v>1792</v>
      </c>
      <c r="AB86" s="8">
        <v>516</v>
      </c>
      <c r="AC86" s="6" t="s">
        <v>49</v>
      </c>
      <c r="AD86" s="6" t="s">
        <v>50</v>
      </c>
      <c r="AI86" s="8">
        <v>241</v>
      </c>
      <c r="AJ86" s="8">
        <v>0</v>
      </c>
      <c r="AK86" s="8">
        <v>241</v>
      </c>
    </row>
    <row r="87" spans="1:37" x14ac:dyDescent="0.25">
      <c r="A87" s="5" t="s">
        <v>606</v>
      </c>
      <c r="B87" s="6" t="s">
        <v>607</v>
      </c>
      <c r="D87" s="6" t="s">
        <v>40</v>
      </c>
      <c r="E87" s="6" t="s">
        <v>41</v>
      </c>
      <c r="F87" s="6" t="s">
        <v>42</v>
      </c>
      <c r="I87" s="7">
        <v>41090</v>
      </c>
      <c r="J87" s="7">
        <v>41211</v>
      </c>
      <c r="K87" s="6" t="s">
        <v>608</v>
      </c>
      <c r="M87" s="6" t="s">
        <v>609</v>
      </c>
      <c r="N87" s="6" t="s">
        <v>430</v>
      </c>
      <c r="O87" s="6">
        <v>4116</v>
      </c>
      <c r="P87" s="6">
        <v>9422</v>
      </c>
      <c r="Q87" s="6">
        <v>9422</v>
      </c>
      <c r="R87" s="6">
        <v>1</v>
      </c>
      <c r="S87" s="6" t="s">
        <v>610</v>
      </c>
      <c r="U87" s="6">
        <v>37710373</v>
      </c>
      <c r="V87" s="8">
        <v>14</v>
      </c>
      <c r="W87" s="8">
        <v>25200</v>
      </c>
      <c r="X87" s="6">
        <v>177</v>
      </c>
      <c r="Y87" s="6" t="s">
        <v>437</v>
      </c>
      <c r="Z87" s="8">
        <v>203914</v>
      </c>
      <c r="AA87" s="8">
        <v>1500</v>
      </c>
      <c r="AB87" s="8">
        <v>136</v>
      </c>
      <c r="AC87" s="6" t="s">
        <v>50</v>
      </c>
      <c r="AD87" s="6" t="s">
        <v>50</v>
      </c>
      <c r="AE87" s="6" t="s">
        <v>49</v>
      </c>
      <c r="AI87" s="8">
        <v>4</v>
      </c>
      <c r="AJ87" s="8">
        <v>0</v>
      </c>
      <c r="AK87" s="8">
        <v>4</v>
      </c>
    </row>
    <row r="88" spans="1:37" x14ac:dyDescent="0.25">
      <c r="A88" s="5" t="s">
        <v>611</v>
      </c>
      <c r="B88" s="6" t="s">
        <v>612</v>
      </c>
      <c r="C88" s="6" t="s">
        <v>613</v>
      </c>
      <c r="D88" s="6" t="s">
        <v>40</v>
      </c>
      <c r="E88" s="6" t="s">
        <v>54</v>
      </c>
      <c r="F88" s="6" t="s">
        <v>55</v>
      </c>
      <c r="I88" s="7">
        <v>41182</v>
      </c>
      <c r="J88" s="7">
        <v>41305</v>
      </c>
      <c r="K88" s="6" t="s">
        <v>614</v>
      </c>
      <c r="M88" s="6" t="s">
        <v>615</v>
      </c>
      <c r="N88" s="6" t="s">
        <v>430</v>
      </c>
      <c r="O88" s="6">
        <v>4005</v>
      </c>
      <c r="R88" s="6">
        <v>1</v>
      </c>
      <c r="S88" s="6" t="s">
        <v>616</v>
      </c>
      <c r="U88" s="6">
        <v>166438317</v>
      </c>
      <c r="V88" s="8">
        <v>100</v>
      </c>
      <c r="W88" s="8">
        <v>67302</v>
      </c>
      <c r="X88" s="6">
        <v>177</v>
      </c>
      <c r="Y88" s="6" t="s">
        <v>437</v>
      </c>
      <c r="Z88" s="8">
        <v>203914</v>
      </c>
      <c r="AA88" s="8">
        <v>1500</v>
      </c>
      <c r="AB88" s="8">
        <v>136</v>
      </c>
      <c r="AC88" s="6" t="s">
        <v>50</v>
      </c>
      <c r="AD88" s="6" t="s">
        <v>50</v>
      </c>
      <c r="AE88" s="6" t="s">
        <v>49</v>
      </c>
      <c r="AI88" s="8">
        <v>12</v>
      </c>
      <c r="AJ88" s="8">
        <v>0</v>
      </c>
      <c r="AK88" s="8">
        <v>12</v>
      </c>
    </row>
    <row r="89" spans="1:37" x14ac:dyDescent="0.25">
      <c r="A89" s="5" t="s">
        <v>617</v>
      </c>
      <c r="B89" s="6" t="s">
        <v>618</v>
      </c>
      <c r="C89" s="6" t="s">
        <v>619</v>
      </c>
      <c r="D89" s="6" t="s">
        <v>40</v>
      </c>
      <c r="E89" s="6" t="s">
        <v>54</v>
      </c>
      <c r="F89" s="6" t="s">
        <v>55</v>
      </c>
      <c r="I89" s="7">
        <v>41090</v>
      </c>
      <c r="J89" s="7">
        <v>41211</v>
      </c>
      <c r="K89" s="6" t="s">
        <v>620</v>
      </c>
      <c r="L89" s="6" t="s">
        <v>621</v>
      </c>
      <c r="M89" s="6" t="s">
        <v>91</v>
      </c>
      <c r="N89" s="6" t="s">
        <v>430</v>
      </c>
      <c r="O89" s="6">
        <v>4101</v>
      </c>
      <c r="R89" s="6">
        <v>1</v>
      </c>
      <c r="S89" s="6" t="s">
        <v>622</v>
      </c>
      <c r="T89" s="6">
        <v>5691</v>
      </c>
      <c r="U89" s="6">
        <v>876964227</v>
      </c>
      <c r="V89" s="8">
        <v>3706</v>
      </c>
      <c r="W89" s="8">
        <v>1431087</v>
      </c>
      <c r="X89" s="6">
        <v>177</v>
      </c>
      <c r="Y89" s="6" t="s">
        <v>437</v>
      </c>
      <c r="Z89" s="8">
        <v>203914</v>
      </c>
      <c r="AA89" s="8">
        <v>1500</v>
      </c>
      <c r="AB89" s="8">
        <v>136</v>
      </c>
      <c r="AC89" s="6" t="s">
        <v>49</v>
      </c>
      <c r="AD89" s="6" t="s">
        <v>50</v>
      </c>
      <c r="AI89" s="8">
        <v>0</v>
      </c>
      <c r="AJ89" s="8">
        <v>14</v>
      </c>
      <c r="AK89" s="8">
        <v>14</v>
      </c>
    </row>
    <row r="90" spans="1:37" x14ac:dyDescent="0.25">
      <c r="A90" s="5" t="s">
        <v>623</v>
      </c>
      <c r="B90" s="6" t="s">
        <v>624</v>
      </c>
      <c r="C90" s="6" t="s">
        <v>625</v>
      </c>
      <c r="D90" s="6" t="s">
        <v>40</v>
      </c>
      <c r="E90" s="6" t="s">
        <v>626</v>
      </c>
      <c r="F90" s="6" t="s">
        <v>627</v>
      </c>
      <c r="I90" s="7">
        <v>41274</v>
      </c>
      <c r="J90" s="7">
        <v>41393</v>
      </c>
      <c r="K90" s="6" t="s">
        <v>628</v>
      </c>
      <c r="M90" s="6" t="s">
        <v>629</v>
      </c>
      <c r="N90" s="6" t="s">
        <v>373</v>
      </c>
      <c r="O90" s="6">
        <v>2360</v>
      </c>
      <c r="R90" s="6">
        <v>1</v>
      </c>
      <c r="S90" s="6" t="s">
        <v>630</v>
      </c>
      <c r="U90" s="6">
        <v>826840824</v>
      </c>
      <c r="V90" s="8">
        <v>1057</v>
      </c>
      <c r="W90" s="8">
        <v>718439</v>
      </c>
      <c r="X90" s="6">
        <v>10</v>
      </c>
      <c r="Y90" s="6" t="s">
        <v>375</v>
      </c>
      <c r="Z90" s="8">
        <v>4181019</v>
      </c>
      <c r="AA90" s="8">
        <v>2232</v>
      </c>
      <c r="AB90" s="8">
        <v>1873</v>
      </c>
      <c r="AC90" s="6" t="s">
        <v>49</v>
      </c>
      <c r="AD90" s="6" t="s">
        <v>50</v>
      </c>
      <c r="AG90" s="6" t="s">
        <v>49</v>
      </c>
      <c r="AI90" s="8">
        <v>23</v>
      </c>
      <c r="AJ90" s="8">
        <v>0</v>
      </c>
      <c r="AK90" s="8">
        <v>23</v>
      </c>
    </row>
    <row r="91" spans="1:37" x14ac:dyDescent="0.25">
      <c r="A91" s="5" t="s">
        <v>631</v>
      </c>
      <c r="B91" s="6" t="s">
        <v>632</v>
      </c>
      <c r="C91" s="6" t="s">
        <v>633</v>
      </c>
      <c r="D91" s="6" t="s">
        <v>40</v>
      </c>
      <c r="E91" s="6" t="s">
        <v>54</v>
      </c>
      <c r="F91" s="6" t="s">
        <v>55</v>
      </c>
      <c r="I91" s="7">
        <v>41090</v>
      </c>
      <c r="J91" s="7">
        <v>41211</v>
      </c>
      <c r="K91" s="6" t="s">
        <v>634</v>
      </c>
      <c r="M91" s="6" t="s">
        <v>635</v>
      </c>
      <c r="N91" s="6" t="s">
        <v>373</v>
      </c>
      <c r="O91" s="6">
        <v>1702</v>
      </c>
      <c r="R91" s="6">
        <v>1</v>
      </c>
      <c r="S91" s="6" t="s">
        <v>636</v>
      </c>
      <c r="T91" s="6">
        <v>6781</v>
      </c>
      <c r="U91" s="6">
        <v>808401306</v>
      </c>
      <c r="V91" s="8">
        <v>214</v>
      </c>
      <c r="W91" s="8">
        <v>231198</v>
      </c>
      <c r="X91" s="6">
        <v>10</v>
      </c>
      <c r="Y91" s="6" t="s">
        <v>375</v>
      </c>
      <c r="Z91" s="8">
        <v>4181019</v>
      </c>
      <c r="AA91" s="8">
        <v>2232</v>
      </c>
      <c r="AB91" s="8">
        <v>1873</v>
      </c>
      <c r="AC91" s="6" t="s">
        <v>49</v>
      </c>
      <c r="AD91" s="6" t="s">
        <v>50</v>
      </c>
      <c r="AF91" s="6" t="s">
        <v>49</v>
      </c>
      <c r="AI91" s="8">
        <v>0</v>
      </c>
      <c r="AJ91" s="8">
        <v>57</v>
      </c>
      <c r="AK91" s="8">
        <v>57</v>
      </c>
    </row>
    <row r="92" spans="1:37" x14ac:dyDescent="0.25">
      <c r="A92" s="5" t="s">
        <v>637</v>
      </c>
      <c r="B92" s="6" t="s">
        <v>638</v>
      </c>
      <c r="C92" s="6" t="s">
        <v>639</v>
      </c>
      <c r="D92" s="6" t="s">
        <v>40</v>
      </c>
      <c r="E92" s="6" t="s">
        <v>640</v>
      </c>
      <c r="F92" s="6" t="s">
        <v>641</v>
      </c>
      <c r="I92" s="7">
        <v>41090</v>
      </c>
      <c r="J92" s="7">
        <v>41211</v>
      </c>
      <c r="K92" s="6" t="s">
        <v>642</v>
      </c>
      <c r="L92" s="6" t="s">
        <v>643</v>
      </c>
      <c r="M92" s="6" t="s">
        <v>644</v>
      </c>
      <c r="N92" s="6" t="s">
        <v>365</v>
      </c>
      <c r="O92" s="6">
        <v>3824</v>
      </c>
      <c r="P92" s="6">
        <v>4728</v>
      </c>
      <c r="R92" s="6">
        <v>1</v>
      </c>
      <c r="S92" s="6" t="s">
        <v>645</v>
      </c>
      <c r="T92" s="6">
        <v>6168</v>
      </c>
      <c r="U92" s="6">
        <v>111089470</v>
      </c>
      <c r="V92" s="8">
        <v>97</v>
      </c>
      <c r="W92" s="8">
        <v>75164</v>
      </c>
      <c r="X92" s="6">
        <v>329</v>
      </c>
      <c r="Y92" s="6" t="s">
        <v>581</v>
      </c>
      <c r="Z92" s="8">
        <v>88200</v>
      </c>
      <c r="AA92" s="8">
        <v>952</v>
      </c>
      <c r="AB92" s="8">
        <v>93</v>
      </c>
      <c r="AC92" s="6" t="s">
        <v>49</v>
      </c>
      <c r="AD92" s="6" t="s">
        <v>50</v>
      </c>
      <c r="AE92" s="6" t="s">
        <v>49</v>
      </c>
      <c r="AI92" s="8">
        <v>22</v>
      </c>
      <c r="AJ92" s="8">
        <v>0</v>
      </c>
      <c r="AK92" s="8">
        <v>22</v>
      </c>
    </row>
    <row r="93" spans="1:37" x14ac:dyDescent="0.25">
      <c r="A93" s="5" t="s">
        <v>646</v>
      </c>
      <c r="B93" s="6" t="s">
        <v>647</v>
      </c>
      <c r="C93" s="6" t="s">
        <v>648</v>
      </c>
      <c r="D93" s="6" t="s">
        <v>40</v>
      </c>
      <c r="E93" s="6" t="s">
        <v>266</v>
      </c>
      <c r="F93" s="6" t="s">
        <v>267</v>
      </c>
      <c r="I93" s="7">
        <v>41182</v>
      </c>
      <c r="J93" s="7">
        <v>41305</v>
      </c>
      <c r="K93" s="6" t="s">
        <v>428</v>
      </c>
      <c r="M93" s="6" t="s">
        <v>429</v>
      </c>
      <c r="N93" s="6" t="s">
        <v>430</v>
      </c>
      <c r="O93" s="6">
        <v>4210</v>
      </c>
      <c r="R93" s="6">
        <v>1</v>
      </c>
      <c r="S93" s="6" t="s">
        <v>649</v>
      </c>
      <c r="U93" s="6">
        <v>86876661</v>
      </c>
      <c r="X93" s="6">
        <v>446</v>
      </c>
      <c r="Y93" s="6" t="s">
        <v>432</v>
      </c>
      <c r="Z93" s="8">
        <v>59397</v>
      </c>
      <c r="AA93" s="8">
        <v>1678</v>
      </c>
      <c r="AB93" s="8">
        <v>35</v>
      </c>
      <c r="AC93" s="6" t="s">
        <v>49</v>
      </c>
      <c r="AD93" s="6" t="s">
        <v>49</v>
      </c>
      <c r="AE93" s="6" t="s">
        <v>49</v>
      </c>
      <c r="AI93" s="8">
        <v>0</v>
      </c>
      <c r="AJ93" s="8">
        <v>0</v>
      </c>
    </row>
    <row r="94" spans="1:37" x14ac:dyDescent="0.25">
      <c r="A94" s="5" t="s">
        <v>650</v>
      </c>
      <c r="B94" s="6" t="s">
        <v>651</v>
      </c>
      <c r="D94" s="6" t="s">
        <v>40</v>
      </c>
      <c r="E94" s="6" t="s">
        <v>626</v>
      </c>
      <c r="F94" s="6" t="s">
        <v>627</v>
      </c>
      <c r="I94" s="7">
        <v>41274</v>
      </c>
      <c r="J94" s="7">
        <v>41393</v>
      </c>
      <c r="K94" s="6" t="s">
        <v>652</v>
      </c>
      <c r="M94" s="6" t="s">
        <v>653</v>
      </c>
      <c r="N94" s="6" t="s">
        <v>365</v>
      </c>
      <c r="O94" s="6">
        <v>3801</v>
      </c>
      <c r="R94" s="6">
        <v>1</v>
      </c>
      <c r="S94" s="6" t="s">
        <v>654</v>
      </c>
      <c r="U94" s="6">
        <v>782488548</v>
      </c>
      <c r="V94" s="8">
        <v>2449</v>
      </c>
      <c r="W94" s="8">
        <v>536001</v>
      </c>
      <c r="X94" s="6">
        <v>329</v>
      </c>
      <c r="Y94" s="6" t="s">
        <v>581</v>
      </c>
      <c r="Z94" s="8">
        <v>88200</v>
      </c>
      <c r="AA94" s="8">
        <v>952</v>
      </c>
      <c r="AB94" s="8">
        <v>93</v>
      </c>
      <c r="AC94" s="6" t="s">
        <v>50</v>
      </c>
      <c r="AD94" s="6" t="s">
        <v>49</v>
      </c>
      <c r="AG94" s="6" t="s">
        <v>49</v>
      </c>
      <c r="AI94" s="8">
        <v>22</v>
      </c>
      <c r="AJ94" s="8">
        <v>0</v>
      </c>
      <c r="AK94" s="8">
        <v>22</v>
      </c>
    </row>
    <row r="95" spans="1:37" x14ac:dyDescent="0.25">
      <c r="A95" s="5" t="s">
        <v>655</v>
      </c>
      <c r="B95" s="6" t="s">
        <v>656</v>
      </c>
      <c r="C95" s="6" t="s">
        <v>657</v>
      </c>
      <c r="D95" s="6" t="s">
        <v>40</v>
      </c>
      <c r="E95" s="6" t="s">
        <v>54</v>
      </c>
      <c r="F95" s="6" t="s">
        <v>55</v>
      </c>
      <c r="I95" s="7">
        <v>41182</v>
      </c>
      <c r="J95" s="7">
        <v>41305</v>
      </c>
      <c r="K95" s="6" t="s">
        <v>658</v>
      </c>
      <c r="L95" s="6" t="s">
        <v>659</v>
      </c>
      <c r="M95" s="6" t="s">
        <v>660</v>
      </c>
      <c r="N95" s="6" t="s">
        <v>365</v>
      </c>
      <c r="O95" s="6">
        <v>3053</v>
      </c>
      <c r="R95" s="6">
        <v>1</v>
      </c>
      <c r="S95" s="6" t="s">
        <v>661</v>
      </c>
      <c r="T95" s="6">
        <v>6799</v>
      </c>
      <c r="U95" s="6">
        <v>809736197</v>
      </c>
      <c r="V95" s="8">
        <v>172</v>
      </c>
      <c r="W95" s="8">
        <v>112897</v>
      </c>
      <c r="X95" s="6">
        <v>10</v>
      </c>
      <c r="Y95" s="6" t="s">
        <v>375</v>
      </c>
      <c r="Z95" s="8">
        <v>4181019</v>
      </c>
      <c r="AA95" s="8">
        <v>2232</v>
      </c>
      <c r="AB95" s="8">
        <v>1873</v>
      </c>
      <c r="AC95" s="6" t="s">
        <v>50</v>
      </c>
      <c r="AD95" s="6" t="s">
        <v>50</v>
      </c>
      <c r="AF95" s="6" t="s">
        <v>49</v>
      </c>
      <c r="AI95" s="8">
        <v>0</v>
      </c>
      <c r="AJ95" s="8">
        <v>6</v>
      </c>
      <c r="AK95" s="8">
        <v>6</v>
      </c>
    </row>
    <row r="96" spans="1:37" x14ac:dyDescent="0.25">
      <c r="A96" s="5" t="s">
        <v>662</v>
      </c>
      <c r="B96" s="6" t="s">
        <v>663</v>
      </c>
      <c r="C96" s="6" t="s">
        <v>397</v>
      </c>
      <c r="D96" s="6" t="s">
        <v>40</v>
      </c>
      <c r="E96" s="6" t="s">
        <v>664</v>
      </c>
      <c r="F96" s="6" t="s">
        <v>665</v>
      </c>
      <c r="I96" s="7">
        <v>41090</v>
      </c>
      <c r="J96" s="7">
        <v>41211</v>
      </c>
      <c r="K96" s="6" t="s">
        <v>666</v>
      </c>
      <c r="L96" s="6" t="s">
        <v>667</v>
      </c>
      <c r="M96" s="6" t="s">
        <v>401</v>
      </c>
      <c r="N96" s="6" t="s">
        <v>373</v>
      </c>
      <c r="O96" s="6">
        <v>1201</v>
      </c>
      <c r="R96" s="6">
        <v>1</v>
      </c>
      <c r="S96" s="6" t="s">
        <v>402</v>
      </c>
      <c r="T96" s="6">
        <v>1378</v>
      </c>
      <c r="U96" s="6">
        <v>879333219</v>
      </c>
      <c r="V96" s="8">
        <v>384</v>
      </c>
      <c r="W96" s="8">
        <v>127500</v>
      </c>
      <c r="X96" s="6">
        <v>448</v>
      </c>
      <c r="Y96" s="6" t="s">
        <v>403</v>
      </c>
      <c r="Z96" s="8">
        <v>59124</v>
      </c>
      <c r="AA96" s="8">
        <v>1765</v>
      </c>
      <c r="AB96" s="8">
        <v>34</v>
      </c>
      <c r="AC96" s="6" t="s">
        <v>50</v>
      </c>
      <c r="AD96" s="6" t="s">
        <v>49</v>
      </c>
      <c r="AI96" s="8">
        <v>0</v>
      </c>
      <c r="AJ96" s="8">
        <v>13</v>
      </c>
      <c r="AK96" s="8">
        <v>13</v>
      </c>
    </row>
    <row r="97" spans="1:37" x14ac:dyDescent="0.25">
      <c r="A97" s="5" t="s">
        <v>668</v>
      </c>
      <c r="B97" s="6" t="s">
        <v>669</v>
      </c>
      <c r="C97" s="6" t="s">
        <v>670</v>
      </c>
      <c r="D97" s="6" t="s">
        <v>40</v>
      </c>
      <c r="E97" s="6" t="s">
        <v>664</v>
      </c>
      <c r="F97" s="6" t="s">
        <v>665</v>
      </c>
      <c r="I97" s="7">
        <v>41090</v>
      </c>
      <c r="J97" s="7">
        <v>41211</v>
      </c>
      <c r="K97" s="6" t="s">
        <v>421</v>
      </c>
      <c r="M97" s="6" t="s">
        <v>422</v>
      </c>
      <c r="N97" s="6" t="s">
        <v>373</v>
      </c>
      <c r="O97" s="6">
        <v>1605</v>
      </c>
      <c r="R97" s="6">
        <v>1</v>
      </c>
      <c r="S97" s="6" t="s">
        <v>423</v>
      </c>
      <c r="T97" s="6">
        <v>1380</v>
      </c>
      <c r="U97" s="6">
        <v>92196856</v>
      </c>
      <c r="V97" s="8">
        <v>231</v>
      </c>
      <c r="W97" s="8">
        <v>169643</v>
      </c>
      <c r="X97" s="6">
        <v>81</v>
      </c>
      <c r="Y97" s="6" t="s">
        <v>424</v>
      </c>
      <c r="Z97" s="8">
        <v>486514</v>
      </c>
      <c r="AA97" s="8">
        <v>1600</v>
      </c>
      <c r="AB97" s="8">
        <v>304</v>
      </c>
      <c r="AC97" s="6" t="s">
        <v>49</v>
      </c>
      <c r="AD97" s="6" t="s">
        <v>50</v>
      </c>
      <c r="AI97" s="8">
        <v>0</v>
      </c>
      <c r="AJ97" s="8">
        <v>15</v>
      </c>
      <c r="AK97" s="8">
        <v>15</v>
      </c>
    </row>
    <row r="98" spans="1:37" x14ac:dyDescent="0.25">
      <c r="A98" s="5" t="s">
        <v>671</v>
      </c>
      <c r="B98" s="6" t="s">
        <v>672</v>
      </c>
      <c r="D98" s="6" t="s">
        <v>40</v>
      </c>
      <c r="E98" s="6" t="s">
        <v>41</v>
      </c>
      <c r="F98" s="6" t="s">
        <v>42</v>
      </c>
      <c r="I98" s="7">
        <v>41090</v>
      </c>
      <c r="J98" s="7">
        <v>41211</v>
      </c>
      <c r="K98" s="6" t="s">
        <v>673</v>
      </c>
      <c r="M98" s="6" t="s">
        <v>674</v>
      </c>
      <c r="N98" s="6" t="s">
        <v>443</v>
      </c>
      <c r="O98" s="6">
        <v>6904</v>
      </c>
      <c r="P98" s="6">
        <v>2152</v>
      </c>
      <c r="Q98" s="6">
        <v>10152</v>
      </c>
      <c r="R98" s="6">
        <v>1</v>
      </c>
      <c r="S98" s="6" t="s">
        <v>675</v>
      </c>
      <c r="T98" s="6">
        <v>1751</v>
      </c>
      <c r="U98" s="6">
        <v>72121601</v>
      </c>
      <c r="X98" s="6">
        <v>48</v>
      </c>
      <c r="Y98" s="6" t="s">
        <v>460</v>
      </c>
      <c r="Z98" s="8">
        <v>923311</v>
      </c>
      <c r="AA98" s="8">
        <v>1981</v>
      </c>
      <c r="AB98" s="8">
        <v>466</v>
      </c>
      <c r="AC98" s="6" t="s">
        <v>49</v>
      </c>
      <c r="AD98" s="6" t="s">
        <v>49</v>
      </c>
      <c r="AE98" s="6" t="s">
        <v>49</v>
      </c>
      <c r="AJ98" s="8">
        <v>0</v>
      </c>
    </row>
    <row r="99" spans="1:37" x14ac:dyDescent="0.25">
      <c r="A99" s="5" t="s">
        <v>676</v>
      </c>
      <c r="B99" s="6" t="s">
        <v>677</v>
      </c>
      <c r="D99" s="6" t="s">
        <v>40</v>
      </c>
      <c r="E99" s="6" t="s">
        <v>398</v>
      </c>
      <c r="F99" s="6" t="s">
        <v>399</v>
      </c>
      <c r="I99" s="7">
        <v>41090</v>
      </c>
      <c r="J99" s="7">
        <v>41211</v>
      </c>
      <c r="K99" s="6" t="s">
        <v>678</v>
      </c>
      <c r="M99" s="6" t="s">
        <v>679</v>
      </c>
      <c r="N99" s="6" t="s">
        <v>443</v>
      </c>
      <c r="O99" s="6">
        <v>6704</v>
      </c>
      <c r="Q99" s="6">
        <v>4670</v>
      </c>
      <c r="R99" s="6">
        <v>1</v>
      </c>
      <c r="S99" s="6" t="s">
        <v>680</v>
      </c>
      <c r="U99" s="6">
        <v>18857680</v>
      </c>
      <c r="V99" s="8">
        <v>90</v>
      </c>
      <c r="W99" s="8">
        <v>194535</v>
      </c>
      <c r="X99" s="6">
        <v>185</v>
      </c>
      <c r="Y99" s="6" t="s">
        <v>681</v>
      </c>
      <c r="Z99" s="8">
        <v>194535</v>
      </c>
      <c r="AA99" s="8">
        <v>2155</v>
      </c>
      <c r="AB99" s="8">
        <v>90</v>
      </c>
      <c r="AC99" s="6" t="s">
        <v>49</v>
      </c>
      <c r="AD99" s="6" t="s">
        <v>50</v>
      </c>
      <c r="AF99" s="6" t="s">
        <v>49</v>
      </c>
      <c r="AI99" s="8">
        <v>0</v>
      </c>
      <c r="AJ99" s="8">
        <v>68</v>
      </c>
      <c r="AK99" s="8">
        <v>68</v>
      </c>
    </row>
    <row r="100" spans="1:37" x14ac:dyDescent="0.25">
      <c r="A100" s="5" t="s">
        <v>682</v>
      </c>
      <c r="B100" s="6" t="s">
        <v>683</v>
      </c>
      <c r="C100" s="6" t="s">
        <v>684</v>
      </c>
      <c r="D100" s="6" t="s">
        <v>40</v>
      </c>
      <c r="E100" s="6" t="s">
        <v>190</v>
      </c>
      <c r="F100" s="6" t="s">
        <v>191</v>
      </c>
      <c r="I100" s="7">
        <v>41090</v>
      </c>
      <c r="J100" s="7">
        <v>41211</v>
      </c>
      <c r="K100" s="6" t="s">
        <v>371</v>
      </c>
      <c r="M100" s="6" t="s">
        <v>372</v>
      </c>
      <c r="N100" s="6" t="s">
        <v>373</v>
      </c>
      <c r="O100" s="6">
        <v>2116</v>
      </c>
      <c r="R100" s="6">
        <v>1</v>
      </c>
      <c r="S100" s="6" t="s">
        <v>685</v>
      </c>
      <c r="T100" s="6">
        <v>1349</v>
      </c>
      <c r="U100" s="6">
        <v>824848659</v>
      </c>
      <c r="X100" s="6">
        <v>10</v>
      </c>
      <c r="Y100" s="6" t="s">
        <v>375</v>
      </c>
      <c r="Z100" s="8">
        <v>4181019</v>
      </c>
      <c r="AA100" s="8">
        <v>2232</v>
      </c>
      <c r="AB100" s="8">
        <v>1873</v>
      </c>
      <c r="AC100" s="6" t="s">
        <v>49</v>
      </c>
      <c r="AD100" s="6" t="s">
        <v>49</v>
      </c>
      <c r="AE100" s="6" t="s">
        <v>49</v>
      </c>
      <c r="AI100" s="8">
        <v>0</v>
      </c>
      <c r="AJ100" s="8">
        <v>0</v>
      </c>
    </row>
    <row r="101" spans="1:37" x14ac:dyDescent="0.25">
      <c r="A101" s="5" t="s">
        <v>686</v>
      </c>
      <c r="B101" s="6" t="s">
        <v>687</v>
      </c>
      <c r="D101" s="6" t="s">
        <v>40</v>
      </c>
      <c r="E101" s="6" t="s">
        <v>398</v>
      </c>
      <c r="F101" s="6" t="s">
        <v>399</v>
      </c>
      <c r="I101" s="7">
        <v>41090</v>
      </c>
      <c r="J101" s="7">
        <v>41211</v>
      </c>
      <c r="K101" s="6" t="s">
        <v>688</v>
      </c>
      <c r="M101" s="6" t="s">
        <v>689</v>
      </c>
      <c r="N101" s="6" t="s">
        <v>443</v>
      </c>
      <c r="O101" s="6">
        <v>6037</v>
      </c>
      <c r="R101" s="6">
        <v>1</v>
      </c>
      <c r="S101" s="6" t="s">
        <v>690</v>
      </c>
      <c r="U101" s="6">
        <v>18730705</v>
      </c>
      <c r="V101" s="8">
        <v>81</v>
      </c>
      <c r="W101" s="8">
        <v>203562</v>
      </c>
      <c r="X101" s="6">
        <v>47</v>
      </c>
      <c r="Y101" s="6" t="s">
        <v>445</v>
      </c>
      <c r="Z101" s="8">
        <v>924859</v>
      </c>
      <c r="AA101" s="8">
        <v>1792</v>
      </c>
      <c r="AB101" s="8">
        <v>516</v>
      </c>
      <c r="AC101" s="6" t="s">
        <v>49</v>
      </c>
      <c r="AD101" s="6" t="s">
        <v>49</v>
      </c>
      <c r="AF101" s="6" t="s">
        <v>49</v>
      </c>
      <c r="AI101" s="8">
        <v>0</v>
      </c>
      <c r="AJ101" s="8">
        <v>11</v>
      </c>
      <c r="AK101" s="8">
        <v>11</v>
      </c>
    </row>
    <row r="102" spans="1:37" x14ac:dyDescent="0.25">
      <c r="A102" s="5" t="s">
        <v>691</v>
      </c>
      <c r="B102" s="6" t="s">
        <v>692</v>
      </c>
      <c r="D102" s="6" t="s">
        <v>338</v>
      </c>
      <c r="I102" s="7">
        <v>41090</v>
      </c>
      <c r="J102" s="7">
        <v>41211</v>
      </c>
      <c r="K102" s="6" t="s">
        <v>693</v>
      </c>
      <c r="M102" s="6" t="s">
        <v>694</v>
      </c>
      <c r="N102" s="6" t="s">
        <v>443</v>
      </c>
      <c r="O102" s="6">
        <v>6241</v>
      </c>
      <c r="R102" s="6">
        <v>1</v>
      </c>
      <c r="X102" s="6">
        <v>47</v>
      </c>
      <c r="Y102" s="6" t="s">
        <v>445</v>
      </c>
      <c r="Z102" s="8">
        <v>924859</v>
      </c>
      <c r="AA102" s="8">
        <v>1792</v>
      </c>
      <c r="AB102" s="8">
        <v>516</v>
      </c>
      <c r="AC102" s="6" t="s">
        <v>49</v>
      </c>
      <c r="AD102" s="6" t="s">
        <v>49</v>
      </c>
      <c r="AE102" s="6" t="s">
        <v>49</v>
      </c>
      <c r="AI102" s="8">
        <v>0</v>
      </c>
      <c r="AJ102" s="8">
        <v>0</v>
      </c>
    </row>
    <row r="103" spans="1:37" x14ac:dyDescent="0.25">
      <c r="A103" s="5" t="s">
        <v>695</v>
      </c>
      <c r="B103" s="6" t="s">
        <v>696</v>
      </c>
      <c r="C103" s="6" t="s">
        <v>697</v>
      </c>
      <c r="D103" s="6" t="s">
        <v>40</v>
      </c>
      <c r="E103" s="6" t="s">
        <v>54</v>
      </c>
      <c r="F103" s="6" t="s">
        <v>55</v>
      </c>
      <c r="I103" s="7">
        <v>40999</v>
      </c>
      <c r="J103" s="7">
        <v>41211</v>
      </c>
      <c r="K103" s="6" t="s">
        <v>698</v>
      </c>
      <c r="M103" s="6" t="s">
        <v>333</v>
      </c>
      <c r="N103" s="6" t="s">
        <v>699</v>
      </c>
      <c r="O103" s="6">
        <v>12206</v>
      </c>
      <c r="R103" s="6">
        <v>2</v>
      </c>
      <c r="S103" s="6" t="s">
        <v>700</v>
      </c>
      <c r="T103" s="6">
        <v>1776</v>
      </c>
      <c r="U103" s="6">
        <v>20672119</v>
      </c>
      <c r="V103" s="8">
        <v>3461</v>
      </c>
      <c r="W103" s="8">
        <v>618360</v>
      </c>
      <c r="X103" s="6">
        <v>67</v>
      </c>
      <c r="Y103" s="6" t="s">
        <v>701</v>
      </c>
      <c r="Z103" s="8">
        <v>594962</v>
      </c>
      <c r="AA103" s="8">
        <v>2012</v>
      </c>
      <c r="AB103" s="8">
        <v>296</v>
      </c>
      <c r="AC103" s="6" t="s">
        <v>49</v>
      </c>
      <c r="AD103" s="6" t="s">
        <v>50</v>
      </c>
      <c r="AE103" s="6" t="s">
        <v>49</v>
      </c>
      <c r="AH103" s="6" t="s">
        <v>49</v>
      </c>
      <c r="AI103" s="8">
        <v>223</v>
      </c>
      <c r="AJ103" s="8">
        <v>50</v>
      </c>
      <c r="AK103" s="8">
        <v>273</v>
      </c>
    </row>
    <row r="104" spans="1:37" x14ac:dyDescent="0.25">
      <c r="A104" s="5" t="s">
        <v>702</v>
      </c>
      <c r="B104" s="6" t="s">
        <v>703</v>
      </c>
      <c r="C104" s="6" t="s">
        <v>704</v>
      </c>
      <c r="D104" s="6" t="s">
        <v>40</v>
      </c>
      <c r="E104" s="6" t="s">
        <v>41</v>
      </c>
      <c r="F104" s="6" t="s">
        <v>42</v>
      </c>
      <c r="I104" s="7">
        <v>41274</v>
      </c>
      <c r="J104" s="7">
        <v>41393</v>
      </c>
      <c r="K104" s="6" t="s">
        <v>705</v>
      </c>
      <c r="M104" s="6" t="s">
        <v>706</v>
      </c>
      <c r="N104" s="6" t="s">
        <v>699</v>
      </c>
      <c r="O104" s="6">
        <v>13850</v>
      </c>
      <c r="R104" s="6">
        <v>2</v>
      </c>
      <c r="S104" s="6" t="s">
        <v>707</v>
      </c>
      <c r="T104" s="6">
        <v>1774</v>
      </c>
      <c r="U104" s="6">
        <v>71602791</v>
      </c>
      <c r="V104" s="8">
        <v>712</v>
      </c>
      <c r="W104" s="8">
        <v>165000</v>
      </c>
      <c r="X104" s="6">
        <v>210</v>
      </c>
      <c r="Y104" s="6" t="s">
        <v>708</v>
      </c>
      <c r="Z104" s="8">
        <v>158084</v>
      </c>
      <c r="AA104" s="8">
        <v>2132</v>
      </c>
      <c r="AB104" s="8">
        <v>74</v>
      </c>
      <c r="AC104" s="6" t="s">
        <v>49</v>
      </c>
      <c r="AD104" s="6" t="s">
        <v>50</v>
      </c>
      <c r="AE104" s="6" t="s">
        <v>49</v>
      </c>
      <c r="AI104" s="8">
        <v>44</v>
      </c>
      <c r="AJ104" s="8">
        <v>10</v>
      </c>
      <c r="AK104" s="8">
        <v>54</v>
      </c>
    </row>
    <row r="105" spans="1:37" x14ac:dyDescent="0.25">
      <c r="A105" s="5" t="s">
        <v>709</v>
      </c>
      <c r="B105" s="6" t="s">
        <v>710</v>
      </c>
      <c r="C105" s="6" t="s">
        <v>711</v>
      </c>
      <c r="D105" s="6" t="s">
        <v>40</v>
      </c>
      <c r="E105" s="6" t="s">
        <v>54</v>
      </c>
      <c r="F105" s="6" t="s">
        <v>55</v>
      </c>
      <c r="I105" s="7">
        <v>40999</v>
      </c>
      <c r="J105" s="7">
        <v>41211</v>
      </c>
      <c r="K105" s="6" t="s">
        <v>712</v>
      </c>
      <c r="M105" s="6" t="s">
        <v>713</v>
      </c>
      <c r="N105" s="6" t="s">
        <v>699</v>
      </c>
      <c r="O105" s="6">
        <v>14203</v>
      </c>
      <c r="R105" s="6">
        <v>2</v>
      </c>
      <c r="S105" s="6" t="s">
        <v>714</v>
      </c>
      <c r="T105" s="6">
        <v>1792</v>
      </c>
      <c r="U105" s="6">
        <v>56615677</v>
      </c>
      <c r="V105" s="8">
        <v>1575</v>
      </c>
      <c r="W105" s="8">
        <v>1182165</v>
      </c>
      <c r="X105" s="6">
        <v>46</v>
      </c>
      <c r="Y105" s="6" t="s">
        <v>715</v>
      </c>
      <c r="Z105" s="8">
        <v>935906</v>
      </c>
      <c r="AA105" s="8">
        <v>2463</v>
      </c>
      <c r="AB105" s="8">
        <v>380</v>
      </c>
      <c r="AC105" s="6" t="s">
        <v>49</v>
      </c>
      <c r="AD105" s="6" t="s">
        <v>50</v>
      </c>
      <c r="AE105" s="6" t="s">
        <v>49</v>
      </c>
      <c r="AI105" s="8">
        <v>366</v>
      </c>
      <c r="AJ105" s="8">
        <v>0</v>
      </c>
      <c r="AK105" s="8">
        <v>366</v>
      </c>
    </row>
    <row r="106" spans="1:37" x14ac:dyDescent="0.25">
      <c r="A106" s="5" t="s">
        <v>716</v>
      </c>
      <c r="B106" s="6" t="s">
        <v>717</v>
      </c>
      <c r="C106" s="6" t="s">
        <v>718</v>
      </c>
      <c r="D106" s="6" t="s">
        <v>40</v>
      </c>
      <c r="E106" s="6" t="s">
        <v>41</v>
      </c>
      <c r="F106" s="6" t="s">
        <v>42</v>
      </c>
      <c r="I106" s="7">
        <v>41274</v>
      </c>
      <c r="J106" s="7">
        <v>41393</v>
      </c>
      <c r="K106" s="6" t="s">
        <v>719</v>
      </c>
      <c r="M106" s="6" t="s">
        <v>720</v>
      </c>
      <c r="N106" s="6" t="s">
        <v>699</v>
      </c>
      <c r="O106" s="6">
        <v>14901</v>
      </c>
      <c r="R106" s="6">
        <v>2</v>
      </c>
      <c r="S106" s="6" t="s">
        <v>721</v>
      </c>
      <c r="T106" s="6">
        <v>1924</v>
      </c>
      <c r="U106" s="6">
        <v>79685707</v>
      </c>
      <c r="V106" s="8">
        <v>408</v>
      </c>
      <c r="W106" s="8">
        <v>95195</v>
      </c>
      <c r="X106" s="6">
        <v>407</v>
      </c>
      <c r="Y106" s="6" t="s">
        <v>722</v>
      </c>
      <c r="Z106" s="8">
        <v>67983</v>
      </c>
      <c r="AA106" s="8">
        <v>1799</v>
      </c>
      <c r="AB106" s="8">
        <v>38</v>
      </c>
      <c r="AC106" s="6" t="s">
        <v>50</v>
      </c>
      <c r="AD106" s="6" t="s">
        <v>50</v>
      </c>
      <c r="AF106" s="6" t="s">
        <v>49</v>
      </c>
      <c r="AI106" s="8">
        <v>0</v>
      </c>
      <c r="AJ106" s="8">
        <v>22</v>
      </c>
      <c r="AK106" s="8">
        <v>22</v>
      </c>
    </row>
    <row r="107" spans="1:37" x14ac:dyDescent="0.25">
      <c r="A107" s="5" t="s">
        <v>723</v>
      </c>
      <c r="B107" s="6" t="s">
        <v>724</v>
      </c>
      <c r="C107" s="6" t="s">
        <v>725</v>
      </c>
      <c r="D107" s="6" t="s">
        <v>40</v>
      </c>
      <c r="E107" s="6" t="s">
        <v>41</v>
      </c>
      <c r="F107" s="6" t="s">
        <v>42</v>
      </c>
      <c r="I107" s="7">
        <v>41090</v>
      </c>
      <c r="J107" s="7">
        <v>41211</v>
      </c>
      <c r="K107" s="6" t="s">
        <v>726</v>
      </c>
      <c r="M107" s="6" t="s">
        <v>727</v>
      </c>
      <c r="N107" s="6" t="s">
        <v>699</v>
      </c>
      <c r="O107" s="6">
        <v>11561</v>
      </c>
      <c r="R107" s="6">
        <v>2</v>
      </c>
      <c r="S107" s="6" t="s">
        <v>728</v>
      </c>
      <c r="T107" s="6">
        <v>1783</v>
      </c>
      <c r="U107" s="6">
        <v>65968174</v>
      </c>
      <c r="V107" s="8">
        <v>13</v>
      </c>
      <c r="W107" s="8">
        <v>35000</v>
      </c>
      <c r="X107" s="6">
        <v>1</v>
      </c>
      <c r="Y107" s="6" t="s">
        <v>729</v>
      </c>
      <c r="Z107" s="8">
        <v>18351295</v>
      </c>
      <c r="AA107" s="8">
        <v>5319</v>
      </c>
      <c r="AB107" s="8">
        <v>3450</v>
      </c>
      <c r="AC107" s="6" t="s">
        <v>49</v>
      </c>
      <c r="AD107" s="6" t="s">
        <v>50</v>
      </c>
      <c r="AE107" s="6" t="s">
        <v>49</v>
      </c>
      <c r="AI107" s="8">
        <v>8</v>
      </c>
      <c r="AJ107" s="8">
        <v>0</v>
      </c>
      <c r="AK107" s="8">
        <v>8</v>
      </c>
    </row>
    <row r="108" spans="1:37" x14ac:dyDescent="0.25">
      <c r="A108" s="5" t="s">
        <v>730</v>
      </c>
      <c r="B108" s="6" t="s">
        <v>731</v>
      </c>
      <c r="C108" s="6" t="s">
        <v>732</v>
      </c>
      <c r="D108" s="6" t="s">
        <v>40</v>
      </c>
      <c r="E108" s="6" t="s">
        <v>398</v>
      </c>
      <c r="F108" s="6" t="s">
        <v>399</v>
      </c>
      <c r="I108" s="7">
        <v>41274</v>
      </c>
      <c r="J108" s="7">
        <v>41393</v>
      </c>
      <c r="K108" s="6" t="s">
        <v>733</v>
      </c>
      <c r="M108" s="6" t="s">
        <v>734</v>
      </c>
      <c r="N108" s="6" t="s">
        <v>699</v>
      </c>
      <c r="O108" s="6">
        <v>10004</v>
      </c>
      <c r="R108" s="6">
        <v>2</v>
      </c>
      <c r="S108" s="6" t="s">
        <v>735</v>
      </c>
      <c r="T108" s="6">
        <v>1786</v>
      </c>
      <c r="U108" s="6">
        <v>9702853</v>
      </c>
      <c r="V108" s="8">
        <v>321</v>
      </c>
      <c r="W108" s="8">
        <v>8008278</v>
      </c>
      <c r="X108" s="6">
        <v>1</v>
      </c>
      <c r="Y108" s="6" t="s">
        <v>729</v>
      </c>
      <c r="Z108" s="8">
        <v>18351295</v>
      </c>
      <c r="AA108" s="8">
        <v>5319</v>
      </c>
      <c r="AB108" s="8">
        <v>3450</v>
      </c>
      <c r="AC108" s="6" t="s">
        <v>49</v>
      </c>
      <c r="AD108" s="6" t="s">
        <v>50</v>
      </c>
      <c r="AE108" s="6" t="s">
        <v>50</v>
      </c>
      <c r="AI108" s="8">
        <v>9044</v>
      </c>
      <c r="AJ108" s="8">
        <v>1669</v>
      </c>
      <c r="AK108" s="8">
        <v>10713</v>
      </c>
    </row>
    <row r="109" spans="1:37" x14ac:dyDescent="0.25">
      <c r="A109" s="5" t="s">
        <v>736</v>
      </c>
      <c r="B109" s="6" t="s">
        <v>737</v>
      </c>
      <c r="D109" s="6" t="s">
        <v>40</v>
      </c>
      <c r="E109" s="6" t="s">
        <v>41</v>
      </c>
      <c r="F109" s="6" t="s">
        <v>42</v>
      </c>
      <c r="I109" s="7">
        <v>41274</v>
      </c>
      <c r="J109" s="7">
        <v>41393</v>
      </c>
      <c r="K109" s="6" t="s">
        <v>738</v>
      </c>
      <c r="M109" s="6" t="s">
        <v>739</v>
      </c>
      <c r="N109" s="6" t="s">
        <v>699</v>
      </c>
      <c r="O109" s="6">
        <v>12601</v>
      </c>
      <c r="R109" s="6">
        <v>2</v>
      </c>
      <c r="S109" s="6" t="s">
        <v>740</v>
      </c>
      <c r="T109" s="6">
        <v>2062</v>
      </c>
      <c r="U109" s="6">
        <v>20659363</v>
      </c>
      <c r="V109" s="8">
        <v>5</v>
      </c>
      <c r="W109" s="8">
        <v>28844</v>
      </c>
      <c r="X109" s="6">
        <v>89</v>
      </c>
      <c r="Y109" s="6" t="s">
        <v>741</v>
      </c>
      <c r="Z109" s="8">
        <v>423566</v>
      </c>
      <c r="AA109" s="8">
        <v>1295</v>
      </c>
      <c r="AB109" s="8">
        <v>327</v>
      </c>
      <c r="AC109" s="6" t="s">
        <v>49</v>
      </c>
      <c r="AD109" s="6" t="s">
        <v>50</v>
      </c>
      <c r="AE109" s="6" t="s">
        <v>49</v>
      </c>
      <c r="AI109" s="8">
        <v>6</v>
      </c>
      <c r="AJ109" s="8">
        <v>0</v>
      </c>
      <c r="AK109" s="8">
        <v>6</v>
      </c>
    </row>
    <row r="110" spans="1:37" x14ac:dyDescent="0.25">
      <c r="A110" s="5" t="s">
        <v>742</v>
      </c>
      <c r="B110" s="6" t="s">
        <v>743</v>
      </c>
      <c r="C110" s="6" t="s">
        <v>744</v>
      </c>
      <c r="D110" s="6" t="s">
        <v>40</v>
      </c>
      <c r="E110" s="6" t="s">
        <v>41</v>
      </c>
      <c r="F110" s="6" t="s">
        <v>42</v>
      </c>
      <c r="I110" s="7">
        <v>41274</v>
      </c>
      <c r="J110" s="7">
        <v>41393</v>
      </c>
      <c r="K110" s="6" t="s">
        <v>745</v>
      </c>
      <c r="M110" s="6" t="s">
        <v>739</v>
      </c>
      <c r="N110" s="6" t="s">
        <v>699</v>
      </c>
      <c r="O110" s="6">
        <v>12603</v>
      </c>
      <c r="R110" s="6">
        <v>2</v>
      </c>
      <c r="S110" s="6" t="s">
        <v>746</v>
      </c>
      <c r="T110" s="6">
        <v>1784</v>
      </c>
      <c r="U110" s="6">
        <v>198718827</v>
      </c>
      <c r="V110" s="8">
        <v>1067</v>
      </c>
      <c r="W110" s="8">
        <v>351997</v>
      </c>
      <c r="X110" s="6">
        <v>89</v>
      </c>
      <c r="Y110" s="6" t="s">
        <v>741</v>
      </c>
      <c r="Z110" s="8">
        <v>423566</v>
      </c>
      <c r="AA110" s="8">
        <v>1295</v>
      </c>
      <c r="AB110" s="8">
        <v>327</v>
      </c>
      <c r="AC110" s="6" t="s">
        <v>49</v>
      </c>
      <c r="AD110" s="6" t="s">
        <v>50</v>
      </c>
      <c r="AE110" s="6" t="s">
        <v>49</v>
      </c>
      <c r="AI110" s="8">
        <v>44</v>
      </c>
      <c r="AJ110" s="8">
        <v>0</v>
      </c>
      <c r="AK110" s="8">
        <v>44</v>
      </c>
    </row>
    <row r="111" spans="1:37" x14ac:dyDescent="0.25">
      <c r="A111" s="5" t="s">
        <v>747</v>
      </c>
      <c r="B111" s="6" t="s">
        <v>748</v>
      </c>
      <c r="C111" s="6" t="s">
        <v>749</v>
      </c>
      <c r="D111" s="6" t="s">
        <v>40</v>
      </c>
      <c r="E111" s="6" t="s">
        <v>398</v>
      </c>
      <c r="F111" s="6" t="s">
        <v>399</v>
      </c>
      <c r="I111" s="7">
        <v>40999</v>
      </c>
      <c r="J111" s="7">
        <v>41211</v>
      </c>
      <c r="K111" s="6" t="s">
        <v>750</v>
      </c>
      <c r="M111" s="6" t="s">
        <v>751</v>
      </c>
      <c r="N111" s="6" t="s">
        <v>699</v>
      </c>
      <c r="O111" s="6">
        <v>13205</v>
      </c>
      <c r="P111" s="6">
        <v>820</v>
      </c>
      <c r="Q111" s="6">
        <v>820</v>
      </c>
      <c r="R111" s="6">
        <v>2</v>
      </c>
      <c r="S111" s="6" t="s">
        <v>752</v>
      </c>
      <c r="T111" s="6">
        <v>1778</v>
      </c>
      <c r="U111" s="6">
        <v>70850912</v>
      </c>
      <c r="V111" s="8">
        <v>248</v>
      </c>
      <c r="W111" s="8">
        <v>467025</v>
      </c>
      <c r="X111" s="6">
        <v>90</v>
      </c>
      <c r="Y111" s="6" t="s">
        <v>753</v>
      </c>
      <c r="Z111" s="8">
        <v>412317</v>
      </c>
      <c r="AA111" s="8">
        <v>2115</v>
      </c>
      <c r="AB111" s="8">
        <v>195</v>
      </c>
      <c r="AC111" s="6" t="s">
        <v>49</v>
      </c>
      <c r="AD111" s="6" t="s">
        <v>50</v>
      </c>
      <c r="AE111" s="6" t="s">
        <v>49</v>
      </c>
      <c r="AI111" s="8">
        <v>146</v>
      </c>
      <c r="AJ111" s="8">
        <v>22</v>
      </c>
      <c r="AK111" s="8">
        <v>168</v>
      </c>
    </row>
    <row r="112" spans="1:37" x14ac:dyDescent="0.25">
      <c r="A112" s="5" t="s">
        <v>754</v>
      </c>
      <c r="B112" s="6" t="s">
        <v>755</v>
      </c>
      <c r="C112" s="6" t="s">
        <v>756</v>
      </c>
      <c r="D112" s="6" t="s">
        <v>40</v>
      </c>
      <c r="E112" s="6" t="s">
        <v>41</v>
      </c>
      <c r="F112" s="6" t="s">
        <v>42</v>
      </c>
      <c r="I112" s="7">
        <v>41274</v>
      </c>
      <c r="J112" s="7">
        <v>41393</v>
      </c>
      <c r="K112" s="6" t="s">
        <v>757</v>
      </c>
      <c r="M112" s="6" t="s">
        <v>758</v>
      </c>
      <c r="N112" s="6" t="s">
        <v>699</v>
      </c>
      <c r="O112" s="6">
        <v>11746</v>
      </c>
      <c r="P112" s="6">
        <v>1431</v>
      </c>
      <c r="R112" s="6">
        <v>2</v>
      </c>
      <c r="S112" s="6" t="s">
        <v>759</v>
      </c>
      <c r="T112" s="6">
        <v>1800</v>
      </c>
      <c r="U112" s="6">
        <v>68043256</v>
      </c>
      <c r="V112" s="8">
        <v>93</v>
      </c>
      <c r="W112" s="8">
        <v>203055</v>
      </c>
      <c r="X112" s="6">
        <v>1</v>
      </c>
      <c r="Y112" s="6" t="s">
        <v>729</v>
      </c>
      <c r="Z112" s="8">
        <v>18351295</v>
      </c>
      <c r="AA112" s="8">
        <v>5319</v>
      </c>
      <c r="AB112" s="8">
        <v>3450</v>
      </c>
      <c r="AC112" s="6" t="s">
        <v>49</v>
      </c>
      <c r="AD112" s="6" t="s">
        <v>50</v>
      </c>
      <c r="AE112" s="6" t="s">
        <v>49</v>
      </c>
      <c r="AI112" s="8">
        <v>21</v>
      </c>
      <c r="AJ112" s="8">
        <v>0</v>
      </c>
      <c r="AK112" s="8">
        <v>21</v>
      </c>
    </row>
    <row r="113" spans="1:37" x14ac:dyDescent="0.25">
      <c r="A113" s="5" t="s">
        <v>760</v>
      </c>
      <c r="B113" s="6" t="s">
        <v>761</v>
      </c>
      <c r="C113" s="6" t="s">
        <v>196</v>
      </c>
      <c r="D113" s="6" t="s">
        <v>40</v>
      </c>
      <c r="E113" s="6" t="s">
        <v>41</v>
      </c>
      <c r="F113" s="6" t="s">
        <v>42</v>
      </c>
      <c r="I113" s="7">
        <v>41274</v>
      </c>
      <c r="J113" s="7">
        <v>41393</v>
      </c>
      <c r="K113" s="6" t="s">
        <v>762</v>
      </c>
      <c r="L113" s="6" t="s">
        <v>763</v>
      </c>
      <c r="M113" s="6" t="s">
        <v>764</v>
      </c>
      <c r="N113" s="6" t="s">
        <v>699</v>
      </c>
      <c r="O113" s="6">
        <v>11980</v>
      </c>
      <c r="P113" s="6">
        <v>9744</v>
      </c>
      <c r="R113" s="6">
        <v>2</v>
      </c>
      <c r="S113" s="6" t="s">
        <v>765</v>
      </c>
      <c r="T113" s="6">
        <v>1799</v>
      </c>
      <c r="U113" s="6">
        <v>137672791</v>
      </c>
      <c r="V113" s="8">
        <v>911</v>
      </c>
      <c r="W113" s="8">
        <v>1493350</v>
      </c>
      <c r="X113" s="6">
        <v>1</v>
      </c>
      <c r="Y113" s="6" t="s">
        <v>729</v>
      </c>
      <c r="Z113" s="8">
        <v>18351295</v>
      </c>
      <c r="AA113" s="8">
        <v>5319</v>
      </c>
      <c r="AB113" s="8">
        <v>3450</v>
      </c>
      <c r="AC113" s="6" t="s">
        <v>49</v>
      </c>
      <c r="AD113" s="6" t="s">
        <v>50</v>
      </c>
      <c r="AF113" s="6" t="s">
        <v>50</v>
      </c>
      <c r="AI113" s="8">
        <v>0</v>
      </c>
      <c r="AJ113" s="8">
        <v>243</v>
      </c>
      <c r="AK113" s="8">
        <v>243</v>
      </c>
    </row>
    <row r="114" spans="1:37" x14ac:dyDescent="0.25">
      <c r="A114" s="5" t="s">
        <v>766</v>
      </c>
      <c r="B114" s="6" t="s">
        <v>767</v>
      </c>
      <c r="C114" s="6" t="s">
        <v>768</v>
      </c>
      <c r="D114" s="6" t="s">
        <v>40</v>
      </c>
      <c r="E114" s="6" t="s">
        <v>54</v>
      </c>
      <c r="F114" s="6" t="s">
        <v>55</v>
      </c>
      <c r="I114" s="7">
        <v>41274</v>
      </c>
      <c r="J114" s="7">
        <v>41393</v>
      </c>
      <c r="K114" s="6" t="s">
        <v>769</v>
      </c>
      <c r="M114" s="6" t="s">
        <v>770</v>
      </c>
      <c r="N114" s="6" t="s">
        <v>771</v>
      </c>
      <c r="O114" s="6">
        <v>8021</v>
      </c>
      <c r="Q114" s="6">
        <v>4262</v>
      </c>
      <c r="R114" s="6">
        <v>2</v>
      </c>
      <c r="S114" s="6" t="s">
        <v>772</v>
      </c>
      <c r="T114" s="6">
        <v>1413</v>
      </c>
      <c r="U114" s="6">
        <v>48049787</v>
      </c>
      <c r="V114" s="8">
        <v>16</v>
      </c>
      <c r="W114" s="8">
        <v>159726</v>
      </c>
      <c r="X114" s="6">
        <v>5</v>
      </c>
      <c r="Y114" s="6" t="s">
        <v>773</v>
      </c>
      <c r="Z114" s="8">
        <v>5441567</v>
      </c>
      <c r="AA114" s="8">
        <v>2746</v>
      </c>
      <c r="AB114" s="8">
        <v>1981</v>
      </c>
      <c r="AC114" s="6" t="s">
        <v>49</v>
      </c>
      <c r="AD114" s="6" t="s">
        <v>50</v>
      </c>
      <c r="AI114" s="8">
        <v>84</v>
      </c>
      <c r="AJ114" s="8">
        <v>0</v>
      </c>
      <c r="AK114" s="8">
        <v>84</v>
      </c>
    </row>
    <row r="115" spans="1:37" x14ac:dyDescent="0.25">
      <c r="A115" s="5" t="s">
        <v>774</v>
      </c>
      <c r="B115" s="6" t="s">
        <v>775</v>
      </c>
      <c r="C115" s="6" t="s">
        <v>776</v>
      </c>
      <c r="D115" s="6" t="s">
        <v>40</v>
      </c>
      <c r="E115" s="6" t="s">
        <v>41</v>
      </c>
      <c r="F115" s="6" t="s">
        <v>42</v>
      </c>
      <c r="I115" s="7">
        <v>41274</v>
      </c>
      <c r="J115" s="7">
        <v>41393</v>
      </c>
      <c r="K115" s="6" t="s">
        <v>777</v>
      </c>
      <c r="L115" s="6" t="s">
        <v>778</v>
      </c>
      <c r="M115" s="6" t="s">
        <v>779</v>
      </c>
      <c r="N115" s="6" t="s">
        <v>699</v>
      </c>
      <c r="O115" s="6">
        <v>10550</v>
      </c>
      <c r="R115" s="6">
        <v>2</v>
      </c>
      <c r="S115" s="6" t="s">
        <v>780</v>
      </c>
      <c r="T115" s="6">
        <v>1803</v>
      </c>
      <c r="U115" s="6">
        <v>136007353</v>
      </c>
      <c r="V115" s="8">
        <v>450</v>
      </c>
      <c r="W115" s="8">
        <v>949113</v>
      </c>
      <c r="X115" s="6">
        <v>1</v>
      </c>
      <c r="Y115" s="6" t="s">
        <v>729</v>
      </c>
      <c r="Z115" s="8">
        <v>18351295</v>
      </c>
      <c r="AA115" s="8">
        <v>5319</v>
      </c>
      <c r="AB115" s="8">
        <v>3450</v>
      </c>
      <c r="AC115" s="6" t="s">
        <v>49</v>
      </c>
      <c r="AD115" s="6" t="s">
        <v>50</v>
      </c>
      <c r="AF115" s="6" t="s">
        <v>49</v>
      </c>
      <c r="AI115" s="8">
        <v>0</v>
      </c>
      <c r="AJ115" s="8">
        <v>332</v>
      </c>
      <c r="AK115" s="8">
        <v>332</v>
      </c>
    </row>
    <row r="116" spans="1:37" x14ac:dyDescent="0.25">
      <c r="A116" s="5" t="s">
        <v>781</v>
      </c>
      <c r="B116" s="6" t="s">
        <v>782</v>
      </c>
      <c r="C116" s="6" t="s">
        <v>783</v>
      </c>
      <c r="D116" s="6" t="s">
        <v>40</v>
      </c>
      <c r="E116" s="6" t="s">
        <v>398</v>
      </c>
      <c r="F116" s="6" t="s">
        <v>399</v>
      </c>
      <c r="I116" s="7">
        <v>41274</v>
      </c>
      <c r="J116" s="7">
        <v>41393</v>
      </c>
      <c r="K116" s="6" t="s">
        <v>784</v>
      </c>
      <c r="M116" s="6" t="s">
        <v>734</v>
      </c>
      <c r="N116" s="6" t="s">
        <v>699</v>
      </c>
      <c r="O116" s="6">
        <v>10017</v>
      </c>
      <c r="R116" s="6">
        <v>2</v>
      </c>
      <c r="S116" s="6" t="s">
        <v>785</v>
      </c>
      <c r="U116" s="6">
        <v>101126142</v>
      </c>
      <c r="V116" s="8">
        <v>527</v>
      </c>
      <c r="W116" s="8">
        <v>6503894</v>
      </c>
      <c r="X116" s="6">
        <v>1</v>
      </c>
      <c r="Y116" s="6" t="s">
        <v>729</v>
      </c>
      <c r="Z116" s="8">
        <v>18351295</v>
      </c>
      <c r="AA116" s="8">
        <v>5319</v>
      </c>
      <c r="AB116" s="8">
        <v>3450</v>
      </c>
      <c r="AC116" s="6" t="s">
        <v>49</v>
      </c>
      <c r="AD116" s="6" t="s">
        <v>50</v>
      </c>
      <c r="AF116" s="6" t="s">
        <v>49</v>
      </c>
      <c r="AI116" s="8">
        <v>1156</v>
      </c>
      <c r="AJ116" s="8">
        <v>9</v>
      </c>
      <c r="AK116" s="8">
        <v>1165</v>
      </c>
    </row>
    <row r="117" spans="1:37" x14ac:dyDescent="0.25">
      <c r="A117" s="5" t="s">
        <v>786</v>
      </c>
      <c r="B117" s="6" t="s">
        <v>787</v>
      </c>
      <c r="C117" s="6" t="s">
        <v>788</v>
      </c>
      <c r="D117" s="6" t="s">
        <v>40</v>
      </c>
      <c r="E117" s="6" t="s">
        <v>789</v>
      </c>
      <c r="F117" s="6" t="s">
        <v>790</v>
      </c>
      <c r="I117" s="7">
        <v>41090</v>
      </c>
      <c r="J117" s="7">
        <v>41211</v>
      </c>
      <c r="K117" s="6" t="s">
        <v>791</v>
      </c>
      <c r="M117" s="6" t="s">
        <v>792</v>
      </c>
      <c r="N117" s="6" t="s">
        <v>771</v>
      </c>
      <c r="O117" s="6">
        <v>7105</v>
      </c>
      <c r="P117" s="6">
        <v>2246</v>
      </c>
      <c r="R117" s="6">
        <v>2</v>
      </c>
      <c r="S117" s="6" t="s">
        <v>793</v>
      </c>
      <c r="T117" s="6">
        <v>1414</v>
      </c>
      <c r="U117" s="6">
        <v>38485140</v>
      </c>
      <c r="V117" s="8">
        <v>3450</v>
      </c>
      <c r="W117" s="8">
        <v>18351295</v>
      </c>
      <c r="X117" s="6">
        <v>1</v>
      </c>
      <c r="Y117" s="6" t="s">
        <v>729</v>
      </c>
      <c r="Z117" s="8">
        <v>18351295</v>
      </c>
      <c r="AA117" s="8">
        <v>5319</v>
      </c>
      <c r="AB117" s="8">
        <v>3450</v>
      </c>
      <c r="AC117" s="6" t="s">
        <v>49</v>
      </c>
      <c r="AD117" s="6" t="s">
        <v>50</v>
      </c>
      <c r="AE117" s="6" t="s">
        <v>50</v>
      </c>
      <c r="AF117" s="6" t="s">
        <v>49</v>
      </c>
      <c r="AI117" s="8">
        <v>3117</v>
      </c>
      <c r="AJ117" s="8">
        <v>827</v>
      </c>
      <c r="AK117" s="8">
        <v>3944</v>
      </c>
    </row>
    <row r="118" spans="1:37" x14ac:dyDescent="0.25">
      <c r="A118" s="5" t="s">
        <v>794</v>
      </c>
      <c r="B118" s="6" t="s">
        <v>795</v>
      </c>
      <c r="C118" s="6" t="s">
        <v>796</v>
      </c>
      <c r="D118" s="6" t="s">
        <v>40</v>
      </c>
      <c r="E118" s="6" t="s">
        <v>41</v>
      </c>
      <c r="F118" s="6" t="s">
        <v>42</v>
      </c>
      <c r="I118" s="7">
        <v>41090</v>
      </c>
      <c r="J118" s="7">
        <v>41211</v>
      </c>
      <c r="K118" s="6" t="s">
        <v>797</v>
      </c>
      <c r="M118" s="6" t="s">
        <v>734</v>
      </c>
      <c r="N118" s="6" t="s">
        <v>699</v>
      </c>
      <c r="O118" s="6">
        <v>10041</v>
      </c>
      <c r="R118" s="6">
        <v>2</v>
      </c>
      <c r="S118" s="6" t="s">
        <v>798</v>
      </c>
      <c r="T118" s="6">
        <v>1788</v>
      </c>
      <c r="U118" s="6">
        <v>780731170</v>
      </c>
      <c r="V118" s="8">
        <v>372</v>
      </c>
      <c r="W118" s="8">
        <v>8468015</v>
      </c>
      <c r="X118" s="6">
        <v>1</v>
      </c>
      <c r="Y118" s="6" t="s">
        <v>729</v>
      </c>
      <c r="Z118" s="8">
        <v>18351295</v>
      </c>
      <c r="AA118" s="8">
        <v>5319</v>
      </c>
      <c r="AB118" s="8">
        <v>3450</v>
      </c>
      <c r="AC118" s="6" t="s">
        <v>49</v>
      </c>
      <c r="AD118" s="6" t="s">
        <v>50</v>
      </c>
      <c r="AF118" s="6" t="s">
        <v>49</v>
      </c>
      <c r="AI118" s="8">
        <v>4</v>
      </c>
      <c r="AJ118" s="8">
        <v>24</v>
      </c>
      <c r="AK118" s="8">
        <v>28</v>
      </c>
    </row>
    <row r="119" spans="1:37" x14ac:dyDescent="0.25">
      <c r="A119" s="5" t="s">
        <v>799</v>
      </c>
      <c r="B119" s="6" t="s">
        <v>800</v>
      </c>
      <c r="C119" s="6" t="s">
        <v>801</v>
      </c>
      <c r="D119" s="6" t="s">
        <v>40</v>
      </c>
      <c r="E119" s="6" t="s">
        <v>41</v>
      </c>
      <c r="F119" s="6" t="s">
        <v>42</v>
      </c>
      <c r="I119" s="7">
        <v>41274</v>
      </c>
      <c r="J119" s="7">
        <v>41393</v>
      </c>
      <c r="K119" s="6" t="s">
        <v>802</v>
      </c>
      <c r="L119" s="6" t="s">
        <v>803</v>
      </c>
      <c r="M119" s="6" t="s">
        <v>804</v>
      </c>
      <c r="N119" s="6" t="s">
        <v>699</v>
      </c>
      <c r="O119" s="6">
        <v>10970</v>
      </c>
      <c r="R119" s="6">
        <v>2</v>
      </c>
      <c r="S119" s="6" t="s">
        <v>805</v>
      </c>
      <c r="T119" s="6">
        <v>1798</v>
      </c>
      <c r="U119" s="6">
        <v>75437848</v>
      </c>
      <c r="V119" s="8">
        <v>176</v>
      </c>
      <c r="W119" s="8">
        <v>300173</v>
      </c>
      <c r="X119" s="6">
        <v>1</v>
      </c>
      <c r="Y119" s="6" t="s">
        <v>729</v>
      </c>
      <c r="Z119" s="8">
        <v>18351295</v>
      </c>
      <c r="AA119" s="8">
        <v>5319</v>
      </c>
      <c r="AB119" s="8">
        <v>3450</v>
      </c>
      <c r="AC119" s="6" t="s">
        <v>49</v>
      </c>
      <c r="AD119" s="6" t="s">
        <v>50</v>
      </c>
      <c r="AF119" s="6" t="s">
        <v>49</v>
      </c>
      <c r="AI119" s="8">
        <v>0</v>
      </c>
      <c r="AJ119" s="8">
        <v>52</v>
      </c>
      <c r="AK119" s="8">
        <v>52</v>
      </c>
    </row>
    <row r="120" spans="1:37" x14ac:dyDescent="0.25">
      <c r="A120" s="5" t="s">
        <v>806</v>
      </c>
      <c r="B120" s="6" t="s">
        <v>807</v>
      </c>
      <c r="D120" s="6" t="s">
        <v>40</v>
      </c>
      <c r="E120" s="6" t="s">
        <v>54</v>
      </c>
      <c r="F120" s="6" t="s">
        <v>55</v>
      </c>
      <c r="I120" s="7">
        <v>41274</v>
      </c>
      <c r="J120" s="7">
        <v>41393</v>
      </c>
      <c r="K120" s="6" t="s">
        <v>808</v>
      </c>
      <c r="M120" s="6" t="s">
        <v>809</v>
      </c>
      <c r="N120" s="6" t="s">
        <v>699</v>
      </c>
      <c r="O120" s="6">
        <v>10954</v>
      </c>
      <c r="P120" s="6">
        <v>2323</v>
      </c>
      <c r="R120" s="6">
        <v>2</v>
      </c>
      <c r="S120" s="6" t="s">
        <v>810</v>
      </c>
      <c r="U120" s="6">
        <v>81903593</v>
      </c>
      <c r="V120" s="8">
        <v>179</v>
      </c>
      <c r="W120" s="8">
        <v>300173</v>
      </c>
      <c r="X120" s="6">
        <v>1</v>
      </c>
      <c r="Y120" s="6" t="s">
        <v>729</v>
      </c>
      <c r="Z120" s="8">
        <v>18351295</v>
      </c>
      <c r="AA120" s="8">
        <v>5319</v>
      </c>
      <c r="AB120" s="8">
        <v>3450</v>
      </c>
      <c r="AC120" s="6" t="s">
        <v>50</v>
      </c>
      <c r="AD120" s="6" t="s">
        <v>50</v>
      </c>
      <c r="AE120" s="6" t="s">
        <v>49</v>
      </c>
      <c r="AI120" s="8">
        <v>10</v>
      </c>
      <c r="AJ120" s="8">
        <v>0</v>
      </c>
      <c r="AK120" s="8">
        <v>10</v>
      </c>
    </row>
    <row r="121" spans="1:37" x14ac:dyDescent="0.25">
      <c r="A121" s="5" t="s">
        <v>811</v>
      </c>
      <c r="B121" s="6" t="s">
        <v>812</v>
      </c>
      <c r="C121" s="6" t="s">
        <v>813</v>
      </c>
      <c r="D121" s="6" t="s">
        <v>40</v>
      </c>
      <c r="E121" s="6" t="s">
        <v>41</v>
      </c>
      <c r="F121" s="6" t="s">
        <v>42</v>
      </c>
      <c r="I121" s="7">
        <v>41274</v>
      </c>
      <c r="J121" s="7">
        <v>41393</v>
      </c>
      <c r="K121" s="6" t="s">
        <v>814</v>
      </c>
      <c r="L121" s="6" t="s">
        <v>815</v>
      </c>
      <c r="M121" s="6" t="s">
        <v>804</v>
      </c>
      <c r="N121" s="6" t="s">
        <v>699</v>
      </c>
      <c r="O121" s="6">
        <v>10970</v>
      </c>
      <c r="R121" s="6">
        <v>2</v>
      </c>
      <c r="S121" s="6" t="s">
        <v>805</v>
      </c>
      <c r="T121" s="6">
        <v>1798</v>
      </c>
      <c r="U121" s="6">
        <v>75437848</v>
      </c>
      <c r="V121" s="8">
        <v>176</v>
      </c>
      <c r="W121" s="8">
        <v>300173</v>
      </c>
      <c r="X121" s="6">
        <v>1</v>
      </c>
      <c r="Y121" s="6" t="s">
        <v>729</v>
      </c>
      <c r="Z121" s="8">
        <v>18351295</v>
      </c>
      <c r="AA121" s="8">
        <v>5319</v>
      </c>
      <c r="AB121" s="8">
        <v>3450</v>
      </c>
      <c r="AC121" s="6" t="s">
        <v>50</v>
      </c>
      <c r="AD121" s="6" t="s">
        <v>50</v>
      </c>
      <c r="AI121" s="8">
        <v>19</v>
      </c>
      <c r="AJ121" s="8">
        <v>0</v>
      </c>
      <c r="AK121" s="8">
        <v>19</v>
      </c>
    </row>
    <row r="122" spans="1:37" x14ac:dyDescent="0.25">
      <c r="A122" s="5" t="s">
        <v>816</v>
      </c>
      <c r="B122" s="6" t="s">
        <v>817</v>
      </c>
      <c r="C122" s="6" t="s">
        <v>818</v>
      </c>
      <c r="D122" s="6" t="s">
        <v>40</v>
      </c>
      <c r="E122" s="6" t="s">
        <v>41</v>
      </c>
      <c r="F122" s="6" t="s">
        <v>42</v>
      </c>
      <c r="I122" s="7">
        <v>41060</v>
      </c>
      <c r="J122" s="7">
        <v>41211</v>
      </c>
      <c r="K122" s="6" t="s">
        <v>819</v>
      </c>
      <c r="M122" s="6" t="s">
        <v>820</v>
      </c>
      <c r="N122" s="6" t="s">
        <v>699</v>
      </c>
      <c r="O122" s="6">
        <v>10977</v>
      </c>
      <c r="R122" s="6">
        <v>2</v>
      </c>
      <c r="S122" s="6" t="s">
        <v>821</v>
      </c>
      <c r="U122" s="6">
        <v>72698293</v>
      </c>
      <c r="V122" s="8">
        <v>2</v>
      </c>
      <c r="W122" s="8">
        <v>40000</v>
      </c>
      <c r="X122" s="6">
        <v>1</v>
      </c>
      <c r="Y122" s="6" t="s">
        <v>729</v>
      </c>
      <c r="Z122" s="8">
        <v>18351295</v>
      </c>
      <c r="AA122" s="8">
        <v>5319</v>
      </c>
      <c r="AB122" s="8">
        <v>3450</v>
      </c>
      <c r="AC122" s="6" t="s">
        <v>50</v>
      </c>
      <c r="AD122" s="6" t="s">
        <v>49</v>
      </c>
      <c r="AE122" s="6" t="s">
        <v>49</v>
      </c>
      <c r="AI122" s="8">
        <v>1</v>
      </c>
      <c r="AJ122" s="8">
        <v>0</v>
      </c>
      <c r="AK122" s="8">
        <v>1</v>
      </c>
    </row>
    <row r="123" spans="1:37" x14ac:dyDescent="0.25">
      <c r="A123" s="5" t="s">
        <v>822</v>
      </c>
      <c r="B123" s="6" t="s">
        <v>823</v>
      </c>
      <c r="C123" s="6" t="s">
        <v>824</v>
      </c>
      <c r="D123" s="6" t="s">
        <v>40</v>
      </c>
      <c r="E123" s="6" t="s">
        <v>41</v>
      </c>
      <c r="F123" s="6" t="s">
        <v>42</v>
      </c>
      <c r="I123" s="7">
        <v>41274</v>
      </c>
      <c r="J123" s="7">
        <v>41393</v>
      </c>
      <c r="K123" s="6" t="s">
        <v>825</v>
      </c>
      <c r="L123" s="6" t="s">
        <v>826</v>
      </c>
      <c r="M123" s="6" t="s">
        <v>827</v>
      </c>
      <c r="N123" s="6" t="s">
        <v>699</v>
      </c>
      <c r="O123" s="6">
        <v>10512</v>
      </c>
      <c r="R123" s="6">
        <v>2</v>
      </c>
      <c r="S123" s="6" t="s">
        <v>828</v>
      </c>
      <c r="T123" s="6">
        <v>1795</v>
      </c>
      <c r="U123" s="6">
        <v>72709553</v>
      </c>
      <c r="V123" s="8">
        <v>120</v>
      </c>
      <c r="W123" s="8">
        <v>70291</v>
      </c>
      <c r="X123" s="6">
        <v>1</v>
      </c>
      <c r="Y123" s="6" t="s">
        <v>729</v>
      </c>
      <c r="Z123" s="8">
        <v>18351295</v>
      </c>
      <c r="AA123" s="8">
        <v>5319</v>
      </c>
      <c r="AB123" s="8">
        <v>3450</v>
      </c>
      <c r="AC123" s="6" t="s">
        <v>49</v>
      </c>
      <c r="AD123" s="6" t="s">
        <v>50</v>
      </c>
      <c r="AF123" s="6" t="s">
        <v>49</v>
      </c>
      <c r="AI123" s="8">
        <v>0</v>
      </c>
      <c r="AJ123" s="8">
        <v>16</v>
      </c>
      <c r="AK123" s="8">
        <v>16</v>
      </c>
    </row>
    <row r="124" spans="1:37" x14ac:dyDescent="0.25">
      <c r="A124" s="5" t="s">
        <v>829</v>
      </c>
      <c r="B124" s="6" t="s">
        <v>830</v>
      </c>
      <c r="C124" s="6" t="s">
        <v>831</v>
      </c>
      <c r="D124" s="6" t="s">
        <v>40</v>
      </c>
      <c r="E124" s="6" t="s">
        <v>54</v>
      </c>
      <c r="F124" s="6" t="s">
        <v>55</v>
      </c>
      <c r="I124" s="7">
        <v>41274</v>
      </c>
      <c r="J124" s="7">
        <v>41393</v>
      </c>
      <c r="K124" s="6" t="s">
        <v>832</v>
      </c>
      <c r="M124" s="6" t="s">
        <v>833</v>
      </c>
      <c r="N124" s="6" t="s">
        <v>771</v>
      </c>
      <c r="O124" s="6">
        <v>7306</v>
      </c>
      <c r="R124" s="6">
        <v>2</v>
      </c>
      <c r="S124" s="6" t="s">
        <v>834</v>
      </c>
      <c r="T124" s="6">
        <v>1925</v>
      </c>
      <c r="U124" s="6">
        <v>1794205</v>
      </c>
      <c r="V124" s="8">
        <v>3450</v>
      </c>
      <c r="W124" s="8">
        <v>18351295</v>
      </c>
      <c r="X124" s="6">
        <v>1</v>
      </c>
      <c r="Y124" s="6" t="s">
        <v>729</v>
      </c>
      <c r="Z124" s="8">
        <v>18351295</v>
      </c>
      <c r="AA124" s="8">
        <v>5319</v>
      </c>
      <c r="AB124" s="8">
        <v>3450</v>
      </c>
      <c r="AC124" s="6" t="s">
        <v>49</v>
      </c>
      <c r="AD124" s="6" t="s">
        <v>49</v>
      </c>
      <c r="AI124" s="8">
        <v>280</v>
      </c>
      <c r="AJ124" s="8">
        <v>6</v>
      </c>
      <c r="AK124" s="8">
        <v>286</v>
      </c>
    </row>
    <row r="125" spans="1:37" x14ac:dyDescent="0.25">
      <c r="A125" s="5" t="s">
        <v>835</v>
      </c>
      <c r="B125" s="6" t="s">
        <v>836</v>
      </c>
      <c r="C125" s="6" t="s">
        <v>837</v>
      </c>
      <c r="D125" s="6" t="s">
        <v>40</v>
      </c>
      <c r="E125" s="6" t="s">
        <v>54</v>
      </c>
      <c r="F125" s="6" t="s">
        <v>55</v>
      </c>
      <c r="I125" s="7">
        <v>41274</v>
      </c>
      <c r="J125" s="7">
        <v>41393</v>
      </c>
      <c r="K125" s="6" t="s">
        <v>838</v>
      </c>
      <c r="L125" s="6" t="s">
        <v>839</v>
      </c>
      <c r="M125" s="6" t="s">
        <v>840</v>
      </c>
      <c r="N125" s="6" t="s">
        <v>699</v>
      </c>
      <c r="O125" s="6">
        <v>10301</v>
      </c>
      <c r="R125" s="6">
        <v>2</v>
      </c>
      <c r="S125" s="6" t="s">
        <v>735</v>
      </c>
      <c r="U125" s="6">
        <v>132682825</v>
      </c>
      <c r="V125" s="8">
        <v>59</v>
      </c>
      <c r="W125" s="8">
        <v>491730</v>
      </c>
      <c r="X125" s="6">
        <v>1</v>
      </c>
      <c r="Y125" s="6" t="s">
        <v>729</v>
      </c>
      <c r="Z125" s="8">
        <v>18351295</v>
      </c>
      <c r="AA125" s="8">
        <v>5319</v>
      </c>
      <c r="AB125" s="8">
        <v>3450</v>
      </c>
      <c r="AC125" s="6" t="s">
        <v>49</v>
      </c>
      <c r="AD125" s="6" t="s">
        <v>49</v>
      </c>
      <c r="AI125" s="8">
        <v>46</v>
      </c>
      <c r="AJ125" s="8">
        <v>0</v>
      </c>
      <c r="AK125" s="8">
        <v>46</v>
      </c>
    </row>
    <row r="126" spans="1:37" x14ac:dyDescent="0.25">
      <c r="A126" s="5" t="s">
        <v>841</v>
      </c>
      <c r="B126" s="6" t="s">
        <v>842</v>
      </c>
      <c r="C126" s="6" t="s">
        <v>843</v>
      </c>
      <c r="D126" s="6" t="s">
        <v>40</v>
      </c>
      <c r="E126" s="6" t="s">
        <v>398</v>
      </c>
      <c r="F126" s="6" t="s">
        <v>399</v>
      </c>
      <c r="I126" s="7">
        <v>41274</v>
      </c>
      <c r="J126" s="7">
        <v>41393</v>
      </c>
      <c r="K126" s="6" t="s">
        <v>844</v>
      </c>
      <c r="M126" s="6" t="s">
        <v>845</v>
      </c>
      <c r="N126" s="6" t="s">
        <v>699</v>
      </c>
      <c r="O126" s="6">
        <v>11435</v>
      </c>
      <c r="R126" s="6">
        <v>2</v>
      </c>
      <c r="S126" s="6" t="s">
        <v>846</v>
      </c>
      <c r="T126" s="6">
        <v>1786</v>
      </c>
      <c r="U126" s="6">
        <v>940022999</v>
      </c>
      <c r="V126" s="8">
        <v>2967</v>
      </c>
      <c r="W126" s="8">
        <v>15931822</v>
      </c>
      <c r="X126" s="6">
        <v>1</v>
      </c>
      <c r="Y126" s="6" t="s">
        <v>729</v>
      </c>
      <c r="Z126" s="8">
        <v>18351295</v>
      </c>
      <c r="AA126" s="8">
        <v>5319</v>
      </c>
      <c r="AB126" s="8">
        <v>3450</v>
      </c>
      <c r="AC126" s="6" t="s">
        <v>49</v>
      </c>
      <c r="AD126" s="6" t="s">
        <v>50</v>
      </c>
      <c r="AI126" s="8">
        <v>1007</v>
      </c>
      <c r="AJ126" s="8">
        <v>0</v>
      </c>
      <c r="AK126" s="8">
        <v>1007</v>
      </c>
    </row>
    <row r="127" spans="1:37" x14ac:dyDescent="0.25">
      <c r="A127" s="5" t="s">
        <v>847</v>
      </c>
      <c r="B127" s="6" t="s">
        <v>848</v>
      </c>
      <c r="C127" s="6" t="s">
        <v>849</v>
      </c>
      <c r="D127" s="6" t="s">
        <v>40</v>
      </c>
      <c r="E127" s="6" t="s">
        <v>54</v>
      </c>
      <c r="F127" s="6" t="s">
        <v>55</v>
      </c>
      <c r="I127" s="7">
        <v>40999</v>
      </c>
      <c r="J127" s="7">
        <v>41211</v>
      </c>
      <c r="K127" s="6" t="s">
        <v>850</v>
      </c>
      <c r="M127" s="6" t="s">
        <v>851</v>
      </c>
      <c r="N127" s="6" t="s">
        <v>699</v>
      </c>
      <c r="O127" s="6">
        <v>14609</v>
      </c>
      <c r="P127" s="6">
        <v>6912</v>
      </c>
      <c r="Q127" s="6">
        <v>90629</v>
      </c>
      <c r="R127" s="6">
        <v>2</v>
      </c>
      <c r="S127" s="6" t="s">
        <v>852</v>
      </c>
      <c r="T127" s="6">
        <v>1797</v>
      </c>
      <c r="U127" s="6">
        <v>73669749</v>
      </c>
      <c r="V127" s="8">
        <v>293</v>
      </c>
      <c r="W127" s="8">
        <v>694394</v>
      </c>
      <c r="X127" s="6">
        <v>60</v>
      </c>
      <c r="Y127" s="6" t="s">
        <v>853</v>
      </c>
      <c r="Z127" s="8">
        <v>720572</v>
      </c>
      <c r="AA127" s="8">
        <v>2221</v>
      </c>
      <c r="AB127" s="8">
        <v>324</v>
      </c>
      <c r="AC127" s="6" t="s">
        <v>49</v>
      </c>
      <c r="AD127" s="6" t="s">
        <v>50</v>
      </c>
      <c r="AE127" s="6" t="s">
        <v>49</v>
      </c>
      <c r="AI127" s="8">
        <v>256</v>
      </c>
      <c r="AJ127" s="8">
        <v>0</v>
      </c>
      <c r="AK127" s="8">
        <v>256</v>
      </c>
    </row>
    <row r="128" spans="1:37" x14ac:dyDescent="0.25">
      <c r="A128" s="5" t="s">
        <v>854</v>
      </c>
      <c r="B128" s="6" t="s">
        <v>855</v>
      </c>
      <c r="C128" s="6" t="s">
        <v>856</v>
      </c>
      <c r="D128" s="6" t="s">
        <v>40</v>
      </c>
      <c r="E128" s="6" t="s">
        <v>398</v>
      </c>
      <c r="F128" s="6" t="s">
        <v>399</v>
      </c>
      <c r="I128" s="7">
        <v>40999</v>
      </c>
      <c r="J128" s="7">
        <v>41211</v>
      </c>
      <c r="K128" s="6" t="s">
        <v>857</v>
      </c>
      <c r="M128" s="6" t="s">
        <v>751</v>
      </c>
      <c r="N128" s="6" t="s">
        <v>699</v>
      </c>
      <c r="O128" s="6">
        <v>13205</v>
      </c>
      <c r="P128" s="6">
        <v>820</v>
      </c>
      <c r="Q128" s="6">
        <v>820</v>
      </c>
      <c r="R128" s="6">
        <v>2</v>
      </c>
      <c r="S128" s="6" t="s">
        <v>752</v>
      </c>
      <c r="T128" s="6">
        <v>1778</v>
      </c>
      <c r="U128" s="6">
        <v>70850912</v>
      </c>
      <c r="V128" s="8">
        <v>74</v>
      </c>
      <c r="W128" s="8">
        <v>57608</v>
      </c>
      <c r="X128" s="6">
        <v>90</v>
      </c>
      <c r="Y128" s="6" t="s">
        <v>753</v>
      </c>
      <c r="Z128" s="8">
        <v>412317</v>
      </c>
      <c r="AA128" s="8">
        <v>2115</v>
      </c>
      <c r="AB128" s="8">
        <v>195</v>
      </c>
      <c r="AC128" s="6" t="s">
        <v>49</v>
      </c>
      <c r="AD128" s="6" t="s">
        <v>50</v>
      </c>
      <c r="AE128" s="6" t="s">
        <v>49</v>
      </c>
      <c r="AI128" s="8">
        <v>11</v>
      </c>
      <c r="AJ128" s="8">
        <v>0</v>
      </c>
      <c r="AK128" s="8">
        <v>11</v>
      </c>
    </row>
    <row r="129" spans="1:37" x14ac:dyDescent="0.25">
      <c r="A129" s="5" t="s">
        <v>858</v>
      </c>
      <c r="B129" s="6" t="s">
        <v>859</v>
      </c>
      <c r="C129" s="6" t="s">
        <v>860</v>
      </c>
      <c r="D129" s="6" t="s">
        <v>40</v>
      </c>
      <c r="E129" s="6" t="s">
        <v>41</v>
      </c>
      <c r="F129" s="6" t="s">
        <v>42</v>
      </c>
      <c r="I129" s="7">
        <v>41274</v>
      </c>
      <c r="J129" s="7">
        <v>41393</v>
      </c>
      <c r="K129" s="6" t="s">
        <v>861</v>
      </c>
      <c r="M129" s="6" t="s">
        <v>862</v>
      </c>
      <c r="N129" s="6" t="s">
        <v>699</v>
      </c>
      <c r="O129" s="6">
        <v>12804</v>
      </c>
      <c r="R129" s="6">
        <v>2</v>
      </c>
      <c r="S129" s="6" t="s">
        <v>863</v>
      </c>
      <c r="T129" s="6">
        <v>1781</v>
      </c>
      <c r="U129" s="6">
        <v>195047758</v>
      </c>
      <c r="V129" s="8">
        <v>57</v>
      </c>
      <c r="W129" s="8">
        <v>61090</v>
      </c>
      <c r="X129" s="6">
        <v>419</v>
      </c>
      <c r="Y129" s="6" t="s">
        <v>864</v>
      </c>
      <c r="Z129" s="8">
        <v>65443</v>
      </c>
      <c r="AA129" s="8">
        <v>1575</v>
      </c>
      <c r="AB129" s="8">
        <v>42</v>
      </c>
      <c r="AC129" s="6" t="s">
        <v>50</v>
      </c>
      <c r="AD129" s="6" t="s">
        <v>50</v>
      </c>
      <c r="AE129" s="6" t="s">
        <v>49</v>
      </c>
      <c r="AI129" s="8">
        <v>6</v>
      </c>
      <c r="AJ129" s="8">
        <v>0</v>
      </c>
      <c r="AK129" s="8">
        <v>6</v>
      </c>
    </row>
    <row r="130" spans="1:37" x14ac:dyDescent="0.25">
      <c r="A130" s="5" t="s">
        <v>865</v>
      </c>
      <c r="B130" s="6" t="s">
        <v>866</v>
      </c>
      <c r="D130" s="6" t="s">
        <v>40</v>
      </c>
      <c r="E130" s="6" t="s">
        <v>626</v>
      </c>
      <c r="F130" s="6" t="s">
        <v>627</v>
      </c>
      <c r="I130" s="7">
        <v>41274</v>
      </c>
      <c r="J130" s="7">
        <v>41393</v>
      </c>
      <c r="K130" s="6" t="s">
        <v>867</v>
      </c>
      <c r="L130" s="6" t="s">
        <v>868</v>
      </c>
      <c r="M130" s="6" t="s">
        <v>869</v>
      </c>
      <c r="N130" s="6" t="s">
        <v>771</v>
      </c>
      <c r="O130" s="6">
        <v>7030</v>
      </c>
      <c r="R130" s="6">
        <v>2</v>
      </c>
      <c r="S130" s="6" t="s">
        <v>870</v>
      </c>
      <c r="U130" s="6">
        <v>96863055</v>
      </c>
      <c r="V130" s="8">
        <v>2898</v>
      </c>
      <c r="W130" s="8">
        <v>5443000</v>
      </c>
      <c r="X130" s="6">
        <v>1</v>
      </c>
      <c r="Y130" s="6" t="s">
        <v>729</v>
      </c>
      <c r="Z130" s="8">
        <v>18351295</v>
      </c>
      <c r="AA130" s="8">
        <v>5319</v>
      </c>
      <c r="AB130" s="8">
        <v>3450</v>
      </c>
      <c r="AC130" s="6" t="s">
        <v>49</v>
      </c>
      <c r="AD130" s="6" t="s">
        <v>50</v>
      </c>
      <c r="AE130" s="6" t="s">
        <v>50</v>
      </c>
      <c r="AI130" s="8">
        <v>240</v>
      </c>
      <c r="AJ130" s="8">
        <v>0</v>
      </c>
      <c r="AK130" s="8">
        <v>240</v>
      </c>
    </row>
    <row r="131" spans="1:37" x14ac:dyDescent="0.25">
      <c r="A131" s="5" t="s">
        <v>871</v>
      </c>
      <c r="B131" s="6" t="s">
        <v>872</v>
      </c>
      <c r="C131" s="6" t="s">
        <v>873</v>
      </c>
      <c r="D131" s="6" t="s">
        <v>40</v>
      </c>
      <c r="E131" s="6" t="s">
        <v>626</v>
      </c>
      <c r="F131" s="6" t="s">
        <v>627</v>
      </c>
      <c r="I131" s="7">
        <v>41274</v>
      </c>
      <c r="J131" s="7">
        <v>41393</v>
      </c>
      <c r="K131" s="6" t="s">
        <v>874</v>
      </c>
      <c r="M131" s="6" t="s">
        <v>875</v>
      </c>
      <c r="N131" s="6" t="s">
        <v>771</v>
      </c>
      <c r="O131" s="6">
        <v>7430</v>
      </c>
      <c r="R131" s="6">
        <v>2</v>
      </c>
      <c r="S131" s="6" t="s">
        <v>876</v>
      </c>
      <c r="U131" s="6">
        <v>11415296</v>
      </c>
      <c r="V131" s="8">
        <v>2898</v>
      </c>
      <c r="W131" s="8">
        <v>5443000</v>
      </c>
      <c r="X131" s="6">
        <v>1</v>
      </c>
      <c r="Y131" s="6" t="s">
        <v>729</v>
      </c>
      <c r="Z131" s="8">
        <v>18351295</v>
      </c>
      <c r="AA131" s="8">
        <v>5319</v>
      </c>
      <c r="AB131" s="8">
        <v>3450</v>
      </c>
      <c r="AC131" s="6" t="s">
        <v>49</v>
      </c>
      <c r="AD131" s="6" t="s">
        <v>50</v>
      </c>
      <c r="AE131" s="6" t="s">
        <v>50</v>
      </c>
      <c r="AI131" s="8">
        <v>153</v>
      </c>
      <c r="AJ131" s="8">
        <v>0</v>
      </c>
      <c r="AK131" s="8">
        <v>153</v>
      </c>
    </row>
    <row r="132" spans="1:37" x14ac:dyDescent="0.25">
      <c r="A132" s="5" t="s">
        <v>877</v>
      </c>
      <c r="B132" s="6" t="s">
        <v>878</v>
      </c>
      <c r="C132" s="6" t="s">
        <v>879</v>
      </c>
      <c r="D132" s="6" t="s">
        <v>40</v>
      </c>
      <c r="E132" s="6" t="s">
        <v>626</v>
      </c>
      <c r="F132" s="6" t="s">
        <v>627</v>
      </c>
      <c r="I132" s="7">
        <v>41274</v>
      </c>
      <c r="J132" s="7">
        <v>41393</v>
      </c>
      <c r="K132" s="6" t="s">
        <v>880</v>
      </c>
      <c r="M132" s="6" t="s">
        <v>881</v>
      </c>
      <c r="N132" s="6" t="s">
        <v>771</v>
      </c>
      <c r="O132" s="6">
        <v>8901</v>
      </c>
      <c r="R132" s="6">
        <v>2</v>
      </c>
      <c r="S132" s="6" t="s">
        <v>882</v>
      </c>
      <c r="U132" s="6">
        <v>50444363</v>
      </c>
      <c r="V132" s="8">
        <v>2898</v>
      </c>
      <c r="W132" s="8">
        <v>5443000</v>
      </c>
      <c r="X132" s="6">
        <v>1</v>
      </c>
      <c r="Y132" s="6" t="s">
        <v>729</v>
      </c>
      <c r="Z132" s="8">
        <v>18351295</v>
      </c>
      <c r="AA132" s="8">
        <v>5319</v>
      </c>
      <c r="AB132" s="8">
        <v>3450</v>
      </c>
      <c r="AC132" s="6" t="s">
        <v>49</v>
      </c>
      <c r="AD132" s="6" t="s">
        <v>50</v>
      </c>
      <c r="AE132" s="6" t="s">
        <v>50</v>
      </c>
      <c r="AI132" s="8">
        <v>136</v>
      </c>
      <c r="AJ132" s="8">
        <v>0</v>
      </c>
      <c r="AK132" s="8">
        <v>136</v>
      </c>
    </row>
    <row r="133" spans="1:37" x14ac:dyDescent="0.25">
      <c r="A133" s="5" t="s">
        <v>883</v>
      </c>
      <c r="B133" s="6" t="s">
        <v>884</v>
      </c>
      <c r="C133" s="6" t="s">
        <v>885</v>
      </c>
      <c r="D133" s="6" t="s">
        <v>40</v>
      </c>
      <c r="E133" s="6" t="s">
        <v>664</v>
      </c>
      <c r="F133" s="6" t="s">
        <v>665</v>
      </c>
      <c r="I133" s="7">
        <v>41274</v>
      </c>
      <c r="J133" s="7">
        <v>41393</v>
      </c>
      <c r="K133" s="6" t="s">
        <v>886</v>
      </c>
      <c r="M133" s="6" t="s">
        <v>792</v>
      </c>
      <c r="N133" s="6" t="s">
        <v>771</v>
      </c>
      <c r="O133" s="6">
        <v>7105</v>
      </c>
      <c r="P133" s="6">
        <v>2246</v>
      </c>
      <c r="R133" s="6">
        <v>2</v>
      </c>
      <c r="S133" s="6" t="s">
        <v>793</v>
      </c>
      <c r="V133" s="8">
        <v>2898</v>
      </c>
      <c r="W133" s="8">
        <v>5443000</v>
      </c>
      <c r="X133" s="6">
        <v>1</v>
      </c>
      <c r="Y133" s="6" t="s">
        <v>729</v>
      </c>
      <c r="Z133" s="8">
        <v>18351295</v>
      </c>
      <c r="AA133" s="8">
        <v>5319</v>
      </c>
      <c r="AB133" s="8">
        <v>3450</v>
      </c>
      <c r="AC133" s="6" t="s">
        <v>49</v>
      </c>
      <c r="AD133" s="6" t="s">
        <v>50</v>
      </c>
      <c r="AE133" s="6" t="s">
        <v>49</v>
      </c>
      <c r="AI133" s="8">
        <v>42</v>
      </c>
      <c r="AJ133" s="8">
        <v>0</v>
      </c>
      <c r="AK133" s="8">
        <v>42</v>
      </c>
    </row>
    <row r="134" spans="1:37" x14ac:dyDescent="0.25">
      <c r="A134" s="5" t="s">
        <v>887</v>
      </c>
      <c r="B134" s="6" t="s">
        <v>888</v>
      </c>
      <c r="D134" s="6" t="s">
        <v>40</v>
      </c>
      <c r="E134" s="6" t="s">
        <v>626</v>
      </c>
      <c r="F134" s="6" t="s">
        <v>627</v>
      </c>
      <c r="I134" s="7">
        <v>41274</v>
      </c>
      <c r="J134" s="7">
        <v>41393</v>
      </c>
      <c r="K134" s="6" t="s">
        <v>889</v>
      </c>
      <c r="M134" s="6" t="s">
        <v>820</v>
      </c>
      <c r="N134" s="6" t="s">
        <v>699</v>
      </c>
      <c r="O134" s="6">
        <v>10977</v>
      </c>
      <c r="R134" s="6">
        <v>2</v>
      </c>
      <c r="S134" s="6" t="s">
        <v>890</v>
      </c>
      <c r="U134" s="6">
        <v>172963852</v>
      </c>
      <c r="V134" s="8">
        <v>176</v>
      </c>
      <c r="W134" s="8">
        <v>286573</v>
      </c>
      <c r="X134" s="6">
        <v>1</v>
      </c>
      <c r="Y134" s="6" t="s">
        <v>729</v>
      </c>
      <c r="Z134" s="8">
        <v>18351295</v>
      </c>
      <c r="AA134" s="8">
        <v>5319</v>
      </c>
      <c r="AB134" s="8">
        <v>3450</v>
      </c>
      <c r="AC134" s="6" t="s">
        <v>49</v>
      </c>
      <c r="AD134" s="6" t="s">
        <v>49</v>
      </c>
      <c r="AE134" s="6" t="s">
        <v>50</v>
      </c>
      <c r="AI134" s="8">
        <v>32</v>
      </c>
      <c r="AJ134" s="8">
        <v>0</v>
      </c>
      <c r="AK134" s="8">
        <v>32</v>
      </c>
    </row>
    <row r="135" spans="1:37" x14ac:dyDescent="0.25">
      <c r="A135" s="5" t="s">
        <v>891</v>
      </c>
      <c r="B135" s="6" t="s">
        <v>892</v>
      </c>
      <c r="D135" s="6" t="s">
        <v>40</v>
      </c>
      <c r="E135" s="6" t="s">
        <v>626</v>
      </c>
      <c r="F135" s="6" t="s">
        <v>627</v>
      </c>
      <c r="I135" s="7">
        <v>41274</v>
      </c>
      <c r="J135" s="7">
        <v>41393</v>
      </c>
      <c r="K135" s="6" t="s">
        <v>893</v>
      </c>
      <c r="M135" s="6" t="s">
        <v>894</v>
      </c>
      <c r="N135" s="6" t="s">
        <v>699</v>
      </c>
      <c r="O135" s="6">
        <v>11205</v>
      </c>
      <c r="R135" s="6">
        <v>2</v>
      </c>
      <c r="V135" s="8">
        <v>265</v>
      </c>
      <c r="W135" s="8">
        <v>351982</v>
      </c>
      <c r="X135" s="6">
        <v>89</v>
      </c>
      <c r="Y135" s="6" t="s">
        <v>741</v>
      </c>
      <c r="Z135" s="8">
        <v>423566</v>
      </c>
      <c r="AA135" s="8">
        <v>1295</v>
      </c>
      <c r="AB135" s="8">
        <v>327</v>
      </c>
      <c r="AC135" s="6" t="s">
        <v>49</v>
      </c>
      <c r="AD135" s="6" t="s">
        <v>49</v>
      </c>
      <c r="AG135" s="6" t="s">
        <v>49</v>
      </c>
      <c r="AI135" s="8">
        <v>12</v>
      </c>
      <c r="AJ135" s="8">
        <v>0</v>
      </c>
      <c r="AK135" s="8">
        <v>12</v>
      </c>
    </row>
    <row r="136" spans="1:37" x14ac:dyDescent="0.25">
      <c r="A136" s="5" t="s">
        <v>895</v>
      </c>
      <c r="B136" s="6" t="s">
        <v>896</v>
      </c>
      <c r="D136" s="6" t="s">
        <v>40</v>
      </c>
      <c r="E136" s="6" t="s">
        <v>41</v>
      </c>
      <c r="F136" s="6" t="s">
        <v>42</v>
      </c>
      <c r="I136" s="7">
        <v>41274</v>
      </c>
      <c r="J136" s="7">
        <v>41393</v>
      </c>
      <c r="K136" s="6" t="s">
        <v>897</v>
      </c>
      <c r="M136" s="6" t="s">
        <v>898</v>
      </c>
      <c r="N136" s="6" t="s">
        <v>699</v>
      </c>
      <c r="O136" s="6">
        <v>12550</v>
      </c>
      <c r="R136" s="6">
        <v>2</v>
      </c>
      <c r="S136" s="6" t="s">
        <v>899</v>
      </c>
      <c r="U136" s="6">
        <v>966928053</v>
      </c>
      <c r="V136" s="8">
        <v>49</v>
      </c>
      <c r="W136" s="8">
        <v>28500</v>
      </c>
      <c r="X136" s="6">
        <v>89</v>
      </c>
      <c r="Y136" s="6" t="s">
        <v>741</v>
      </c>
      <c r="Z136" s="8">
        <v>423566</v>
      </c>
      <c r="AA136" s="8">
        <v>1295</v>
      </c>
      <c r="AB136" s="8">
        <v>327</v>
      </c>
      <c r="AC136" s="6" t="s">
        <v>50</v>
      </c>
      <c r="AD136" s="6" t="s">
        <v>50</v>
      </c>
      <c r="AI136" s="8">
        <v>2</v>
      </c>
      <c r="AJ136" s="8">
        <v>0</v>
      </c>
      <c r="AK136" s="8">
        <v>2</v>
      </c>
    </row>
    <row r="137" spans="1:37" x14ac:dyDescent="0.25">
      <c r="A137" s="5" t="s">
        <v>900</v>
      </c>
      <c r="B137" s="6" t="s">
        <v>901</v>
      </c>
      <c r="C137" s="6" t="s">
        <v>902</v>
      </c>
      <c r="D137" s="6" t="s">
        <v>40</v>
      </c>
      <c r="E137" s="6" t="s">
        <v>540</v>
      </c>
      <c r="F137" s="6" t="s">
        <v>541</v>
      </c>
      <c r="I137" s="7">
        <v>41274</v>
      </c>
      <c r="J137" s="7">
        <v>41393</v>
      </c>
      <c r="K137" s="6" t="s">
        <v>903</v>
      </c>
      <c r="M137" s="6" t="s">
        <v>904</v>
      </c>
      <c r="N137" s="6" t="s">
        <v>699</v>
      </c>
      <c r="O137" s="6">
        <v>14850</v>
      </c>
      <c r="R137" s="6">
        <v>2</v>
      </c>
      <c r="S137" s="6" t="s">
        <v>905</v>
      </c>
      <c r="T137" s="6">
        <v>5475</v>
      </c>
      <c r="U137" s="6">
        <v>835298746</v>
      </c>
      <c r="V137" s="8">
        <v>476</v>
      </c>
      <c r="W137" s="8">
        <v>102554</v>
      </c>
      <c r="X137" s="6">
        <v>473</v>
      </c>
      <c r="Y137" s="6" t="s">
        <v>906</v>
      </c>
      <c r="Z137" s="8">
        <v>53661</v>
      </c>
      <c r="AA137" s="8">
        <v>2183</v>
      </c>
      <c r="AB137" s="8">
        <v>25</v>
      </c>
      <c r="AC137" s="6" t="s">
        <v>49</v>
      </c>
      <c r="AD137" s="6" t="s">
        <v>50</v>
      </c>
      <c r="AE137" s="6" t="s">
        <v>49</v>
      </c>
      <c r="AI137" s="8">
        <v>44</v>
      </c>
      <c r="AJ137" s="8">
        <v>23</v>
      </c>
      <c r="AK137" s="8">
        <v>67</v>
      </c>
    </row>
    <row r="138" spans="1:37" x14ac:dyDescent="0.25">
      <c r="A138" s="5" t="s">
        <v>907</v>
      </c>
      <c r="B138" s="6" t="s">
        <v>908</v>
      </c>
      <c r="C138" s="6" t="s">
        <v>909</v>
      </c>
      <c r="D138" s="6" t="s">
        <v>40</v>
      </c>
      <c r="E138" s="6" t="s">
        <v>626</v>
      </c>
      <c r="F138" s="6" t="s">
        <v>627</v>
      </c>
      <c r="H138" s="6" t="s">
        <v>910</v>
      </c>
      <c r="I138" s="7">
        <v>41274</v>
      </c>
      <c r="J138" s="7">
        <v>41393</v>
      </c>
      <c r="K138" s="6" t="s">
        <v>911</v>
      </c>
      <c r="M138" s="6" t="s">
        <v>912</v>
      </c>
      <c r="N138" s="6" t="s">
        <v>699</v>
      </c>
      <c r="O138" s="6">
        <v>12550</v>
      </c>
      <c r="Q138" s="6">
        <v>2628</v>
      </c>
      <c r="R138" s="6">
        <v>2</v>
      </c>
      <c r="S138" s="6" t="s">
        <v>913</v>
      </c>
      <c r="U138" s="6">
        <v>12932000</v>
      </c>
      <c r="V138" s="8">
        <v>132</v>
      </c>
      <c r="W138" s="8">
        <v>225000</v>
      </c>
      <c r="X138" s="6">
        <v>89</v>
      </c>
      <c r="Y138" s="6" t="s">
        <v>741</v>
      </c>
      <c r="Z138" s="8">
        <v>423566</v>
      </c>
      <c r="AA138" s="8">
        <v>1295</v>
      </c>
      <c r="AB138" s="8">
        <v>327</v>
      </c>
      <c r="AC138" s="6" t="s">
        <v>50</v>
      </c>
      <c r="AD138" s="6" t="s">
        <v>50</v>
      </c>
      <c r="AE138" s="6" t="s">
        <v>49</v>
      </c>
      <c r="AI138" s="8">
        <v>10</v>
      </c>
      <c r="AJ138" s="8">
        <v>0</v>
      </c>
      <c r="AK138" s="8">
        <v>10</v>
      </c>
    </row>
    <row r="139" spans="1:37" x14ac:dyDescent="0.25">
      <c r="A139" s="5" t="s">
        <v>914</v>
      </c>
      <c r="B139" s="6" t="s">
        <v>915</v>
      </c>
      <c r="D139" s="6" t="s">
        <v>40</v>
      </c>
      <c r="E139" s="6" t="s">
        <v>626</v>
      </c>
      <c r="F139" s="6" t="s">
        <v>627</v>
      </c>
      <c r="I139" s="7">
        <v>41274</v>
      </c>
      <c r="J139" s="7">
        <v>41393</v>
      </c>
      <c r="K139" s="6" t="s">
        <v>916</v>
      </c>
      <c r="M139" s="6" t="s">
        <v>917</v>
      </c>
      <c r="N139" s="6" t="s">
        <v>771</v>
      </c>
      <c r="O139" s="6">
        <v>7675</v>
      </c>
      <c r="P139" s="6">
        <v>3124</v>
      </c>
      <c r="R139" s="6">
        <v>2</v>
      </c>
      <c r="S139" s="6" t="s">
        <v>918</v>
      </c>
      <c r="U139" s="6">
        <v>884341673</v>
      </c>
      <c r="V139" s="8">
        <v>2898</v>
      </c>
      <c r="W139" s="8">
        <v>5443000</v>
      </c>
      <c r="X139" s="6">
        <v>1</v>
      </c>
      <c r="Y139" s="6" t="s">
        <v>729</v>
      </c>
      <c r="Z139" s="8">
        <v>18351295</v>
      </c>
      <c r="AA139" s="8">
        <v>5319</v>
      </c>
      <c r="AB139" s="8">
        <v>3450</v>
      </c>
      <c r="AC139" s="6" t="s">
        <v>49</v>
      </c>
      <c r="AD139" s="6" t="s">
        <v>49</v>
      </c>
      <c r="AE139" s="6" t="s">
        <v>50</v>
      </c>
      <c r="AI139" s="8">
        <v>84</v>
      </c>
      <c r="AJ139" s="8">
        <v>0</v>
      </c>
      <c r="AK139" s="8">
        <v>84</v>
      </c>
    </row>
    <row r="140" spans="1:37" x14ac:dyDescent="0.25">
      <c r="A140" s="5" t="s">
        <v>919</v>
      </c>
      <c r="B140" s="6" t="s">
        <v>920</v>
      </c>
      <c r="C140" s="6" t="s">
        <v>921</v>
      </c>
      <c r="D140" s="6" t="s">
        <v>40</v>
      </c>
      <c r="E140" s="6" t="s">
        <v>41</v>
      </c>
      <c r="F140" s="6" t="s">
        <v>42</v>
      </c>
      <c r="I140" s="7">
        <v>41274</v>
      </c>
      <c r="J140" s="7">
        <v>41393</v>
      </c>
      <c r="K140" s="6" t="s">
        <v>922</v>
      </c>
      <c r="M140" s="6" t="s">
        <v>923</v>
      </c>
      <c r="N140" s="6" t="s">
        <v>699</v>
      </c>
      <c r="O140" s="6">
        <v>13827</v>
      </c>
      <c r="Q140" s="6">
        <v>240</v>
      </c>
      <c r="R140" s="6">
        <v>2</v>
      </c>
      <c r="S140" s="6" t="s">
        <v>924</v>
      </c>
      <c r="U140" s="6">
        <v>962689142</v>
      </c>
      <c r="V140" s="8">
        <v>65</v>
      </c>
      <c r="W140" s="8">
        <v>52337</v>
      </c>
      <c r="X140" s="6">
        <v>210</v>
      </c>
      <c r="Y140" s="6" t="s">
        <v>708</v>
      </c>
      <c r="Z140" s="8">
        <v>158084</v>
      </c>
      <c r="AA140" s="8">
        <v>2132</v>
      </c>
      <c r="AB140" s="8">
        <v>74</v>
      </c>
      <c r="AC140" s="6" t="s">
        <v>50</v>
      </c>
      <c r="AD140" s="6" t="s">
        <v>50</v>
      </c>
      <c r="AF140" s="6" t="s">
        <v>49</v>
      </c>
      <c r="AI140" s="8">
        <v>0</v>
      </c>
      <c r="AJ140" s="8">
        <v>17</v>
      </c>
      <c r="AK140" s="8">
        <v>17</v>
      </c>
    </row>
    <row r="141" spans="1:37" x14ac:dyDescent="0.25">
      <c r="A141" s="5" t="s">
        <v>925</v>
      </c>
      <c r="B141" s="6" t="s">
        <v>926</v>
      </c>
      <c r="C141" s="6" t="s">
        <v>177</v>
      </c>
      <c r="D141" s="6" t="s">
        <v>40</v>
      </c>
      <c r="E141" s="6" t="s">
        <v>626</v>
      </c>
      <c r="F141" s="6" t="s">
        <v>627</v>
      </c>
      <c r="I141" s="7">
        <v>41274</v>
      </c>
      <c r="J141" s="7">
        <v>41393</v>
      </c>
      <c r="K141" s="6" t="s">
        <v>927</v>
      </c>
      <c r="M141" s="6" t="s">
        <v>928</v>
      </c>
      <c r="N141" s="6" t="s">
        <v>771</v>
      </c>
      <c r="O141" s="6">
        <v>7652</v>
      </c>
      <c r="R141" s="6">
        <v>2</v>
      </c>
      <c r="S141" s="6" t="s">
        <v>929</v>
      </c>
      <c r="U141" s="6">
        <v>49858749</v>
      </c>
      <c r="V141" s="8">
        <v>2898</v>
      </c>
      <c r="W141" s="8">
        <v>5443000</v>
      </c>
      <c r="X141" s="6">
        <v>1</v>
      </c>
      <c r="Y141" s="6" t="s">
        <v>729</v>
      </c>
      <c r="Z141" s="8">
        <v>18351295</v>
      </c>
      <c r="AA141" s="8">
        <v>5319</v>
      </c>
      <c r="AB141" s="8">
        <v>3450</v>
      </c>
      <c r="AC141" s="6" t="s">
        <v>49</v>
      </c>
      <c r="AD141" s="6" t="s">
        <v>50</v>
      </c>
      <c r="AE141" s="6" t="s">
        <v>49</v>
      </c>
      <c r="AI141" s="8">
        <v>22</v>
      </c>
      <c r="AJ141" s="8">
        <v>0</v>
      </c>
      <c r="AK141" s="8">
        <v>22</v>
      </c>
    </row>
    <row r="142" spans="1:37" x14ac:dyDescent="0.25">
      <c r="A142" s="5" t="s">
        <v>930</v>
      </c>
      <c r="B142" s="6" t="s">
        <v>931</v>
      </c>
      <c r="D142" s="6" t="s">
        <v>40</v>
      </c>
      <c r="E142" s="6" t="s">
        <v>626</v>
      </c>
      <c r="F142" s="6" t="s">
        <v>627</v>
      </c>
      <c r="I142" s="7">
        <v>41274</v>
      </c>
      <c r="J142" s="7">
        <v>41393</v>
      </c>
      <c r="K142" s="6" t="s">
        <v>932</v>
      </c>
      <c r="M142" s="6" t="s">
        <v>933</v>
      </c>
      <c r="N142" s="6" t="s">
        <v>771</v>
      </c>
      <c r="O142" s="6">
        <v>7042</v>
      </c>
      <c r="R142" s="6">
        <v>2</v>
      </c>
      <c r="S142" s="6" t="s">
        <v>934</v>
      </c>
      <c r="U142" s="6">
        <v>8911828</v>
      </c>
      <c r="V142" s="8">
        <v>2898</v>
      </c>
      <c r="W142" s="8">
        <v>5443</v>
      </c>
      <c r="X142" s="6">
        <v>1</v>
      </c>
      <c r="Y142" s="6" t="s">
        <v>729</v>
      </c>
      <c r="Z142" s="8">
        <v>18351295</v>
      </c>
      <c r="AA142" s="8">
        <v>5319</v>
      </c>
      <c r="AB142" s="8">
        <v>3450</v>
      </c>
      <c r="AC142" s="6" t="s">
        <v>49</v>
      </c>
      <c r="AD142" s="6" t="s">
        <v>50</v>
      </c>
      <c r="AE142" s="6" t="s">
        <v>49</v>
      </c>
      <c r="AI142" s="8">
        <v>56</v>
      </c>
      <c r="AJ142" s="8">
        <v>0</v>
      </c>
      <c r="AK142" s="8">
        <v>56</v>
      </c>
    </row>
    <row r="143" spans="1:37" x14ac:dyDescent="0.25">
      <c r="A143" s="5" t="s">
        <v>935</v>
      </c>
      <c r="B143" s="6" t="s">
        <v>936</v>
      </c>
      <c r="D143" s="6" t="s">
        <v>40</v>
      </c>
      <c r="E143" s="6" t="s">
        <v>626</v>
      </c>
      <c r="F143" s="6" t="s">
        <v>627</v>
      </c>
      <c r="I143" s="7">
        <v>41274</v>
      </c>
      <c r="J143" s="7">
        <v>41393</v>
      </c>
      <c r="K143" s="6" t="s">
        <v>937</v>
      </c>
      <c r="M143" s="6" t="s">
        <v>548</v>
      </c>
      <c r="N143" s="6" t="s">
        <v>771</v>
      </c>
      <c r="O143" s="6">
        <v>7802</v>
      </c>
      <c r="P143" s="6">
        <v>898</v>
      </c>
      <c r="Q143" s="6">
        <v>898</v>
      </c>
      <c r="R143" s="6">
        <v>2</v>
      </c>
      <c r="S143" s="6" t="s">
        <v>938</v>
      </c>
      <c r="U143" s="6">
        <v>11203445</v>
      </c>
      <c r="V143" s="8">
        <v>2898</v>
      </c>
      <c r="W143" s="8">
        <v>5443000</v>
      </c>
      <c r="X143" s="6">
        <v>1</v>
      </c>
      <c r="Y143" s="6" t="s">
        <v>729</v>
      </c>
      <c r="Z143" s="8">
        <v>18351295</v>
      </c>
      <c r="AA143" s="8">
        <v>5319</v>
      </c>
      <c r="AB143" s="8">
        <v>3450</v>
      </c>
      <c r="AC143" s="6" t="s">
        <v>49</v>
      </c>
      <c r="AD143" s="6" t="s">
        <v>50</v>
      </c>
      <c r="AE143" s="6" t="s">
        <v>50</v>
      </c>
      <c r="AI143" s="8">
        <v>59</v>
      </c>
      <c r="AJ143" s="8">
        <v>0</v>
      </c>
      <c r="AK143" s="8">
        <v>59</v>
      </c>
    </row>
    <row r="144" spans="1:37" x14ac:dyDescent="0.25">
      <c r="A144" s="5" t="s">
        <v>939</v>
      </c>
      <c r="B144" s="6" t="s">
        <v>940</v>
      </c>
      <c r="C144" s="6" t="s">
        <v>879</v>
      </c>
      <c r="D144" s="6" t="s">
        <v>40</v>
      </c>
      <c r="E144" s="6" t="s">
        <v>626</v>
      </c>
      <c r="F144" s="6" t="s">
        <v>627</v>
      </c>
      <c r="I144" s="7">
        <v>41274</v>
      </c>
      <c r="J144" s="7">
        <v>41393</v>
      </c>
      <c r="K144" s="6" t="s">
        <v>941</v>
      </c>
      <c r="M144" s="6" t="s">
        <v>942</v>
      </c>
      <c r="N144" s="6" t="s">
        <v>771</v>
      </c>
      <c r="O144" s="6">
        <v>7206</v>
      </c>
      <c r="R144" s="6">
        <v>2</v>
      </c>
      <c r="S144" s="6" t="s">
        <v>943</v>
      </c>
      <c r="U144" s="6">
        <v>64287410</v>
      </c>
      <c r="V144" s="8">
        <v>2898</v>
      </c>
      <c r="W144" s="8">
        <v>5443000</v>
      </c>
      <c r="X144" s="6">
        <v>1</v>
      </c>
      <c r="Y144" s="6" t="s">
        <v>729</v>
      </c>
      <c r="Z144" s="8">
        <v>18351295</v>
      </c>
      <c r="AA144" s="8">
        <v>5319</v>
      </c>
      <c r="AB144" s="8">
        <v>3450</v>
      </c>
      <c r="AC144" s="6" t="s">
        <v>49</v>
      </c>
      <c r="AD144" s="6" t="s">
        <v>50</v>
      </c>
      <c r="AE144" s="6" t="s">
        <v>49</v>
      </c>
      <c r="AI144" s="8">
        <v>8</v>
      </c>
      <c r="AJ144" s="8">
        <v>0</v>
      </c>
      <c r="AK144" s="8">
        <v>8</v>
      </c>
    </row>
    <row r="145" spans="1:37" x14ac:dyDescent="0.25">
      <c r="A145" s="5" t="s">
        <v>944</v>
      </c>
      <c r="B145" s="6" t="s">
        <v>945</v>
      </c>
      <c r="C145" s="6" t="s">
        <v>879</v>
      </c>
      <c r="D145" s="6" t="s">
        <v>40</v>
      </c>
      <c r="E145" s="6" t="s">
        <v>626</v>
      </c>
      <c r="F145" s="6" t="s">
        <v>627</v>
      </c>
      <c r="I145" s="7">
        <v>41274</v>
      </c>
      <c r="J145" s="7">
        <v>41393</v>
      </c>
      <c r="K145" s="6" t="s">
        <v>941</v>
      </c>
      <c r="M145" s="6" t="s">
        <v>942</v>
      </c>
      <c r="N145" s="6" t="s">
        <v>771</v>
      </c>
      <c r="O145" s="6">
        <v>7206</v>
      </c>
      <c r="R145" s="6">
        <v>2</v>
      </c>
      <c r="S145" s="6" t="s">
        <v>929</v>
      </c>
      <c r="U145" s="6">
        <v>11335031</v>
      </c>
      <c r="V145" s="8">
        <v>2898</v>
      </c>
      <c r="W145" s="8">
        <v>5443000</v>
      </c>
      <c r="X145" s="6">
        <v>1</v>
      </c>
      <c r="Y145" s="6" t="s">
        <v>729</v>
      </c>
      <c r="Z145" s="8">
        <v>18351295</v>
      </c>
      <c r="AA145" s="8">
        <v>5319</v>
      </c>
      <c r="AB145" s="8">
        <v>3450</v>
      </c>
      <c r="AC145" s="6" t="s">
        <v>49</v>
      </c>
      <c r="AD145" s="6" t="s">
        <v>50</v>
      </c>
      <c r="AE145" s="6" t="s">
        <v>49</v>
      </c>
      <c r="AI145" s="8">
        <v>52</v>
      </c>
      <c r="AJ145" s="8">
        <v>0</v>
      </c>
      <c r="AK145" s="8">
        <v>52</v>
      </c>
    </row>
    <row r="146" spans="1:37" x14ac:dyDescent="0.25">
      <c r="A146" s="5" t="s">
        <v>946</v>
      </c>
      <c r="B146" s="6" t="s">
        <v>947</v>
      </c>
      <c r="D146" s="6" t="s">
        <v>40</v>
      </c>
      <c r="E146" s="6" t="s">
        <v>626</v>
      </c>
      <c r="F146" s="6" t="s">
        <v>627</v>
      </c>
      <c r="I146" s="7">
        <v>41274</v>
      </c>
      <c r="J146" s="7">
        <v>41393</v>
      </c>
      <c r="K146" s="6" t="s">
        <v>948</v>
      </c>
      <c r="M146" s="6" t="s">
        <v>949</v>
      </c>
      <c r="N146" s="6" t="s">
        <v>950</v>
      </c>
      <c r="O146" s="6">
        <v>18017</v>
      </c>
      <c r="R146" s="6">
        <v>2</v>
      </c>
      <c r="S146" s="6" t="s">
        <v>951</v>
      </c>
      <c r="U146" s="6">
        <v>877514653</v>
      </c>
      <c r="V146" s="8">
        <v>2898</v>
      </c>
      <c r="W146" s="8">
        <v>5443000</v>
      </c>
      <c r="X146" s="6">
        <v>1</v>
      </c>
      <c r="Y146" s="6" t="s">
        <v>729</v>
      </c>
      <c r="Z146" s="8">
        <v>18351295</v>
      </c>
      <c r="AA146" s="8">
        <v>5319</v>
      </c>
      <c r="AB146" s="8">
        <v>3450</v>
      </c>
      <c r="AC146" s="6" t="s">
        <v>49</v>
      </c>
      <c r="AD146" s="6" t="s">
        <v>50</v>
      </c>
      <c r="AE146" s="6" t="s">
        <v>49</v>
      </c>
      <c r="AI146" s="8">
        <v>48</v>
      </c>
      <c r="AJ146" s="8">
        <v>0</v>
      </c>
      <c r="AK146" s="8">
        <v>48</v>
      </c>
    </row>
    <row r="147" spans="1:37" x14ac:dyDescent="0.25">
      <c r="A147" s="5" t="s">
        <v>952</v>
      </c>
      <c r="B147" s="6" t="s">
        <v>953</v>
      </c>
      <c r="C147" s="6" t="s">
        <v>954</v>
      </c>
      <c r="D147" s="6" t="s">
        <v>40</v>
      </c>
      <c r="E147" s="6" t="s">
        <v>398</v>
      </c>
      <c r="F147" s="6" t="s">
        <v>399</v>
      </c>
      <c r="I147" s="7">
        <v>40999</v>
      </c>
      <c r="J147" s="7">
        <v>41211</v>
      </c>
      <c r="K147" s="6" t="s">
        <v>857</v>
      </c>
      <c r="M147" s="6" t="s">
        <v>751</v>
      </c>
      <c r="N147" s="6" t="s">
        <v>699</v>
      </c>
      <c r="O147" s="6">
        <v>13205</v>
      </c>
      <c r="P147" s="6">
        <v>820</v>
      </c>
      <c r="Q147" s="6">
        <v>820</v>
      </c>
      <c r="R147" s="6">
        <v>2</v>
      </c>
      <c r="S147" s="6" t="s">
        <v>752</v>
      </c>
      <c r="T147" s="6">
        <v>1778</v>
      </c>
      <c r="U147" s="6">
        <v>70850912</v>
      </c>
      <c r="V147" s="8">
        <v>92</v>
      </c>
      <c r="W147" s="8">
        <v>89591</v>
      </c>
      <c r="X147" s="6">
        <v>90</v>
      </c>
      <c r="Y147" s="6" t="s">
        <v>753</v>
      </c>
      <c r="Z147" s="8">
        <v>412317</v>
      </c>
      <c r="AA147" s="8">
        <v>2115</v>
      </c>
      <c r="AB147" s="8">
        <v>195</v>
      </c>
      <c r="AC147" s="6" t="s">
        <v>49</v>
      </c>
      <c r="AD147" s="6" t="s">
        <v>50</v>
      </c>
      <c r="AE147" s="6" t="s">
        <v>49</v>
      </c>
      <c r="AI147" s="8">
        <v>12</v>
      </c>
      <c r="AJ147" s="8">
        <v>0</v>
      </c>
      <c r="AK147" s="8">
        <v>12</v>
      </c>
    </row>
    <row r="148" spans="1:37" x14ac:dyDescent="0.25">
      <c r="A148" s="5" t="s">
        <v>955</v>
      </c>
      <c r="B148" s="6" t="s">
        <v>956</v>
      </c>
      <c r="D148" s="6" t="s">
        <v>40</v>
      </c>
      <c r="E148" s="6" t="s">
        <v>626</v>
      </c>
      <c r="F148" s="6" t="s">
        <v>627</v>
      </c>
      <c r="H148" s="6" t="s">
        <v>957</v>
      </c>
      <c r="I148" s="7">
        <v>41274</v>
      </c>
      <c r="J148" s="7">
        <v>41393</v>
      </c>
      <c r="K148" s="6" t="s">
        <v>958</v>
      </c>
      <c r="M148" s="6" t="s">
        <v>894</v>
      </c>
      <c r="N148" s="6" t="s">
        <v>699</v>
      </c>
      <c r="O148" s="6">
        <v>11215</v>
      </c>
      <c r="R148" s="6">
        <v>2</v>
      </c>
      <c r="S148" s="6" t="s">
        <v>959</v>
      </c>
      <c r="U148" s="6">
        <v>52820453</v>
      </c>
      <c r="V148" s="8">
        <v>71</v>
      </c>
      <c r="W148" s="8">
        <v>2465326</v>
      </c>
      <c r="X148" s="6">
        <v>1</v>
      </c>
      <c r="Y148" s="6" t="s">
        <v>729</v>
      </c>
      <c r="Z148" s="8">
        <v>18351295</v>
      </c>
      <c r="AA148" s="8">
        <v>5319</v>
      </c>
      <c r="AB148" s="8">
        <v>3450</v>
      </c>
      <c r="AC148" s="6" t="s">
        <v>49</v>
      </c>
      <c r="AD148" s="6" t="s">
        <v>49</v>
      </c>
      <c r="AF148" s="6" t="s">
        <v>49</v>
      </c>
      <c r="AI148" s="8">
        <v>0</v>
      </c>
      <c r="AJ148" s="8">
        <v>6</v>
      </c>
      <c r="AK148" s="8">
        <v>6</v>
      </c>
    </row>
    <row r="149" spans="1:37" x14ac:dyDescent="0.25">
      <c r="A149" s="5" t="s">
        <v>960</v>
      </c>
      <c r="B149" s="6" t="s">
        <v>961</v>
      </c>
      <c r="C149" s="6" t="s">
        <v>962</v>
      </c>
      <c r="D149" s="6" t="s">
        <v>40</v>
      </c>
      <c r="E149" s="6" t="s">
        <v>54</v>
      </c>
      <c r="F149" s="6" t="s">
        <v>55</v>
      </c>
      <c r="H149" s="6" t="s">
        <v>464</v>
      </c>
      <c r="I149" s="7">
        <v>41274</v>
      </c>
      <c r="J149" s="7">
        <v>41393</v>
      </c>
      <c r="K149" s="6" t="s">
        <v>963</v>
      </c>
      <c r="M149" s="6" t="s">
        <v>964</v>
      </c>
      <c r="N149" s="6" t="s">
        <v>699</v>
      </c>
      <c r="O149" s="6">
        <v>10952</v>
      </c>
      <c r="Q149" s="6">
        <v>391</v>
      </c>
      <c r="R149" s="6">
        <v>2</v>
      </c>
      <c r="T149" s="6">
        <v>6678</v>
      </c>
      <c r="U149" s="6">
        <v>961959033</v>
      </c>
      <c r="V149" s="8">
        <v>75</v>
      </c>
      <c r="W149" s="8">
        <v>4724</v>
      </c>
      <c r="X149" s="6">
        <v>1</v>
      </c>
      <c r="Y149" s="6" t="s">
        <v>729</v>
      </c>
      <c r="Z149" s="8">
        <v>18351295</v>
      </c>
      <c r="AA149" s="8">
        <v>5319</v>
      </c>
      <c r="AB149" s="8">
        <v>3450</v>
      </c>
      <c r="AC149" s="6" t="s">
        <v>50</v>
      </c>
      <c r="AD149" s="6" t="s">
        <v>50</v>
      </c>
      <c r="AF149" s="6" t="s">
        <v>49</v>
      </c>
      <c r="AI149" s="8">
        <v>0</v>
      </c>
      <c r="AJ149" s="8">
        <v>3</v>
      </c>
      <c r="AK149" s="8">
        <v>3</v>
      </c>
    </row>
    <row r="150" spans="1:37" x14ac:dyDescent="0.25">
      <c r="A150" s="5" t="s">
        <v>965</v>
      </c>
      <c r="B150" s="6" t="s">
        <v>966</v>
      </c>
      <c r="C150" s="6" t="s">
        <v>967</v>
      </c>
      <c r="D150" s="6" t="s">
        <v>40</v>
      </c>
      <c r="E150" s="6" t="s">
        <v>626</v>
      </c>
      <c r="F150" s="6" t="s">
        <v>627</v>
      </c>
      <c r="I150" s="7">
        <v>41274</v>
      </c>
      <c r="J150" s="7">
        <v>41393</v>
      </c>
      <c r="K150" s="6" t="s">
        <v>968</v>
      </c>
      <c r="M150" s="6" t="s">
        <v>969</v>
      </c>
      <c r="N150" s="6" t="s">
        <v>699</v>
      </c>
      <c r="O150" s="6">
        <v>12443</v>
      </c>
      <c r="R150" s="6">
        <v>2</v>
      </c>
      <c r="S150" s="6" t="s">
        <v>970</v>
      </c>
      <c r="U150" s="6">
        <v>8916033</v>
      </c>
      <c r="V150" s="8">
        <v>8510</v>
      </c>
      <c r="W150" s="8">
        <v>6508105</v>
      </c>
      <c r="X150" s="6">
        <v>1</v>
      </c>
      <c r="Y150" s="6" t="s">
        <v>729</v>
      </c>
      <c r="Z150" s="8">
        <v>18351295</v>
      </c>
      <c r="AA150" s="8">
        <v>5319</v>
      </c>
      <c r="AB150" s="8">
        <v>3450</v>
      </c>
      <c r="AC150" s="6" t="s">
        <v>49</v>
      </c>
      <c r="AD150" s="6" t="s">
        <v>50</v>
      </c>
      <c r="AG150" s="6" t="s">
        <v>50</v>
      </c>
      <c r="AI150" s="8">
        <v>26</v>
      </c>
      <c r="AJ150" s="8">
        <v>0</v>
      </c>
      <c r="AK150" s="8">
        <v>26</v>
      </c>
    </row>
    <row r="151" spans="1:37" x14ac:dyDescent="0.25">
      <c r="A151" s="5" t="s">
        <v>971</v>
      </c>
      <c r="B151" s="6" t="s">
        <v>972</v>
      </c>
      <c r="C151" s="6" t="s">
        <v>973</v>
      </c>
      <c r="D151" s="6" t="s">
        <v>40</v>
      </c>
      <c r="E151" s="6" t="s">
        <v>41</v>
      </c>
      <c r="F151" s="6" t="s">
        <v>42</v>
      </c>
      <c r="I151" s="7">
        <v>41274</v>
      </c>
      <c r="J151" s="7">
        <v>41393</v>
      </c>
      <c r="K151" s="6" t="s">
        <v>974</v>
      </c>
      <c r="M151" s="6" t="s">
        <v>298</v>
      </c>
      <c r="N151" s="6" t="s">
        <v>699</v>
      </c>
      <c r="O151" s="6">
        <v>12401</v>
      </c>
      <c r="R151" s="6">
        <v>2</v>
      </c>
      <c r="S151" s="6" t="s">
        <v>975</v>
      </c>
      <c r="T151" s="6">
        <v>5900</v>
      </c>
      <c r="U151" s="6">
        <v>77209740</v>
      </c>
      <c r="V151" s="8">
        <v>1126</v>
      </c>
      <c r="W151" s="8">
        <v>181670</v>
      </c>
      <c r="X151" s="6">
        <v>89</v>
      </c>
      <c r="Y151" s="6" t="s">
        <v>741</v>
      </c>
      <c r="Z151" s="8">
        <v>423566</v>
      </c>
      <c r="AA151" s="8">
        <v>1295</v>
      </c>
      <c r="AB151" s="8">
        <v>327</v>
      </c>
      <c r="AC151" s="6" t="s">
        <v>49</v>
      </c>
      <c r="AD151" s="6" t="s">
        <v>50</v>
      </c>
      <c r="AE151" s="6" t="s">
        <v>49</v>
      </c>
      <c r="AI151" s="8">
        <v>19</v>
      </c>
      <c r="AJ151" s="8">
        <v>0</v>
      </c>
      <c r="AK151" s="8">
        <v>19</v>
      </c>
    </row>
    <row r="152" spans="1:37" x14ac:dyDescent="0.25">
      <c r="A152" s="5" t="s">
        <v>976</v>
      </c>
      <c r="B152" s="6" t="s">
        <v>977</v>
      </c>
      <c r="C152" s="6" t="s">
        <v>978</v>
      </c>
      <c r="D152" s="6" t="s">
        <v>40</v>
      </c>
      <c r="E152" s="6" t="s">
        <v>253</v>
      </c>
      <c r="F152" s="6" t="s">
        <v>254</v>
      </c>
      <c r="I152" s="7">
        <v>41274</v>
      </c>
      <c r="J152" s="7">
        <v>41393</v>
      </c>
      <c r="K152" s="6" t="s">
        <v>979</v>
      </c>
      <c r="M152" s="6" t="s">
        <v>898</v>
      </c>
      <c r="N152" s="6" t="s">
        <v>699</v>
      </c>
      <c r="O152" s="6">
        <v>12550</v>
      </c>
      <c r="Q152" s="6">
        <v>2628</v>
      </c>
      <c r="R152" s="6">
        <v>2</v>
      </c>
      <c r="S152" s="6" t="s">
        <v>913</v>
      </c>
      <c r="U152" s="6">
        <v>57020489</v>
      </c>
      <c r="V152" s="8">
        <v>132</v>
      </c>
      <c r="W152" s="8">
        <v>249175</v>
      </c>
      <c r="X152" s="6">
        <v>89</v>
      </c>
      <c r="Y152" s="6" t="s">
        <v>741</v>
      </c>
      <c r="Z152" s="8">
        <v>423566</v>
      </c>
      <c r="AA152" s="8">
        <v>1295</v>
      </c>
      <c r="AB152" s="8">
        <v>327</v>
      </c>
      <c r="AC152" s="6" t="s">
        <v>50</v>
      </c>
      <c r="AD152" s="6" t="s">
        <v>49</v>
      </c>
      <c r="AG152" s="6" t="s">
        <v>49</v>
      </c>
      <c r="AI152" s="8">
        <v>6</v>
      </c>
      <c r="AJ152" s="8">
        <v>0</v>
      </c>
      <c r="AK152" s="8">
        <v>6</v>
      </c>
    </row>
    <row r="153" spans="1:37" x14ac:dyDescent="0.25">
      <c r="A153" s="5" t="s">
        <v>980</v>
      </c>
      <c r="B153" s="6" t="s">
        <v>981</v>
      </c>
      <c r="C153" s="6" t="s">
        <v>982</v>
      </c>
      <c r="D153" s="6" t="s">
        <v>40</v>
      </c>
      <c r="E153" s="6" t="s">
        <v>54</v>
      </c>
      <c r="F153" s="6" t="s">
        <v>55</v>
      </c>
      <c r="I153" s="7">
        <v>41274</v>
      </c>
      <c r="J153" s="7">
        <v>41393</v>
      </c>
      <c r="K153" s="6" t="s">
        <v>983</v>
      </c>
      <c r="M153" s="6" t="s">
        <v>984</v>
      </c>
      <c r="N153" s="6" t="s">
        <v>699</v>
      </c>
      <c r="O153" s="6">
        <v>10928</v>
      </c>
      <c r="R153" s="6">
        <v>2</v>
      </c>
      <c r="S153" s="6" t="s">
        <v>982</v>
      </c>
      <c r="U153" s="6">
        <v>38243523</v>
      </c>
      <c r="V153" s="8">
        <v>36</v>
      </c>
      <c r="W153" s="8">
        <v>13000</v>
      </c>
      <c r="X153" s="6">
        <v>89</v>
      </c>
      <c r="Y153" s="6" t="s">
        <v>741</v>
      </c>
      <c r="Z153" s="8">
        <v>423566</v>
      </c>
      <c r="AA153" s="8">
        <v>1295</v>
      </c>
      <c r="AB153" s="8">
        <v>327</v>
      </c>
      <c r="AC153" s="6" t="s">
        <v>50</v>
      </c>
      <c r="AD153" s="6" t="s">
        <v>49</v>
      </c>
      <c r="AI153" s="8">
        <v>1</v>
      </c>
      <c r="AJ153" s="8">
        <v>0</v>
      </c>
      <c r="AK153" s="8">
        <v>1</v>
      </c>
    </row>
    <row r="154" spans="1:37" x14ac:dyDescent="0.25">
      <c r="A154" s="5" t="s">
        <v>985</v>
      </c>
      <c r="B154" s="6" t="s">
        <v>986</v>
      </c>
      <c r="C154" s="6" t="s">
        <v>987</v>
      </c>
      <c r="D154" s="6" t="s">
        <v>40</v>
      </c>
      <c r="E154" s="6" t="s">
        <v>41</v>
      </c>
      <c r="F154" s="6" t="s">
        <v>42</v>
      </c>
      <c r="I154" s="7">
        <v>41274</v>
      </c>
      <c r="J154" s="7">
        <v>41393</v>
      </c>
      <c r="K154" s="6" t="s">
        <v>988</v>
      </c>
      <c r="M154" s="6" t="s">
        <v>989</v>
      </c>
      <c r="N154" s="6" t="s">
        <v>699</v>
      </c>
      <c r="O154" s="6">
        <v>10950</v>
      </c>
      <c r="R154" s="6">
        <v>2</v>
      </c>
      <c r="S154" s="6" t="s">
        <v>990</v>
      </c>
      <c r="T154" s="6">
        <v>3152</v>
      </c>
      <c r="U154" s="6">
        <v>146002307</v>
      </c>
      <c r="V154" s="8">
        <v>24</v>
      </c>
      <c r="W154" s="8">
        <v>39912</v>
      </c>
      <c r="X154" s="6">
        <v>89</v>
      </c>
      <c r="Y154" s="6" t="s">
        <v>741</v>
      </c>
      <c r="Z154" s="8">
        <v>423566</v>
      </c>
      <c r="AA154" s="8">
        <v>1295</v>
      </c>
      <c r="AB154" s="8">
        <v>327</v>
      </c>
      <c r="AC154" s="6" t="s">
        <v>49</v>
      </c>
      <c r="AD154" s="6" t="s">
        <v>50</v>
      </c>
      <c r="AI154" s="8">
        <v>7</v>
      </c>
      <c r="AJ154" s="8">
        <v>0</v>
      </c>
      <c r="AK154" s="8">
        <v>7</v>
      </c>
    </row>
    <row r="155" spans="1:37" x14ac:dyDescent="0.25">
      <c r="A155" s="5" t="s">
        <v>991</v>
      </c>
      <c r="B155" s="6" t="s">
        <v>992</v>
      </c>
      <c r="C155" s="6" t="s">
        <v>993</v>
      </c>
      <c r="D155" s="6" t="s">
        <v>40</v>
      </c>
      <c r="E155" s="6" t="s">
        <v>398</v>
      </c>
      <c r="F155" s="6" t="s">
        <v>399</v>
      </c>
      <c r="I155" s="7">
        <v>40999</v>
      </c>
      <c r="J155" s="7">
        <v>41211</v>
      </c>
      <c r="K155" s="6" t="s">
        <v>857</v>
      </c>
      <c r="M155" s="6" t="s">
        <v>994</v>
      </c>
      <c r="N155" s="6" t="s">
        <v>699</v>
      </c>
      <c r="O155" s="6">
        <v>13205</v>
      </c>
      <c r="P155" s="6">
        <v>820</v>
      </c>
      <c r="R155" s="6">
        <v>2</v>
      </c>
      <c r="S155" s="6" t="s">
        <v>752</v>
      </c>
      <c r="T155" s="6">
        <v>1778</v>
      </c>
      <c r="U155" s="6">
        <v>70850912</v>
      </c>
      <c r="V155" s="8">
        <v>73</v>
      </c>
      <c r="W155" s="8">
        <v>154159</v>
      </c>
      <c r="X155" s="6">
        <v>268</v>
      </c>
      <c r="Y155" s="6" t="s">
        <v>995</v>
      </c>
      <c r="Z155" s="8">
        <v>117328</v>
      </c>
      <c r="AA155" s="8">
        <v>1881</v>
      </c>
      <c r="AB155" s="8">
        <v>62</v>
      </c>
      <c r="AC155" s="6" t="s">
        <v>49</v>
      </c>
      <c r="AD155" s="6" t="s">
        <v>50</v>
      </c>
      <c r="AE155" s="6" t="s">
        <v>49</v>
      </c>
      <c r="AI155" s="8">
        <v>31</v>
      </c>
      <c r="AJ155" s="8">
        <v>0</v>
      </c>
      <c r="AK155" s="8">
        <v>31</v>
      </c>
    </row>
    <row r="156" spans="1:37" x14ac:dyDescent="0.25">
      <c r="A156" s="5" t="s">
        <v>996</v>
      </c>
      <c r="B156" s="6" t="s">
        <v>997</v>
      </c>
      <c r="C156" s="6" t="s">
        <v>998</v>
      </c>
      <c r="D156" s="6" t="s">
        <v>40</v>
      </c>
      <c r="E156" s="6" t="s">
        <v>41</v>
      </c>
      <c r="F156" s="6" t="s">
        <v>42</v>
      </c>
      <c r="I156" s="7">
        <v>41274</v>
      </c>
      <c r="J156" s="7">
        <v>41393</v>
      </c>
      <c r="M156" s="6" t="s">
        <v>989</v>
      </c>
      <c r="N156" s="6" t="s">
        <v>699</v>
      </c>
      <c r="O156" s="6">
        <v>10949</v>
      </c>
      <c r="Q156" s="6">
        <v>566</v>
      </c>
      <c r="R156" s="6">
        <v>2</v>
      </c>
      <c r="U156" s="6">
        <v>6755947</v>
      </c>
      <c r="V156" s="8">
        <v>1</v>
      </c>
      <c r="W156" s="8">
        <v>21000</v>
      </c>
      <c r="X156" s="6">
        <v>89</v>
      </c>
      <c r="Y156" s="6" t="s">
        <v>741</v>
      </c>
      <c r="Z156" s="8">
        <v>423566</v>
      </c>
      <c r="AA156" s="8">
        <v>1295</v>
      </c>
      <c r="AB156" s="8">
        <v>327</v>
      </c>
      <c r="AC156" s="6" t="s">
        <v>50</v>
      </c>
      <c r="AD156" s="6" t="s">
        <v>50</v>
      </c>
      <c r="AE156" s="6" t="s">
        <v>49</v>
      </c>
      <c r="AI156" s="8">
        <v>5</v>
      </c>
      <c r="AJ156" s="8">
        <v>0</v>
      </c>
      <c r="AK156" s="8">
        <v>5</v>
      </c>
    </row>
    <row r="157" spans="1:37" x14ac:dyDescent="0.25">
      <c r="A157" s="5" t="s">
        <v>999</v>
      </c>
      <c r="B157" s="6" t="s">
        <v>1000</v>
      </c>
      <c r="C157" s="6" t="s">
        <v>1001</v>
      </c>
      <c r="D157" s="6" t="s">
        <v>40</v>
      </c>
      <c r="E157" s="6" t="s">
        <v>398</v>
      </c>
      <c r="F157" s="6" t="s">
        <v>399</v>
      </c>
      <c r="I157" s="7">
        <v>41274</v>
      </c>
      <c r="J157" s="7">
        <v>41393</v>
      </c>
      <c r="K157" s="6" t="s">
        <v>733</v>
      </c>
      <c r="M157" s="6" t="s">
        <v>734</v>
      </c>
      <c r="N157" s="6" t="s">
        <v>699</v>
      </c>
      <c r="O157" s="6">
        <v>10004</v>
      </c>
      <c r="R157" s="6">
        <v>2</v>
      </c>
      <c r="S157" s="6" t="s">
        <v>735</v>
      </c>
      <c r="U157" s="6">
        <v>45445137</v>
      </c>
      <c r="V157" s="8">
        <v>244</v>
      </c>
      <c r="W157" s="8">
        <v>7706403</v>
      </c>
      <c r="X157" s="6">
        <v>1</v>
      </c>
      <c r="Y157" s="6" t="s">
        <v>729</v>
      </c>
      <c r="Z157" s="8">
        <v>18351295</v>
      </c>
      <c r="AA157" s="8">
        <v>5319</v>
      </c>
      <c r="AB157" s="8">
        <v>3450</v>
      </c>
      <c r="AC157" s="6" t="s">
        <v>49</v>
      </c>
      <c r="AD157" s="6" t="s">
        <v>50</v>
      </c>
      <c r="AE157" s="6" t="s">
        <v>50</v>
      </c>
      <c r="AI157" s="8">
        <v>1050</v>
      </c>
      <c r="AJ157" s="8">
        <v>0</v>
      </c>
      <c r="AK157" s="8">
        <v>1050</v>
      </c>
    </row>
    <row r="158" spans="1:37" x14ac:dyDescent="0.25">
      <c r="A158" s="5" t="s">
        <v>1002</v>
      </c>
      <c r="B158" s="6" t="s">
        <v>1003</v>
      </c>
      <c r="D158" s="6" t="s">
        <v>40</v>
      </c>
      <c r="E158" s="6" t="s">
        <v>626</v>
      </c>
      <c r="F158" s="6" t="s">
        <v>627</v>
      </c>
      <c r="I158" s="7">
        <v>41274</v>
      </c>
      <c r="J158" s="7">
        <v>41393</v>
      </c>
      <c r="K158" s="6" t="s">
        <v>1004</v>
      </c>
      <c r="L158" s="6" t="s">
        <v>1005</v>
      </c>
      <c r="M158" s="6" t="s">
        <v>734</v>
      </c>
      <c r="N158" s="6" t="s">
        <v>699</v>
      </c>
      <c r="O158" s="6">
        <v>10018</v>
      </c>
      <c r="R158" s="6">
        <v>2</v>
      </c>
      <c r="S158" s="6" t="s">
        <v>1006</v>
      </c>
      <c r="U158" s="6">
        <v>963909101</v>
      </c>
      <c r="V158" s="8">
        <v>70</v>
      </c>
      <c r="W158" s="8">
        <v>2131266</v>
      </c>
      <c r="X158" s="6">
        <v>1</v>
      </c>
      <c r="Y158" s="6" t="s">
        <v>729</v>
      </c>
      <c r="Z158" s="8">
        <v>18351295</v>
      </c>
      <c r="AA158" s="8">
        <v>5319</v>
      </c>
      <c r="AB158" s="8">
        <v>3450</v>
      </c>
      <c r="AC158" s="6" t="s">
        <v>49</v>
      </c>
      <c r="AD158" s="6" t="s">
        <v>49</v>
      </c>
      <c r="AI158" s="8">
        <v>7</v>
      </c>
      <c r="AJ158" s="8">
        <v>0</v>
      </c>
      <c r="AK158" s="8">
        <v>7</v>
      </c>
    </row>
    <row r="159" spans="1:37" x14ac:dyDescent="0.25">
      <c r="A159" s="5" t="s">
        <v>1007</v>
      </c>
      <c r="B159" s="6" t="s">
        <v>1008</v>
      </c>
      <c r="D159" s="6" t="s">
        <v>40</v>
      </c>
      <c r="E159" s="6" t="s">
        <v>626</v>
      </c>
      <c r="F159" s="6" t="s">
        <v>627</v>
      </c>
      <c r="I159" s="7">
        <v>41274</v>
      </c>
      <c r="J159" s="7">
        <v>41393</v>
      </c>
      <c r="K159" s="6" t="s">
        <v>1009</v>
      </c>
      <c r="M159" s="6" t="s">
        <v>1010</v>
      </c>
      <c r="N159" s="6" t="s">
        <v>771</v>
      </c>
      <c r="O159" s="6">
        <v>7086</v>
      </c>
      <c r="P159" s="6">
        <v>7142</v>
      </c>
      <c r="R159" s="6">
        <v>2</v>
      </c>
      <c r="S159" s="6" t="s">
        <v>1006</v>
      </c>
      <c r="U159" s="6">
        <v>958392946</v>
      </c>
      <c r="V159" s="8">
        <v>776</v>
      </c>
      <c r="W159" s="8">
        <v>3658455</v>
      </c>
      <c r="X159" s="6">
        <v>1</v>
      </c>
      <c r="Y159" s="6" t="s">
        <v>729</v>
      </c>
      <c r="Z159" s="8">
        <v>18351295</v>
      </c>
      <c r="AA159" s="8">
        <v>5319</v>
      </c>
      <c r="AB159" s="8">
        <v>3450</v>
      </c>
      <c r="AC159" s="6" t="s">
        <v>49</v>
      </c>
      <c r="AD159" s="6" t="s">
        <v>49</v>
      </c>
      <c r="AE159" s="6" t="s">
        <v>49</v>
      </c>
      <c r="AI159" s="8">
        <v>52</v>
      </c>
      <c r="AJ159" s="8">
        <v>0</v>
      </c>
      <c r="AK159" s="8">
        <v>52</v>
      </c>
    </row>
    <row r="160" spans="1:37" x14ac:dyDescent="0.25">
      <c r="A160" s="5" t="s">
        <v>1011</v>
      </c>
      <c r="B160" s="6" t="s">
        <v>1012</v>
      </c>
      <c r="D160" s="6" t="s">
        <v>40</v>
      </c>
      <c r="E160" s="6" t="s">
        <v>41</v>
      </c>
      <c r="F160" s="6" t="s">
        <v>42</v>
      </c>
      <c r="I160" s="7">
        <v>41274</v>
      </c>
      <c r="J160" s="7">
        <v>41393</v>
      </c>
      <c r="K160" s="6" t="s">
        <v>1013</v>
      </c>
      <c r="M160" s="6" t="s">
        <v>298</v>
      </c>
      <c r="N160" s="6" t="s">
        <v>699</v>
      </c>
      <c r="O160" s="6">
        <v>12401</v>
      </c>
      <c r="R160" s="6">
        <v>2</v>
      </c>
      <c r="S160" s="6" t="s">
        <v>1014</v>
      </c>
      <c r="T160" s="6">
        <v>1782</v>
      </c>
      <c r="U160" s="6">
        <v>20673166</v>
      </c>
      <c r="V160" s="8">
        <v>15</v>
      </c>
      <c r="W160" s="8">
        <v>24135</v>
      </c>
      <c r="X160" s="6">
        <v>457</v>
      </c>
      <c r="Y160" s="6" t="s">
        <v>1015</v>
      </c>
      <c r="Z160" s="8">
        <v>57442</v>
      </c>
      <c r="AA160" s="8">
        <v>1341</v>
      </c>
      <c r="AB160" s="8">
        <v>43</v>
      </c>
      <c r="AC160" s="6" t="s">
        <v>50</v>
      </c>
      <c r="AD160" s="6" t="s">
        <v>50</v>
      </c>
      <c r="AE160" s="6" t="s">
        <v>50</v>
      </c>
      <c r="AI160" s="8">
        <v>8</v>
      </c>
      <c r="AJ160" s="8">
        <v>0</v>
      </c>
      <c r="AK160" s="8">
        <v>8</v>
      </c>
    </row>
    <row r="161" spans="1:37" x14ac:dyDescent="0.25">
      <c r="A161" s="5" t="s">
        <v>1016</v>
      </c>
      <c r="B161" s="6" t="s">
        <v>1017</v>
      </c>
      <c r="C161" s="6" t="s">
        <v>1018</v>
      </c>
      <c r="D161" s="6" t="s">
        <v>40</v>
      </c>
      <c r="E161" s="6" t="s">
        <v>41</v>
      </c>
      <c r="F161" s="6" t="s">
        <v>42</v>
      </c>
      <c r="I161" s="7">
        <v>41274</v>
      </c>
      <c r="J161" s="7">
        <v>41393</v>
      </c>
      <c r="K161" s="6" t="s">
        <v>1019</v>
      </c>
      <c r="M161" s="6" t="s">
        <v>1020</v>
      </c>
      <c r="N161" s="6" t="s">
        <v>771</v>
      </c>
      <c r="O161" s="6">
        <v>7644</v>
      </c>
      <c r="R161" s="6">
        <v>2</v>
      </c>
      <c r="S161" s="6" t="s">
        <v>1021</v>
      </c>
      <c r="U161" s="6">
        <v>76687284</v>
      </c>
      <c r="V161" s="8">
        <v>247</v>
      </c>
      <c r="W161" s="8">
        <v>905116</v>
      </c>
      <c r="X161" s="6">
        <v>1</v>
      </c>
      <c r="Y161" s="6" t="s">
        <v>729</v>
      </c>
      <c r="Z161" s="8">
        <v>18351295</v>
      </c>
      <c r="AA161" s="8">
        <v>5319</v>
      </c>
      <c r="AB161" s="8">
        <v>3450</v>
      </c>
      <c r="AC161" s="6" t="s">
        <v>49</v>
      </c>
      <c r="AD161" s="6" t="s">
        <v>50</v>
      </c>
      <c r="AI161" s="8">
        <v>60</v>
      </c>
      <c r="AJ161" s="8">
        <v>0</v>
      </c>
      <c r="AK161" s="8">
        <v>60</v>
      </c>
    </row>
    <row r="162" spans="1:37" x14ac:dyDescent="0.25">
      <c r="A162" s="5" t="s">
        <v>1022</v>
      </c>
      <c r="B162" s="6" t="s">
        <v>1023</v>
      </c>
      <c r="C162" s="6" t="s">
        <v>1024</v>
      </c>
      <c r="D162" s="6" t="s">
        <v>40</v>
      </c>
      <c r="E162" s="6" t="s">
        <v>41</v>
      </c>
      <c r="F162" s="6" t="s">
        <v>42</v>
      </c>
      <c r="I162" s="7">
        <v>41274</v>
      </c>
      <c r="J162" s="7">
        <v>41393</v>
      </c>
      <c r="K162" s="6" t="s">
        <v>1025</v>
      </c>
      <c r="M162" s="6" t="s">
        <v>1026</v>
      </c>
      <c r="N162" s="6" t="s">
        <v>771</v>
      </c>
      <c r="O162" s="6">
        <v>8302</v>
      </c>
      <c r="R162" s="6">
        <v>2</v>
      </c>
      <c r="S162" s="6" t="s">
        <v>1027</v>
      </c>
      <c r="U162" s="6">
        <v>30346899</v>
      </c>
      <c r="V162" s="8">
        <v>484</v>
      </c>
      <c r="W162" s="8">
        <v>156898</v>
      </c>
      <c r="X162" s="6">
        <v>5</v>
      </c>
      <c r="Y162" s="6" t="s">
        <v>773</v>
      </c>
      <c r="Z162" s="8">
        <v>5441567</v>
      </c>
      <c r="AA162" s="8">
        <v>2746</v>
      </c>
      <c r="AB162" s="8">
        <v>1981</v>
      </c>
      <c r="AC162" s="6" t="s">
        <v>49</v>
      </c>
      <c r="AD162" s="6" t="s">
        <v>50</v>
      </c>
      <c r="AI162" s="8">
        <v>20</v>
      </c>
      <c r="AJ162" s="8">
        <v>0</v>
      </c>
      <c r="AK162" s="8">
        <v>20</v>
      </c>
    </row>
    <row r="163" spans="1:37" x14ac:dyDescent="0.25">
      <c r="A163" s="5" t="s">
        <v>1028</v>
      </c>
      <c r="B163" s="6" t="s">
        <v>1029</v>
      </c>
      <c r="C163" s="6" t="s">
        <v>1030</v>
      </c>
      <c r="D163" s="6" t="s">
        <v>40</v>
      </c>
      <c r="E163" s="6" t="s">
        <v>41</v>
      </c>
      <c r="F163" s="6" t="s">
        <v>42</v>
      </c>
      <c r="I163" s="7">
        <v>41274</v>
      </c>
      <c r="J163" s="7">
        <v>41393</v>
      </c>
      <c r="K163" s="6" t="s">
        <v>1031</v>
      </c>
      <c r="M163" s="6" t="s">
        <v>1032</v>
      </c>
      <c r="N163" s="6" t="s">
        <v>771</v>
      </c>
      <c r="O163" s="6">
        <v>8520</v>
      </c>
      <c r="P163" s="6">
        <v>1999</v>
      </c>
      <c r="R163" s="6">
        <v>2</v>
      </c>
      <c r="S163" s="6" t="s">
        <v>1033</v>
      </c>
      <c r="U163" s="6">
        <v>602542094</v>
      </c>
      <c r="V163" s="8">
        <v>16</v>
      </c>
      <c r="W163" s="8">
        <v>27190</v>
      </c>
      <c r="X163" s="6">
        <v>429</v>
      </c>
      <c r="Y163" s="6" t="s">
        <v>1034</v>
      </c>
      <c r="Z163" s="8">
        <v>64037</v>
      </c>
      <c r="AA163" s="8">
        <v>1817</v>
      </c>
      <c r="AB163" s="8">
        <v>35</v>
      </c>
      <c r="AC163" s="6" t="s">
        <v>50</v>
      </c>
      <c r="AD163" s="6" t="s">
        <v>50</v>
      </c>
      <c r="AF163" s="6" t="s">
        <v>49</v>
      </c>
      <c r="AI163" s="8">
        <v>1</v>
      </c>
      <c r="AJ163" s="8">
        <v>1</v>
      </c>
      <c r="AK163" s="8">
        <v>2</v>
      </c>
    </row>
    <row r="164" spans="1:37" x14ac:dyDescent="0.25">
      <c r="A164" s="5" t="s">
        <v>1035</v>
      </c>
      <c r="B164" s="6" t="s">
        <v>1036</v>
      </c>
      <c r="C164" s="6" t="s">
        <v>1037</v>
      </c>
      <c r="D164" s="6" t="s">
        <v>40</v>
      </c>
      <c r="E164" s="6" t="s">
        <v>41</v>
      </c>
      <c r="F164" s="6" t="s">
        <v>42</v>
      </c>
      <c r="I164" s="7">
        <v>41274</v>
      </c>
      <c r="J164" s="7">
        <v>41393</v>
      </c>
      <c r="K164" s="6" t="s">
        <v>1038</v>
      </c>
      <c r="M164" s="6" t="s">
        <v>1039</v>
      </c>
      <c r="N164" s="6" t="s">
        <v>771</v>
      </c>
      <c r="O164" s="6">
        <v>8096</v>
      </c>
      <c r="Q164" s="6">
        <v>337</v>
      </c>
      <c r="R164" s="6">
        <v>2</v>
      </c>
      <c r="S164" s="6" t="s">
        <v>1040</v>
      </c>
      <c r="U164" s="6">
        <v>967221321</v>
      </c>
      <c r="V164" s="8">
        <v>329</v>
      </c>
      <c r="W164" s="8">
        <v>289920</v>
      </c>
      <c r="X164" s="6">
        <v>5</v>
      </c>
      <c r="Y164" s="6" t="s">
        <v>773</v>
      </c>
      <c r="Z164" s="8">
        <v>5441567</v>
      </c>
      <c r="AA164" s="8">
        <v>2746</v>
      </c>
      <c r="AB164" s="8">
        <v>1981</v>
      </c>
      <c r="AC164" s="6" t="s">
        <v>49</v>
      </c>
      <c r="AD164" s="6" t="s">
        <v>50</v>
      </c>
      <c r="AE164" s="6" t="s">
        <v>49</v>
      </c>
      <c r="AI164" s="8">
        <v>32</v>
      </c>
      <c r="AJ164" s="8">
        <v>0</v>
      </c>
      <c r="AK164" s="8">
        <v>32</v>
      </c>
    </row>
    <row r="165" spans="1:37" x14ac:dyDescent="0.25">
      <c r="A165" s="5" t="s">
        <v>1041</v>
      </c>
      <c r="B165" s="6" t="s">
        <v>1042</v>
      </c>
      <c r="C165" s="6" t="s">
        <v>1043</v>
      </c>
      <c r="D165" s="6" t="s">
        <v>40</v>
      </c>
      <c r="E165" s="6" t="s">
        <v>41</v>
      </c>
      <c r="F165" s="6" t="s">
        <v>42</v>
      </c>
      <c r="I165" s="7">
        <v>41274</v>
      </c>
      <c r="J165" s="7">
        <v>41393</v>
      </c>
      <c r="K165" s="6" t="s">
        <v>1044</v>
      </c>
      <c r="M165" s="6" t="s">
        <v>881</v>
      </c>
      <c r="N165" s="6" t="s">
        <v>771</v>
      </c>
      <c r="O165" s="6">
        <v>8901</v>
      </c>
      <c r="R165" s="6">
        <v>2</v>
      </c>
      <c r="S165" s="6" t="s">
        <v>1045</v>
      </c>
      <c r="U165" s="6">
        <v>73133100</v>
      </c>
      <c r="V165" s="8">
        <v>310</v>
      </c>
      <c r="W165" s="8">
        <v>805000</v>
      </c>
      <c r="X165" s="6">
        <v>1</v>
      </c>
      <c r="Y165" s="6" t="s">
        <v>729</v>
      </c>
      <c r="Z165" s="8">
        <v>18351295</v>
      </c>
      <c r="AA165" s="8">
        <v>5319</v>
      </c>
      <c r="AB165" s="8">
        <v>3450</v>
      </c>
      <c r="AC165" s="6" t="s">
        <v>49</v>
      </c>
      <c r="AD165" s="6" t="s">
        <v>50</v>
      </c>
      <c r="AE165" s="6" t="s">
        <v>49</v>
      </c>
      <c r="AI165" s="8">
        <v>89</v>
      </c>
      <c r="AJ165" s="8">
        <v>11</v>
      </c>
      <c r="AK165" s="8">
        <v>100</v>
      </c>
    </row>
    <row r="166" spans="1:37" x14ac:dyDescent="0.25">
      <c r="A166" s="5" t="s">
        <v>1046</v>
      </c>
      <c r="B166" s="6" t="s">
        <v>1047</v>
      </c>
      <c r="C166" s="6" t="s">
        <v>1048</v>
      </c>
      <c r="D166" s="6" t="s">
        <v>40</v>
      </c>
      <c r="E166" s="6" t="s">
        <v>540</v>
      </c>
      <c r="F166" s="6" t="s">
        <v>541</v>
      </c>
      <c r="I166" s="7">
        <v>41090</v>
      </c>
      <c r="J166" s="7">
        <v>41211</v>
      </c>
      <c r="K166" s="6" t="s">
        <v>1049</v>
      </c>
      <c r="M166" s="6" t="s">
        <v>1050</v>
      </c>
      <c r="N166" s="6" t="s">
        <v>771</v>
      </c>
      <c r="O166" s="6">
        <v>7075</v>
      </c>
      <c r="P166" s="6">
        <v>1804</v>
      </c>
      <c r="R166" s="6">
        <v>2</v>
      </c>
      <c r="S166" s="6" t="s">
        <v>1051</v>
      </c>
      <c r="U166" s="6">
        <v>33444444</v>
      </c>
      <c r="V166" s="8">
        <v>107</v>
      </c>
      <c r="W166" s="8">
        <v>38100</v>
      </c>
      <c r="X166" s="6">
        <v>1</v>
      </c>
      <c r="Y166" s="6" t="s">
        <v>729</v>
      </c>
      <c r="Z166" s="8">
        <v>18351295</v>
      </c>
      <c r="AA166" s="8">
        <v>5319</v>
      </c>
      <c r="AB166" s="8">
        <v>3450</v>
      </c>
      <c r="AC166" s="6" t="s">
        <v>49</v>
      </c>
      <c r="AD166" s="6" t="s">
        <v>50</v>
      </c>
      <c r="AE166" s="6" t="s">
        <v>49</v>
      </c>
      <c r="AF166" s="6" t="s">
        <v>49</v>
      </c>
      <c r="AI166" s="8">
        <v>16</v>
      </c>
      <c r="AJ166" s="8">
        <v>18</v>
      </c>
      <c r="AK166" s="8">
        <v>34</v>
      </c>
    </row>
    <row r="167" spans="1:37" x14ac:dyDescent="0.25">
      <c r="A167" s="5" t="s">
        <v>1052</v>
      </c>
      <c r="B167" s="6" t="s">
        <v>1053</v>
      </c>
      <c r="D167" s="6" t="s">
        <v>40</v>
      </c>
      <c r="E167" s="6" t="s">
        <v>540</v>
      </c>
      <c r="F167" s="6" t="s">
        <v>541</v>
      </c>
      <c r="I167" s="7">
        <v>41274</v>
      </c>
      <c r="J167" s="7">
        <v>41393</v>
      </c>
      <c r="K167" s="6" t="s">
        <v>1054</v>
      </c>
      <c r="L167" s="6" t="s">
        <v>256</v>
      </c>
      <c r="M167" s="6" t="s">
        <v>1055</v>
      </c>
      <c r="N167" s="6" t="s">
        <v>771</v>
      </c>
      <c r="O167" s="6">
        <v>7981</v>
      </c>
      <c r="R167" s="6">
        <v>2</v>
      </c>
      <c r="S167" s="6" t="s">
        <v>1056</v>
      </c>
      <c r="U167" s="6">
        <v>177266814</v>
      </c>
      <c r="V167" s="8">
        <v>112</v>
      </c>
      <c r="W167" s="8">
        <v>53945</v>
      </c>
      <c r="X167" s="6">
        <v>1</v>
      </c>
      <c r="Y167" s="6" t="s">
        <v>729</v>
      </c>
      <c r="Z167" s="8">
        <v>18351295</v>
      </c>
      <c r="AA167" s="8">
        <v>5319</v>
      </c>
      <c r="AB167" s="8">
        <v>3450</v>
      </c>
      <c r="AC167" s="6" t="s">
        <v>50</v>
      </c>
      <c r="AD167" s="6" t="s">
        <v>49</v>
      </c>
      <c r="AF167" s="6" t="s">
        <v>49</v>
      </c>
      <c r="AI167" s="8">
        <v>0</v>
      </c>
      <c r="AJ167" s="8">
        <v>3</v>
      </c>
      <c r="AK167" s="8">
        <v>3</v>
      </c>
    </row>
    <row r="168" spans="1:37" x14ac:dyDescent="0.25">
      <c r="A168" s="5" t="s">
        <v>1057</v>
      </c>
      <c r="B168" s="6" t="s">
        <v>1058</v>
      </c>
      <c r="C168" s="6" t="s">
        <v>1059</v>
      </c>
      <c r="D168" s="6" t="s">
        <v>40</v>
      </c>
      <c r="E168" s="6" t="s">
        <v>41</v>
      </c>
      <c r="F168" s="6" t="s">
        <v>42</v>
      </c>
      <c r="I168" s="7">
        <v>41274</v>
      </c>
      <c r="J168" s="7">
        <v>41393</v>
      </c>
      <c r="K168" s="6" t="s">
        <v>1060</v>
      </c>
      <c r="M168" s="6" t="s">
        <v>1061</v>
      </c>
      <c r="N168" s="6" t="s">
        <v>771</v>
      </c>
      <c r="O168" s="6">
        <v>8401</v>
      </c>
      <c r="P168" s="6">
        <v>8225</v>
      </c>
      <c r="R168" s="6">
        <v>2</v>
      </c>
      <c r="S168" s="6" t="s">
        <v>1062</v>
      </c>
      <c r="U168" s="6">
        <v>79497897</v>
      </c>
      <c r="V168" s="8">
        <v>567</v>
      </c>
      <c r="W168" s="8">
        <v>253000</v>
      </c>
      <c r="X168" s="6">
        <v>150</v>
      </c>
      <c r="Y168" s="6" t="s">
        <v>1063</v>
      </c>
      <c r="Z168" s="8">
        <v>248402</v>
      </c>
      <c r="AA168" s="8">
        <v>1985</v>
      </c>
      <c r="AB168" s="8">
        <v>125</v>
      </c>
      <c r="AC168" s="6" t="s">
        <v>49</v>
      </c>
      <c r="AD168" s="6" t="s">
        <v>50</v>
      </c>
      <c r="AI168" s="8">
        <v>30</v>
      </c>
      <c r="AJ168" s="8">
        <v>0</v>
      </c>
      <c r="AK168" s="8">
        <v>30</v>
      </c>
    </row>
    <row r="169" spans="1:37" x14ac:dyDescent="0.25">
      <c r="A169" s="5" t="s">
        <v>1064</v>
      </c>
      <c r="B169" s="6" t="s">
        <v>1065</v>
      </c>
      <c r="C169" s="6" t="s">
        <v>1066</v>
      </c>
      <c r="D169" s="6" t="s">
        <v>40</v>
      </c>
      <c r="E169" s="6" t="s">
        <v>54</v>
      </c>
      <c r="F169" s="6" t="s">
        <v>55</v>
      </c>
      <c r="I169" s="7">
        <v>41274</v>
      </c>
      <c r="J169" s="7">
        <v>41393</v>
      </c>
      <c r="K169" s="6" t="s">
        <v>1067</v>
      </c>
      <c r="L169" s="6" t="s">
        <v>1068</v>
      </c>
      <c r="M169" s="6" t="s">
        <v>1069</v>
      </c>
      <c r="N169" s="6" t="s">
        <v>771</v>
      </c>
      <c r="O169" s="6">
        <v>8102</v>
      </c>
      <c r="R169" s="6">
        <v>2</v>
      </c>
      <c r="S169" s="6" t="s">
        <v>1070</v>
      </c>
      <c r="U169" s="6">
        <v>80541719</v>
      </c>
      <c r="V169" s="8">
        <v>1898</v>
      </c>
      <c r="W169" s="8">
        <v>1525228</v>
      </c>
      <c r="X169" s="6">
        <v>150</v>
      </c>
      <c r="Y169" s="6" t="s">
        <v>1063</v>
      </c>
      <c r="Z169" s="8">
        <v>248402</v>
      </c>
      <c r="AA169" s="8">
        <v>1985</v>
      </c>
      <c r="AB169" s="8">
        <v>125</v>
      </c>
      <c r="AC169" s="6" t="s">
        <v>50</v>
      </c>
      <c r="AD169" s="6" t="s">
        <v>50</v>
      </c>
      <c r="AE169" s="6" t="s">
        <v>49</v>
      </c>
      <c r="AI169" s="8">
        <v>27</v>
      </c>
      <c r="AJ169" s="8">
        <v>0</v>
      </c>
      <c r="AK169" s="8">
        <v>27</v>
      </c>
    </row>
    <row r="170" spans="1:37" x14ac:dyDescent="0.25">
      <c r="A170" s="5" t="s">
        <v>1071</v>
      </c>
      <c r="B170" s="6" t="s">
        <v>1072</v>
      </c>
      <c r="C170" s="6" t="s">
        <v>1073</v>
      </c>
      <c r="D170" s="6" t="s">
        <v>40</v>
      </c>
      <c r="E170" s="6" t="s">
        <v>41</v>
      </c>
      <c r="F170" s="6" t="s">
        <v>42</v>
      </c>
      <c r="I170" s="7">
        <v>41274</v>
      </c>
      <c r="J170" s="7">
        <v>41393</v>
      </c>
      <c r="K170" s="6" t="s">
        <v>1074</v>
      </c>
      <c r="M170" s="6" t="s">
        <v>1026</v>
      </c>
      <c r="N170" s="6" t="s">
        <v>771</v>
      </c>
      <c r="O170" s="6">
        <v>8302</v>
      </c>
      <c r="Q170" s="6">
        <v>1398</v>
      </c>
      <c r="R170" s="6">
        <v>2</v>
      </c>
      <c r="S170" s="6" t="s">
        <v>1075</v>
      </c>
      <c r="U170" s="6">
        <v>30346899</v>
      </c>
      <c r="V170" s="8">
        <v>677</v>
      </c>
      <c r="W170" s="8">
        <v>156898</v>
      </c>
      <c r="X170" s="6">
        <v>5</v>
      </c>
      <c r="Y170" s="6" t="s">
        <v>773</v>
      </c>
      <c r="Z170" s="8">
        <v>5441567</v>
      </c>
      <c r="AA170" s="8">
        <v>2746</v>
      </c>
      <c r="AB170" s="8">
        <v>1981</v>
      </c>
      <c r="AC170" s="6" t="s">
        <v>50</v>
      </c>
      <c r="AD170" s="6" t="s">
        <v>50</v>
      </c>
      <c r="AE170" s="6" t="s">
        <v>49</v>
      </c>
      <c r="AI170" s="8">
        <v>8</v>
      </c>
      <c r="AJ170" s="8">
        <v>0</v>
      </c>
      <c r="AK170" s="8">
        <v>8</v>
      </c>
    </row>
    <row r="171" spans="1:37" x14ac:dyDescent="0.25">
      <c r="A171" s="5" t="s">
        <v>1076</v>
      </c>
      <c r="B171" s="6" t="s">
        <v>1077</v>
      </c>
      <c r="C171" s="6" t="s">
        <v>1078</v>
      </c>
      <c r="D171" s="6" t="s">
        <v>40</v>
      </c>
      <c r="E171" s="6" t="s">
        <v>41</v>
      </c>
      <c r="F171" s="6" t="s">
        <v>42</v>
      </c>
      <c r="I171" s="7">
        <v>41274</v>
      </c>
      <c r="J171" s="7">
        <v>41393</v>
      </c>
      <c r="K171" s="6" t="s">
        <v>1079</v>
      </c>
      <c r="M171" s="6" t="s">
        <v>1080</v>
      </c>
      <c r="N171" s="6" t="s">
        <v>771</v>
      </c>
      <c r="O171" s="6">
        <v>7018</v>
      </c>
      <c r="R171" s="6">
        <v>2</v>
      </c>
      <c r="S171" s="6" t="s">
        <v>1081</v>
      </c>
      <c r="U171" s="6">
        <v>71758903</v>
      </c>
      <c r="V171" s="8">
        <v>126</v>
      </c>
      <c r="W171" s="8">
        <v>783969</v>
      </c>
      <c r="X171" s="6">
        <v>1</v>
      </c>
      <c r="Y171" s="6" t="s">
        <v>729</v>
      </c>
      <c r="Z171" s="8">
        <v>18351295</v>
      </c>
      <c r="AA171" s="8">
        <v>5319</v>
      </c>
      <c r="AB171" s="8">
        <v>3450</v>
      </c>
      <c r="AC171" s="6" t="s">
        <v>50</v>
      </c>
      <c r="AD171" s="6" t="s">
        <v>50</v>
      </c>
      <c r="AI171" s="8">
        <v>0</v>
      </c>
      <c r="AJ171" s="8">
        <v>9</v>
      </c>
      <c r="AK171" s="8">
        <v>9</v>
      </c>
    </row>
    <row r="172" spans="1:37" x14ac:dyDescent="0.25">
      <c r="A172" s="5" t="s">
        <v>1082</v>
      </c>
      <c r="B172" s="6" t="s">
        <v>1083</v>
      </c>
      <c r="C172" s="6" t="s">
        <v>1084</v>
      </c>
      <c r="D172" s="6" t="s">
        <v>40</v>
      </c>
      <c r="E172" s="6" t="s">
        <v>41</v>
      </c>
      <c r="F172" s="6" t="s">
        <v>42</v>
      </c>
      <c r="I172" s="7">
        <v>41274</v>
      </c>
      <c r="J172" s="7">
        <v>41393</v>
      </c>
      <c r="K172" s="6" t="s">
        <v>1085</v>
      </c>
      <c r="L172" s="6" t="s">
        <v>1086</v>
      </c>
      <c r="M172" s="6" t="s">
        <v>1087</v>
      </c>
      <c r="N172" s="6" t="s">
        <v>771</v>
      </c>
      <c r="O172" s="6">
        <v>8210</v>
      </c>
      <c r="R172" s="6">
        <v>2</v>
      </c>
      <c r="S172" s="6" t="s">
        <v>1088</v>
      </c>
      <c r="U172" s="6">
        <v>75525899</v>
      </c>
      <c r="V172" s="8">
        <v>251</v>
      </c>
      <c r="W172" s="8">
        <v>96304</v>
      </c>
      <c r="X172" s="6">
        <v>489</v>
      </c>
      <c r="Y172" s="6" t="s">
        <v>1089</v>
      </c>
      <c r="Z172" s="8">
        <v>51291</v>
      </c>
      <c r="AA172" s="8">
        <v>1514</v>
      </c>
      <c r="AB172" s="8">
        <v>34</v>
      </c>
      <c r="AC172" s="6" t="s">
        <v>49</v>
      </c>
      <c r="AD172" s="6" t="s">
        <v>49</v>
      </c>
      <c r="AI172" s="8">
        <v>33</v>
      </c>
      <c r="AJ172" s="8">
        <v>0</v>
      </c>
      <c r="AK172" s="8">
        <v>33</v>
      </c>
    </row>
    <row r="173" spans="1:37" x14ac:dyDescent="0.25">
      <c r="A173" s="5" t="s">
        <v>1090</v>
      </c>
      <c r="B173" s="6" t="s">
        <v>1091</v>
      </c>
      <c r="C173" s="6" t="s">
        <v>1092</v>
      </c>
      <c r="D173" s="6" t="s">
        <v>40</v>
      </c>
      <c r="E173" s="6" t="s">
        <v>540</v>
      </c>
      <c r="F173" s="6" t="s">
        <v>541</v>
      </c>
      <c r="I173" s="7">
        <v>41274</v>
      </c>
      <c r="J173" s="7">
        <v>41393</v>
      </c>
      <c r="K173" s="6" t="s">
        <v>1093</v>
      </c>
      <c r="M173" s="6" t="s">
        <v>1094</v>
      </c>
      <c r="N173" s="6" t="s">
        <v>771</v>
      </c>
      <c r="O173" s="6">
        <v>8106</v>
      </c>
      <c r="R173" s="6">
        <v>2</v>
      </c>
      <c r="S173" s="6" t="s">
        <v>1095</v>
      </c>
      <c r="U173" s="6">
        <v>21044912</v>
      </c>
      <c r="V173" s="8">
        <v>222</v>
      </c>
      <c r="W173" s="8">
        <v>508932</v>
      </c>
      <c r="X173" s="6">
        <v>5</v>
      </c>
      <c r="Y173" s="6" t="s">
        <v>773</v>
      </c>
      <c r="Z173" s="8">
        <v>5441567</v>
      </c>
      <c r="AA173" s="8">
        <v>2746</v>
      </c>
      <c r="AB173" s="8">
        <v>1981</v>
      </c>
      <c r="AC173" s="6" t="s">
        <v>50</v>
      </c>
      <c r="AD173" s="6" t="s">
        <v>50</v>
      </c>
      <c r="AI173" s="8">
        <v>26</v>
      </c>
      <c r="AJ173" s="8">
        <v>0</v>
      </c>
      <c r="AK173" s="8">
        <v>26</v>
      </c>
    </row>
    <row r="174" spans="1:37" x14ac:dyDescent="0.25">
      <c r="A174" s="5" t="s">
        <v>1096</v>
      </c>
      <c r="B174" s="6" t="s">
        <v>1097</v>
      </c>
      <c r="C174" s="6" t="s">
        <v>1098</v>
      </c>
      <c r="D174" s="6" t="s">
        <v>40</v>
      </c>
      <c r="E174" s="6" t="s">
        <v>41</v>
      </c>
      <c r="F174" s="6" t="s">
        <v>42</v>
      </c>
      <c r="I174" s="7">
        <v>41274</v>
      </c>
      <c r="J174" s="7">
        <v>41393</v>
      </c>
      <c r="K174" s="6" t="s">
        <v>1099</v>
      </c>
      <c r="M174" s="6" t="s">
        <v>1100</v>
      </c>
      <c r="N174" s="6" t="s">
        <v>699</v>
      </c>
      <c r="O174" s="6">
        <v>11530</v>
      </c>
      <c r="R174" s="6">
        <v>2</v>
      </c>
      <c r="S174" s="6" t="s">
        <v>1101</v>
      </c>
      <c r="T174" s="6">
        <v>1787</v>
      </c>
      <c r="U174" s="6">
        <v>2414696</v>
      </c>
      <c r="V174" s="8">
        <v>285</v>
      </c>
      <c r="W174" s="8">
        <v>1339532</v>
      </c>
      <c r="X174" s="6">
        <v>1</v>
      </c>
      <c r="Y174" s="6" t="s">
        <v>729</v>
      </c>
      <c r="Z174" s="8">
        <v>18351295</v>
      </c>
      <c r="AA174" s="8">
        <v>5319</v>
      </c>
      <c r="AB174" s="8">
        <v>3450</v>
      </c>
      <c r="AC174" s="6" t="s">
        <v>49</v>
      </c>
      <c r="AD174" s="6" t="s">
        <v>50</v>
      </c>
      <c r="AF174" s="6" t="s">
        <v>49</v>
      </c>
      <c r="AI174" s="8">
        <v>0</v>
      </c>
      <c r="AJ174" s="8">
        <v>329</v>
      </c>
      <c r="AK174" s="8">
        <v>329</v>
      </c>
    </row>
    <row r="175" spans="1:37" x14ac:dyDescent="0.25">
      <c r="A175" s="5" t="s">
        <v>1102</v>
      </c>
      <c r="B175" s="6" t="s">
        <v>1103</v>
      </c>
      <c r="C175" s="6" t="s">
        <v>1104</v>
      </c>
      <c r="D175" s="6" t="s">
        <v>40</v>
      </c>
      <c r="E175" s="6" t="s">
        <v>54</v>
      </c>
      <c r="F175" s="6" t="s">
        <v>55</v>
      </c>
      <c r="I175" s="7">
        <v>41274</v>
      </c>
      <c r="J175" s="7">
        <v>41393</v>
      </c>
      <c r="K175" s="6" t="s">
        <v>1105</v>
      </c>
      <c r="M175" s="6" t="s">
        <v>833</v>
      </c>
      <c r="N175" s="6" t="s">
        <v>771</v>
      </c>
      <c r="O175" s="6">
        <v>7306</v>
      </c>
      <c r="R175" s="6">
        <v>2</v>
      </c>
      <c r="S175" s="6" t="s">
        <v>1106</v>
      </c>
      <c r="U175" s="6">
        <v>11461606</v>
      </c>
      <c r="V175" s="8">
        <v>11</v>
      </c>
      <c r="W175" s="8">
        <v>54304</v>
      </c>
      <c r="X175" s="6">
        <v>1</v>
      </c>
      <c r="Y175" s="6" t="s">
        <v>729</v>
      </c>
      <c r="Z175" s="8">
        <v>18351295</v>
      </c>
      <c r="AA175" s="8">
        <v>5319</v>
      </c>
      <c r="AB175" s="8">
        <v>3450</v>
      </c>
      <c r="AC175" s="6" t="s">
        <v>50</v>
      </c>
      <c r="AD175" s="6" t="s">
        <v>50</v>
      </c>
      <c r="AF175" s="6" t="s">
        <v>49</v>
      </c>
      <c r="AI175" s="8">
        <v>0</v>
      </c>
      <c r="AJ175" s="8">
        <v>1</v>
      </c>
      <c r="AK175" s="8">
        <v>1</v>
      </c>
    </row>
    <row r="176" spans="1:37" x14ac:dyDescent="0.25">
      <c r="A176" s="5" t="s">
        <v>1107</v>
      </c>
      <c r="B176" s="6" t="s">
        <v>1108</v>
      </c>
      <c r="C176" s="6" t="s">
        <v>1109</v>
      </c>
      <c r="D176" s="6" t="s">
        <v>40</v>
      </c>
      <c r="E176" s="6" t="s">
        <v>41</v>
      </c>
      <c r="F176" s="6" t="s">
        <v>42</v>
      </c>
      <c r="I176" s="7">
        <v>41274</v>
      </c>
      <c r="J176" s="7">
        <v>41393</v>
      </c>
      <c r="K176" s="6" t="s">
        <v>1110</v>
      </c>
      <c r="M176" s="6" t="s">
        <v>1111</v>
      </c>
      <c r="N176" s="6" t="s">
        <v>771</v>
      </c>
      <c r="O176" s="6">
        <v>8060</v>
      </c>
      <c r="P176" s="6">
        <v>6000</v>
      </c>
      <c r="Q176" s="6">
        <v>6000</v>
      </c>
      <c r="R176" s="6">
        <v>2</v>
      </c>
      <c r="S176" s="6" t="s">
        <v>1112</v>
      </c>
      <c r="U176" s="6">
        <v>833251390</v>
      </c>
      <c r="V176" s="8">
        <v>799</v>
      </c>
      <c r="W176" s="8">
        <v>488734</v>
      </c>
      <c r="X176" s="6">
        <v>5</v>
      </c>
      <c r="Y176" s="6" t="s">
        <v>773</v>
      </c>
      <c r="Z176" s="8">
        <v>5441567</v>
      </c>
      <c r="AA176" s="8">
        <v>2746</v>
      </c>
      <c r="AB176" s="8">
        <v>1981</v>
      </c>
      <c r="AC176" s="6" t="s">
        <v>50</v>
      </c>
      <c r="AD176" s="6" t="s">
        <v>50</v>
      </c>
      <c r="AF176" s="6" t="s">
        <v>49</v>
      </c>
      <c r="AI176" s="8">
        <v>0</v>
      </c>
      <c r="AJ176" s="8">
        <v>15</v>
      </c>
      <c r="AK176" s="8">
        <v>15</v>
      </c>
    </row>
    <row r="177" spans="1:37" x14ac:dyDescent="0.25">
      <c r="A177" s="5" t="s">
        <v>1113</v>
      </c>
      <c r="B177" s="6" t="s">
        <v>1114</v>
      </c>
      <c r="C177" s="6" t="s">
        <v>1115</v>
      </c>
      <c r="D177" s="6" t="s">
        <v>40</v>
      </c>
      <c r="E177" s="6" t="s">
        <v>41</v>
      </c>
      <c r="F177" s="6" t="s">
        <v>42</v>
      </c>
      <c r="I177" s="7">
        <v>41274</v>
      </c>
      <c r="J177" s="7">
        <v>41393</v>
      </c>
      <c r="K177" s="6" t="s">
        <v>1116</v>
      </c>
      <c r="M177" s="6" t="s">
        <v>1117</v>
      </c>
      <c r="N177" s="6" t="s">
        <v>771</v>
      </c>
      <c r="O177" s="6">
        <v>8876</v>
      </c>
      <c r="P177" s="6">
        <v>1262</v>
      </c>
      <c r="Q177" s="6">
        <v>3000</v>
      </c>
      <c r="R177" s="6">
        <v>2</v>
      </c>
      <c r="S177" s="6" t="s">
        <v>1118</v>
      </c>
      <c r="U177" s="6">
        <v>78246147</v>
      </c>
      <c r="V177" s="8">
        <v>305</v>
      </c>
      <c r="W177" s="8">
        <v>324194</v>
      </c>
      <c r="X177" s="6">
        <v>1</v>
      </c>
      <c r="Y177" s="6" t="s">
        <v>729</v>
      </c>
      <c r="Z177" s="8">
        <v>18351295</v>
      </c>
      <c r="AA177" s="8">
        <v>5319</v>
      </c>
      <c r="AB177" s="8">
        <v>3450</v>
      </c>
      <c r="AC177" s="6" t="s">
        <v>49</v>
      </c>
      <c r="AD177" s="6" t="s">
        <v>50</v>
      </c>
      <c r="AE177" s="6" t="s">
        <v>49</v>
      </c>
      <c r="AI177" s="8">
        <v>75</v>
      </c>
      <c r="AJ177" s="8">
        <v>0</v>
      </c>
      <c r="AK177" s="8">
        <v>75</v>
      </c>
    </row>
    <row r="178" spans="1:37" x14ac:dyDescent="0.25">
      <c r="A178" s="5" t="s">
        <v>1119</v>
      </c>
      <c r="B178" s="6" t="s">
        <v>1120</v>
      </c>
      <c r="C178" s="6" t="s">
        <v>1121</v>
      </c>
      <c r="D178" s="6" t="s">
        <v>40</v>
      </c>
      <c r="E178" s="6" t="s">
        <v>41</v>
      </c>
      <c r="F178" s="6" t="s">
        <v>42</v>
      </c>
      <c r="I178" s="7">
        <v>41274</v>
      </c>
      <c r="J178" s="7">
        <v>41393</v>
      </c>
      <c r="K178" s="6" t="s">
        <v>1122</v>
      </c>
      <c r="M178" s="6" t="s">
        <v>1123</v>
      </c>
      <c r="N178" s="6" t="s">
        <v>771</v>
      </c>
      <c r="O178" s="6">
        <v>7963</v>
      </c>
      <c r="P178" s="6">
        <v>900</v>
      </c>
      <c r="Q178" s="6">
        <v>900</v>
      </c>
      <c r="R178" s="6">
        <v>2</v>
      </c>
      <c r="S178" s="6" t="s">
        <v>1124</v>
      </c>
      <c r="U178" s="6">
        <v>80611700</v>
      </c>
      <c r="V178" s="8">
        <v>482</v>
      </c>
      <c r="W178" s="8">
        <v>494976</v>
      </c>
      <c r="X178" s="6">
        <v>1</v>
      </c>
      <c r="Y178" s="6" t="s">
        <v>729</v>
      </c>
      <c r="Z178" s="8">
        <v>18351295</v>
      </c>
      <c r="AA178" s="8">
        <v>5319</v>
      </c>
      <c r="AB178" s="8">
        <v>3450</v>
      </c>
      <c r="AC178" s="6" t="s">
        <v>49</v>
      </c>
      <c r="AD178" s="6" t="s">
        <v>49</v>
      </c>
      <c r="AI178" s="8">
        <v>29</v>
      </c>
      <c r="AJ178" s="8">
        <v>0</v>
      </c>
      <c r="AK178" s="8">
        <v>29</v>
      </c>
    </row>
    <row r="179" spans="1:37" x14ac:dyDescent="0.25">
      <c r="A179" s="5" t="s">
        <v>1125</v>
      </c>
      <c r="B179" s="6" t="s">
        <v>1126</v>
      </c>
      <c r="C179" s="6" t="s">
        <v>1127</v>
      </c>
      <c r="D179" s="6" t="s">
        <v>40</v>
      </c>
      <c r="E179" s="6" t="s">
        <v>41</v>
      </c>
      <c r="F179" s="6" t="s">
        <v>42</v>
      </c>
      <c r="I179" s="7">
        <v>41274</v>
      </c>
      <c r="J179" s="7">
        <v>41393</v>
      </c>
      <c r="K179" s="6" t="s">
        <v>1128</v>
      </c>
      <c r="M179" s="6" t="s">
        <v>1129</v>
      </c>
      <c r="N179" s="6" t="s">
        <v>771</v>
      </c>
      <c r="O179" s="6">
        <v>8650</v>
      </c>
      <c r="P179" s="6">
        <v>8068</v>
      </c>
      <c r="Q179" s="6">
        <v>8068</v>
      </c>
      <c r="R179" s="6">
        <v>2</v>
      </c>
      <c r="S179" s="6" t="s">
        <v>1130</v>
      </c>
      <c r="U179" s="6">
        <v>54177662</v>
      </c>
      <c r="V179" s="8">
        <v>226</v>
      </c>
      <c r="W179" s="8">
        <v>367063</v>
      </c>
      <c r="X179" s="6">
        <v>128</v>
      </c>
      <c r="Y179" s="6" t="s">
        <v>1131</v>
      </c>
      <c r="Z179" s="8">
        <v>296668</v>
      </c>
      <c r="AA179" s="8">
        <v>2810</v>
      </c>
      <c r="AB179" s="8">
        <v>106</v>
      </c>
      <c r="AC179" s="6" t="s">
        <v>50</v>
      </c>
      <c r="AD179" s="6" t="s">
        <v>50</v>
      </c>
      <c r="AE179" s="6" t="s">
        <v>49</v>
      </c>
      <c r="AI179" s="8">
        <v>25</v>
      </c>
      <c r="AJ179" s="8">
        <v>0</v>
      </c>
      <c r="AK179" s="8">
        <v>25</v>
      </c>
    </row>
    <row r="180" spans="1:37" x14ac:dyDescent="0.25">
      <c r="A180" s="5" t="s">
        <v>1132</v>
      </c>
      <c r="B180" s="6" t="s">
        <v>1133</v>
      </c>
      <c r="C180" s="6" t="s">
        <v>1134</v>
      </c>
      <c r="D180" s="6" t="s">
        <v>40</v>
      </c>
      <c r="E180" s="6" t="s">
        <v>41</v>
      </c>
      <c r="F180" s="6" t="s">
        <v>42</v>
      </c>
      <c r="I180" s="7">
        <v>41274</v>
      </c>
      <c r="J180" s="7">
        <v>41393</v>
      </c>
      <c r="K180" s="6" t="s">
        <v>1135</v>
      </c>
      <c r="M180" s="6" t="s">
        <v>1136</v>
      </c>
      <c r="N180" s="6" t="s">
        <v>771</v>
      </c>
      <c r="O180" s="6">
        <v>8822</v>
      </c>
      <c r="P180" s="6">
        <v>4614</v>
      </c>
      <c r="Q180" s="6">
        <v>2900</v>
      </c>
      <c r="R180" s="6">
        <v>2</v>
      </c>
      <c r="S180" s="6" t="s">
        <v>1137</v>
      </c>
      <c r="U180" s="6">
        <v>69878833</v>
      </c>
      <c r="V180" s="8">
        <v>360</v>
      </c>
      <c r="W180" s="8">
        <v>299000</v>
      </c>
      <c r="X180" s="6">
        <v>1</v>
      </c>
      <c r="Y180" s="6" t="s">
        <v>729</v>
      </c>
      <c r="Z180" s="8">
        <v>18351295</v>
      </c>
      <c r="AA180" s="8">
        <v>5319</v>
      </c>
      <c r="AB180" s="8">
        <v>3450</v>
      </c>
      <c r="AC180" s="6" t="s">
        <v>49</v>
      </c>
      <c r="AD180" s="6" t="s">
        <v>50</v>
      </c>
      <c r="AI180" s="8">
        <v>0</v>
      </c>
      <c r="AJ180" s="8">
        <v>32</v>
      </c>
      <c r="AK180" s="8">
        <v>32</v>
      </c>
    </row>
    <row r="181" spans="1:37" x14ac:dyDescent="0.25">
      <c r="A181" s="5" t="s">
        <v>1138</v>
      </c>
      <c r="B181" s="6" t="s">
        <v>1139</v>
      </c>
      <c r="D181" s="6" t="s">
        <v>40</v>
      </c>
      <c r="E181" s="6" t="s">
        <v>41</v>
      </c>
      <c r="F181" s="6" t="s">
        <v>42</v>
      </c>
      <c r="I181" s="7">
        <v>41274</v>
      </c>
      <c r="J181" s="7">
        <v>41393</v>
      </c>
      <c r="K181" s="6" t="s">
        <v>1140</v>
      </c>
      <c r="M181" s="6" t="s">
        <v>1141</v>
      </c>
      <c r="N181" s="6" t="s">
        <v>699</v>
      </c>
      <c r="O181" s="6">
        <v>12118</v>
      </c>
      <c r="R181" s="6">
        <v>2</v>
      </c>
      <c r="S181" s="6" t="s">
        <v>1142</v>
      </c>
      <c r="U181" s="6">
        <v>182806190</v>
      </c>
      <c r="V181" s="8">
        <v>1</v>
      </c>
      <c r="W181" s="8">
        <v>5196</v>
      </c>
      <c r="X181" s="6">
        <v>67</v>
      </c>
      <c r="Y181" s="6" t="s">
        <v>701</v>
      </c>
      <c r="Z181" s="8">
        <v>594962</v>
      </c>
      <c r="AA181" s="8">
        <v>2012</v>
      </c>
      <c r="AB181" s="8">
        <v>296</v>
      </c>
      <c r="AC181" s="6" t="s">
        <v>50</v>
      </c>
      <c r="AD181" s="6" t="s">
        <v>50</v>
      </c>
      <c r="AE181" s="6" t="s">
        <v>49</v>
      </c>
      <c r="AI181" s="8">
        <v>3</v>
      </c>
      <c r="AJ181" s="8">
        <v>0</v>
      </c>
      <c r="AK181" s="8">
        <v>3</v>
      </c>
    </row>
    <row r="182" spans="1:37" x14ac:dyDescent="0.25">
      <c r="A182" s="5" t="s">
        <v>1143</v>
      </c>
      <c r="B182" s="6" t="s">
        <v>1144</v>
      </c>
      <c r="C182" s="6" t="s">
        <v>1145</v>
      </c>
      <c r="D182" s="6" t="s">
        <v>40</v>
      </c>
      <c r="E182" s="6" t="s">
        <v>41</v>
      </c>
      <c r="F182" s="6" t="s">
        <v>42</v>
      </c>
      <c r="I182" s="7">
        <v>41274</v>
      </c>
      <c r="J182" s="7">
        <v>41393</v>
      </c>
      <c r="K182" s="6" t="s">
        <v>1146</v>
      </c>
      <c r="M182" s="6" t="s">
        <v>1147</v>
      </c>
      <c r="N182" s="6" t="s">
        <v>699</v>
      </c>
      <c r="O182" s="6">
        <v>10990</v>
      </c>
      <c r="R182" s="6">
        <v>2</v>
      </c>
      <c r="S182" s="6" t="s">
        <v>1148</v>
      </c>
      <c r="T182" s="6">
        <v>3152</v>
      </c>
      <c r="U182" s="6">
        <v>87087441</v>
      </c>
      <c r="V182" s="8">
        <v>142</v>
      </c>
      <c r="W182" s="8">
        <v>50269</v>
      </c>
      <c r="X182" s="6">
        <v>89</v>
      </c>
      <c r="Y182" s="6" t="s">
        <v>741</v>
      </c>
      <c r="Z182" s="8">
        <v>423566</v>
      </c>
      <c r="AA182" s="8">
        <v>1295</v>
      </c>
      <c r="AB182" s="8">
        <v>327</v>
      </c>
      <c r="AC182" s="6" t="s">
        <v>50</v>
      </c>
      <c r="AD182" s="6" t="s">
        <v>50</v>
      </c>
      <c r="AI182" s="8">
        <v>6</v>
      </c>
      <c r="AJ182" s="8">
        <v>0</v>
      </c>
      <c r="AK182" s="8">
        <v>6</v>
      </c>
    </row>
    <row r="183" spans="1:37" x14ac:dyDescent="0.25">
      <c r="A183" s="5" t="s">
        <v>1149</v>
      </c>
      <c r="B183" s="6" t="s">
        <v>1150</v>
      </c>
      <c r="D183" s="6" t="s">
        <v>40</v>
      </c>
      <c r="E183" s="6" t="s">
        <v>41</v>
      </c>
      <c r="F183" s="6" t="s">
        <v>42</v>
      </c>
      <c r="I183" s="7">
        <v>41090</v>
      </c>
      <c r="J183" s="7">
        <v>41211</v>
      </c>
      <c r="K183" s="6" t="s">
        <v>1151</v>
      </c>
      <c r="L183" s="6" t="s">
        <v>1152</v>
      </c>
      <c r="M183" s="6" t="s">
        <v>1153</v>
      </c>
      <c r="N183" s="6" t="s">
        <v>699</v>
      </c>
      <c r="O183" s="6">
        <v>13601</v>
      </c>
      <c r="P183" s="6">
        <v>3381</v>
      </c>
      <c r="R183" s="6">
        <v>2</v>
      </c>
      <c r="S183" s="6" t="s">
        <v>1154</v>
      </c>
      <c r="U183" s="6">
        <v>71600076</v>
      </c>
      <c r="V183" s="8">
        <v>17</v>
      </c>
      <c r="W183" s="8">
        <v>28266</v>
      </c>
      <c r="X183" s="6">
        <v>455</v>
      </c>
      <c r="Y183" s="6" t="s">
        <v>1155</v>
      </c>
      <c r="Z183" s="8">
        <v>57840</v>
      </c>
      <c r="AA183" s="8">
        <v>1413</v>
      </c>
      <c r="AB183" s="8">
        <v>41</v>
      </c>
      <c r="AC183" s="6" t="s">
        <v>50</v>
      </c>
      <c r="AD183" s="6" t="s">
        <v>49</v>
      </c>
      <c r="AE183" s="6" t="s">
        <v>49</v>
      </c>
      <c r="AI183" s="8">
        <v>3</v>
      </c>
      <c r="AJ183" s="8">
        <v>2</v>
      </c>
      <c r="AK183" s="8">
        <v>5</v>
      </c>
    </row>
    <row r="184" spans="1:37" x14ac:dyDescent="0.25">
      <c r="A184" s="5" t="s">
        <v>1156</v>
      </c>
      <c r="B184" s="6" t="s">
        <v>1157</v>
      </c>
      <c r="C184" s="6" t="s">
        <v>1158</v>
      </c>
      <c r="D184" s="6" t="s">
        <v>40</v>
      </c>
      <c r="E184" s="6" t="s">
        <v>41</v>
      </c>
      <c r="F184" s="6" t="s">
        <v>42</v>
      </c>
      <c r="I184" s="7">
        <v>41274</v>
      </c>
      <c r="J184" s="7">
        <v>41393</v>
      </c>
      <c r="K184" s="6" t="s">
        <v>1159</v>
      </c>
      <c r="L184" s="6" t="s">
        <v>1160</v>
      </c>
      <c r="M184" s="6" t="s">
        <v>1161</v>
      </c>
      <c r="N184" s="6" t="s">
        <v>699</v>
      </c>
      <c r="O184" s="6">
        <v>10924</v>
      </c>
      <c r="R184" s="6">
        <v>2</v>
      </c>
      <c r="S184" s="6" t="s">
        <v>1162</v>
      </c>
      <c r="T184" s="6">
        <v>3152</v>
      </c>
      <c r="U184" s="6">
        <v>12981593</v>
      </c>
      <c r="X184" s="6">
        <v>89</v>
      </c>
      <c r="Y184" s="6" t="s">
        <v>741</v>
      </c>
      <c r="Z184" s="8">
        <v>423566</v>
      </c>
      <c r="AA184" s="8">
        <v>1295</v>
      </c>
      <c r="AB184" s="8">
        <v>327</v>
      </c>
      <c r="AC184" s="6" t="s">
        <v>49</v>
      </c>
      <c r="AD184" s="6" t="s">
        <v>49</v>
      </c>
      <c r="AI184" s="8">
        <v>0</v>
      </c>
      <c r="AJ184" s="8">
        <v>0</v>
      </c>
    </row>
    <row r="185" spans="1:37" x14ac:dyDescent="0.25">
      <c r="A185" s="5" t="s">
        <v>1163</v>
      </c>
      <c r="B185" s="6" t="s">
        <v>1164</v>
      </c>
      <c r="C185" s="6" t="s">
        <v>1165</v>
      </c>
      <c r="D185" s="6" t="s">
        <v>40</v>
      </c>
      <c r="E185" s="6" t="s">
        <v>54</v>
      </c>
      <c r="F185" s="6" t="s">
        <v>55</v>
      </c>
      <c r="I185" s="7">
        <v>41090</v>
      </c>
      <c r="J185" s="7">
        <v>41211</v>
      </c>
      <c r="K185" s="6" t="s">
        <v>1166</v>
      </c>
      <c r="M185" s="6" t="s">
        <v>1167</v>
      </c>
      <c r="N185" s="6" t="s">
        <v>1168</v>
      </c>
      <c r="O185" s="6">
        <v>25324</v>
      </c>
      <c r="Q185" s="6">
        <v>1188</v>
      </c>
      <c r="R185" s="6">
        <v>3</v>
      </c>
      <c r="S185" s="6" t="s">
        <v>1169</v>
      </c>
      <c r="T185" s="6">
        <v>1464</v>
      </c>
      <c r="U185" s="6">
        <v>47137484</v>
      </c>
      <c r="V185" s="8">
        <v>902</v>
      </c>
      <c r="W185" s="8">
        <v>192315</v>
      </c>
      <c r="X185" s="6">
        <v>214</v>
      </c>
      <c r="Y185" s="6" t="s">
        <v>1170</v>
      </c>
      <c r="Z185" s="8">
        <v>153199</v>
      </c>
      <c r="AA185" s="8">
        <v>1560</v>
      </c>
      <c r="AB185" s="8">
        <v>98</v>
      </c>
      <c r="AC185" s="6" t="s">
        <v>49</v>
      </c>
      <c r="AD185" s="6" t="s">
        <v>50</v>
      </c>
      <c r="AE185" s="6" t="s">
        <v>49</v>
      </c>
      <c r="AI185" s="8">
        <v>59</v>
      </c>
      <c r="AJ185" s="8">
        <v>0</v>
      </c>
      <c r="AK185" s="8">
        <v>59</v>
      </c>
    </row>
    <row r="186" spans="1:37" x14ac:dyDescent="0.25">
      <c r="A186" s="5" t="s">
        <v>1171</v>
      </c>
      <c r="B186" s="6" t="s">
        <v>1172</v>
      </c>
      <c r="C186" s="6" t="s">
        <v>1173</v>
      </c>
      <c r="D186" s="6" t="s">
        <v>40</v>
      </c>
      <c r="E186" s="6" t="s">
        <v>54</v>
      </c>
      <c r="F186" s="6" t="s">
        <v>55</v>
      </c>
      <c r="I186" s="7">
        <v>41090</v>
      </c>
      <c r="J186" s="7">
        <v>41211</v>
      </c>
      <c r="K186" s="6" t="s">
        <v>1174</v>
      </c>
      <c r="M186" s="6" t="s">
        <v>1175</v>
      </c>
      <c r="N186" s="6" t="s">
        <v>1168</v>
      </c>
      <c r="O186" s="6">
        <v>25779</v>
      </c>
      <c r="Q186" s="6">
        <v>7965</v>
      </c>
      <c r="R186" s="6">
        <v>3</v>
      </c>
      <c r="S186" s="6" t="s">
        <v>1176</v>
      </c>
      <c r="T186" s="6">
        <v>1467</v>
      </c>
      <c r="U186" s="6">
        <v>59851329</v>
      </c>
      <c r="V186" s="8">
        <v>130</v>
      </c>
      <c r="W186" s="8">
        <v>202637</v>
      </c>
      <c r="X186" s="6">
        <v>178</v>
      </c>
      <c r="Y186" s="6" t="s">
        <v>1177</v>
      </c>
      <c r="Z186" s="8">
        <v>202637</v>
      </c>
      <c r="AA186" s="8">
        <v>1555</v>
      </c>
      <c r="AB186" s="8">
        <v>130</v>
      </c>
      <c r="AC186" s="6" t="s">
        <v>49</v>
      </c>
      <c r="AD186" s="6" t="s">
        <v>50</v>
      </c>
      <c r="AE186" s="6" t="s">
        <v>49</v>
      </c>
      <c r="AI186" s="8">
        <v>36</v>
      </c>
      <c r="AJ186" s="8">
        <v>0</v>
      </c>
      <c r="AK186" s="8">
        <v>36</v>
      </c>
    </row>
    <row r="187" spans="1:37" x14ac:dyDescent="0.25">
      <c r="A187" s="5" t="s">
        <v>1178</v>
      </c>
      <c r="B187" s="6" t="s">
        <v>1179</v>
      </c>
      <c r="C187" s="6" t="s">
        <v>1180</v>
      </c>
      <c r="D187" s="6" t="s">
        <v>40</v>
      </c>
      <c r="E187" s="6" t="s">
        <v>54</v>
      </c>
      <c r="F187" s="6" t="s">
        <v>55</v>
      </c>
      <c r="I187" s="7">
        <v>41090</v>
      </c>
      <c r="J187" s="7">
        <v>41211</v>
      </c>
      <c r="K187" s="6" t="s">
        <v>1181</v>
      </c>
      <c r="M187" s="6" t="s">
        <v>1182</v>
      </c>
      <c r="N187" s="6" t="s">
        <v>1168</v>
      </c>
      <c r="O187" s="6">
        <v>26101</v>
      </c>
      <c r="P187" s="6">
        <v>5301</v>
      </c>
      <c r="R187" s="6">
        <v>3</v>
      </c>
      <c r="S187" s="6" t="s">
        <v>1183</v>
      </c>
      <c r="T187" s="6">
        <v>1469</v>
      </c>
      <c r="U187" s="6">
        <v>82956509</v>
      </c>
      <c r="V187" s="8">
        <v>14</v>
      </c>
      <c r="W187" s="8">
        <v>42241</v>
      </c>
      <c r="X187" s="6">
        <v>411</v>
      </c>
      <c r="Y187" s="6" t="s">
        <v>1184</v>
      </c>
      <c r="Z187" s="8">
        <v>67229</v>
      </c>
      <c r="AA187" s="8">
        <v>1586</v>
      </c>
      <c r="AB187" s="8">
        <v>42</v>
      </c>
      <c r="AC187" s="6" t="s">
        <v>50</v>
      </c>
      <c r="AD187" s="6" t="s">
        <v>50</v>
      </c>
      <c r="AE187" s="6" t="s">
        <v>49</v>
      </c>
      <c r="AI187" s="8">
        <v>12</v>
      </c>
      <c r="AJ187" s="8">
        <v>0</v>
      </c>
      <c r="AK187" s="8">
        <v>12</v>
      </c>
    </row>
    <row r="188" spans="1:37" x14ac:dyDescent="0.25">
      <c r="A188" s="5" t="s">
        <v>1185</v>
      </c>
      <c r="B188" s="6" t="s">
        <v>1186</v>
      </c>
      <c r="C188" s="6" t="s">
        <v>1187</v>
      </c>
      <c r="D188" s="6" t="s">
        <v>40</v>
      </c>
      <c r="E188" s="6" t="s">
        <v>789</v>
      </c>
      <c r="F188" s="6" t="s">
        <v>790</v>
      </c>
      <c r="I188" s="7">
        <v>41090</v>
      </c>
      <c r="J188" s="7">
        <v>41211</v>
      </c>
      <c r="K188" s="6" t="s">
        <v>1188</v>
      </c>
      <c r="M188" s="6" t="s">
        <v>1189</v>
      </c>
      <c r="N188" s="6" t="s">
        <v>1190</v>
      </c>
      <c r="O188" s="6">
        <v>23224</v>
      </c>
      <c r="R188" s="6">
        <v>3</v>
      </c>
      <c r="S188" s="6" t="s">
        <v>1191</v>
      </c>
      <c r="T188" s="6">
        <v>1458</v>
      </c>
      <c r="U188" s="6">
        <v>74746470</v>
      </c>
      <c r="V188" s="8">
        <v>227</v>
      </c>
      <c r="W188" s="8">
        <v>449572</v>
      </c>
      <c r="X188" s="6">
        <v>45</v>
      </c>
      <c r="Y188" s="6" t="s">
        <v>1192</v>
      </c>
      <c r="Z188" s="8">
        <v>953556</v>
      </c>
      <c r="AA188" s="8">
        <v>1938</v>
      </c>
      <c r="AB188" s="8">
        <v>492</v>
      </c>
      <c r="AC188" s="6" t="s">
        <v>49</v>
      </c>
      <c r="AD188" s="6" t="s">
        <v>50</v>
      </c>
      <c r="AE188" s="6" t="s">
        <v>49</v>
      </c>
      <c r="AI188" s="8">
        <v>205</v>
      </c>
      <c r="AJ188" s="8">
        <v>186</v>
      </c>
      <c r="AK188" s="8">
        <v>391</v>
      </c>
    </row>
    <row r="189" spans="1:37" x14ac:dyDescent="0.25">
      <c r="A189" s="5" t="s">
        <v>1193</v>
      </c>
      <c r="B189" s="6" t="s">
        <v>1194</v>
      </c>
      <c r="C189" s="6" t="s">
        <v>1195</v>
      </c>
      <c r="D189" s="6" t="s">
        <v>40</v>
      </c>
      <c r="E189" s="6" t="s">
        <v>789</v>
      </c>
      <c r="F189" s="6" t="s">
        <v>790</v>
      </c>
      <c r="I189" s="7">
        <v>41090</v>
      </c>
      <c r="J189" s="7">
        <v>41211</v>
      </c>
      <c r="K189" s="6" t="s">
        <v>1196</v>
      </c>
      <c r="M189" s="6" t="s">
        <v>1197</v>
      </c>
      <c r="N189" s="6" t="s">
        <v>1190</v>
      </c>
      <c r="O189" s="6">
        <v>24032</v>
      </c>
      <c r="P189" s="6">
        <v>3247</v>
      </c>
      <c r="Q189" s="6">
        <v>13247</v>
      </c>
      <c r="R189" s="6">
        <v>3</v>
      </c>
      <c r="S189" s="6" t="s">
        <v>1198</v>
      </c>
      <c r="T189" s="6">
        <v>1460</v>
      </c>
      <c r="U189" s="6">
        <v>139292544</v>
      </c>
      <c r="V189" s="8">
        <v>43</v>
      </c>
      <c r="W189" s="8">
        <v>97032</v>
      </c>
      <c r="X189" s="6">
        <v>172</v>
      </c>
      <c r="Y189" s="6" t="s">
        <v>1199</v>
      </c>
      <c r="Z189" s="8">
        <v>210111</v>
      </c>
      <c r="AA189" s="8">
        <v>1692</v>
      </c>
      <c r="AB189" s="8">
        <v>124</v>
      </c>
      <c r="AC189" s="6" t="s">
        <v>49</v>
      </c>
      <c r="AD189" s="6" t="s">
        <v>50</v>
      </c>
      <c r="AE189" s="6" t="s">
        <v>49</v>
      </c>
      <c r="AI189" s="8">
        <v>36</v>
      </c>
      <c r="AJ189" s="8">
        <v>17</v>
      </c>
      <c r="AK189" s="8">
        <v>53</v>
      </c>
    </row>
    <row r="190" spans="1:37" x14ac:dyDescent="0.25">
      <c r="A190" s="5" t="s">
        <v>1200</v>
      </c>
      <c r="B190" s="6" t="s">
        <v>1201</v>
      </c>
      <c r="C190" s="6" t="s">
        <v>1202</v>
      </c>
      <c r="D190" s="6" t="s">
        <v>40</v>
      </c>
      <c r="E190" s="6" t="s">
        <v>54</v>
      </c>
      <c r="F190" s="6" t="s">
        <v>55</v>
      </c>
      <c r="I190" s="7">
        <v>41090</v>
      </c>
      <c r="J190" s="7">
        <v>41211</v>
      </c>
      <c r="K190" s="6" t="s">
        <v>1203</v>
      </c>
      <c r="M190" s="6" t="s">
        <v>1204</v>
      </c>
      <c r="N190" s="6" t="s">
        <v>1190</v>
      </c>
      <c r="O190" s="6">
        <v>24505</v>
      </c>
      <c r="P190" s="6">
        <v>797</v>
      </c>
      <c r="Q190" s="6">
        <v>797</v>
      </c>
      <c r="R190" s="6">
        <v>3</v>
      </c>
      <c r="S190" s="6" t="s">
        <v>1205</v>
      </c>
      <c r="T190" s="6">
        <v>1455</v>
      </c>
      <c r="U190" s="6">
        <v>8955429</v>
      </c>
      <c r="V190" s="8">
        <v>72</v>
      </c>
      <c r="W190" s="8">
        <v>80846</v>
      </c>
      <c r="X190" s="6">
        <v>271</v>
      </c>
      <c r="Y190" s="6" t="s">
        <v>1206</v>
      </c>
      <c r="Z190" s="8">
        <v>116636</v>
      </c>
      <c r="AA190" s="8">
        <v>1313</v>
      </c>
      <c r="AB190" s="8">
        <v>89</v>
      </c>
      <c r="AC190" s="6" t="s">
        <v>49</v>
      </c>
      <c r="AD190" s="6" t="s">
        <v>50</v>
      </c>
      <c r="AE190" s="6" t="s">
        <v>49</v>
      </c>
      <c r="AI190" s="8">
        <v>35</v>
      </c>
      <c r="AJ190" s="8">
        <v>0</v>
      </c>
      <c r="AK190" s="8">
        <v>35</v>
      </c>
    </row>
    <row r="191" spans="1:37" x14ac:dyDescent="0.25">
      <c r="A191" s="5" t="s">
        <v>1207</v>
      </c>
      <c r="B191" s="6" t="s">
        <v>1208</v>
      </c>
      <c r="C191" s="6" t="s">
        <v>1209</v>
      </c>
      <c r="D191" s="6" t="s">
        <v>40</v>
      </c>
      <c r="E191" s="6" t="s">
        <v>41</v>
      </c>
      <c r="F191" s="6" t="s">
        <v>42</v>
      </c>
      <c r="I191" s="7">
        <v>41090</v>
      </c>
      <c r="J191" s="7">
        <v>41211</v>
      </c>
      <c r="K191" s="6" t="s">
        <v>1210</v>
      </c>
      <c r="M191" s="6" t="s">
        <v>1211</v>
      </c>
      <c r="N191" s="6" t="s">
        <v>1190</v>
      </c>
      <c r="O191" s="6">
        <v>23803</v>
      </c>
      <c r="R191" s="6">
        <v>3</v>
      </c>
      <c r="S191" s="6" t="s">
        <v>1212</v>
      </c>
      <c r="T191" s="6">
        <v>1457</v>
      </c>
      <c r="U191" s="6">
        <v>66004375</v>
      </c>
      <c r="V191" s="8">
        <v>7</v>
      </c>
      <c r="W191" s="8">
        <v>31300</v>
      </c>
      <c r="X191" s="6">
        <v>45</v>
      </c>
      <c r="Y191" s="6" t="s">
        <v>1192</v>
      </c>
      <c r="Z191" s="8">
        <v>953556</v>
      </c>
      <c r="AA191" s="8">
        <v>1938</v>
      </c>
      <c r="AB191" s="8">
        <v>492</v>
      </c>
      <c r="AC191" s="6" t="s">
        <v>50</v>
      </c>
      <c r="AD191" s="6" t="s">
        <v>50</v>
      </c>
      <c r="AE191" s="6" t="s">
        <v>49</v>
      </c>
      <c r="AI191" s="8">
        <v>20</v>
      </c>
      <c r="AJ191" s="8">
        <v>0</v>
      </c>
      <c r="AK191" s="8">
        <v>20</v>
      </c>
    </row>
    <row r="192" spans="1:37" x14ac:dyDescent="0.25">
      <c r="A192" s="5" t="s">
        <v>1213</v>
      </c>
      <c r="B192" s="6" t="s">
        <v>1214</v>
      </c>
      <c r="C192" s="6" t="s">
        <v>1215</v>
      </c>
      <c r="D192" s="6" t="s">
        <v>40</v>
      </c>
      <c r="E192" s="6" t="s">
        <v>54</v>
      </c>
      <c r="F192" s="6" t="s">
        <v>55</v>
      </c>
      <c r="I192" s="7">
        <v>41090</v>
      </c>
      <c r="J192" s="7">
        <v>41211</v>
      </c>
      <c r="K192" s="6" t="s">
        <v>1216</v>
      </c>
      <c r="M192" s="6" t="s">
        <v>1217</v>
      </c>
      <c r="N192" s="6" t="s">
        <v>950</v>
      </c>
      <c r="O192" s="6">
        <v>18103</v>
      </c>
      <c r="R192" s="6">
        <v>3</v>
      </c>
      <c r="S192" s="6" t="s">
        <v>1218</v>
      </c>
      <c r="T192" s="6">
        <v>1419</v>
      </c>
      <c r="U192" s="6">
        <v>68571777</v>
      </c>
      <c r="V192" s="8">
        <v>106</v>
      </c>
      <c r="W192" s="8">
        <v>389000</v>
      </c>
      <c r="X192" s="6">
        <v>61</v>
      </c>
      <c r="Y192" s="6" t="s">
        <v>1219</v>
      </c>
      <c r="Z192" s="8">
        <v>664651</v>
      </c>
      <c r="AA192" s="8">
        <v>1919</v>
      </c>
      <c r="AB192" s="8">
        <v>346</v>
      </c>
      <c r="AC192" s="6" t="s">
        <v>49</v>
      </c>
      <c r="AD192" s="6" t="s">
        <v>50</v>
      </c>
      <c r="AE192" s="6" t="s">
        <v>49</v>
      </c>
      <c r="AI192" s="8">
        <v>69</v>
      </c>
      <c r="AJ192" s="8">
        <v>100</v>
      </c>
      <c r="AK192" s="8">
        <v>169</v>
      </c>
    </row>
    <row r="193" spans="1:37" x14ac:dyDescent="0.25">
      <c r="A193" s="5" t="s">
        <v>1220</v>
      </c>
      <c r="B193" s="6" t="s">
        <v>1221</v>
      </c>
      <c r="C193" s="6" t="s">
        <v>1222</v>
      </c>
      <c r="D193" s="6" t="s">
        <v>40</v>
      </c>
      <c r="E193" s="6" t="s">
        <v>54</v>
      </c>
      <c r="F193" s="6" t="s">
        <v>55</v>
      </c>
      <c r="I193" s="7">
        <v>41090</v>
      </c>
      <c r="J193" s="7">
        <v>41211</v>
      </c>
      <c r="K193" s="6" t="s">
        <v>1223</v>
      </c>
      <c r="M193" s="6" t="s">
        <v>1224</v>
      </c>
      <c r="N193" s="6" t="s">
        <v>950</v>
      </c>
      <c r="O193" s="6">
        <v>16602</v>
      </c>
      <c r="P193" s="6">
        <v>1801</v>
      </c>
      <c r="R193" s="6">
        <v>3</v>
      </c>
      <c r="S193" s="6" t="s">
        <v>1225</v>
      </c>
      <c r="T193" s="6">
        <v>1420</v>
      </c>
      <c r="U193" s="6">
        <v>59297549</v>
      </c>
      <c r="V193" s="8">
        <v>25</v>
      </c>
      <c r="W193" s="8">
        <v>69608</v>
      </c>
      <c r="X193" s="6">
        <v>359</v>
      </c>
      <c r="Y193" s="6" t="s">
        <v>1226</v>
      </c>
      <c r="Z193" s="8">
        <v>79930</v>
      </c>
      <c r="AA193" s="8">
        <v>2138</v>
      </c>
      <c r="AB193" s="8">
        <v>37</v>
      </c>
      <c r="AC193" s="6" t="s">
        <v>49</v>
      </c>
      <c r="AD193" s="6" t="s">
        <v>50</v>
      </c>
      <c r="AE193" s="6" t="s">
        <v>49</v>
      </c>
      <c r="AI193" s="8">
        <v>23</v>
      </c>
      <c r="AJ193" s="8">
        <v>12</v>
      </c>
      <c r="AK193" s="8">
        <v>35</v>
      </c>
    </row>
    <row r="194" spans="1:37" x14ac:dyDescent="0.25">
      <c r="A194" s="5" t="s">
        <v>1227</v>
      </c>
      <c r="B194" s="6" t="s">
        <v>1228</v>
      </c>
      <c r="C194" s="6" t="s">
        <v>1229</v>
      </c>
      <c r="D194" s="6" t="s">
        <v>40</v>
      </c>
      <c r="E194" s="6" t="s">
        <v>54</v>
      </c>
      <c r="F194" s="6" t="s">
        <v>55</v>
      </c>
      <c r="I194" s="7">
        <v>41090</v>
      </c>
      <c r="J194" s="7">
        <v>41211</v>
      </c>
      <c r="K194" s="6" t="s">
        <v>1230</v>
      </c>
      <c r="M194" s="6" t="s">
        <v>1231</v>
      </c>
      <c r="N194" s="6" t="s">
        <v>950</v>
      </c>
      <c r="O194" s="6">
        <v>15902</v>
      </c>
      <c r="P194" s="6">
        <v>2996</v>
      </c>
      <c r="R194" s="6">
        <v>3</v>
      </c>
      <c r="S194" s="6" t="s">
        <v>1232</v>
      </c>
      <c r="T194" s="6">
        <v>1431</v>
      </c>
      <c r="U194" s="6">
        <v>83959171</v>
      </c>
      <c r="V194" s="8">
        <v>60</v>
      </c>
      <c r="W194" s="8">
        <v>80508</v>
      </c>
      <c r="X194" s="6">
        <v>400</v>
      </c>
      <c r="Y194" s="6" t="s">
        <v>1233</v>
      </c>
      <c r="Z194" s="8">
        <v>69014</v>
      </c>
      <c r="AA194" s="8">
        <v>1787</v>
      </c>
      <c r="AB194" s="8">
        <v>39</v>
      </c>
      <c r="AC194" s="6" t="s">
        <v>49</v>
      </c>
      <c r="AD194" s="6" t="s">
        <v>50</v>
      </c>
      <c r="AE194" s="6" t="s">
        <v>49</v>
      </c>
      <c r="AI194" s="8">
        <v>78</v>
      </c>
      <c r="AJ194" s="8">
        <v>0</v>
      </c>
      <c r="AK194" s="8">
        <v>78</v>
      </c>
    </row>
    <row r="195" spans="1:37" x14ac:dyDescent="0.25">
      <c r="A195" s="5" t="s">
        <v>1234</v>
      </c>
      <c r="B195" s="6" t="s">
        <v>1235</v>
      </c>
      <c r="C195" s="6" t="s">
        <v>1236</v>
      </c>
      <c r="D195" s="6" t="s">
        <v>40</v>
      </c>
      <c r="E195" s="6" t="s">
        <v>54</v>
      </c>
      <c r="F195" s="6" t="s">
        <v>55</v>
      </c>
      <c r="I195" s="7">
        <v>41090</v>
      </c>
      <c r="J195" s="7">
        <v>41211</v>
      </c>
      <c r="K195" s="6" t="s">
        <v>1237</v>
      </c>
      <c r="M195" s="6" t="s">
        <v>1238</v>
      </c>
      <c r="N195" s="6" t="s">
        <v>950</v>
      </c>
      <c r="O195" s="6">
        <v>16503</v>
      </c>
      <c r="P195" s="6">
        <v>1062</v>
      </c>
      <c r="R195" s="6">
        <v>3</v>
      </c>
      <c r="S195" s="6" t="s">
        <v>1239</v>
      </c>
      <c r="T195" s="6">
        <v>1425</v>
      </c>
      <c r="U195" s="6">
        <v>77774289</v>
      </c>
      <c r="V195" s="8">
        <v>77</v>
      </c>
      <c r="W195" s="8">
        <v>189872</v>
      </c>
      <c r="X195" s="6">
        <v>183</v>
      </c>
      <c r="Y195" s="6" t="s">
        <v>1240</v>
      </c>
      <c r="Z195" s="8">
        <v>196611</v>
      </c>
      <c r="AA195" s="8">
        <v>2391</v>
      </c>
      <c r="AB195" s="8">
        <v>82</v>
      </c>
      <c r="AC195" s="6" t="s">
        <v>49</v>
      </c>
      <c r="AD195" s="6" t="s">
        <v>50</v>
      </c>
      <c r="AE195" s="6" t="s">
        <v>49</v>
      </c>
      <c r="AI195" s="8">
        <v>120</v>
      </c>
      <c r="AJ195" s="8">
        <v>0</v>
      </c>
      <c r="AK195" s="8">
        <v>120</v>
      </c>
    </row>
    <row r="196" spans="1:37" x14ac:dyDescent="0.25">
      <c r="A196" s="5" t="s">
        <v>1241</v>
      </c>
      <c r="B196" s="6" t="s">
        <v>1242</v>
      </c>
      <c r="C196" s="6" t="s">
        <v>1243</v>
      </c>
      <c r="D196" s="6" t="s">
        <v>40</v>
      </c>
      <c r="E196" s="6" t="s">
        <v>54</v>
      </c>
      <c r="F196" s="6" t="s">
        <v>55</v>
      </c>
      <c r="I196" s="7">
        <v>41090</v>
      </c>
      <c r="J196" s="7">
        <v>41211</v>
      </c>
      <c r="K196" s="6" t="s">
        <v>1244</v>
      </c>
      <c r="M196" s="6" t="s">
        <v>1245</v>
      </c>
      <c r="N196" s="6" t="s">
        <v>950</v>
      </c>
      <c r="O196" s="6">
        <v>17105</v>
      </c>
      <c r="Q196" s="6">
        <v>1571</v>
      </c>
      <c r="R196" s="6">
        <v>3</v>
      </c>
      <c r="S196" s="6" t="s">
        <v>1246</v>
      </c>
      <c r="T196" s="6">
        <v>1427</v>
      </c>
      <c r="U196" s="6">
        <v>71195879</v>
      </c>
      <c r="V196" s="8">
        <v>137</v>
      </c>
      <c r="W196" s="8">
        <v>414621</v>
      </c>
      <c r="X196" s="6">
        <v>86</v>
      </c>
      <c r="Y196" s="6" t="s">
        <v>1247</v>
      </c>
      <c r="Z196" s="8">
        <v>444474</v>
      </c>
      <c r="AA196" s="8">
        <v>1712</v>
      </c>
      <c r="AB196" s="8">
        <v>260</v>
      </c>
      <c r="AC196" s="6" t="s">
        <v>49</v>
      </c>
      <c r="AD196" s="6" t="s">
        <v>50</v>
      </c>
      <c r="AE196" s="6" t="s">
        <v>49</v>
      </c>
      <c r="AF196" s="6" t="s">
        <v>49</v>
      </c>
      <c r="AI196" s="8">
        <v>101</v>
      </c>
      <c r="AJ196" s="8">
        <v>20</v>
      </c>
      <c r="AK196" s="8">
        <v>121</v>
      </c>
    </row>
    <row r="197" spans="1:37" x14ac:dyDescent="0.25">
      <c r="A197" s="5" t="s">
        <v>1248</v>
      </c>
      <c r="B197" s="6" t="s">
        <v>1249</v>
      </c>
      <c r="C197" s="6" t="s">
        <v>1250</v>
      </c>
      <c r="D197" s="6" t="s">
        <v>40</v>
      </c>
      <c r="E197" s="6" t="s">
        <v>54</v>
      </c>
      <c r="F197" s="6" t="s">
        <v>55</v>
      </c>
      <c r="I197" s="7">
        <v>41090</v>
      </c>
      <c r="J197" s="7">
        <v>41211</v>
      </c>
      <c r="K197" s="6" t="s">
        <v>1251</v>
      </c>
      <c r="M197" s="6" t="s">
        <v>298</v>
      </c>
      <c r="N197" s="6" t="s">
        <v>950</v>
      </c>
      <c r="O197" s="6">
        <v>18704</v>
      </c>
      <c r="P197" s="6">
        <v>5489</v>
      </c>
      <c r="R197" s="6">
        <v>3</v>
      </c>
      <c r="S197" s="6" t="s">
        <v>1252</v>
      </c>
      <c r="T197" s="6">
        <v>1432</v>
      </c>
      <c r="U197" s="6">
        <v>69594646</v>
      </c>
      <c r="V197" s="8">
        <v>56</v>
      </c>
      <c r="W197" s="8">
        <v>202500</v>
      </c>
      <c r="X197" s="6">
        <v>99</v>
      </c>
      <c r="Y197" s="6" t="s">
        <v>1253</v>
      </c>
      <c r="Z197" s="8">
        <v>381502</v>
      </c>
      <c r="AA197" s="8">
        <v>2234</v>
      </c>
      <c r="AB197" s="8">
        <v>171</v>
      </c>
      <c r="AC197" s="6" t="s">
        <v>49</v>
      </c>
      <c r="AD197" s="6" t="s">
        <v>50</v>
      </c>
      <c r="AE197" s="6" t="s">
        <v>49</v>
      </c>
      <c r="AI197" s="8">
        <v>76</v>
      </c>
      <c r="AJ197" s="8">
        <v>12</v>
      </c>
      <c r="AK197" s="8">
        <v>88</v>
      </c>
    </row>
    <row r="198" spans="1:37" x14ac:dyDescent="0.25">
      <c r="A198" s="5" t="s">
        <v>1254</v>
      </c>
      <c r="B198" s="6" t="s">
        <v>1255</v>
      </c>
      <c r="C198" s="6" t="s">
        <v>1256</v>
      </c>
      <c r="D198" s="6" t="s">
        <v>40</v>
      </c>
      <c r="E198" s="6" t="s">
        <v>54</v>
      </c>
      <c r="F198" s="6" t="s">
        <v>55</v>
      </c>
      <c r="I198" s="7">
        <v>41090</v>
      </c>
      <c r="J198" s="7">
        <v>41211</v>
      </c>
      <c r="K198" s="6" t="s">
        <v>1257</v>
      </c>
      <c r="M198" s="6" t="s">
        <v>1258</v>
      </c>
      <c r="N198" s="6" t="s">
        <v>950</v>
      </c>
      <c r="O198" s="6">
        <v>17601</v>
      </c>
      <c r="R198" s="6">
        <v>3</v>
      </c>
      <c r="S198" s="6" t="s">
        <v>1259</v>
      </c>
      <c r="T198" s="6">
        <v>1434</v>
      </c>
      <c r="U198" s="6">
        <v>10584282</v>
      </c>
      <c r="V198" s="8">
        <v>952</v>
      </c>
      <c r="W198" s="8">
        <v>420920</v>
      </c>
      <c r="X198" s="6">
        <v>91</v>
      </c>
      <c r="Y198" s="6" t="s">
        <v>1260</v>
      </c>
      <c r="Z198" s="8">
        <v>402004</v>
      </c>
      <c r="AA198" s="8">
        <v>1624</v>
      </c>
      <c r="AB198" s="8">
        <v>248</v>
      </c>
      <c r="AC198" s="6" t="s">
        <v>49</v>
      </c>
      <c r="AD198" s="6" t="s">
        <v>50</v>
      </c>
      <c r="AE198" s="6" t="s">
        <v>49</v>
      </c>
      <c r="AI198" s="8">
        <v>33</v>
      </c>
      <c r="AJ198" s="8">
        <v>63</v>
      </c>
      <c r="AK198" s="8">
        <v>96</v>
      </c>
    </row>
    <row r="199" spans="1:37" x14ac:dyDescent="0.25">
      <c r="A199" s="5" t="s">
        <v>1261</v>
      </c>
      <c r="B199" s="6" t="s">
        <v>1262</v>
      </c>
      <c r="C199" s="6" t="s">
        <v>1263</v>
      </c>
      <c r="D199" s="6" t="s">
        <v>40</v>
      </c>
      <c r="E199" s="6" t="s">
        <v>54</v>
      </c>
      <c r="F199" s="6" t="s">
        <v>55</v>
      </c>
      <c r="I199" s="7">
        <v>41090</v>
      </c>
      <c r="J199" s="7">
        <v>41211</v>
      </c>
      <c r="K199" s="6" t="s">
        <v>1264</v>
      </c>
      <c r="M199" s="6" t="s">
        <v>1265</v>
      </c>
      <c r="N199" s="6" t="s">
        <v>950</v>
      </c>
      <c r="O199" s="6">
        <v>19107</v>
      </c>
      <c r="P199" s="6">
        <v>3780</v>
      </c>
      <c r="R199" s="6">
        <v>3</v>
      </c>
      <c r="S199" s="6" t="s">
        <v>1266</v>
      </c>
      <c r="T199" s="6">
        <v>1947</v>
      </c>
      <c r="U199" s="6">
        <v>44543841</v>
      </c>
      <c r="V199" s="8">
        <v>851</v>
      </c>
      <c r="W199" s="8">
        <v>3320234</v>
      </c>
      <c r="X199" s="6">
        <v>5</v>
      </c>
      <c r="Y199" s="6" t="s">
        <v>773</v>
      </c>
      <c r="Z199" s="8">
        <v>5441567</v>
      </c>
      <c r="AA199" s="8">
        <v>2746</v>
      </c>
      <c r="AB199" s="8">
        <v>1981</v>
      </c>
      <c r="AC199" s="6" t="s">
        <v>49</v>
      </c>
      <c r="AD199" s="6" t="s">
        <v>50</v>
      </c>
      <c r="AE199" s="6" t="s">
        <v>50</v>
      </c>
      <c r="AI199" s="8">
        <v>1944</v>
      </c>
      <c r="AJ199" s="8">
        <v>368</v>
      </c>
      <c r="AK199" s="8">
        <v>2312</v>
      </c>
    </row>
    <row r="200" spans="1:37" x14ac:dyDescent="0.25">
      <c r="A200" s="5" t="s">
        <v>1267</v>
      </c>
      <c r="B200" s="6" t="s">
        <v>1268</v>
      </c>
      <c r="C200" s="6" t="s">
        <v>1269</v>
      </c>
      <c r="D200" s="6" t="s">
        <v>40</v>
      </c>
      <c r="E200" s="6" t="s">
        <v>54</v>
      </c>
      <c r="F200" s="6" t="s">
        <v>55</v>
      </c>
      <c r="I200" s="7">
        <v>41090</v>
      </c>
      <c r="J200" s="7">
        <v>41211</v>
      </c>
      <c r="K200" s="6" t="s">
        <v>1270</v>
      </c>
      <c r="L200" s="6" t="s">
        <v>1271</v>
      </c>
      <c r="M200" s="6" t="s">
        <v>1272</v>
      </c>
      <c r="N200" s="6" t="s">
        <v>950</v>
      </c>
      <c r="O200" s="6">
        <v>15222</v>
      </c>
      <c r="P200" s="6">
        <v>2527</v>
      </c>
      <c r="R200" s="6">
        <v>3</v>
      </c>
      <c r="S200" s="6" t="s">
        <v>1273</v>
      </c>
      <c r="T200" s="6">
        <v>1441</v>
      </c>
      <c r="U200" s="6">
        <v>72158041</v>
      </c>
      <c r="V200" s="8">
        <v>775</v>
      </c>
      <c r="W200" s="8">
        <v>1415244</v>
      </c>
      <c r="X200" s="6">
        <v>27</v>
      </c>
      <c r="Y200" s="6" t="s">
        <v>1274</v>
      </c>
      <c r="Z200" s="8">
        <v>1733853</v>
      </c>
      <c r="AA200" s="8">
        <v>1916</v>
      </c>
      <c r="AB200" s="8">
        <v>905</v>
      </c>
      <c r="AC200" s="6" t="s">
        <v>49</v>
      </c>
      <c r="AD200" s="6" t="s">
        <v>50</v>
      </c>
      <c r="AE200" s="6" t="s">
        <v>50</v>
      </c>
      <c r="AI200" s="8">
        <v>630</v>
      </c>
      <c r="AJ200" s="8">
        <v>327</v>
      </c>
      <c r="AK200" s="8">
        <v>957</v>
      </c>
    </row>
    <row r="201" spans="1:37" x14ac:dyDescent="0.25">
      <c r="A201" s="5" t="s">
        <v>1275</v>
      </c>
      <c r="B201" s="6" t="s">
        <v>1276</v>
      </c>
      <c r="C201" s="6" t="s">
        <v>1277</v>
      </c>
      <c r="D201" s="6" t="s">
        <v>40</v>
      </c>
      <c r="E201" s="6" t="s">
        <v>54</v>
      </c>
      <c r="F201" s="6" t="s">
        <v>55</v>
      </c>
      <c r="I201" s="7">
        <v>41090</v>
      </c>
      <c r="J201" s="7">
        <v>41211</v>
      </c>
      <c r="K201" s="6" t="s">
        <v>1278</v>
      </c>
      <c r="M201" s="6" t="s">
        <v>851</v>
      </c>
      <c r="N201" s="6" t="s">
        <v>950</v>
      </c>
      <c r="O201" s="6">
        <v>15074</v>
      </c>
      <c r="P201" s="6">
        <v>2235</v>
      </c>
      <c r="R201" s="6">
        <v>3</v>
      </c>
      <c r="S201" s="6" t="s">
        <v>1279</v>
      </c>
      <c r="T201" s="6">
        <v>1422</v>
      </c>
      <c r="U201" s="6">
        <v>153757042</v>
      </c>
      <c r="V201" s="8">
        <v>440</v>
      </c>
      <c r="W201" s="8">
        <v>171673</v>
      </c>
      <c r="X201" s="6">
        <v>27</v>
      </c>
      <c r="Y201" s="6" t="s">
        <v>1274</v>
      </c>
      <c r="Z201" s="8">
        <v>1733853</v>
      </c>
      <c r="AA201" s="8">
        <v>1916</v>
      </c>
      <c r="AB201" s="8">
        <v>905</v>
      </c>
      <c r="AC201" s="6" t="s">
        <v>49</v>
      </c>
      <c r="AD201" s="6" t="s">
        <v>50</v>
      </c>
      <c r="AE201" s="6" t="s">
        <v>50</v>
      </c>
      <c r="AI201" s="8">
        <v>36</v>
      </c>
      <c r="AJ201" s="8">
        <v>0</v>
      </c>
      <c r="AK201" s="8">
        <v>36</v>
      </c>
    </row>
    <row r="202" spans="1:37" x14ac:dyDescent="0.25">
      <c r="A202" s="5" t="s">
        <v>1280</v>
      </c>
      <c r="B202" s="6" t="s">
        <v>1281</v>
      </c>
      <c r="C202" s="6" t="s">
        <v>1282</v>
      </c>
      <c r="D202" s="6" t="s">
        <v>40</v>
      </c>
      <c r="E202" s="6" t="s">
        <v>54</v>
      </c>
      <c r="F202" s="6" t="s">
        <v>55</v>
      </c>
      <c r="I202" s="7">
        <v>41090</v>
      </c>
      <c r="J202" s="7">
        <v>41211</v>
      </c>
      <c r="K202" s="6" t="s">
        <v>1283</v>
      </c>
      <c r="M202" s="6" t="s">
        <v>1284</v>
      </c>
      <c r="N202" s="6" t="s">
        <v>950</v>
      </c>
      <c r="O202" s="6">
        <v>19604</v>
      </c>
      <c r="P202" s="6">
        <v>1599</v>
      </c>
      <c r="R202" s="6">
        <v>3</v>
      </c>
      <c r="S202" s="6" t="s">
        <v>1285</v>
      </c>
      <c r="T202" s="6">
        <v>1442</v>
      </c>
      <c r="U202" s="6">
        <v>63881858</v>
      </c>
      <c r="V202" s="8">
        <v>864</v>
      </c>
      <c r="W202" s="8">
        <v>411442</v>
      </c>
      <c r="X202" s="6">
        <v>140</v>
      </c>
      <c r="Y202" s="6" t="s">
        <v>1286</v>
      </c>
      <c r="Z202" s="8">
        <v>266254</v>
      </c>
      <c r="AA202" s="8">
        <v>2564</v>
      </c>
      <c r="AB202" s="8">
        <v>104</v>
      </c>
      <c r="AC202" s="6" t="s">
        <v>49</v>
      </c>
      <c r="AD202" s="6" t="s">
        <v>50</v>
      </c>
      <c r="AE202" s="6" t="s">
        <v>49</v>
      </c>
      <c r="AI202" s="8">
        <v>78</v>
      </c>
      <c r="AJ202" s="8">
        <v>21</v>
      </c>
      <c r="AK202" s="8">
        <v>99</v>
      </c>
    </row>
    <row r="203" spans="1:37" x14ac:dyDescent="0.25">
      <c r="A203" s="5" t="s">
        <v>1287</v>
      </c>
      <c r="B203" s="6" t="s">
        <v>1288</v>
      </c>
      <c r="C203" s="6" t="s">
        <v>1289</v>
      </c>
      <c r="D203" s="6" t="s">
        <v>40</v>
      </c>
      <c r="E203" s="6" t="s">
        <v>54</v>
      </c>
      <c r="F203" s="6" t="s">
        <v>55</v>
      </c>
      <c r="I203" s="7">
        <v>41090</v>
      </c>
      <c r="J203" s="7">
        <v>41211</v>
      </c>
      <c r="K203" s="6" t="s">
        <v>1290</v>
      </c>
      <c r="M203" s="6" t="s">
        <v>1291</v>
      </c>
      <c r="N203" s="6" t="s">
        <v>950</v>
      </c>
      <c r="O203" s="6">
        <v>18504</v>
      </c>
      <c r="P203" s="6">
        <v>1410</v>
      </c>
      <c r="R203" s="6">
        <v>3</v>
      </c>
      <c r="S203" s="6" t="s">
        <v>1292</v>
      </c>
      <c r="T203" s="6">
        <v>1443</v>
      </c>
      <c r="U203" s="6">
        <v>155883184</v>
      </c>
      <c r="V203" s="8">
        <v>140</v>
      </c>
      <c r="W203" s="8">
        <v>339009</v>
      </c>
      <c r="X203" s="6">
        <v>99</v>
      </c>
      <c r="Y203" s="6" t="s">
        <v>1253</v>
      </c>
      <c r="Z203" s="8">
        <v>381502</v>
      </c>
      <c r="AA203" s="8">
        <v>2234</v>
      </c>
      <c r="AB203" s="8">
        <v>171</v>
      </c>
      <c r="AC203" s="6" t="s">
        <v>49</v>
      </c>
      <c r="AD203" s="6" t="s">
        <v>50</v>
      </c>
      <c r="AE203" s="6" t="s">
        <v>49</v>
      </c>
      <c r="AF203" s="6" t="s">
        <v>49</v>
      </c>
      <c r="AI203" s="8">
        <v>26</v>
      </c>
      <c r="AJ203" s="8">
        <v>9</v>
      </c>
      <c r="AK203" s="8">
        <v>35</v>
      </c>
    </row>
    <row r="204" spans="1:37" x14ac:dyDescent="0.25">
      <c r="A204" s="5" t="s">
        <v>1293</v>
      </c>
      <c r="B204" s="6" t="s">
        <v>1294</v>
      </c>
      <c r="C204" s="6" t="s">
        <v>1295</v>
      </c>
      <c r="D204" s="6" t="s">
        <v>40</v>
      </c>
      <c r="E204" s="6" t="s">
        <v>41</v>
      </c>
      <c r="F204" s="6" t="s">
        <v>42</v>
      </c>
      <c r="I204" s="7">
        <v>41090</v>
      </c>
      <c r="J204" s="7">
        <v>41211</v>
      </c>
      <c r="K204" s="6" t="s">
        <v>1296</v>
      </c>
      <c r="M204" s="6" t="s">
        <v>1297</v>
      </c>
      <c r="N204" s="6" t="s">
        <v>950</v>
      </c>
      <c r="O204" s="6">
        <v>17701</v>
      </c>
      <c r="R204" s="6">
        <v>3</v>
      </c>
      <c r="S204" s="6" t="s">
        <v>1298</v>
      </c>
      <c r="T204" s="6">
        <v>1446</v>
      </c>
      <c r="U204" s="6">
        <v>796356863</v>
      </c>
      <c r="V204" s="8">
        <v>89</v>
      </c>
      <c r="W204" s="8">
        <v>69764</v>
      </c>
      <c r="X204" s="6">
        <v>462</v>
      </c>
      <c r="Y204" s="6" t="s">
        <v>1299</v>
      </c>
      <c r="Z204" s="8">
        <v>56142</v>
      </c>
      <c r="AA204" s="8">
        <v>2119</v>
      </c>
      <c r="AB204" s="8">
        <v>27</v>
      </c>
      <c r="AC204" s="6" t="s">
        <v>49</v>
      </c>
      <c r="AD204" s="6" t="s">
        <v>50</v>
      </c>
      <c r="AE204" s="6" t="s">
        <v>49</v>
      </c>
      <c r="AI204" s="8">
        <v>23</v>
      </c>
      <c r="AJ204" s="8">
        <v>2</v>
      </c>
      <c r="AK204" s="8">
        <v>25</v>
      </c>
    </row>
    <row r="205" spans="1:37" x14ac:dyDescent="0.25">
      <c r="A205" s="5" t="s">
        <v>1300</v>
      </c>
      <c r="B205" s="6" t="s">
        <v>1301</v>
      </c>
      <c r="C205" s="6" t="s">
        <v>1302</v>
      </c>
      <c r="D205" s="6" t="s">
        <v>40</v>
      </c>
      <c r="E205" s="6" t="s">
        <v>54</v>
      </c>
      <c r="F205" s="6" t="s">
        <v>55</v>
      </c>
      <c r="I205" s="7">
        <v>41090</v>
      </c>
      <c r="J205" s="7">
        <v>41211</v>
      </c>
      <c r="K205" s="6" t="s">
        <v>1303</v>
      </c>
      <c r="M205" s="6" t="s">
        <v>1304</v>
      </c>
      <c r="N205" s="6" t="s">
        <v>950</v>
      </c>
      <c r="O205" s="6">
        <v>17404</v>
      </c>
      <c r="R205" s="6">
        <v>3</v>
      </c>
      <c r="S205" s="6" t="s">
        <v>1305</v>
      </c>
      <c r="T205" s="6">
        <v>1447</v>
      </c>
      <c r="U205" s="6">
        <v>82439001</v>
      </c>
      <c r="V205" s="8">
        <v>911</v>
      </c>
      <c r="W205" s="8">
        <v>381751</v>
      </c>
      <c r="X205" s="6">
        <v>158</v>
      </c>
      <c r="Y205" s="6" t="s">
        <v>1306</v>
      </c>
      <c r="Z205" s="8">
        <v>232045</v>
      </c>
      <c r="AA205" s="8">
        <v>1755</v>
      </c>
      <c r="AB205" s="8">
        <v>132</v>
      </c>
      <c r="AC205" s="6" t="s">
        <v>49</v>
      </c>
      <c r="AD205" s="6" t="s">
        <v>50</v>
      </c>
      <c r="AE205" s="6" t="s">
        <v>49</v>
      </c>
      <c r="AG205" s="6" t="s">
        <v>49</v>
      </c>
      <c r="AH205" s="6" t="s">
        <v>49</v>
      </c>
      <c r="AI205" s="8">
        <v>78</v>
      </c>
      <c r="AJ205" s="8">
        <v>95</v>
      </c>
      <c r="AK205" s="8">
        <v>173</v>
      </c>
    </row>
    <row r="206" spans="1:37" x14ac:dyDescent="0.25">
      <c r="A206" s="5" t="s">
        <v>1307</v>
      </c>
      <c r="B206" s="6" t="s">
        <v>1308</v>
      </c>
      <c r="C206" s="6" t="s">
        <v>1309</v>
      </c>
      <c r="D206" s="6" t="s">
        <v>40</v>
      </c>
      <c r="E206" s="6" t="s">
        <v>54</v>
      </c>
      <c r="F206" s="6" t="s">
        <v>55</v>
      </c>
      <c r="I206" s="7">
        <v>41090</v>
      </c>
      <c r="J206" s="7">
        <v>41211</v>
      </c>
      <c r="K206" s="6" t="s">
        <v>1310</v>
      </c>
      <c r="M206" s="6" t="s">
        <v>1311</v>
      </c>
      <c r="N206" s="6" t="s">
        <v>1312</v>
      </c>
      <c r="O206" s="6">
        <v>20001</v>
      </c>
      <c r="R206" s="6">
        <v>3</v>
      </c>
      <c r="S206" s="6" t="s">
        <v>1313</v>
      </c>
      <c r="T206" s="6">
        <v>1398</v>
      </c>
      <c r="U206" s="6">
        <v>520847040</v>
      </c>
      <c r="V206" s="8">
        <v>950</v>
      </c>
      <c r="W206" s="8">
        <v>3719567</v>
      </c>
      <c r="X206" s="6">
        <v>8</v>
      </c>
      <c r="Y206" s="6" t="s">
        <v>1314</v>
      </c>
      <c r="Z206" s="8">
        <v>4586770</v>
      </c>
      <c r="AA206" s="8">
        <v>3470</v>
      </c>
      <c r="AB206" s="8">
        <v>1322</v>
      </c>
      <c r="AC206" s="6" t="s">
        <v>49</v>
      </c>
      <c r="AD206" s="6" t="s">
        <v>50</v>
      </c>
      <c r="AE206" s="6" t="s">
        <v>50</v>
      </c>
      <c r="AF206" s="6" t="s">
        <v>49</v>
      </c>
      <c r="AI206" s="8">
        <v>2149</v>
      </c>
      <c r="AJ206" s="8">
        <v>846</v>
      </c>
      <c r="AK206" s="8">
        <v>2995</v>
      </c>
    </row>
    <row r="207" spans="1:37" x14ac:dyDescent="0.25">
      <c r="A207" s="5" t="s">
        <v>1315</v>
      </c>
      <c r="B207" s="6" t="s">
        <v>1316</v>
      </c>
      <c r="C207" s="6" t="s">
        <v>362</v>
      </c>
      <c r="D207" s="6" t="s">
        <v>40</v>
      </c>
      <c r="E207" s="6" t="s">
        <v>190</v>
      </c>
      <c r="F207" s="6" t="s">
        <v>191</v>
      </c>
      <c r="I207" s="7">
        <v>41090</v>
      </c>
      <c r="J207" s="7">
        <v>41211</v>
      </c>
      <c r="K207" s="6" t="s">
        <v>1317</v>
      </c>
      <c r="M207" s="6" t="s">
        <v>1318</v>
      </c>
      <c r="N207" s="6" t="s">
        <v>1319</v>
      </c>
      <c r="O207" s="6">
        <v>21202</v>
      </c>
      <c r="P207" s="6">
        <v>1614</v>
      </c>
      <c r="R207" s="6">
        <v>3</v>
      </c>
      <c r="S207" s="6" t="s">
        <v>1320</v>
      </c>
      <c r="T207" s="6">
        <v>1401</v>
      </c>
      <c r="U207" s="6">
        <v>615962909</v>
      </c>
      <c r="V207" s="8">
        <v>1795</v>
      </c>
      <c r="W207" s="8">
        <v>2203663</v>
      </c>
      <c r="X207" s="6">
        <v>19</v>
      </c>
      <c r="Y207" s="6" t="s">
        <v>1321</v>
      </c>
      <c r="Z207" s="8">
        <v>2203663</v>
      </c>
      <c r="AA207" s="8">
        <v>3073</v>
      </c>
      <c r="AB207" s="8">
        <v>717</v>
      </c>
      <c r="AC207" s="6" t="s">
        <v>49</v>
      </c>
      <c r="AD207" s="6" t="s">
        <v>50</v>
      </c>
      <c r="AE207" s="6" t="s">
        <v>49</v>
      </c>
      <c r="AH207" s="6" t="s">
        <v>50</v>
      </c>
      <c r="AI207" s="8">
        <v>732</v>
      </c>
      <c r="AJ207" s="8">
        <v>637</v>
      </c>
      <c r="AK207" s="8">
        <v>1369</v>
      </c>
    </row>
    <row r="208" spans="1:37" x14ac:dyDescent="0.25">
      <c r="A208" s="5" t="s">
        <v>1322</v>
      </c>
      <c r="B208" s="6" t="s">
        <v>1323</v>
      </c>
      <c r="C208" s="6" t="s">
        <v>1324</v>
      </c>
      <c r="D208" s="6" t="s">
        <v>40</v>
      </c>
      <c r="E208" s="6" t="s">
        <v>54</v>
      </c>
      <c r="F208" s="6" t="s">
        <v>55</v>
      </c>
      <c r="I208" s="7">
        <v>41182</v>
      </c>
      <c r="J208" s="7">
        <v>41305</v>
      </c>
      <c r="K208" s="6" t="s">
        <v>1325</v>
      </c>
      <c r="M208" s="6" t="s">
        <v>1326</v>
      </c>
      <c r="N208" s="6" t="s">
        <v>1168</v>
      </c>
      <c r="O208" s="6">
        <v>26003</v>
      </c>
      <c r="R208" s="6">
        <v>3</v>
      </c>
      <c r="S208" s="6" t="s">
        <v>1327</v>
      </c>
      <c r="T208" s="6">
        <v>1470</v>
      </c>
      <c r="U208" s="6">
        <v>87571733</v>
      </c>
      <c r="V208" s="8">
        <v>27</v>
      </c>
      <c r="W208" s="8">
        <v>57416</v>
      </c>
      <c r="X208" s="6">
        <v>353</v>
      </c>
      <c r="Y208" s="6" t="s">
        <v>1328</v>
      </c>
      <c r="Z208" s="8">
        <v>81249</v>
      </c>
      <c r="AA208" s="8">
        <v>1728</v>
      </c>
      <c r="AB208" s="8">
        <v>47</v>
      </c>
      <c r="AC208" s="6" t="s">
        <v>49</v>
      </c>
      <c r="AD208" s="6" t="s">
        <v>50</v>
      </c>
      <c r="AE208" s="6" t="s">
        <v>49</v>
      </c>
      <c r="AI208" s="8">
        <v>16</v>
      </c>
      <c r="AJ208" s="8">
        <v>0</v>
      </c>
      <c r="AK208" s="8">
        <v>16</v>
      </c>
    </row>
    <row r="209" spans="1:37" x14ac:dyDescent="0.25">
      <c r="A209" s="5" t="s">
        <v>1329</v>
      </c>
      <c r="B209" s="6" t="s">
        <v>1330</v>
      </c>
      <c r="C209" s="6" t="s">
        <v>1243</v>
      </c>
      <c r="D209" s="6" t="s">
        <v>40</v>
      </c>
      <c r="E209" s="6" t="s">
        <v>41</v>
      </c>
      <c r="F209" s="6" t="s">
        <v>42</v>
      </c>
      <c r="I209" s="7">
        <v>41090</v>
      </c>
      <c r="J209" s="7">
        <v>41211</v>
      </c>
      <c r="K209" s="6" t="s">
        <v>1331</v>
      </c>
      <c r="M209" s="6" t="s">
        <v>1332</v>
      </c>
      <c r="N209" s="6" t="s">
        <v>1190</v>
      </c>
      <c r="O209" s="6">
        <v>22902</v>
      </c>
      <c r="R209" s="6">
        <v>3</v>
      </c>
      <c r="S209" s="6" t="s">
        <v>1333</v>
      </c>
      <c r="T209" s="6">
        <v>1448</v>
      </c>
      <c r="U209" s="6">
        <v>21351726</v>
      </c>
      <c r="V209" s="8">
        <v>38</v>
      </c>
      <c r="W209" s="8">
        <v>85755</v>
      </c>
      <c r="X209" s="6">
        <v>317</v>
      </c>
      <c r="Y209" s="6" t="s">
        <v>1334</v>
      </c>
      <c r="Z209" s="8">
        <v>92359</v>
      </c>
      <c r="AA209" s="8">
        <v>2673</v>
      </c>
      <c r="AB209" s="8">
        <v>35</v>
      </c>
      <c r="AC209" s="6" t="s">
        <v>50</v>
      </c>
      <c r="AD209" s="6" t="s">
        <v>50</v>
      </c>
      <c r="AE209" s="6" t="s">
        <v>49</v>
      </c>
      <c r="AI209" s="8">
        <v>25</v>
      </c>
      <c r="AJ209" s="8">
        <v>0</v>
      </c>
      <c r="AK209" s="8">
        <v>25</v>
      </c>
    </row>
    <row r="210" spans="1:37" x14ac:dyDescent="0.25">
      <c r="A210" s="5" t="s">
        <v>1335</v>
      </c>
      <c r="B210" s="6" t="s">
        <v>1336</v>
      </c>
      <c r="C210" s="6" t="s">
        <v>1337</v>
      </c>
      <c r="D210" s="6" t="s">
        <v>40</v>
      </c>
      <c r="E210" s="6" t="s">
        <v>41</v>
      </c>
      <c r="F210" s="6" t="s">
        <v>42</v>
      </c>
      <c r="I210" s="7">
        <v>41090</v>
      </c>
      <c r="J210" s="7">
        <v>41211</v>
      </c>
      <c r="K210" s="6" t="s">
        <v>1338</v>
      </c>
      <c r="M210" s="6" t="s">
        <v>1339</v>
      </c>
      <c r="N210" s="6" t="s">
        <v>1319</v>
      </c>
      <c r="O210" s="6">
        <v>21401</v>
      </c>
      <c r="R210" s="6">
        <v>3</v>
      </c>
      <c r="S210" s="6" t="s">
        <v>1340</v>
      </c>
      <c r="U210" s="6">
        <v>74922246</v>
      </c>
      <c r="V210" s="8">
        <v>24</v>
      </c>
      <c r="W210" s="8">
        <v>56000</v>
      </c>
      <c r="X210" s="6">
        <v>19</v>
      </c>
      <c r="Y210" s="6" t="s">
        <v>1321</v>
      </c>
      <c r="Z210" s="8">
        <v>2203663</v>
      </c>
      <c r="AA210" s="8">
        <v>3073</v>
      </c>
      <c r="AB210" s="8">
        <v>717</v>
      </c>
      <c r="AC210" s="6" t="s">
        <v>50</v>
      </c>
      <c r="AD210" s="6" t="s">
        <v>50</v>
      </c>
      <c r="AE210" s="6" t="s">
        <v>49</v>
      </c>
      <c r="AI210" s="8">
        <v>17</v>
      </c>
      <c r="AJ210" s="8">
        <v>0</v>
      </c>
      <c r="AK210" s="8">
        <v>17</v>
      </c>
    </row>
    <row r="211" spans="1:37" x14ac:dyDescent="0.25">
      <c r="A211" s="5" t="s">
        <v>1341</v>
      </c>
      <c r="B211" s="6" t="s">
        <v>1342</v>
      </c>
      <c r="C211" s="6" t="s">
        <v>1343</v>
      </c>
      <c r="D211" s="6" t="s">
        <v>40</v>
      </c>
      <c r="E211" s="6" t="s">
        <v>41</v>
      </c>
      <c r="F211" s="6" t="s">
        <v>42</v>
      </c>
      <c r="I211" s="7">
        <v>41090</v>
      </c>
      <c r="J211" s="7">
        <v>41211</v>
      </c>
      <c r="K211" s="6" t="s">
        <v>1344</v>
      </c>
      <c r="M211" s="6" t="s">
        <v>1345</v>
      </c>
      <c r="N211" s="6" t="s">
        <v>1319</v>
      </c>
      <c r="O211" s="6">
        <v>21502</v>
      </c>
      <c r="R211" s="6">
        <v>3</v>
      </c>
      <c r="S211" s="6" t="s">
        <v>1346</v>
      </c>
      <c r="U211" s="6">
        <v>64891476</v>
      </c>
      <c r="V211" s="8">
        <v>131</v>
      </c>
      <c r="W211" s="8">
        <v>68780</v>
      </c>
      <c r="X211" s="6">
        <v>484</v>
      </c>
      <c r="Y211" s="6" t="s">
        <v>1347</v>
      </c>
      <c r="Z211" s="8">
        <v>51899</v>
      </c>
      <c r="AA211" s="8">
        <v>1591</v>
      </c>
      <c r="AB211" s="8">
        <v>33</v>
      </c>
      <c r="AC211" s="6" t="s">
        <v>50</v>
      </c>
      <c r="AD211" s="6" t="s">
        <v>50</v>
      </c>
      <c r="AE211" s="6" t="s">
        <v>49</v>
      </c>
      <c r="AI211" s="8">
        <v>21</v>
      </c>
      <c r="AJ211" s="8">
        <v>0</v>
      </c>
      <c r="AK211" s="8">
        <v>21</v>
      </c>
    </row>
    <row r="212" spans="1:37" x14ac:dyDescent="0.25">
      <c r="A212" s="5" t="s">
        <v>1348</v>
      </c>
      <c r="B212" s="6" t="s">
        <v>1349</v>
      </c>
      <c r="C212" s="6" t="s">
        <v>1350</v>
      </c>
      <c r="D212" s="6" t="s">
        <v>40</v>
      </c>
      <c r="E212" s="6" t="s">
        <v>41</v>
      </c>
      <c r="F212" s="6" t="s">
        <v>42</v>
      </c>
      <c r="I212" s="7">
        <v>41090</v>
      </c>
      <c r="J212" s="7">
        <v>41211</v>
      </c>
      <c r="K212" s="6" t="s">
        <v>1351</v>
      </c>
      <c r="M212" s="6" t="s">
        <v>1352</v>
      </c>
      <c r="N212" s="6" t="s">
        <v>1319</v>
      </c>
      <c r="O212" s="6">
        <v>21740</v>
      </c>
      <c r="P212" s="6">
        <v>5212</v>
      </c>
      <c r="R212" s="6">
        <v>3</v>
      </c>
      <c r="S212" s="6" t="s">
        <v>1353</v>
      </c>
      <c r="U212" s="6">
        <v>38931093</v>
      </c>
      <c r="V212" s="8">
        <v>70</v>
      </c>
      <c r="W212" s="8">
        <v>48220</v>
      </c>
      <c r="X212" s="6">
        <v>189</v>
      </c>
      <c r="Y212" s="6" t="s">
        <v>1354</v>
      </c>
      <c r="Z212" s="8">
        <v>182696</v>
      </c>
      <c r="AA212" s="8">
        <v>1370</v>
      </c>
      <c r="AB212" s="8">
        <v>133</v>
      </c>
      <c r="AC212" s="6" t="s">
        <v>50</v>
      </c>
      <c r="AD212" s="6" t="s">
        <v>50</v>
      </c>
      <c r="AE212" s="6" t="s">
        <v>49</v>
      </c>
      <c r="AI212" s="8">
        <v>10</v>
      </c>
      <c r="AJ212" s="8">
        <v>0</v>
      </c>
      <c r="AK212" s="8">
        <v>10</v>
      </c>
    </row>
    <row r="213" spans="1:37" x14ac:dyDescent="0.25">
      <c r="A213" s="5" t="s">
        <v>1355</v>
      </c>
      <c r="B213" s="6" t="s">
        <v>1356</v>
      </c>
      <c r="C213" s="6" t="s">
        <v>1357</v>
      </c>
      <c r="D213" s="6" t="s">
        <v>40</v>
      </c>
      <c r="E213" s="6" t="s">
        <v>41</v>
      </c>
      <c r="F213" s="6" t="s">
        <v>42</v>
      </c>
      <c r="I213" s="7">
        <v>41090</v>
      </c>
      <c r="J213" s="7">
        <v>41211</v>
      </c>
      <c r="K213" s="6" t="s">
        <v>1358</v>
      </c>
      <c r="M213" s="6" t="s">
        <v>1359</v>
      </c>
      <c r="N213" s="6" t="s">
        <v>950</v>
      </c>
      <c r="O213" s="6">
        <v>15601</v>
      </c>
      <c r="P213" s="6">
        <v>2301</v>
      </c>
      <c r="R213" s="6">
        <v>3</v>
      </c>
      <c r="S213" s="6" t="s">
        <v>1360</v>
      </c>
      <c r="T213" s="6">
        <v>1426</v>
      </c>
      <c r="U213" s="6">
        <v>878026723</v>
      </c>
      <c r="V213" s="8">
        <v>668</v>
      </c>
      <c r="W213" s="8">
        <v>296066</v>
      </c>
      <c r="X213" s="6">
        <v>27</v>
      </c>
      <c r="Y213" s="6" t="s">
        <v>1274</v>
      </c>
      <c r="Z213" s="8">
        <v>1733853</v>
      </c>
      <c r="AA213" s="8">
        <v>1916</v>
      </c>
      <c r="AB213" s="8">
        <v>905</v>
      </c>
      <c r="AC213" s="6" t="s">
        <v>49</v>
      </c>
      <c r="AD213" s="6" t="s">
        <v>50</v>
      </c>
      <c r="AF213" s="6" t="s">
        <v>50</v>
      </c>
      <c r="AI213" s="8">
        <v>0</v>
      </c>
      <c r="AJ213" s="8">
        <v>76</v>
      </c>
      <c r="AK213" s="8">
        <v>76</v>
      </c>
    </row>
    <row r="214" spans="1:37" x14ac:dyDescent="0.25">
      <c r="A214" s="5" t="s">
        <v>1361</v>
      </c>
      <c r="B214" s="6" t="s">
        <v>1362</v>
      </c>
      <c r="D214" s="6" t="s">
        <v>40</v>
      </c>
      <c r="E214" s="6" t="s">
        <v>789</v>
      </c>
      <c r="F214" s="6" t="s">
        <v>790</v>
      </c>
      <c r="I214" s="7">
        <v>41090</v>
      </c>
      <c r="J214" s="7">
        <v>41211</v>
      </c>
      <c r="K214" s="6" t="s">
        <v>1363</v>
      </c>
      <c r="M214" s="6" t="s">
        <v>1332</v>
      </c>
      <c r="N214" s="6" t="s">
        <v>1190</v>
      </c>
      <c r="O214" s="6">
        <v>22902</v>
      </c>
      <c r="P214" s="6">
        <v>6200</v>
      </c>
      <c r="R214" s="6">
        <v>3</v>
      </c>
      <c r="S214" s="6" t="s">
        <v>1364</v>
      </c>
      <c r="U214" s="6">
        <v>99592768</v>
      </c>
      <c r="V214" s="8">
        <v>2500</v>
      </c>
      <c r="W214" s="8">
        <v>233455</v>
      </c>
      <c r="X214" s="6">
        <v>317</v>
      </c>
      <c r="Y214" s="6" t="s">
        <v>1334</v>
      </c>
      <c r="Z214" s="8">
        <v>92359</v>
      </c>
      <c r="AA214" s="8">
        <v>2673</v>
      </c>
      <c r="AB214" s="8">
        <v>35</v>
      </c>
      <c r="AC214" s="6" t="s">
        <v>49</v>
      </c>
      <c r="AD214" s="6" t="s">
        <v>50</v>
      </c>
      <c r="AI214" s="8">
        <v>55</v>
      </c>
      <c r="AJ214" s="8">
        <v>0</v>
      </c>
      <c r="AK214" s="8">
        <v>55</v>
      </c>
    </row>
    <row r="215" spans="1:37" x14ac:dyDescent="0.25">
      <c r="A215" s="5" t="s">
        <v>1365</v>
      </c>
      <c r="B215" s="6" t="s">
        <v>1366</v>
      </c>
      <c r="C215" s="6" t="s">
        <v>1367</v>
      </c>
      <c r="D215" s="6" t="s">
        <v>40</v>
      </c>
      <c r="E215" s="6" t="s">
        <v>253</v>
      </c>
      <c r="F215" s="6" t="s">
        <v>254</v>
      </c>
      <c r="H215" s="6" t="s">
        <v>1368</v>
      </c>
      <c r="I215" s="7">
        <v>41090</v>
      </c>
      <c r="J215" s="7">
        <v>41211</v>
      </c>
      <c r="K215" s="6" t="s">
        <v>1369</v>
      </c>
      <c r="M215" s="6" t="s">
        <v>1370</v>
      </c>
      <c r="N215" s="6" t="s">
        <v>1319</v>
      </c>
      <c r="O215" s="6">
        <v>20707</v>
      </c>
      <c r="R215" s="6">
        <v>3</v>
      </c>
      <c r="S215" s="6" t="s">
        <v>1371</v>
      </c>
      <c r="T215" s="6">
        <v>6609</v>
      </c>
      <c r="U215" s="6">
        <v>102547127</v>
      </c>
      <c r="V215" s="8">
        <v>251</v>
      </c>
      <c r="W215" s="8">
        <v>284952</v>
      </c>
      <c r="X215" s="6">
        <v>8</v>
      </c>
      <c r="Y215" s="6" t="s">
        <v>1314</v>
      </c>
      <c r="Z215" s="8">
        <v>4586770</v>
      </c>
      <c r="AA215" s="8">
        <v>3470</v>
      </c>
      <c r="AB215" s="8">
        <v>1322</v>
      </c>
      <c r="AC215" s="6" t="s">
        <v>49</v>
      </c>
      <c r="AD215" s="6" t="s">
        <v>50</v>
      </c>
      <c r="AF215" s="6" t="s">
        <v>49</v>
      </c>
      <c r="AI215" s="8">
        <v>0</v>
      </c>
      <c r="AJ215" s="8">
        <v>36</v>
      </c>
      <c r="AK215" s="8">
        <v>36</v>
      </c>
    </row>
    <row r="216" spans="1:37" x14ac:dyDescent="0.25">
      <c r="A216" s="5" t="s">
        <v>1372</v>
      </c>
      <c r="B216" s="6" t="s">
        <v>1373</v>
      </c>
      <c r="D216" s="6" t="s">
        <v>40</v>
      </c>
      <c r="E216" s="6" t="s">
        <v>41</v>
      </c>
      <c r="F216" s="6" t="s">
        <v>42</v>
      </c>
      <c r="I216" s="7">
        <v>41090</v>
      </c>
      <c r="J216" s="7">
        <v>41211</v>
      </c>
      <c r="K216" s="6" t="s">
        <v>1374</v>
      </c>
      <c r="L216" s="6" t="s">
        <v>1375</v>
      </c>
      <c r="M216" s="6" t="s">
        <v>1376</v>
      </c>
      <c r="N216" s="6" t="s">
        <v>1319</v>
      </c>
      <c r="O216" s="6">
        <v>20850</v>
      </c>
      <c r="R216" s="6">
        <v>3</v>
      </c>
      <c r="S216" s="6" t="s">
        <v>1377</v>
      </c>
      <c r="T216" s="6">
        <v>5352</v>
      </c>
      <c r="U216" s="6">
        <v>62014378</v>
      </c>
      <c r="V216" s="8">
        <v>495</v>
      </c>
      <c r="W216" s="8">
        <v>971000</v>
      </c>
      <c r="X216" s="6">
        <v>8</v>
      </c>
      <c r="Y216" s="6" t="s">
        <v>1314</v>
      </c>
      <c r="Z216" s="8">
        <v>4586770</v>
      </c>
      <c r="AA216" s="8">
        <v>3470</v>
      </c>
      <c r="AB216" s="8">
        <v>1322</v>
      </c>
      <c r="AC216" s="6" t="s">
        <v>49</v>
      </c>
      <c r="AD216" s="6" t="s">
        <v>50</v>
      </c>
      <c r="AE216" s="6" t="s">
        <v>49</v>
      </c>
      <c r="AI216" s="8">
        <v>278</v>
      </c>
      <c r="AJ216" s="8">
        <v>113</v>
      </c>
      <c r="AK216" s="8">
        <v>391</v>
      </c>
    </row>
    <row r="217" spans="1:37" x14ac:dyDescent="0.25">
      <c r="A217" s="5" t="s">
        <v>1378</v>
      </c>
      <c r="B217" s="6" t="s">
        <v>1379</v>
      </c>
      <c r="C217" s="6" t="s">
        <v>1380</v>
      </c>
      <c r="D217" s="6" t="s">
        <v>40</v>
      </c>
      <c r="E217" s="6" t="s">
        <v>41</v>
      </c>
      <c r="F217" s="6" t="s">
        <v>42</v>
      </c>
      <c r="I217" s="7">
        <v>41182</v>
      </c>
      <c r="J217" s="7">
        <v>41305</v>
      </c>
      <c r="K217" s="6" t="s">
        <v>1381</v>
      </c>
      <c r="M217" s="6" t="s">
        <v>1382</v>
      </c>
      <c r="N217" s="6" t="s">
        <v>1190</v>
      </c>
      <c r="O217" s="6">
        <v>24201</v>
      </c>
      <c r="R217" s="6">
        <v>3</v>
      </c>
      <c r="S217" s="6" t="s">
        <v>1383</v>
      </c>
      <c r="T217" s="6">
        <v>1127</v>
      </c>
      <c r="U217" s="6">
        <v>74914581</v>
      </c>
      <c r="V217" s="8">
        <v>13</v>
      </c>
      <c r="W217" s="8">
        <v>17835</v>
      </c>
      <c r="X217" s="6">
        <v>397</v>
      </c>
      <c r="Y217" s="6" t="s">
        <v>1384</v>
      </c>
      <c r="Z217" s="8">
        <v>69501</v>
      </c>
      <c r="AA217" s="8">
        <v>1088</v>
      </c>
      <c r="AB217" s="8">
        <v>64</v>
      </c>
      <c r="AC217" s="6" t="s">
        <v>50</v>
      </c>
      <c r="AD217" s="6" t="s">
        <v>50</v>
      </c>
      <c r="AE217" s="6" t="s">
        <v>49</v>
      </c>
      <c r="AI217" s="8">
        <v>5</v>
      </c>
      <c r="AJ217" s="8">
        <v>0</v>
      </c>
      <c r="AK217" s="8">
        <v>5</v>
      </c>
    </row>
    <row r="218" spans="1:37" x14ac:dyDescent="0.25">
      <c r="A218" s="5" t="s">
        <v>1385</v>
      </c>
      <c r="B218" s="6" t="s">
        <v>1386</v>
      </c>
      <c r="C218" s="6" t="s">
        <v>496</v>
      </c>
      <c r="D218" s="6" t="s">
        <v>40</v>
      </c>
      <c r="E218" s="6" t="s">
        <v>54</v>
      </c>
      <c r="F218" s="6" t="s">
        <v>55</v>
      </c>
      <c r="I218" s="7">
        <v>41090</v>
      </c>
      <c r="J218" s="7">
        <v>41211</v>
      </c>
      <c r="K218" s="6" t="s">
        <v>1387</v>
      </c>
      <c r="M218" s="6" t="s">
        <v>1388</v>
      </c>
      <c r="N218" s="6" t="s">
        <v>950</v>
      </c>
      <c r="O218" s="6">
        <v>16801</v>
      </c>
      <c r="R218" s="6">
        <v>3</v>
      </c>
      <c r="S218" s="6" t="s">
        <v>1389</v>
      </c>
      <c r="T218" s="6">
        <v>1445</v>
      </c>
      <c r="U218" s="6">
        <v>10573665</v>
      </c>
      <c r="V218" s="8">
        <v>135</v>
      </c>
      <c r="W218" s="8">
        <v>112000</v>
      </c>
      <c r="X218" s="6">
        <v>335</v>
      </c>
      <c r="Y218" s="6" t="s">
        <v>1390</v>
      </c>
      <c r="Z218" s="8">
        <v>87454</v>
      </c>
      <c r="AA218" s="8">
        <v>3034</v>
      </c>
      <c r="AB218" s="8">
        <v>29</v>
      </c>
      <c r="AC218" s="6" t="s">
        <v>49</v>
      </c>
      <c r="AD218" s="6" t="s">
        <v>50</v>
      </c>
      <c r="AE218" s="6" t="s">
        <v>49</v>
      </c>
      <c r="AI218" s="8">
        <v>85</v>
      </c>
      <c r="AJ218" s="8">
        <v>16</v>
      </c>
      <c r="AK218" s="8">
        <v>101</v>
      </c>
    </row>
    <row r="219" spans="1:37" x14ac:dyDescent="0.25">
      <c r="A219" s="5" t="s">
        <v>1391</v>
      </c>
      <c r="B219" s="6" t="s">
        <v>1392</v>
      </c>
      <c r="C219" s="6" t="s">
        <v>1393</v>
      </c>
      <c r="D219" s="6" t="s">
        <v>40</v>
      </c>
      <c r="E219" s="6" t="s">
        <v>41</v>
      </c>
      <c r="F219" s="6" t="s">
        <v>42</v>
      </c>
      <c r="I219" s="7">
        <v>41090</v>
      </c>
      <c r="J219" s="7">
        <v>41211</v>
      </c>
      <c r="K219" s="6" t="s">
        <v>1394</v>
      </c>
      <c r="M219" s="6" t="s">
        <v>1395</v>
      </c>
      <c r="N219" s="6" t="s">
        <v>950</v>
      </c>
      <c r="O219" s="6">
        <v>16148</v>
      </c>
      <c r="R219" s="6">
        <v>3</v>
      </c>
      <c r="S219" s="6" t="s">
        <v>1396</v>
      </c>
      <c r="T219" s="6">
        <v>1444</v>
      </c>
      <c r="U219" s="6">
        <v>87558078</v>
      </c>
      <c r="V219" s="8">
        <v>670</v>
      </c>
      <c r="W219" s="8">
        <v>116638</v>
      </c>
      <c r="X219" s="6">
        <v>97</v>
      </c>
      <c r="Y219" s="6" t="s">
        <v>1397</v>
      </c>
      <c r="Z219" s="8">
        <v>387550</v>
      </c>
      <c r="AA219" s="8">
        <v>1608</v>
      </c>
      <c r="AB219" s="8">
        <v>241</v>
      </c>
      <c r="AC219" s="6" t="s">
        <v>49</v>
      </c>
      <c r="AD219" s="6" t="s">
        <v>50</v>
      </c>
      <c r="AE219" s="6" t="s">
        <v>49</v>
      </c>
      <c r="AI219" s="8">
        <v>27</v>
      </c>
      <c r="AJ219" s="8">
        <v>0</v>
      </c>
      <c r="AK219" s="8">
        <v>27</v>
      </c>
    </row>
    <row r="220" spans="1:37" x14ac:dyDescent="0.25">
      <c r="A220" s="5" t="s">
        <v>1398</v>
      </c>
      <c r="B220" s="6" t="s">
        <v>1399</v>
      </c>
      <c r="C220" s="6" t="s">
        <v>1400</v>
      </c>
      <c r="D220" s="6" t="s">
        <v>40</v>
      </c>
      <c r="E220" s="6" t="s">
        <v>190</v>
      </c>
      <c r="F220" s="6" t="s">
        <v>191</v>
      </c>
      <c r="I220" s="7">
        <v>41090</v>
      </c>
      <c r="J220" s="7">
        <v>41211</v>
      </c>
      <c r="M220" s="6" t="s">
        <v>1245</v>
      </c>
      <c r="N220" s="6" t="s">
        <v>950</v>
      </c>
      <c r="O220" s="6">
        <v>17105</v>
      </c>
      <c r="P220" s="6">
        <v>3151</v>
      </c>
      <c r="Q220" s="6">
        <v>3151</v>
      </c>
      <c r="R220" s="6">
        <v>3</v>
      </c>
      <c r="S220" s="6" t="s">
        <v>1401</v>
      </c>
      <c r="T220" s="6">
        <v>1429</v>
      </c>
      <c r="U220" s="6">
        <v>192300564</v>
      </c>
      <c r="V220" s="8">
        <v>2092</v>
      </c>
      <c r="W220" s="8">
        <v>3100000</v>
      </c>
      <c r="X220" s="6">
        <v>5</v>
      </c>
      <c r="Y220" s="6" t="s">
        <v>773</v>
      </c>
      <c r="Z220" s="8">
        <v>5441567</v>
      </c>
      <c r="AA220" s="8">
        <v>2746</v>
      </c>
      <c r="AB220" s="8">
        <v>1981</v>
      </c>
      <c r="AC220" s="6" t="s">
        <v>49</v>
      </c>
      <c r="AD220" s="6" t="s">
        <v>50</v>
      </c>
      <c r="AI220" s="8">
        <v>0</v>
      </c>
      <c r="AJ220" s="8">
        <v>20</v>
      </c>
      <c r="AK220" s="8">
        <v>20</v>
      </c>
    </row>
    <row r="221" spans="1:37" x14ac:dyDescent="0.25">
      <c r="A221" s="5" t="s">
        <v>1402</v>
      </c>
      <c r="B221" s="6" t="s">
        <v>1403</v>
      </c>
      <c r="C221" s="6" t="s">
        <v>1404</v>
      </c>
      <c r="D221" s="6" t="s">
        <v>40</v>
      </c>
      <c r="E221" s="6" t="s">
        <v>41</v>
      </c>
      <c r="F221" s="6" t="s">
        <v>42</v>
      </c>
      <c r="I221" s="7">
        <v>41090</v>
      </c>
      <c r="J221" s="7">
        <v>41211</v>
      </c>
      <c r="K221" s="6" t="s">
        <v>1405</v>
      </c>
      <c r="M221" s="6" t="s">
        <v>1406</v>
      </c>
      <c r="N221" s="6" t="s">
        <v>1190</v>
      </c>
      <c r="O221" s="6">
        <v>22030</v>
      </c>
      <c r="R221" s="6">
        <v>3</v>
      </c>
      <c r="S221" s="6" t="s">
        <v>1407</v>
      </c>
      <c r="U221" s="6">
        <v>74818477</v>
      </c>
      <c r="V221" s="8">
        <v>6</v>
      </c>
      <c r="W221" s="8">
        <v>22565</v>
      </c>
      <c r="X221" s="6">
        <v>8</v>
      </c>
      <c r="Y221" s="6" t="s">
        <v>1314</v>
      </c>
      <c r="Z221" s="8">
        <v>4586770</v>
      </c>
      <c r="AA221" s="8">
        <v>3470</v>
      </c>
      <c r="AB221" s="8">
        <v>1322</v>
      </c>
      <c r="AC221" s="6" t="s">
        <v>49</v>
      </c>
      <c r="AD221" s="6" t="s">
        <v>49</v>
      </c>
      <c r="AE221" s="6" t="s">
        <v>49</v>
      </c>
      <c r="AI221" s="8">
        <v>8</v>
      </c>
      <c r="AJ221" s="8">
        <v>0</v>
      </c>
      <c r="AK221" s="8">
        <v>8</v>
      </c>
    </row>
    <row r="222" spans="1:37" x14ac:dyDescent="0.25">
      <c r="A222" s="5" t="s">
        <v>1408</v>
      </c>
      <c r="B222" s="6" t="s">
        <v>1409</v>
      </c>
      <c r="C222" s="6" t="s">
        <v>1410</v>
      </c>
      <c r="D222" s="6" t="s">
        <v>40</v>
      </c>
      <c r="E222" s="6" t="s">
        <v>54</v>
      </c>
      <c r="F222" s="6" t="s">
        <v>55</v>
      </c>
      <c r="I222" s="7">
        <v>41090</v>
      </c>
      <c r="J222" s="7">
        <v>41211</v>
      </c>
      <c r="K222" s="6" t="s">
        <v>1411</v>
      </c>
      <c r="M222" s="6" t="s">
        <v>1412</v>
      </c>
      <c r="N222" s="6" t="s">
        <v>950</v>
      </c>
      <c r="O222" s="6">
        <v>15022</v>
      </c>
      <c r="R222" s="6">
        <v>3</v>
      </c>
      <c r="S222" s="6" t="s">
        <v>1413</v>
      </c>
      <c r="T222" s="6">
        <v>5195</v>
      </c>
      <c r="U222" s="6">
        <v>841303399</v>
      </c>
      <c r="V222" s="8">
        <v>79</v>
      </c>
      <c r="W222" s="8">
        <v>56508</v>
      </c>
      <c r="X222" s="6">
        <v>417</v>
      </c>
      <c r="Y222" s="6" t="s">
        <v>1414</v>
      </c>
      <c r="Z222" s="8">
        <v>66086</v>
      </c>
      <c r="AA222" s="8">
        <v>1478</v>
      </c>
      <c r="AB222" s="8">
        <v>45</v>
      </c>
      <c r="AC222" s="6" t="s">
        <v>49</v>
      </c>
      <c r="AD222" s="6" t="s">
        <v>50</v>
      </c>
      <c r="AF222" s="6" t="s">
        <v>50</v>
      </c>
      <c r="AI222" s="8">
        <v>0</v>
      </c>
      <c r="AJ222" s="8">
        <v>26</v>
      </c>
      <c r="AK222" s="8">
        <v>26</v>
      </c>
    </row>
    <row r="223" spans="1:37" x14ac:dyDescent="0.25">
      <c r="A223" s="5" t="s">
        <v>1415</v>
      </c>
      <c r="B223" s="6" t="s">
        <v>1416</v>
      </c>
      <c r="C223" s="6" t="s">
        <v>1417</v>
      </c>
      <c r="D223" s="6" t="s">
        <v>40</v>
      </c>
      <c r="E223" s="6" t="s">
        <v>789</v>
      </c>
      <c r="F223" s="6" t="s">
        <v>790</v>
      </c>
      <c r="I223" s="7">
        <v>41090</v>
      </c>
      <c r="J223" s="7">
        <v>41211</v>
      </c>
      <c r="K223" s="6" t="s">
        <v>1418</v>
      </c>
      <c r="M223" s="6" t="s">
        <v>1419</v>
      </c>
      <c r="N223" s="6" t="s">
        <v>1168</v>
      </c>
      <c r="O223" s="6">
        <v>26062</v>
      </c>
      <c r="R223" s="6">
        <v>3</v>
      </c>
      <c r="S223" s="6" t="s">
        <v>1420</v>
      </c>
      <c r="T223" s="6">
        <v>5357</v>
      </c>
      <c r="U223" s="6">
        <v>30130561</v>
      </c>
      <c r="V223" s="8">
        <v>19</v>
      </c>
      <c r="W223" s="8">
        <v>22000</v>
      </c>
      <c r="X223" s="6">
        <v>389</v>
      </c>
      <c r="Y223" s="6" t="s">
        <v>1421</v>
      </c>
      <c r="Z223" s="8">
        <v>70889</v>
      </c>
      <c r="AA223" s="8">
        <v>1404</v>
      </c>
      <c r="AB223" s="8">
        <v>51</v>
      </c>
      <c r="AC223" s="6" t="s">
        <v>50</v>
      </c>
      <c r="AD223" s="6" t="s">
        <v>50</v>
      </c>
      <c r="AE223" s="6" t="s">
        <v>49</v>
      </c>
      <c r="AI223" s="8">
        <v>3</v>
      </c>
      <c r="AJ223" s="8">
        <v>0</v>
      </c>
      <c r="AK223" s="8">
        <v>3</v>
      </c>
    </row>
    <row r="224" spans="1:37" x14ac:dyDescent="0.25">
      <c r="A224" s="5" t="s">
        <v>1422</v>
      </c>
      <c r="B224" s="6" t="s">
        <v>1423</v>
      </c>
      <c r="C224" s="6" t="s">
        <v>1424</v>
      </c>
      <c r="D224" s="6" t="s">
        <v>40</v>
      </c>
      <c r="E224" s="6" t="s">
        <v>41</v>
      </c>
      <c r="F224" s="6" t="s">
        <v>42</v>
      </c>
      <c r="I224" s="7">
        <v>41090</v>
      </c>
      <c r="J224" s="7">
        <v>41211</v>
      </c>
      <c r="K224" s="6" t="s">
        <v>1425</v>
      </c>
      <c r="L224" s="6" t="s">
        <v>1426</v>
      </c>
      <c r="M224" s="6" t="s">
        <v>1406</v>
      </c>
      <c r="N224" s="6" t="s">
        <v>1190</v>
      </c>
      <c r="O224" s="6">
        <v>22033</v>
      </c>
      <c r="P224" s="6">
        <v>2895</v>
      </c>
      <c r="R224" s="6">
        <v>3</v>
      </c>
      <c r="S224" s="6" t="s">
        <v>1427</v>
      </c>
      <c r="T224" s="6">
        <v>5349</v>
      </c>
      <c r="U224" s="6">
        <v>74837626</v>
      </c>
      <c r="V224" s="8">
        <v>399</v>
      </c>
      <c r="W224" s="8">
        <v>1056435</v>
      </c>
      <c r="X224" s="6">
        <v>8</v>
      </c>
      <c r="Y224" s="6" t="s">
        <v>1314</v>
      </c>
      <c r="Z224" s="8">
        <v>4586770</v>
      </c>
      <c r="AA224" s="8">
        <v>3470</v>
      </c>
      <c r="AB224" s="8">
        <v>1322</v>
      </c>
      <c r="AC224" s="6" t="s">
        <v>49</v>
      </c>
      <c r="AD224" s="6" t="s">
        <v>49</v>
      </c>
      <c r="AF224" s="6" t="s">
        <v>50</v>
      </c>
      <c r="AI224" s="8">
        <v>0</v>
      </c>
      <c r="AJ224" s="8">
        <v>188</v>
      </c>
      <c r="AK224" s="8">
        <v>188</v>
      </c>
    </row>
    <row r="225" spans="1:37" x14ac:dyDescent="0.25">
      <c r="A225" s="5" t="s">
        <v>1428</v>
      </c>
      <c r="B225" s="6" t="s">
        <v>1429</v>
      </c>
      <c r="C225" s="6" t="s">
        <v>1430</v>
      </c>
      <c r="D225" s="6" t="s">
        <v>40</v>
      </c>
      <c r="E225" s="6" t="s">
        <v>41</v>
      </c>
      <c r="F225" s="6" t="s">
        <v>42</v>
      </c>
      <c r="I225" s="7">
        <v>41090</v>
      </c>
      <c r="J225" s="7">
        <v>41211</v>
      </c>
      <c r="K225" s="6" t="s">
        <v>1431</v>
      </c>
      <c r="M225" s="6" t="s">
        <v>1432</v>
      </c>
      <c r="N225" s="6" t="s">
        <v>1190</v>
      </c>
      <c r="O225" s="6">
        <v>24541</v>
      </c>
      <c r="Q225" s="6">
        <v>3300</v>
      </c>
      <c r="R225" s="6">
        <v>3</v>
      </c>
      <c r="S225" s="6" t="s">
        <v>1433</v>
      </c>
      <c r="T225" s="6">
        <v>1452</v>
      </c>
      <c r="U225" s="6">
        <v>66008251</v>
      </c>
      <c r="V225" s="8">
        <v>25</v>
      </c>
      <c r="W225" s="8">
        <v>48411</v>
      </c>
      <c r="X225" s="6">
        <v>0</v>
      </c>
      <c r="Y225" s="6" t="s">
        <v>300</v>
      </c>
      <c r="Z225" s="8">
        <v>0</v>
      </c>
      <c r="AA225" s="8">
        <v>0</v>
      </c>
      <c r="AC225" s="6" t="s">
        <v>49</v>
      </c>
      <c r="AD225" s="6" t="s">
        <v>50</v>
      </c>
      <c r="AE225" s="6" t="s">
        <v>49</v>
      </c>
      <c r="AI225" s="8">
        <v>9</v>
      </c>
      <c r="AJ225" s="8">
        <v>0</v>
      </c>
      <c r="AK225" s="8">
        <v>9</v>
      </c>
    </row>
    <row r="226" spans="1:37" x14ac:dyDescent="0.25">
      <c r="A226" s="5" t="s">
        <v>1434</v>
      </c>
      <c r="B226" s="6" t="s">
        <v>1435</v>
      </c>
      <c r="C226" s="6" t="s">
        <v>1436</v>
      </c>
      <c r="D226" s="6" t="s">
        <v>40</v>
      </c>
      <c r="E226" s="6" t="s">
        <v>54</v>
      </c>
      <c r="F226" s="6" t="s">
        <v>55</v>
      </c>
      <c r="I226" s="7">
        <v>41090</v>
      </c>
      <c r="J226" s="7">
        <v>41211</v>
      </c>
      <c r="K226" s="6" t="s">
        <v>1437</v>
      </c>
      <c r="M226" s="6" t="s">
        <v>1438</v>
      </c>
      <c r="N226" s="6" t="s">
        <v>1190</v>
      </c>
      <c r="O226" s="6">
        <v>22192</v>
      </c>
      <c r="P226" s="6">
        <v>6811</v>
      </c>
      <c r="R226" s="6">
        <v>3</v>
      </c>
      <c r="S226" s="6" t="s">
        <v>1439</v>
      </c>
      <c r="T226" s="6">
        <v>5348</v>
      </c>
      <c r="U226" s="6">
        <v>621125699</v>
      </c>
      <c r="V226" s="8">
        <v>361</v>
      </c>
      <c r="W226" s="8">
        <v>454096</v>
      </c>
      <c r="X226" s="6">
        <v>8</v>
      </c>
      <c r="Y226" s="6" t="s">
        <v>1314</v>
      </c>
      <c r="Z226" s="8">
        <v>4586770</v>
      </c>
      <c r="AA226" s="8">
        <v>3470</v>
      </c>
      <c r="AB226" s="8">
        <v>1322</v>
      </c>
      <c r="AC226" s="6" t="s">
        <v>49</v>
      </c>
      <c r="AD226" s="6" t="s">
        <v>50</v>
      </c>
      <c r="AF226" s="6" t="s">
        <v>50</v>
      </c>
      <c r="AI226" s="8">
        <v>0</v>
      </c>
      <c r="AJ226" s="8">
        <v>115</v>
      </c>
      <c r="AK226" s="8">
        <v>115</v>
      </c>
    </row>
    <row r="227" spans="1:37" x14ac:dyDescent="0.25">
      <c r="A227" s="5" t="s">
        <v>1440</v>
      </c>
      <c r="B227" s="6" t="s">
        <v>1441</v>
      </c>
      <c r="C227" s="6" t="s">
        <v>1442</v>
      </c>
      <c r="D227" s="6" t="s">
        <v>40</v>
      </c>
      <c r="E227" s="6" t="s">
        <v>41</v>
      </c>
      <c r="F227" s="6" t="s">
        <v>42</v>
      </c>
      <c r="I227" s="7">
        <v>41090</v>
      </c>
      <c r="J227" s="7">
        <v>41211</v>
      </c>
      <c r="K227" s="6" t="s">
        <v>1443</v>
      </c>
      <c r="M227" s="6" t="s">
        <v>1444</v>
      </c>
      <c r="N227" s="6" t="s">
        <v>1190</v>
      </c>
      <c r="O227" s="6">
        <v>22314</v>
      </c>
      <c r="P227" s="6">
        <v>4526</v>
      </c>
      <c r="R227" s="6">
        <v>3</v>
      </c>
      <c r="S227" s="6" t="s">
        <v>1445</v>
      </c>
      <c r="U227" s="6">
        <v>74853250</v>
      </c>
      <c r="V227" s="8">
        <v>16</v>
      </c>
      <c r="W227" s="8">
        <v>139966</v>
      </c>
      <c r="X227" s="6">
        <v>8</v>
      </c>
      <c r="Y227" s="6" t="s">
        <v>1314</v>
      </c>
      <c r="Z227" s="8">
        <v>4586770</v>
      </c>
      <c r="AA227" s="8">
        <v>3470</v>
      </c>
      <c r="AB227" s="8">
        <v>1322</v>
      </c>
      <c r="AC227" s="6" t="s">
        <v>49</v>
      </c>
      <c r="AD227" s="6" t="s">
        <v>49</v>
      </c>
      <c r="AE227" s="6" t="s">
        <v>50</v>
      </c>
      <c r="AF227" s="6" t="s">
        <v>49</v>
      </c>
      <c r="AI227" s="8">
        <v>57</v>
      </c>
      <c r="AJ227" s="8">
        <v>37</v>
      </c>
      <c r="AK227" s="8">
        <v>94</v>
      </c>
    </row>
    <row r="228" spans="1:37" x14ac:dyDescent="0.25">
      <c r="A228" s="5" t="s">
        <v>1446</v>
      </c>
      <c r="B228" s="6" t="s">
        <v>1447</v>
      </c>
      <c r="D228" s="6" t="s">
        <v>40</v>
      </c>
      <c r="E228" s="6" t="s">
        <v>41</v>
      </c>
      <c r="F228" s="6" t="s">
        <v>42</v>
      </c>
      <c r="I228" s="7">
        <v>41090</v>
      </c>
      <c r="J228" s="7">
        <v>41211</v>
      </c>
      <c r="K228" s="6" t="s">
        <v>1448</v>
      </c>
      <c r="M228" s="6" t="s">
        <v>1449</v>
      </c>
      <c r="N228" s="6" t="s">
        <v>1319</v>
      </c>
      <c r="O228" s="6">
        <v>21702</v>
      </c>
      <c r="R228" s="6">
        <v>3</v>
      </c>
      <c r="S228" s="6" t="s">
        <v>1450</v>
      </c>
      <c r="U228" s="6">
        <v>63199665</v>
      </c>
      <c r="V228" s="8">
        <v>18</v>
      </c>
      <c r="W228" s="8">
        <v>65787</v>
      </c>
      <c r="X228" s="6">
        <v>230</v>
      </c>
      <c r="Y228" s="6" t="s">
        <v>1451</v>
      </c>
      <c r="Z228" s="8">
        <v>141576</v>
      </c>
      <c r="AA228" s="8">
        <v>1929</v>
      </c>
      <c r="AB228" s="8">
        <v>73</v>
      </c>
      <c r="AC228" s="6" t="s">
        <v>49</v>
      </c>
      <c r="AD228" s="6" t="s">
        <v>50</v>
      </c>
      <c r="AE228" s="6" t="s">
        <v>49</v>
      </c>
      <c r="AI228" s="8">
        <v>36</v>
      </c>
      <c r="AJ228" s="8">
        <v>0</v>
      </c>
      <c r="AK228" s="8">
        <v>36</v>
      </c>
    </row>
    <row r="229" spans="1:37" x14ac:dyDescent="0.25">
      <c r="A229" s="5" t="s">
        <v>1452</v>
      </c>
      <c r="B229" s="6" t="s">
        <v>1453</v>
      </c>
      <c r="C229" s="6" t="s">
        <v>1454</v>
      </c>
      <c r="D229" s="6" t="s">
        <v>40</v>
      </c>
      <c r="E229" s="6" t="s">
        <v>54</v>
      </c>
      <c r="F229" s="6" t="s">
        <v>55</v>
      </c>
      <c r="I229" s="7">
        <v>41090</v>
      </c>
      <c r="J229" s="7">
        <v>41211</v>
      </c>
      <c r="K229" s="6" t="s">
        <v>1455</v>
      </c>
      <c r="L229" s="6" t="s">
        <v>1456</v>
      </c>
      <c r="M229" s="6" t="s">
        <v>1444</v>
      </c>
      <c r="N229" s="6" t="s">
        <v>1190</v>
      </c>
      <c r="O229" s="6">
        <v>22314</v>
      </c>
      <c r="P229" s="6">
        <v>2730</v>
      </c>
      <c r="R229" s="6">
        <v>3</v>
      </c>
      <c r="S229" s="6" t="s">
        <v>1457</v>
      </c>
      <c r="T229" s="6">
        <v>5348</v>
      </c>
      <c r="U229" s="6">
        <v>540784475</v>
      </c>
      <c r="V229" s="8">
        <v>730</v>
      </c>
      <c r="W229" s="8">
        <v>680400</v>
      </c>
      <c r="X229" s="6">
        <v>8</v>
      </c>
      <c r="Y229" s="6" t="s">
        <v>1314</v>
      </c>
      <c r="Z229" s="8">
        <v>4586770</v>
      </c>
      <c r="AA229" s="8">
        <v>3470</v>
      </c>
      <c r="AB229" s="8">
        <v>1322</v>
      </c>
      <c r="AC229" s="6" t="s">
        <v>49</v>
      </c>
      <c r="AD229" s="6" t="s">
        <v>50</v>
      </c>
      <c r="AI229" s="8">
        <v>0</v>
      </c>
      <c r="AJ229" s="8">
        <v>87</v>
      </c>
      <c r="AK229" s="8">
        <v>87</v>
      </c>
    </row>
    <row r="230" spans="1:37" x14ac:dyDescent="0.25">
      <c r="A230" s="5" t="s">
        <v>1458</v>
      </c>
      <c r="B230" s="6" t="s">
        <v>1459</v>
      </c>
      <c r="C230" s="6" t="s">
        <v>1367</v>
      </c>
      <c r="D230" s="6" t="s">
        <v>40</v>
      </c>
      <c r="E230" s="6" t="s">
        <v>41</v>
      </c>
      <c r="F230" s="6" t="s">
        <v>42</v>
      </c>
      <c r="I230" s="7">
        <v>41090</v>
      </c>
      <c r="J230" s="7">
        <v>41211</v>
      </c>
      <c r="K230" s="6" t="s">
        <v>1460</v>
      </c>
      <c r="M230" s="6" t="s">
        <v>1461</v>
      </c>
      <c r="N230" s="6" t="s">
        <v>1319</v>
      </c>
      <c r="O230" s="6">
        <v>21009</v>
      </c>
      <c r="R230" s="6">
        <v>3</v>
      </c>
      <c r="S230" s="6" t="s">
        <v>1462</v>
      </c>
      <c r="U230" s="6">
        <v>69402428</v>
      </c>
      <c r="V230" s="8">
        <v>133</v>
      </c>
      <c r="W230" s="8">
        <v>218590</v>
      </c>
      <c r="X230" s="6">
        <v>169</v>
      </c>
      <c r="Y230" s="6" t="s">
        <v>1463</v>
      </c>
      <c r="Z230" s="8">
        <v>213751</v>
      </c>
      <c r="AA230" s="8">
        <v>1630</v>
      </c>
      <c r="AB230" s="8">
        <v>131</v>
      </c>
      <c r="AC230" s="6" t="s">
        <v>49</v>
      </c>
      <c r="AD230" s="6" t="s">
        <v>50</v>
      </c>
      <c r="AE230" s="6" t="s">
        <v>49</v>
      </c>
      <c r="AI230" s="8">
        <v>27</v>
      </c>
      <c r="AJ230" s="8">
        <v>0</v>
      </c>
      <c r="AK230" s="8">
        <v>27</v>
      </c>
    </row>
    <row r="231" spans="1:37" x14ac:dyDescent="0.25">
      <c r="A231" s="5" t="s">
        <v>1464</v>
      </c>
      <c r="B231" s="6" t="s">
        <v>1465</v>
      </c>
      <c r="C231" s="6" t="s">
        <v>1466</v>
      </c>
      <c r="D231" s="6" t="s">
        <v>40</v>
      </c>
      <c r="E231" s="6" t="s">
        <v>54</v>
      </c>
      <c r="F231" s="6" t="s">
        <v>55</v>
      </c>
      <c r="I231" s="7">
        <v>41090</v>
      </c>
      <c r="J231" s="7">
        <v>41211</v>
      </c>
      <c r="K231" s="6" t="s">
        <v>1467</v>
      </c>
      <c r="M231" s="6" t="s">
        <v>548</v>
      </c>
      <c r="N231" s="6" t="s">
        <v>1468</v>
      </c>
      <c r="O231" s="6">
        <v>19901</v>
      </c>
      <c r="R231" s="6">
        <v>3</v>
      </c>
      <c r="S231" s="6" t="s">
        <v>1469</v>
      </c>
      <c r="T231" s="6">
        <v>1396</v>
      </c>
      <c r="U231" s="6">
        <v>809856008</v>
      </c>
      <c r="V231" s="8">
        <v>1949</v>
      </c>
      <c r="W231" s="8">
        <v>907135</v>
      </c>
      <c r="X231" s="6">
        <v>5</v>
      </c>
      <c r="Y231" s="6" t="s">
        <v>773</v>
      </c>
      <c r="Z231" s="8">
        <v>5441567</v>
      </c>
      <c r="AA231" s="8">
        <v>2746</v>
      </c>
      <c r="AB231" s="8">
        <v>1981</v>
      </c>
      <c r="AC231" s="6" t="s">
        <v>49</v>
      </c>
      <c r="AD231" s="6" t="s">
        <v>50</v>
      </c>
      <c r="AE231" s="6" t="s">
        <v>49</v>
      </c>
      <c r="AF231" s="6" t="s">
        <v>49</v>
      </c>
      <c r="AI231" s="8">
        <v>429</v>
      </c>
      <c r="AJ231" s="8">
        <v>23</v>
      </c>
      <c r="AK231" s="8">
        <v>452</v>
      </c>
    </row>
    <row r="232" spans="1:37" x14ac:dyDescent="0.25">
      <c r="A232" s="5" t="s">
        <v>1470</v>
      </c>
      <c r="B232" s="6" t="s">
        <v>1471</v>
      </c>
      <c r="C232" s="6" t="s">
        <v>1472</v>
      </c>
      <c r="D232" s="6" t="s">
        <v>40</v>
      </c>
      <c r="E232" s="6" t="s">
        <v>54</v>
      </c>
      <c r="F232" s="6" t="s">
        <v>55</v>
      </c>
      <c r="I232" s="7">
        <v>41090</v>
      </c>
      <c r="J232" s="7">
        <v>41211</v>
      </c>
      <c r="K232" s="6" t="s">
        <v>1473</v>
      </c>
      <c r="M232" s="6" t="s">
        <v>1474</v>
      </c>
      <c r="N232" s="6" t="s">
        <v>1190</v>
      </c>
      <c r="O232" s="6">
        <v>23185</v>
      </c>
      <c r="P232" s="6">
        <v>2639</v>
      </c>
      <c r="R232" s="6">
        <v>3</v>
      </c>
      <c r="S232" s="6" t="s">
        <v>1475</v>
      </c>
      <c r="T232" s="6">
        <v>5719</v>
      </c>
      <c r="U232" s="6">
        <v>109722129</v>
      </c>
      <c r="V232" s="8">
        <v>144</v>
      </c>
      <c r="W232" s="8">
        <v>57000</v>
      </c>
      <c r="X232" s="6">
        <v>371</v>
      </c>
      <c r="Y232" s="6" t="s">
        <v>1476</v>
      </c>
      <c r="Z232" s="8">
        <v>75689</v>
      </c>
      <c r="AA232" s="8">
        <v>1354</v>
      </c>
      <c r="AB232" s="8">
        <v>56</v>
      </c>
      <c r="AC232" s="6" t="s">
        <v>49</v>
      </c>
      <c r="AD232" s="6" t="s">
        <v>50</v>
      </c>
      <c r="AE232" s="6" t="s">
        <v>49</v>
      </c>
      <c r="AF232" s="6" t="s">
        <v>49</v>
      </c>
      <c r="AI232" s="8">
        <v>27</v>
      </c>
      <c r="AJ232" s="8">
        <v>17</v>
      </c>
      <c r="AK232" s="8">
        <v>44</v>
      </c>
    </row>
    <row r="233" spans="1:37" x14ac:dyDescent="0.25">
      <c r="A233" s="5" t="s">
        <v>1477</v>
      </c>
      <c r="B233" s="6" t="s">
        <v>1478</v>
      </c>
      <c r="C233" s="6" t="s">
        <v>824</v>
      </c>
      <c r="D233" s="6" t="s">
        <v>40</v>
      </c>
      <c r="E233" s="6" t="s">
        <v>41</v>
      </c>
      <c r="F233" s="6" t="s">
        <v>42</v>
      </c>
      <c r="I233" s="7">
        <v>41090</v>
      </c>
      <c r="J233" s="7">
        <v>41211</v>
      </c>
      <c r="K233" s="6" t="s">
        <v>1479</v>
      </c>
      <c r="M233" s="6" t="s">
        <v>1480</v>
      </c>
      <c r="N233" s="6" t="s">
        <v>950</v>
      </c>
      <c r="O233" s="6">
        <v>19464</v>
      </c>
      <c r="P233" s="6">
        <v>9525</v>
      </c>
      <c r="R233" s="6">
        <v>3</v>
      </c>
      <c r="S233" s="6" t="s">
        <v>1481</v>
      </c>
      <c r="T233" s="6">
        <v>5556</v>
      </c>
      <c r="U233" s="6">
        <v>69056976</v>
      </c>
      <c r="V233" s="8">
        <v>34</v>
      </c>
      <c r="W233" s="8">
        <v>51000</v>
      </c>
      <c r="X233" s="6">
        <v>287</v>
      </c>
      <c r="Y233" s="6" t="s">
        <v>1482</v>
      </c>
      <c r="Z233" s="8">
        <v>107682</v>
      </c>
      <c r="AA233" s="8">
        <v>1366</v>
      </c>
      <c r="AB233" s="8">
        <v>79</v>
      </c>
      <c r="AC233" s="6" t="s">
        <v>49</v>
      </c>
      <c r="AD233" s="6" t="s">
        <v>50</v>
      </c>
      <c r="AF233" s="6" t="s">
        <v>49</v>
      </c>
      <c r="AI233" s="8">
        <v>0</v>
      </c>
      <c r="AJ233" s="8">
        <v>8</v>
      </c>
      <c r="AK233" s="8">
        <v>8</v>
      </c>
    </row>
    <row r="234" spans="1:37" x14ac:dyDescent="0.25">
      <c r="A234" s="5" t="s">
        <v>1483</v>
      </c>
      <c r="B234" s="6" t="s">
        <v>1484</v>
      </c>
      <c r="C234" s="6" t="s">
        <v>1485</v>
      </c>
      <c r="D234" s="6" t="s">
        <v>40</v>
      </c>
      <c r="E234" s="6" t="s">
        <v>266</v>
      </c>
      <c r="F234" s="6" t="s">
        <v>267</v>
      </c>
      <c r="G234" s="6" t="s">
        <v>1486</v>
      </c>
      <c r="I234" s="7">
        <v>41090</v>
      </c>
      <c r="J234" s="7">
        <v>41211</v>
      </c>
      <c r="K234" s="6" t="s">
        <v>1487</v>
      </c>
      <c r="L234" s="6" t="s">
        <v>1488</v>
      </c>
      <c r="M234" s="6" t="s">
        <v>1272</v>
      </c>
      <c r="N234" s="6" t="s">
        <v>950</v>
      </c>
      <c r="O234" s="6">
        <v>15219</v>
      </c>
      <c r="P234" s="6">
        <v>3451</v>
      </c>
      <c r="R234" s="6">
        <v>3</v>
      </c>
      <c r="S234" s="6" t="s">
        <v>1489</v>
      </c>
      <c r="T234" s="6">
        <v>1480</v>
      </c>
      <c r="U234" s="6">
        <v>80720055</v>
      </c>
      <c r="V234" s="8">
        <v>833</v>
      </c>
      <c r="W234" s="8">
        <v>1614197</v>
      </c>
      <c r="X234" s="6">
        <v>27</v>
      </c>
      <c r="Y234" s="6" t="s">
        <v>1274</v>
      </c>
      <c r="Z234" s="8">
        <v>1733853</v>
      </c>
      <c r="AA234" s="8">
        <v>1916</v>
      </c>
      <c r="AB234" s="8">
        <v>905</v>
      </c>
      <c r="AC234" s="6" t="s">
        <v>49</v>
      </c>
      <c r="AD234" s="6" t="s">
        <v>50</v>
      </c>
      <c r="AI234" s="8">
        <v>0</v>
      </c>
      <c r="AJ234" s="8">
        <v>53</v>
      </c>
      <c r="AK234" s="8">
        <v>53</v>
      </c>
    </row>
    <row r="235" spans="1:37" x14ac:dyDescent="0.25">
      <c r="A235" s="5" t="s">
        <v>1490</v>
      </c>
      <c r="B235" s="6" t="s">
        <v>1491</v>
      </c>
      <c r="C235" s="6" t="s">
        <v>1492</v>
      </c>
      <c r="D235" s="6" t="s">
        <v>40</v>
      </c>
      <c r="E235" s="6" t="s">
        <v>41</v>
      </c>
      <c r="F235" s="6" t="s">
        <v>42</v>
      </c>
      <c r="I235" s="7">
        <v>41090</v>
      </c>
      <c r="J235" s="7">
        <v>41211</v>
      </c>
      <c r="K235" s="6" t="s">
        <v>1493</v>
      </c>
      <c r="M235" s="6" t="s">
        <v>1494</v>
      </c>
      <c r="N235" s="6" t="s">
        <v>1190</v>
      </c>
      <c r="O235" s="6">
        <v>22401</v>
      </c>
      <c r="R235" s="6">
        <v>3</v>
      </c>
      <c r="S235" s="6" t="s">
        <v>1495</v>
      </c>
      <c r="T235" s="6">
        <v>2183</v>
      </c>
      <c r="U235" s="6">
        <v>83048199</v>
      </c>
      <c r="V235" s="8">
        <v>242</v>
      </c>
      <c r="W235" s="8">
        <v>113716</v>
      </c>
      <c r="X235" s="6">
        <v>231</v>
      </c>
      <c r="Y235" s="6" t="s">
        <v>1496</v>
      </c>
      <c r="Z235" s="8">
        <v>141238</v>
      </c>
      <c r="AA235" s="8">
        <v>1815</v>
      </c>
      <c r="AB235" s="8">
        <v>78</v>
      </c>
      <c r="AC235" s="6" t="s">
        <v>50</v>
      </c>
      <c r="AD235" s="6" t="s">
        <v>50</v>
      </c>
      <c r="AE235" s="6" t="s">
        <v>49</v>
      </c>
      <c r="AI235" s="8">
        <v>20</v>
      </c>
      <c r="AJ235" s="8">
        <v>0</v>
      </c>
      <c r="AK235" s="8">
        <v>20</v>
      </c>
    </row>
    <row r="236" spans="1:37" x14ac:dyDescent="0.25">
      <c r="A236" s="5" t="s">
        <v>1497</v>
      </c>
      <c r="B236" s="6" t="s">
        <v>1498</v>
      </c>
      <c r="C236" s="6" t="s">
        <v>1499</v>
      </c>
      <c r="D236" s="6" t="s">
        <v>40</v>
      </c>
      <c r="E236" s="6" t="s">
        <v>41</v>
      </c>
      <c r="F236" s="6" t="s">
        <v>42</v>
      </c>
      <c r="I236" s="7">
        <v>41090</v>
      </c>
      <c r="J236" s="7">
        <v>41211</v>
      </c>
      <c r="K236" s="6" t="s">
        <v>1500</v>
      </c>
      <c r="L236" s="6" t="s">
        <v>1501</v>
      </c>
      <c r="M236" s="6" t="s">
        <v>1502</v>
      </c>
      <c r="N236" s="6" t="s">
        <v>1190</v>
      </c>
      <c r="O236" s="6">
        <v>22201</v>
      </c>
      <c r="P236" s="6">
        <v>5404</v>
      </c>
      <c r="R236" s="6">
        <v>3</v>
      </c>
      <c r="S236" s="6" t="s">
        <v>1503</v>
      </c>
      <c r="T236" s="6">
        <v>6673</v>
      </c>
      <c r="U236" s="6">
        <v>56285042</v>
      </c>
      <c r="V236" s="8">
        <v>26</v>
      </c>
      <c r="W236" s="8">
        <v>210000</v>
      </c>
      <c r="X236" s="6">
        <v>8</v>
      </c>
      <c r="Y236" s="6" t="s">
        <v>1314</v>
      </c>
      <c r="Z236" s="8">
        <v>4586770</v>
      </c>
      <c r="AA236" s="8">
        <v>3470</v>
      </c>
      <c r="AB236" s="8">
        <v>1322</v>
      </c>
      <c r="AC236" s="6" t="s">
        <v>49</v>
      </c>
      <c r="AD236" s="6" t="s">
        <v>49</v>
      </c>
      <c r="AF236" s="6" t="s">
        <v>49</v>
      </c>
      <c r="AI236" s="8">
        <v>0</v>
      </c>
      <c r="AJ236" s="8">
        <v>57</v>
      </c>
      <c r="AK236" s="8">
        <v>57</v>
      </c>
    </row>
    <row r="237" spans="1:37" x14ac:dyDescent="0.25">
      <c r="A237" s="5" t="s">
        <v>1504</v>
      </c>
      <c r="B237" s="6" t="s">
        <v>1505</v>
      </c>
      <c r="C237" s="6" t="s">
        <v>1506</v>
      </c>
      <c r="D237" s="6" t="s">
        <v>40</v>
      </c>
      <c r="E237" s="6" t="s">
        <v>41</v>
      </c>
      <c r="F237" s="6" t="s">
        <v>42</v>
      </c>
      <c r="I237" s="7">
        <v>41090</v>
      </c>
      <c r="J237" s="7">
        <v>41211</v>
      </c>
      <c r="K237" s="6" t="s">
        <v>1507</v>
      </c>
      <c r="L237" s="6" t="s">
        <v>1508</v>
      </c>
      <c r="M237" s="6" t="s">
        <v>1509</v>
      </c>
      <c r="N237" s="6" t="s">
        <v>1190</v>
      </c>
      <c r="O237" s="6">
        <v>20175</v>
      </c>
      <c r="R237" s="6">
        <v>3</v>
      </c>
      <c r="S237" s="6" t="s">
        <v>1510</v>
      </c>
      <c r="U237" s="6">
        <v>831900704</v>
      </c>
      <c r="V237" s="8">
        <v>517</v>
      </c>
      <c r="W237" s="8">
        <v>328533</v>
      </c>
      <c r="X237" s="6">
        <v>8</v>
      </c>
      <c r="Y237" s="6" t="s">
        <v>1314</v>
      </c>
      <c r="Z237" s="8">
        <v>4586770</v>
      </c>
      <c r="AA237" s="8">
        <v>3470</v>
      </c>
      <c r="AB237" s="8">
        <v>1322</v>
      </c>
      <c r="AC237" s="6" t="s">
        <v>49</v>
      </c>
      <c r="AD237" s="6" t="s">
        <v>49</v>
      </c>
      <c r="AF237" s="6" t="s">
        <v>50</v>
      </c>
      <c r="AI237" s="8">
        <v>0</v>
      </c>
      <c r="AJ237" s="8">
        <v>52</v>
      </c>
      <c r="AK237" s="8">
        <v>52</v>
      </c>
    </row>
    <row r="238" spans="1:37" x14ac:dyDescent="0.25">
      <c r="A238" s="5" t="s">
        <v>1511</v>
      </c>
      <c r="B238" s="6" t="s">
        <v>1512</v>
      </c>
      <c r="C238" s="6" t="s">
        <v>1513</v>
      </c>
      <c r="D238" s="6" t="s">
        <v>40</v>
      </c>
      <c r="E238" s="6" t="s">
        <v>54</v>
      </c>
      <c r="F238" s="6" t="s">
        <v>55</v>
      </c>
      <c r="I238" s="7">
        <v>41090</v>
      </c>
      <c r="J238" s="7">
        <v>41211</v>
      </c>
      <c r="K238" s="6" t="s">
        <v>1514</v>
      </c>
      <c r="M238" s="6" t="s">
        <v>1515</v>
      </c>
      <c r="N238" s="6" t="s">
        <v>1190</v>
      </c>
      <c r="O238" s="6">
        <v>23661</v>
      </c>
      <c r="R238" s="6">
        <v>3</v>
      </c>
      <c r="S238" s="6" t="s">
        <v>1516</v>
      </c>
      <c r="T238" s="6">
        <v>1456</v>
      </c>
      <c r="U238" s="6">
        <v>192487965</v>
      </c>
      <c r="V238" s="8">
        <v>515</v>
      </c>
      <c r="W238" s="8">
        <v>1439666</v>
      </c>
      <c r="X238" s="6">
        <v>34</v>
      </c>
      <c r="Y238" s="6" t="s">
        <v>1517</v>
      </c>
      <c r="Z238" s="8">
        <v>1439666</v>
      </c>
      <c r="AA238" s="8">
        <v>2793</v>
      </c>
      <c r="AB238" s="8">
        <v>515</v>
      </c>
      <c r="AC238" s="6" t="s">
        <v>49</v>
      </c>
      <c r="AD238" s="6" t="s">
        <v>50</v>
      </c>
      <c r="AE238" s="6" t="s">
        <v>50</v>
      </c>
      <c r="AI238" s="8">
        <v>299</v>
      </c>
      <c r="AJ238" s="8">
        <v>161</v>
      </c>
      <c r="AK238" s="8">
        <v>460</v>
      </c>
    </row>
    <row r="239" spans="1:37" x14ac:dyDescent="0.25">
      <c r="A239" s="5" t="s">
        <v>1518</v>
      </c>
      <c r="B239" s="6" t="s">
        <v>1519</v>
      </c>
      <c r="C239" s="6" t="s">
        <v>1520</v>
      </c>
      <c r="D239" s="6" t="s">
        <v>40</v>
      </c>
      <c r="E239" s="6" t="s">
        <v>41</v>
      </c>
      <c r="F239" s="6" t="s">
        <v>42</v>
      </c>
      <c r="I239" s="7">
        <v>41090</v>
      </c>
      <c r="J239" s="7">
        <v>41211</v>
      </c>
      <c r="K239" s="6" t="s">
        <v>1521</v>
      </c>
      <c r="L239" s="6" t="s">
        <v>1522</v>
      </c>
      <c r="M239" s="6" t="s">
        <v>1523</v>
      </c>
      <c r="N239" s="6" t="s">
        <v>1319</v>
      </c>
      <c r="O239" s="6">
        <v>20774</v>
      </c>
      <c r="R239" s="6">
        <v>3</v>
      </c>
      <c r="S239" s="6" t="s">
        <v>1524</v>
      </c>
      <c r="T239" s="6">
        <v>5350</v>
      </c>
      <c r="U239" s="6">
        <v>58592189</v>
      </c>
      <c r="V239" s="8">
        <v>487</v>
      </c>
      <c r="W239" s="8">
        <v>863000</v>
      </c>
      <c r="X239" s="6">
        <v>8</v>
      </c>
      <c r="Y239" s="6" t="s">
        <v>1314</v>
      </c>
      <c r="Z239" s="8">
        <v>4586770</v>
      </c>
      <c r="AA239" s="8">
        <v>3470</v>
      </c>
      <c r="AB239" s="8">
        <v>1322</v>
      </c>
      <c r="AC239" s="6" t="s">
        <v>49</v>
      </c>
      <c r="AD239" s="6" t="s">
        <v>49</v>
      </c>
      <c r="AF239" s="6" t="s">
        <v>49</v>
      </c>
      <c r="AI239" s="8">
        <v>40</v>
      </c>
      <c r="AJ239" s="8">
        <v>71</v>
      </c>
      <c r="AK239" s="8">
        <v>111</v>
      </c>
    </row>
    <row r="240" spans="1:37" x14ac:dyDescent="0.25">
      <c r="A240" s="5" t="s">
        <v>1525</v>
      </c>
      <c r="B240" s="6" t="s">
        <v>1526</v>
      </c>
      <c r="C240" s="6" t="s">
        <v>1527</v>
      </c>
      <c r="D240" s="6" t="s">
        <v>40</v>
      </c>
      <c r="E240" s="6" t="s">
        <v>41</v>
      </c>
      <c r="F240" s="6" t="s">
        <v>42</v>
      </c>
      <c r="I240" s="7">
        <v>41090</v>
      </c>
      <c r="J240" s="7">
        <v>41211</v>
      </c>
      <c r="K240" s="6" t="s">
        <v>1528</v>
      </c>
      <c r="M240" s="6" t="s">
        <v>1529</v>
      </c>
      <c r="N240" s="6" t="s">
        <v>950</v>
      </c>
      <c r="O240" s="6">
        <v>15456</v>
      </c>
      <c r="R240" s="6">
        <v>3</v>
      </c>
      <c r="S240" s="6" t="s">
        <v>1530</v>
      </c>
      <c r="T240" s="6">
        <v>3214</v>
      </c>
      <c r="U240" s="6">
        <v>86680543</v>
      </c>
      <c r="V240" s="8">
        <v>812</v>
      </c>
      <c r="W240" s="8">
        <v>136606</v>
      </c>
      <c r="X240" s="6">
        <v>487</v>
      </c>
      <c r="Y240" s="6" t="s">
        <v>1531</v>
      </c>
      <c r="Z240" s="8">
        <v>51370</v>
      </c>
      <c r="AA240" s="8">
        <v>1323</v>
      </c>
      <c r="AB240" s="8">
        <v>39</v>
      </c>
      <c r="AC240" s="6" t="s">
        <v>49</v>
      </c>
      <c r="AD240" s="6" t="s">
        <v>50</v>
      </c>
      <c r="AE240" s="6" t="s">
        <v>49</v>
      </c>
      <c r="AF240" s="6" t="s">
        <v>49</v>
      </c>
      <c r="AI240" s="8">
        <v>17</v>
      </c>
      <c r="AJ240" s="8">
        <v>14</v>
      </c>
      <c r="AK240" s="8">
        <v>31</v>
      </c>
    </row>
    <row r="241" spans="1:37" x14ac:dyDescent="0.25">
      <c r="A241" s="5" t="s">
        <v>1532</v>
      </c>
      <c r="B241" s="6" t="s">
        <v>1533</v>
      </c>
      <c r="C241" s="6" t="s">
        <v>1534</v>
      </c>
      <c r="D241" s="6" t="s">
        <v>40</v>
      </c>
      <c r="E241" s="6" t="s">
        <v>41</v>
      </c>
      <c r="F241" s="6" t="s">
        <v>42</v>
      </c>
      <c r="I241" s="7">
        <v>41090</v>
      </c>
      <c r="J241" s="7">
        <v>41211</v>
      </c>
      <c r="K241" s="6" t="s">
        <v>1535</v>
      </c>
      <c r="M241" s="6" t="s">
        <v>1536</v>
      </c>
      <c r="N241" s="6" t="s">
        <v>1319</v>
      </c>
      <c r="O241" s="6">
        <v>20677</v>
      </c>
      <c r="R241" s="6">
        <v>3</v>
      </c>
      <c r="S241" s="6" t="s">
        <v>1537</v>
      </c>
      <c r="U241" s="6">
        <v>80570500</v>
      </c>
      <c r="V241" s="8">
        <v>461</v>
      </c>
      <c r="W241" s="8">
        <v>146551</v>
      </c>
      <c r="X241" s="6">
        <v>283</v>
      </c>
      <c r="Y241" s="6" t="s">
        <v>1538</v>
      </c>
      <c r="Z241" s="8">
        <v>109919</v>
      </c>
      <c r="AA241" s="8">
        <v>1617</v>
      </c>
      <c r="AB241" s="8">
        <v>68</v>
      </c>
      <c r="AC241" s="6" t="s">
        <v>49</v>
      </c>
      <c r="AD241" s="6" t="s">
        <v>50</v>
      </c>
      <c r="AF241" s="6" t="s">
        <v>49</v>
      </c>
      <c r="AI241" s="8">
        <v>0</v>
      </c>
      <c r="AJ241" s="8">
        <v>25</v>
      </c>
      <c r="AK241" s="8">
        <v>25</v>
      </c>
    </row>
    <row r="242" spans="1:37" x14ac:dyDescent="0.25">
      <c r="A242" s="5" t="s">
        <v>1539</v>
      </c>
      <c r="B242" s="6" t="s">
        <v>1540</v>
      </c>
      <c r="C242" s="6" t="s">
        <v>1541</v>
      </c>
      <c r="D242" s="6" t="s">
        <v>40</v>
      </c>
      <c r="E242" s="6" t="s">
        <v>54</v>
      </c>
      <c r="F242" s="6" t="s">
        <v>55</v>
      </c>
      <c r="I242" s="7">
        <v>41090</v>
      </c>
      <c r="J242" s="7">
        <v>41211</v>
      </c>
      <c r="K242" s="6" t="s">
        <v>1542</v>
      </c>
      <c r="M242" s="6" t="s">
        <v>1543</v>
      </c>
      <c r="N242" s="6" t="s">
        <v>1168</v>
      </c>
      <c r="O242" s="6">
        <v>26501</v>
      </c>
      <c r="R242" s="6">
        <v>3</v>
      </c>
      <c r="S242" s="6" t="s">
        <v>1544</v>
      </c>
      <c r="T242" s="6">
        <v>6105</v>
      </c>
      <c r="U242" s="6">
        <v>90827650</v>
      </c>
      <c r="V242" s="8">
        <v>256</v>
      </c>
      <c r="W242" s="8">
        <v>91576</v>
      </c>
      <c r="X242" s="6">
        <v>393</v>
      </c>
      <c r="Y242" s="6" t="s">
        <v>1545</v>
      </c>
      <c r="Z242" s="8">
        <v>70350</v>
      </c>
      <c r="AA242" s="8">
        <v>1876</v>
      </c>
      <c r="AB242" s="8">
        <v>37</v>
      </c>
      <c r="AC242" s="6" t="s">
        <v>50</v>
      </c>
      <c r="AD242" s="6" t="s">
        <v>50</v>
      </c>
      <c r="AE242" s="6" t="s">
        <v>49</v>
      </c>
      <c r="AI242" s="8">
        <v>25</v>
      </c>
      <c r="AJ242" s="8">
        <v>0</v>
      </c>
      <c r="AK242" s="8">
        <v>25</v>
      </c>
    </row>
    <row r="243" spans="1:37" x14ac:dyDescent="0.25">
      <c r="A243" s="5" t="s">
        <v>1546</v>
      </c>
      <c r="B243" s="6" t="s">
        <v>1547</v>
      </c>
      <c r="C243" s="6" t="s">
        <v>1548</v>
      </c>
      <c r="D243" s="6" t="s">
        <v>40</v>
      </c>
      <c r="E243" s="6" t="s">
        <v>54</v>
      </c>
      <c r="F243" s="6" t="s">
        <v>55</v>
      </c>
      <c r="I243" s="7">
        <v>41090</v>
      </c>
      <c r="J243" s="7">
        <v>41211</v>
      </c>
      <c r="K243" s="6" t="s">
        <v>1549</v>
      </c>
      <c r="M243" s="6" t="s">
        <v>1550</v>
      </c>
      <c r="N243" s="6" t="s">
        <v>1168</v>
      </c>
      <c r="O243" s="6">
        <v>25405</v>
      </c>
      <c r="P243" s="6">
        <v>8467</v>
      </c>
      <c r="R243" s="6">
        <v>3</v>
      </c>
      <c r="S243" s="6" t="s">
        <v>1551</v>
      </c>
      <c r="T243" s="6">
        <v>6280</v>
      </c>
      <c r="U243" s="6">
        <v>80549470</v>
      </c>
      <c r="V243" s="8">
        <v>527</v>
      </c>
      <c r="W243" s="8">
        <v>156604</v>
      </c>
      <c r="X243" s="6">
        <v>189</v>
      </c>
      <c r="Y243" s="6" t="s">
        <v>1354</v>
      </c>
      <c r="Z243" s="8">
        <v>182696</v>
      </c>
      <c r="AA243" s="8">
        <v>1370</v>
      </c>
      <c r="AB243" s="8">
        <v>133</v>
      </c>
      <c r="AC243" s="6" t="s">
        <v>50</v>
      </c>
      <c r="AD243" s="6" t="s">
        <v>50</v>
      </c>
      <c r="AE243" s="6" t="s">
        <v>49</v>
      </c>
      <c r="AI243" s="8">
        <v>8</v>
      </c>
      <c r="AJ243" s="8">
        <v>0</v>
      </c>
      <c r="AK243" s="8">
        <v>8</v>
      </c>
    </row>
    <row r="244" spans="1:37" x14ac:dyDescent="0.25">
      <c r="A244" s="5" t="s">
        <v>1552</v>
      </c>
      <c r="B244" s="6" t="s">
        <v>1553</v>
      </c>
      <c r="C244" s="6" t="s">
        <v>1554</v>
      </c>
      <c r="D244" s="6" t="s">
        <v>40</v>
      </c>
      <c r="E244" s="6" t="s">
        <v>41</v>
      </c>
      <c r="F244" s="6" t="s">
        <v>42</v>
      </c>
      <c r="I244" s="7">
        <v>41090</v>
      </c>
      <c r="J244" s="7">
        <v>41211</v>
      </c>
      <c r="K244" s="6" t="s">
        <v>1555</v>
      </c>
      <c r="M244" s="6" t="s">
        <v>1556</v>
      </c>
      <c r="N244" s="6" t="s">
        <v>1190</v>
      </c>
      <c r="O244" s="6">
        <v>24060</v>
      </c>
      <c r="R244" s="6">
        <v>3</v>
      </c>
      <c r="S244" s="6" t="s">
        <v>1557</v>
      </c>
      <c r="T244" s="6">
        <v>1451</v>
      </c>
      <c r="U244" s="6">
        <v>10071975</v>
      </c>
      <c r="V244" s="8">
        <v>28</v>
      </c>
      <c r="W244" s="8">
        <v>63661</v>
      </c>
      <c r="X244" s="6">
        <v>328</v>
      </c>
      <c r="Y244" s="6" t="s">
        <v>1558</v>
      </c>
      <c r="Z244" s="8">
        <v>88542</v>
      </c>
      <c r="AA244" s="8">
        <v>1729</v>
      </c>
      <c r="AB244" s="8">
        <v>51</v>
      </c>
      <c r="AC244" s="6" t="s">
        <v>49</v>
      </c>
      <c r="AD244" s="6" t="s">
        <v>50</v>
      </c>
      <c r="AE244" s="6" t="s">
        <v>49</v>
      </c>
      <c r="AI244" s="8">
        <v>42</v>
      </c>
      <c r="AJ244" s="8">
        <v>0</v>
      </c>
      <c r="AK244" s="8">
        <v>42</v>
      </c>
    </row>
    <row r="245" spans="1:37" x14ac:dyDescent="0.25">
      <c r="A245" s="5" t="s">
        <v>1559</v>
      </c>
      <c r="B245" s="6" t="s">
        <v>1560</v>
      </c>
      <c r="C245" s="6" t="s">
        <v>1024</v>
      </c>
      <c r="D245" s="6" t="s">
        <v>40</v>
      </c>
      <c r="E245" s="6" t="s">
        <v>41</v>
      </c>
      <c r="F245" s="6" t="s">
        <v>42</v>
      </c>
      <c r="I245" s="7">
        <v>41090</v>
      </c>
      <c r="J245" s="7">
        <v>41211</v>
      </c>
      <c r="K245" s="6" t="s">
        <v>1561</v>
      </c>
      <c r="M245" s="6" t="s">
        <v>1562</v>
      </c>
      <c r="N245" s="6" t="s">
        <v>1319</v>
      </c>
      <c r="O245" s="6">
        <v>21157</v>
      </c>
      <c r="R245" s="6">
        <v>3</v>
      </c>
      <c r="S245" s="6" t="s">
        <v>1563</v>
      </c>
      <c r="U245" s="6">
        <v>146064998</v>
      </c>
      <c r="V245" s="8">
        <v>449</v>
      </c>
      <c r="W245" s="8">
        <v>167134</v>
      </c>
      <c r="X245" s="6">
        <v>383</v>
      </c>
      <c r="Y245" s="6" t="s">
        <v>1564</v>
      </c>
      <c r="Z245" s="8">
        <v>72714</v>
      </c>
      <c r="AA245" s="8">
        <v>1260</v>
      </c>
      <c r="AB245" s="8">
        <v>58</v>
      </c>
      <c r="AC245" s="6" t="s">
        <v>50</v>
      </c>
      <c r="AD245" s="6" t="s">
        <v>50</v>
      </c>
      <c r="AF245" s="6" t="s">
        <v>49</v>
      </c>
      <c r="AI245" s="8">
        <v>0</v>
      </c>
      <c r="AJ245" s="8">
        <v>24</v>
      </c>
      <c r="AK245" s="8">
        <v>24</v>
      </c>
    </row>
    <row r="246" spans="1:37" x14ac:dyDescent="0.25">
      <c r="A246" s="5" t="s">
        <v>1565</v>
      </c>
      <c r="B246" s="6" t="s">
        <v>1566</v>
      </c>
      <c r="C246" s="6" t="s">
        <v>1567</v>
      </c>
      <c r="D246" s="6" t="s">
        <v>40</v>
      </c>
      <c r="E246" s="6" t="s">
        <v>41</v>
      </c>
      <c r="F246" s="6" t="s">
        <v>42</v>
      </c>
      <c r="I246" s="7">
        <v>41090</v>
      </c>
      <c r="J246" s="7">
        <v>41211</v>
      </c>
      <c r="K246" s="6" t="s">
        <v>1568</v>
      </c>
      <c r="M246" s="6" t="s">
        <v>1569</v>
      </c>
      <c r="N246" s="6" t="s">
        <v>950</v>
      </c>
      <c r="O246" s="6">
        <v>18201</v>
      </c>
      <c r="R246" s="6">
        <v>3</v>
      </c>
      <c r="S246" s="6" t="s">
        <v>1570</v>
      </c>
      <c r="T246" s="6">
        <v>6236</v>
      </c>
      <c r="U246" s="6">
        <v>75306464</v>
      </c>
      <c r="V246" s="8">
        <v>144</v>
      </c>
      <c r="W246" s="8">
        <v>58043</v>
      </c>
      <c r="X246" s="6">
        <v>460</v>
      </c>
      <c r="Y246" s="6" t="s">
        <v>1571</v>
      </c>
      <c r="Z246" s="8">
        <v>56827</v>
      </c>
      <c r="AA246" s="8">
        <v>1820</v>
      </c>
      <c r="AB246" s="8">
        <v>31</v>
      </c>
      <c r="AC246" s="6" t="s">
        <v>50</v>
      </c>
      <c r="AD246" s="6" t="s">
        <v>50</v>
      </c>
      <c r="AF246" s="6" t="s">
        <v>49</v>
      </c>
      <c r="AI246" s="8">
        <v>0</v>
      </c>
      <c r="AJ246" s="8">
        <v>11</v>
      </c>
      <c r="AK246" s="8">
        <v>11</v>
      </c>
    </row>
    <row r="247" spans="1:37" x14ac:dyDescent="0.25">
      <c r="A247" s="5" t="s">
        <v>1572</v>
      </c>
      <c r="B247" s="6" t="s">
        <v>1573</v>
      </c>
      <c r="C247" s="6" t="s">
        <v>1574</v>
      </c>
      <c r="D247" s="6" t="s">
        <v>40</v>
      </c>
      <c r="E247" s="6" t="s">
        <v>41</v>
      </c>
      <c r="F247" s="6" t="s">
        <v>42</v>
      </c>
      <c r="I247" s="7">
        <v>41090</v>
      </c>
      <c r="J247" s="7">
        <v>41211</v>
      </c>
      <c r="K247" s="6" t="s">
        <v>1575</v>
      </c>
      <c r="M247" s="6" t="s">
        <v>1576</v>
      </c>
      <c r="N247" s="6" t="s">
        <v>1190</v>
      </c>
      <c r="O247" s="6">
        <v>22802</v>
      </c>
      <c r="R247" s="6">
        <v>3</v>
      </c>
      <c r="S247" s="6" t="s">
        <v>1577</v>
      </c>
      <c r="T247" s="6">
        <v>1454</v>
      </c>
      <c r="U247" s="6">
        <v>70423694</v>
      </c>
      <c r="V247" s="8">
        <v>17</v>
      </c>
      <c r="W247" s="8">
        <v>51208</v>
      </c>
      <c r="X247" s="6">
        <v>413</v>
      </c>
      <c r="Y247" s="6" t="s">
        <v>1578</v>
      </c>
      <c r="Z247" s="8">
        <v>66784</v>
      </c>
      <c r="AA247" s="8">
        <v>2052</v>
      </c>
      <c r="AB247" s="8">
        <v>33</v>
      </c>
      <c r="AC247" s="6" t="s">
        <v>49</v>
      </c>
      <c r="AD247" s="6" t="s">
        <v>50</v>
      </c>
      <c r="AE247" s="6" t="s">
        <v>49</v>
      </c>
      <c r="AI247" s="8">
        <v>39</v>
      </c>
      <c r="AJ247" s="8">
        <v>1</v>
      </c>
      <c r="AK247" s="8">
        <v>40</v>
      </c>
    </row>
    <row r="248" spans="1:37" x14ac:dyDescent="0.25">
      <c r="A248" s="5" t="s">
        <v>1579</v>
      </c>
      <c r="B248" s="6" t="s">
        <v>1580</v>
      </c>
      <c r="C248" s="6" t="s">
        <v>1581</v>
      </c>
      <c r="D248" s="6" t="s">
        <v>40</v>
      </c>
      <c r="E248" s="6" t="s">
        <v>54</v>
      </c>
      <c r="F248" s="6" t="s">
        <v>55</v>
      </c>
      <c r="I248" s="7">
        <v>41090</v>
      </c>
      <c r="J248" s="7">
        <v>41211</v>
      </c>
      <c r="K248" s="6" t="s">
        <v>1582</v>
      </c>
      <c r="M248" s="6" t="s">
        <v>1583</v>
      </c>
      <c r="N248" s="6" t="s">
        <v>950</v>
      </c>
      <c r="O248" s="6">
        <v>17046</v>
      </c>
      <c r="R248" s="6">
        <v>3</v>
      </c>
      <c r="S248" s="6" t="s">
        <v>1584</v>
      </c>
      <c r="T248" s="6">
        <v>5649</v>
      </c>
      <c r="U248" s="6">
        <v>961426236</v>
      </c>
      <c r="V248" s="8">
        <v>362</v>
      </c>
      <c r="W248" s="8">
        <v>77086</v>
      </c>
      <c r="X248" s="6">
        <v>366</v>
      </c>
      <c r="Y248" s="6" t="s">
        <v>1585</v>
      </c>
      <c r="Z248" s="8">
        <v>77086</v>
      </c>
      <c r="AA248" s="8">
        <v>1710</v>
      </c>
      <c r="AB248" s="8">
        <v>45</v>
      </c>
      <c r="AC248" s="6" t="s">
        <v>49</v>
      </c>
      <c r="AD248" s="6" t="s">
        <v>50</v>
      </c>
      <c r="AE248" s="6" t="s">
        <v>49</v>
      </c>
      <c r="AG248" s="6" t="s">
        <v>49</v>
      </c>
      <c r="AI248" s="8">
        <v>25</v>
      </c>
      <c r="AJ248" s="8">
        <v>0</v>
      </c>
      <c r="AK248" s="8">
        <v>25</v>
      </c>
    </row>
    <row r="249" spans="1:37" x14ac:dyDescent="0.25">
      <c r="A249" s="5" t="s">
        <v>1586</v>
      </c>
      <c r="B249" s="6" t="s">
        <v>1587</v>
      </c>
      <c r="C249" s="6" t="s">
        <v>1588</v>
      </c>
      <c r="D249" s="6" t="s">
        <v>40</v>
      </c>
      <c r="E249" s="6" t="s">
        <v>54</v>
      </c>
      <c r="F249" s="6" t="s">
        <v>55</v>
      </c>
      <c r="I249" s="7">
        <v>41090</v>
      </c>
      <c r="J249" s="7">
        <v>41211</v>
      </c>
      <c r="K249" s="6" t="s">
        <v>1589</v>
      </c>
      <c r="L249" s="6" t="s">
        <v>1590</v>
      </c>
      <c r="M249" s="6" t="s">
        <v>1591</v>
      </c>
      <c r="N249" s="6" t="s">
        <v>1319</v>
      </c>
      <c r="O249" s="6">
        <v>21804</v>
      </c>
      <c r="R249" s="6">
        <v>3</v>
      </c>
      <c r="S249" s="6" t="s">
        <v>1592</v>
      </c>
      <c r="U249" s="6">
        <v>147767433</v>
      </c>
      <c r="V249" s="8">
        <v>1162</v>
      </c>
      <c r="W249" s="8">
        <v>176707</v>
      </c>
      <c r="X249" s="6">
        <v>307</v>
      </c>
      <c r="Y249" s="6" t="s">
        <v>1593</v>
      </c>
      <c r="Z249" s="8">
        <v>98081</v>
      </c>
      <c r="AA249" s="8">
        <v>1387</v>
      </c>
      <c r="AB249" s="8">
        <v>71</v>
      </c>
      <c r="AC249" s="6" t="s">
        <v>49</v>
      </c>
      <c r="AD249" s="6" t="s">
        <v>50</v>
      </c>
      <c r="AE249" s="6" t="s">
        <v>49</v>
      </c>
      <c r="AI249" s="8">
        <v>48</v>
      </c>
      <c r="AJ249" s="8">
        <v>10</v>
      </c>
      <c r="AK249" s="8">
        <v>58</v>
      </c>
    </row>
    <row r="250" spans="1:37" x14ac:dyDescent="0.25">
      <c r="A250" s="5" t="s">
        <v>1594</v>
      </c>
      <c r="B250" s="6" t="s">
        <v>1595</v>
      </c>
      <c r="C250" s="6" t="s">
        <v>1596</v>
      </c>
      <c r="D250" s="6" t="s">
        <v>40</v>
      </c>
      <c r="E250" s="6" t="s">
        <v>41</v>
      </c>
      <c r="F250" s="6" t="s">
        <v>42</v>
      </c>
      <c r="I250" s="7">
        <v>41274</v>
      </c>
      <c r="J250" s="7">
        <v>41393</v>
      </c>
      <c r="K250" s="6" t="s">
        <v>1597</v>
      </c>
      <c r="M250" s="6" t="s">
        <v>1598</v>
      </c>
      <c r="N250" s="6" t="s">
        <v>1599</v>
      </c>
      <c r="O250" s="6">
        <v>45750</v>
      </c>
      <c r="R250" s="6">
        <v>3</v>
      </c>
      <c r="S250" s="6" t="s">
        <v>1600</v>
      </c>
      <c r="T250" s="6">
        <v>6282</v>
      </c>
      <c r="U250" s="6">
        <v>5059535</v>
      </c>
      <c r="V250" s="8">
        <v>42</v>
      </c>
      <c r="W250" s="8">
        <v>63251</v>
      </c>
      <c r="X250" s="6">
        <v>411</v>
      </c>
      <c r="Y250" s="6" t="s">
        <v>1184</v>
      </c>
      <c r="Z250" s="8">
        <v>67229</v>
      </c>
      <c r="AA250" s="8">
        <v>1586</v>
      </c>
      <c r="AB250" s="8">
        <v>42</v>
      </c>
      <c r="AC250" s="6" t="s">
        <v>50</v>
      </c>
      <c r="AD250" s="6" t="s">
        <v>50</v>
      </c>
      <c r="AF250" s="6" t="s">
        <v>49</v>
      </c>
      <c r="AI250" s="8">
        <v>0</v>
      </c>
      <c r="AJ250" s="8">
        <v>6</v>
      </c>
      <c r="AK250" s="8">
        <v>6</v>
      </c>
    </row>
    <row r="251" spans="1:37" x14ac:dyDescent="0.25">
      <c r="A251" s="5" t="s">
        <v>1601</v>
      </c>
      <c r="B251" s="6" t="s">
        <v>1602</v>
      </c>
      <c r="C251" s="6" t="s">
        <v>1603</v>
      </c>
      <c r="D251" s="6" t="s">
        <v>40</v>
      </c>
      <c r="E251" s="6" t="s">
        <v>41</v>
      </c>
      <c r="F251" s="6" t="s">
        <v>42</v>
      </c>
      <c r="I251" s="7">
        <v>41090</v>
      </c>
      <c r="J251" s="7">
        <v>41211</v>
      </c>
      <c r="K251" s="6" t="s">
        <v>1604</v>
      </c>
      <c r="M251" s="6" t="s">
        <v>1605</v>
      </c>
      <c r="N251" s="6" t="s">
        <v>1190</v>
      </c>
      <c r="O251" s="6">
        <v>22601</v>
      </c>
      <c r="R251" s="6">
        <v>3</v>
      </c>
      <c r="S251" s="6" t="s">
        <v>1606</v>
      </c>
      <c r="T251" s="6">
        <v>3286</v>
      </c>
      <c r="U251" s="6">
        <v>69380574</v>
      </c>
      <c r="V251" s="8">
        <v>9</v>
      </c>
      <c r="W251" s="8">
        <v>26000</v>
      </c>
      <c r="X251" s="6">
        <v>398</v>
      </c>
      <c r="Y251" s="6" t="s">
        <v>1607</v>
      </c>
      <c r="Z251" s="8">
        <v>69449</v>
      </c>
      <c r="AA251" s="8">
        <v>1868</v>
      </c>
      <c r="AB251" s="8">
        <v>37</v>
      </c>
      <c r="AC251" s="6" t="s">
        <v>50</v>
      </c>
      <c r="AD251" s="6" t="s">
        <v>50</v>
      </c>
      <c r="AE251" s="6" t="s">
        <v>49</v>
      </c>
      <c r="AI251" s="8">
        <v>6</v>
      </c>
      <c r="AJ251" s="8">
        <v>0</v>
      </c>
      <c r="AK251" s="8">
        <v>6</v>
      </c>
    </row>
    <row r="252" spans="1:37" x14ac:dyDescent="0.25">
      <c r="A252" s="5" t="s">
        <v>1608</v>
      </c>
      <c r="B252" s="6" t="s">
        <v>1609</v>
      </c>
      <c r="C252" s="6" t="s">
        <v>1610</v>
      </c>
      <c r="D252" s="6" t="s">
        <v>40</v>
      </c>
      <c r="E252" s="6" t="s">
        <v>41</v>
      </c>
      <c r="F252" s="6" t="s">
        <v>42</v>
      </c>
      <c r="I252" s="7">
        <v>41090</v>
      </c>
      <c r="J252" s="7">
        <v>41211</v>
      </c>
      <c r="K252" s="6" t="s">
        <v>1611</v>
      </c>
      <c r="M252" s="6" t="s">
        <v>1311</v>
      </c>
      <c r="N252" s="6" t="s">
        <v>950</v>
      </c>
      <c r="O252" s="6">
        <v>15301</v>
      </c>
      <c r="R252" s="6">
        <v>3</v>
      </c>
      <c r="S252" s="6" t="s">
        <v>1612</v>
      </c>
      <c r="T252" s="6">
        <v>1424</v>
      </c>
      <c r="U252" s="6">
        <v>75644786</v>
      </c>
      <c r="V252" s="8">
        <v>33</v>
      </c>
      <c r="W252" s="8">
        <v>61634</v>
      </c>
      <c r="X252" s="6">
        <v>27</v>
      </c>
      <c r="Y252" s="6" t="s">
        <v>1274</v>
      </c>
      <c r="Z252" s="8">
        <v>1733853</v>
      </c>
      <c r="AA252" s="8">
        <v>1916</v>
      </c>
      <c r="AB252" s="8">
        <v>905</v>
      </c>
      <c r="AC252" s="6" t="s">
        <v>49</v>
      </c>
      <c r="AD252" s="6" t="s">
        <v>50</v>
      </c>
      <c r="AF252" s="6" t="s">
        <v>49</v>
      </c>
      <c r="AI252" s="8">
        <v>0</v>
      </c>
      <c r="AJ252" s="8">
        <v>7</v>
      </c>
      <c r="AK252" s="8">
        <v>7</v>
      </c>
    </row>
    <row r="253" spans="1:37" x14ac:dyDescent="0.25">
      <c r="A253" s="5" t="s">
        <v>1613</v>
      </c>
      <c r="B253" s="6" t="s">
        <v>1614</v>
      </c>
      <c r="D253" s="6" t="s">
        <v>40</v>
      </c>
      <c r="E253" s="6" t="s">
        <v>626</v>
      </c>
      <c r="F253" s="6" t="s">
        <v>627</v>
      </c>
      <c r="I253" s="7">
        <v>41274</v>
      </c>
      <c r="J253" s="7">
        <v>41393</v>
      </c>
      <c r="K253" s="6" t="s">
        <v>1615</v>
      </c>
      <c r="M253" s="6" t="s">
        <v>1616</v>
      </c>
      <c r="N253" s="6" t="s">
        <v>950</v>
      </c>
      <c r="O253" s="6">
        <v>18702</v>
      </c>
      <c r="R253" s="6">
        <v>3</v>
      </c>
      <c r="S253" s="6" t="s">
        <v>1617</v>
      </c>
      <c r="U253" s="6">
        <v>7917792</v>
      </c>
      <c r="V253" s="8">
        <v>2315</v>
      </c>
      <c r="W253" s="8">
        <v>813888</v>
      </c>
      <c r="X253" s="6">
        <v>1</v>
      </c>
      <c r="Y253" s="6" t="s">
        <v>729</v>
      </c>
      <c r="Z253" s="8">
        <v>18351295</v>
      </c>
      <c r="AA253" s="8">
        <v>5319</v>
      </c>
      <c r="AB253" s="8">
        <v>3450</v>
      </c>
      <c r="AC253" s="6" t="s">
        <v>49</v>
      </c>
      <c r="AD253" s="6" t="s">
        <v>49</v>
      </c>
      <c r="AG253" s="6" t="s">
        <v>49</v>
      </c>
      <c r="AI253" s="8">
        <v>55</v>
      </c>
      <c r="AJ253" s="8">
        <v>0</v>
      </c>
      <c r="AK253" s="8">
        <v>55</v>
      </c>
    </row>
    <row r="254" spans="1:37" x14ac:dyDescent="0.25">
      <c r="A254" s="5" t="s">
        <v>1618</v>
      </c>
      <c r="B254" s="6" t="s">
        <v>1619</v>
      </c>
      <c r="C254" s="6" t="s">
        <v>1620</v>
      </c>
      <c r="D254" s="6" t="s">
        <v>40</v>
      </c>
      <c r="E254" s="6" t="s">
        <v>626</v>
      </c>
      <c r="F254" s="6" t="s">
        <v>627</v>
      </c>
      <c r="I254" s="7">
        <v>41274</v>
      </c>
      <c r="J254" s="7">
        <v>41393</v>
      </c>
      <c r="K254" s="6" t="s">
        <v>1621</v>
      </c>
      <c r="M254" s="6" t="s">
        <v>1494</v>
      </c>
      <c r="N254" s="6" t="s">
        <v>1190</v>
      </c>
      <c r="O254" s="6">
        <v>22408</v>
      </c>
      <c r="R254" s="6">
        <v>3</v>
      </c>
      <c r="S254" s="6" t="s">
        <v>1622</v>
      </c>
      <c r="U254" s="6">
        <v>121818132</v>
      </c>
      <c r="V254" s="8">
        <v>682</v>
      </c>
      <c r="W254" s="8">
        <v>264585</v>
      </c>
      <c r="X254" s="6">
        <v>8</v>
      </c>
      <c r="Y254" s="6" t="s">
        <v>1314</v>
      </c>
      <c r="Z254" s="8">
        <v>4586770</v>
      </c>
      <c r="AA254" s="8">
        <v>3470</v>
      </c>
      <c r="AB254" s="8">
        <v>1322</v>
      </c>
      <c r="AC254" s="6" t="s">
        <v>49</v>
      </c>
      <c r="AD254" s="6" t="s">
        <v>49</v>
      </c>
      <c r="AG254" s="6" t="s">
        <v>50</v>
      </c>
      <c r="AI254" s="8">
        <v>14</v>
      </c>
      <c r="AJ254" s="8">
        <v>0</v>
      </c>
      <c r="AK254" s="8">
        <v>14</v>
      </c>
    </row>
    <row r="255" spans="1:37" x14ac:dyDescent="0.25">
      <c r="A255" s="5" t="s">
        <v>1623</v>
      </c>
      <c r="B255" s="6" t="s">
        <v>1624</v>
      </c>
      <c r="C255" s="6" t="s">
        <v>1625</v>
      </c>
      <c r="D255" s="6" t="s">
        <v>40</v>
      </c>
      <c r="E255" s="6" t="s">
        <v>274</v>
      </c>
      <c r="F255" s="6" t="s">
        <v>275</v>
      </c>
      <c r="G255" s="6" t="s">
        <v>1626</v>
      </c>
      <c r="I255" s="7">
        <v>41274</v>
      </c>
      <c r="J255" s="7">
        <v>41393</v>
      </c>
      <c r="K255" s="6" t="s">
        <v>1627</v>
      </c>
      <c r="M255" s="6" t="s">
        <v>1311</v>
      </c>
      <c r="N255" s="6" t="s">
        <v>1312</v>
      </c>
      <c r="O255" s="6">
        <v>20001</v>
      </c>
      <c r="P255" s="6">
        <v>6000</v>
      </c>
      <c r="R255" s="6">
        <v>3</v>
      </c>
      <c r="S255" s="6" t="s">
        <v>1628</v>
      </c>
      <c r="T255" s="6">
        <v>6603</v>
      </c>
      <c r="U255" s="6">
        <v>116203001</v>
      </c>
      <c r="X255" s="6">
        <v>8</v>
      </c>
      <c r="Y255" s="6" t="s">
        <v>1314</v>
      </c>
      <c r="Z255" s="8">
        <v>4586770</v>
      </c>
      <c r="AA255" s="8">
        <v>3470</v>
      </c>
      <c r="AB255" s="8">
        <v>1322</v>
      </c>
      <c r="AC255" s="6" t="s">
        <v>49</v>
      </c>
      <c r="AD255" s="6" t="s">
        <v>49</v>
      </c>
      <c r="AJ255" s="8">
        <v>0</v>
      </c>
    </row>
    <row r="256" spans="1:37" x14ac:dyDescent="0.25">
      <c r="A256" s="5" t="s">
        <v>1629</v>
      </c>
      <c r="B256" s="6" t="s">
        <v>1630</v>
      </c>
      <c r="C256" s="6" t="s">
        <v>1631</v>
      </c>
      <c r="D256" s="6" t="s">
        <v>40</v>
      </c>
      <c r="E256" s="6" t="s">
        <v>266</v>
      </c>
      <c r="F256" s="6" t="s">
        <v>267</v>
      </c>
      <c r="G256" s="6" t="s">
        <v>1632</v>
      </c>
      <c r="I256" s="7">
        <v>41090</v>
      </c>
      <c r="J256" s="7">
        <v>41211</v>
      </c>
      <c r="K256" s="6" t="s">
        <v>1633</v>
      </c>
      <c r="L256" s="6" t="s">
        <v>1634</v>
      </c>
      <c r="M256" s="6" t="s">
        <v>1502</v>
      </c>
      <c r="N256" s="6" t="s">
        <v>1190</v>
      </c>
      <c r="O256" s="6">
        <v>22201</v>
      </c>
      <c r="R256" s="6">
        <v>3</v>
      </c>
      <c r="S256" s="6" t="s">
        <v>1635</v>
      </c>
      <c r="T256" s="6">
        <v>2049</v>
      </c>
      <c r="U256" s="6">
        <v>77808087</v>
      </c>
      <c r="X256" s="6">
        <v>8</v>
      </c>
      <c r="Y256" s="6" t="s">
        <v>1314</v>
      </c>
      <c r="Z256" s="8">
        <v>4586770</v>
      </c>
      <c r="AA256" s="8">
        <v>3470</v>
      </c>
      <c r="AB256" s="8">
        <v>1322</v>
      </c>
      <c r="AC256" s="6" t="s">
        <v>49</v>
      </c>
      <c r="AD256" s="6" t="s">
        <v>49</v>
      </c>
      <c r="AI256" s="8">
        <v>0</v>
      </c>
    </row>
    <row r="257" spans="1:37" x14ac:dyDescent="0.25">
      <c r="A257" s="5" t="s">
        <v>1636</v>
      </c>
      <c r="B257" s="6" t="s">
        <v>1637</v>
      </c>
      <c r="C257" s="6" t="s">
        <v>1638</v>
      </c>
      <c r="D257" s="6" t="s">
        <v>40</v>
      </c>
      <c r="E257" s="6" t="s">
        <v>266</v>
      </c>
      <c r="F257" s="6" t="s">
        <v>267</v>
      </c>
      <c r="G257" s="6" t="s">
        <v>1639</v>
      </c>
      <c r="I257" s="7">
        <v>41090</v>
      </c>
      <c r="J257" s="7">
        <v>41211</v>
      </c>
      <c r="K257" s="6" t="s">
        <v>1640</v>
      </c>
      <c r="L257" s="6">
        <v>300</v>
      </c>
      <c r="M257" s="6" t="s">
        <v>1311</v>
      </c>
      <c r="N257" s="6" t="s">
        <v>1312</v>
      </c>
      <c r="O257" s="6">
        <v>20002</v>
      </c>
      <c r="R257" s="6">
        <v>3</v>
      </c>
      <c r="S257" s="6" t="s">
        <v>1641</v>
      </c>
      <c r="T257" s="6">
        <v>1473</v>
      </c>
      <c r="U257" s="6">
        <v>72663115</v>
      </c>
      <c r="V257" s="8">
        <v>1322</v>
      </c>
      <c r="W257" s="8">
        <v>4586770</v>
      </c>
      <c r="X257" s="6">
        <v>8</v>
      </c>
      <c r="Y257" s="6" t="s">
        <v>1314</v>
      </c>
      <c r="Z257" s="8">
        <v>4586770</v>
      </c>
      <c r="AA257" s="8">
        <v>3470</v>
      </c>
      <c r="AB257" s="8">
        <v>1322</v>
      </c>
      <c r="AC257" s="6" t="s">
        <v>50</v>
      </c>
      <c r="AD257" s="6" t="s">
        <v>49</v>
      </c>
      <c r="AI257" s="8">
        <v>0</v>
      </c>
      <c r="AJ257" s="8">
        <v>1</v>
      </c>
      <c r="AK257" s="8">
        <v>1</v>
      </c>
    </row>
    <row r="258" spans="1:37" x14ac:dyDescent="0.25">
      <c r="A258" s="5" t="s">
        <v>1642</v>
      </c>
      <c r="B258" s="6" t="s">
        <v>1643</v>
      </c>
      <c r="C258" s="6" t="s">
        <v>982</v>
      </c>
      <c r="D258" s="6" t="s">
        <v>40</v>
      </c>
      <c r="E258" s="6" t="s">
        <v>640</v>
      </c>
      <c r="F258" s="6" t="s">
        <v>641</v>
      </c>
      <c r="I258" s="7">
        <v>41090</v>
      </c>
      <c r="J258" s="7">
        <v>41211</v>
      </c>
      <c r="K258" s="6" t="s">
        <v>1644</v>
      </c>
      <c r="M258" s="6" t="s">
        <v>1543</v>
      </c>
      <c r="N258" s="6" t="s">
        <v>1168</v>
      </c>
      <c r="O258" s="6">
        <v>26506</v>
      </c>
      <c r="P258" s="6">
        <v>6565</v>
      </c>
      <c r="Q258" s="6">
        <v>6565</v>
      </c>
      <c r="R258" s="6">
        <v>3</v>
      </c>
      <c r="S258" s="6" t="s">
        <v>1645</v>
      </c>
      <c r="T258" s="6">
        <v>1468</v>
      </c>
      <c r="U258" s="6">
        <v>191510239</v>
      </c>
      <c r="V258" s="8">
        <v>12</v>
      </c>
      <c r="W258" s="8">
        <v>60037</v>
      </c>
      <c r="X258" s="6">
        <v>393</v>
      </c>
      <c r="Y258" s="6" t="s">
        <v>1545</v>
      </c>
      <c r="Z258" s="8">
        <v>70350</v>
      </c>
      <c r="AA258" s="8">
        <v>1876</v>
      </c>
      <c r="AB258" s="8">
        <v>37</v>
      </c>
      <c r="AC258" s="6" t="s">
        <v>49</v>
      </c>
      <c r="AD258" s="6" t="s">
        <v>49</v>
      </c>
      <c r="AI258" s="8">
        <v>51</v>
      </c>
      <c r="AJ258" s="8">
        <v>0</v>
      </c>
      <c r="AK258" s="8">
        <v>51</v>
      </c>
    </row>
    <row r="259" spans="1:37" x14ac:dyDescent="0.25">
      <c r="A259" s="5" t="s">
        <v>1646</v>
      </c>
      <c r="B259" s="6" t="s">
        <v>1647</v>
      </c>
      <c r="D259" s="6" t="s">
        <v>40</v>
      </c>
      <c r="E259" s="6" t="s">
        <v>41</v>
      </c>
      <c r="F259" s="6" t="s">
        <v>42</v>
      </c>
      <c r="I259" s="7">
        <v>41090</v>
      </c>
      <c r="J259" s="7">
        <v>41211</v>
      </c>
      <c r="K259" s="6" t="s">
        <v>1648</v>
      </c>
      <c r="L259" s="6" t="s">
        <v>1649</v>
      </c>
      <c r="M259" s="6" t="s">
        <v>1650</v>
      </c>
      <c r="N259" s="6" t="s">
        <v>1319</v>
      </c>
      <c r="O259" s="6">
        <v>21921</v>
      </c>
      <c r="Q259" s="6">
        <v>21921</v>
      </c>
      <c r="R259" s="6">
        <v>3</v>
      </c>
      <c r="S259" s="6" t="s">
        <v>1651</v>
      </c>
      <c r="V259" s="8">
        <v>346</v>
      </c>
      <c r="W259" s="8">
        <v>101696</v>
      </c>
      <c r="X259" s="6">
        <v>5</v>
      </c>
      <c r="Y259" s="6" t="s">
        <v>773</v>
      </c>
      <c r="Z259" s="8">
        <v>5441567</v>
      </c>
      <c r="AA259" s="8">
        <v>2746</v>
      </c>
      <c r="AB259" s="8">
        <v>1981</v>
      </c>
      <c r="AC259" s="6" t="s">
        <v>50</v>
      </c>
      <c r="AD259" s="6" t="s">
        <v>50</v>
      </c>
      <c r="AE259" s="6" t="s">
        <v>49</v>
      </c>
      <c r="AI259" s="8">
        <v>24</v>
      </c>
      <c r="AJ259" s="8">
        <v>0</v>
      </c>
      <c r="AK259" s="8">
        <v>24</v>
      </c>
    </row>
    <row r="260" spans="1:37" x14ac:dyDescent="0.25">
      <c r="A260" s="5" t="s">
        <v>1652</v>
      </c>
      <c r="B260" s="6" t="s">
        <v>1653</v>
      </c>
      <c r="C260" s="6" t="s">
        <v>1654</v>
      </c>
      <c r="D260" s="6" t="s">
        <v>40</v>
      </c>
      <c r="E260" s="6" t="s">
        <v>41</v>
      </c>
      <c r="F260" s="6" t="s">
        <v>42</v>
      </c>
      <c r="I260" s="7">
        <v>41090</v>
      </c>
      <c r="J260" s="7">
        <v>41211</v>
      </c>
      <c r="K260" s="6" t="s">
        <v>1655</v>
      </c>
      <c r="M260" s="6" t="s">
        <v>1656</v>
      </c>
      <c r="N260" s="6" t="s">
        <v>1319</v>
      </c>
      <c r="O260" s="6">
        <v>20619</v>
      </c>
      <c r="Q260" s="6">
        <v>409</v>
      </c>
      <c r="R260" s="6">
        <v>3</v>
      </c>
      <c r="S260" s="6" t="s">
        <v>1657</v>
      </c>
      <c r="U260" s="6">
        <v>24708633</v>
      </c>
      <c r="V260" s="8">
        <v>50</v>
      </c>
      <c r="W260" s="8">
        <v>58875</v>
      </c>
      <c r="X260" s="6">
        <v>451</v>
      </c>
      <c r="Y260" s="6" t="s">
        <v>1658</v>
      </c>
      <c r="Z260" s="8">
        <v>58875</v>
      </c>
      <c r="AA260" s="8">
        <v>1179</v>
      </c>
      <c r="AB260" s="8">
        <v>50</v>
      </c>
      <c r="AC260" s="6" t="s">
        <v>50</v>
      </c>
      <c r="AD260" s="6" t="s">
        <v>50</v>
      </c>
      <c r="AE260" s="6" t="s">
        <v>49</v>
      </c>
      <c r="AI260" s="8">
        <v>17</v>
      </c>
      <c r="AJ260" s="8">
        <v>0</v>
      </c>
      <c r="AK260" s="8">
        <v>17</v>
      </c>
    </row>
    <row r="261" spans="1:37" x14ac:dyDescent="0.25">
      <c r="A261" s="5" t="s">
        <v>1659</v>
      </c>
      <c r="B261" s="6" t="s">
        <v>1660</v>
      </c>
      <c r="C261" s="6" t="s">
        <v>96</v>
      </c>
      <c r="D261" s="6" t="s">
        <v>40</v>
      </c>
      <c r="E261" s="6" t="s">
        <v>540</v>
      </c>
      <c r="F261" s="6" t="s">
        <v>541</v>
      </c>
      <c r="I261" s="7">
        <v>41182</v>
      </c>
      <c r="J261" s="7">
        <v>41305</v>
      </c>
      <c r="K261" s="6" t="s">
        <v>1661</v>
      </c>
      <c r="M261" s="6" t="s">
        <v>1662</v>
      </c>
      <c r="N261" s="6" t="s">
        <v>1190</v>
      </c>
      <c r="O261" s="6">
        <v>20132</v>
      </c>
      <c r="R261" s="6">
        <v>3</v>
      </c>
      <c r="S261" s="6" t="s">
        <v>1663</v>
      </c>
      <c r="U261" s="6">
        <v>842028565</v>
      </c>
      <c r="V261" s="8">
        <v>100</v>
      </c>
      <c r="W261" s="8">
        <v>50000</v>
      </c>
      <c r="X261" s="6">
        <v>461</v>
      </c>
      <c r="Y261" s="6" t="s">
        <v>1664</v>
      </c>
      <c r="Z261" s="8">
        <v>56611</v>
      </c>
      <c r="AA261" s="8">
        <v>1485</v>
      </c>
      <c r="AB261" s="8">
        <v>38</v>
      </c>
      <c r="AC261" s="6" t="s">
        <v>50</v>
      </c>
      <c r="AD261" s="6" t="s">
        <v>49</v>
      </c>
      <c r="AI261" s="8">
        <v>0</v>
      </c>
      <c r="AJ261" s="8">
        <v>0</v>
      </c>
    </row>
    <row r="262" spans="1:37" x14ac:dyDescent="0.25">
      <c r="A262" s="5" t="s">
        <v>1665</v>
      </c>
      <c r="B262" s="6" t="s">
        <v>1666</v>
      </c>
      <c r="C262" s="6" t="s">
        <v>1667</v>
      </c>
      <c r="D262" s="6" t="s">
        <v>40</v>
      </c>
      <c r="E262" s="6" t="s">
        <v>41</v>
      </c>
      <c r="F262" s="6" t="s">
        <v>42</v>
      </c>
      <c r="I262" s="7">
        <v>41090</v>
      </c>
      <c r="J262" s="7">
        <v>41211</v>
      </c>
      <c r="K262" s="6" t="s">
        <v>1668</v>
      </c>
      <c r="M262" s="6" t="s">
        <v>1669</v>
      </c>
      <c r="N262" s="6" t="s">
        <v>1670</v>
      </c>
      <c r="O262" s="6">
        <v>37406</v>
      </c>
      <c r="R262" s="6">
        <v>4</v>
      </c>
      <c r="S262" s="6" t="s">
        <v>1671</v>
      </c>
      <c r="T262" s="6">
        <v>1120</v>
      </c>
      <c r="U262" s="6">
        <v>66717307</v>
      </c>
      <c r="V262" s="8">
        <v>289</v>
      </c>
      <c r="W262" s="8">
        <v>167674</v>
      </c>
      <c r="X262" s="6">
        <v>100</v>
      </c>
      <c r="Y262" s="6" t="s">
        <v>1672</v>
      </c>
      <c r="Z262" s="8">
        <v>381112</v>
      </c>
      <c r="AA262" s="8">
        <v>1270</v>
      </c>
      <c r="AB262" s="8">
        <v>300</v>
      </c>
      <c r="AC262" s="6" t="s">
        <v>49</v>
      </c>
      <c r="AD262" s="6" t="s">
        <v>50</v>
      </c>
      <c r="AE262" s="6" t="s">
        <v>49</v>
      </c>
      <c r="AI262" s="8">
        <v>61</v>
      </c>
      <c r="AJ262" s="8">
        <v>5</v>
      </c>
      <c r="AK262" s="8">
        <v>66</v>
      </c>
    </row>
    <row r="263" spans="1:37" x14ac:dyDescent="0.25">
      <c r="A263" s="5" t="s">
        <v>1673</v>
      </c>
      <c r="B263" s="6" t="s">
        <v>1674</v>
      </c>
      <c r="C263" s="6" t="s">
        <v>1675</v>
      </c>
      <c r="D263" s="6" t="s">
        <v>40</v>
      </c>
      <c r="E263" s="6" t="s">
        <v>41</v>
      </c>
      <c r="F263" s="6" t="s">
        <v>42</v>
      </c>
      <c r="I263" s="7">
        <v>41090</v>
      </c>
      <c r="J263" s="7">
        <v>41211</v>
      </c>
      <c r="K263" s="6" t="s">
        <v>1676</v>
      </c>
      <c r="M263" s="6" t="s">
        <v>1677</v>
      </c>
      <c r="N263" s="6" t="s">
        <v>1670</v>
      </c>
      <c r="O263" s="6">
        <v>37915</v>
      </c>
      <c r="P263" s="6">
        <v>2290</v>
      </c>
      <c r="R263" s="6">
        <v>4</v>
      </c>
      <c r="S263" s="6" t="s">
        <v>1678</v>
      </c>
      <c r="T263" s="6">
        <v>1124</v>
      </c>
      <c r="U263" s="6">
        <v>42453530</v>
      </c>
      <c r="V263" s="8">
        <v>104</v>
      </c>
      <c r="W263" s="8">
        <v>180761</v>
      </c>
      <c r="X263" s="6">
        <v>74</v>
      </c>
      <c r="Y263" s="6" t="s">
        <v>1679</v>
      </c>
      <c r="Z263" s="8">
        <v>558696</v>
      </c>
      <c r="AA263" s="8">
        <v>1275</v>
      </c>
      <c r="AB263" s="8">
        <v>438</v>
      </c>
      <c r="AC263" s="6" t="s">
        <v>49</v>
      </c>
      <c r="AD263" s="6" t="s">
        <v>50</v>
      </c>
      <c r="AE263" s="6" t="s">
        <v>49</v>
      </c>
      <c r="AI263" s="8">
        <v>94</v>
      </c>
      <c r="AJ263" s="8">
        <v>0</v>
      </c>
      <c r="AK263" s="8">
        <v>94</v>
      </c>
    </row>
    <row r="264" spans="1:37" x14ac:dyDescent="0.25">
      <c r="A264" s="5" t="s">
        <v>1680</v>
      </c>
      <c r="B264" s="6" t="s">
        <v>1681</v>
      </c>
      <c r="C264" s="6" t="s">
        <v>1682</v>
      </c>
      <c r="D264" s="6" t="s">
        <v>40</v>
      </c>
      <c r="E264" s="6" t="s">
        <v>41</v>
      </c>
      <c r="F264" s="6" t="s">
        <v>42</v>
      </c>
      <c r="I264" s="7">
        <v>41090</v>
      </c>
      <c r="J264" s="7">
        <v>41211</v>
      </c>
      <c r="K264" s="6" t="s">
        <v>1683</v>
      </c>
      <c r="M264" s="6" t="s">
        <v>1684</v>
      </c>
      <c r="N264" s="6" t="s">
        <v>1670</v>
      </c>
      <c r="O264" s="6">
        <v>38108</v>
      </c>
      <c r="R264" s="6">
        <v>4</v>
      </c>
      <c r="S264" s="6" t="s">
        <v>1685</v>
      </c>
      <c r="T264" s="6">
        <v>1125</v>
      </c>
      <c r="U264" s="6">
        <v>151999422</v>
      </c>
      <c r="V264" s="8">
        <v>311</v>
      </c>
      <c r="W264" s="8">
        <v>699241</v>
      </c>
      <c r="X264" s="6">
        <v>41</v>
      </c>
      <c r="Y264" s="6" t="s">
        <v>1686</v>
      </c>
      <c r="Z264" s="8">
        <v>1060061</v>
      </c>
      <c r="AA264" s="8">
        <v>2132</v>
      </c>
      <c r="AB264" s="8">
        <v>497</v>
      </c>
      <c r="AC264" s="6" t="s">
        <v>49</v>
      </c>
      <c r="AD264" s="6" t="s">
        <v>50</v>
      </c>
      <c r="AE264" s="6" t="s">
        <v>49</v>
      </c>
      <c r="AI264" s="8">
        <v>175</v>
      </c>
      <c r="AJ264" s="8">
        <v>0</v>
      </c>
      <c r="AK264" s="8">
        <v>175</v>
      </c>
    </row>
    <row r="265" spans="1:37" x14ac:dyDescent="0.25">
      <c r="A265" s="5" t="s">
        <v>1687</v>
      </c>
      <c r="B265" s="6" t="s">
        <v>1688</v>
      </c>
      <c r="C265" s="6" t="s">
        <v>362</v>
      </c>
      <c r="D265" s="6" t="s">
        <v>40</v>
      </c>
      <c r="E265" s="6" t="s">
        <v>54</v>
      </c>
      <c r="F265" s="6" t="s">
        <v>55</v>
      </c>
      <c r="I265" s="7">
        <v>41090</v>
      </c>
      <c r="J265" s="7">
        <v>41211</v>
      </c>
      <c r="K265" s="6" t="s">
        <v>1689</v>
      </c>
      <c r="M265" s="6" t="s">
        <v>1690</v>
      </c>
      <c r="N265" s="6" t="s">
        <v>1670</v>
      </c>
      <c r="O265" s="6">
        <v>37210</v>
      </c>
      <c r="R265" s="6">
        <v>4</v>
      </c>
      <c r="S265" s="6" t="s">
        <v>1691</v>
      </c>
      <c r="T265" s="6">
        <v>1809</v>
      </c>
      <c r="U265" s="6">
        <v>961036126</v>
      </c>
      <c r="V265" s="8">
        <v>484</v>
      </c>
      <c r="W265" s="8">
        <v>626681</v>
      </c>
      <c r="X265" s="6">
        <v>44</v>
      </c>
      <c r="Y265" s="6" t="s">
        <v>1692</v>
      </c>
      <c r="Z265" s="8">
        <v>969587</v>
      </c>
      <c r="AA265" s="8">
        <v>1721</v>
      </c>
      <c r="AB265" s="8">
        <v>563</v>
      </c>
      <c r="AC265" s="6" t="s">
        <v>49</v>
      </c>
      <c r="AD265" s="6" t="s">
        <v>50</v>
      </c>
      <c r="AE265" s="6" t="s">
        <v>49</v>
      </c>
      <c r="AI265" s="8">
        <v>178</v>
      </c>
      <c r="AJ265" s="8">
        <v>52</v>
      </c>
      <c r="AK265" s="8">
        <v>230</v>
      </c>
    </row>
    <row r="266" spans="1:37" x14ac:dyDescent="0.25">
      <c r="A266" s="5" t="s">
        <v>1693</v>
      </c>
      <c r="B266" s="6" t="s">
        <v>1694</v>
      </c>
      <c r="C266" s="6" t="s">
        <v>1499</v>
      </c>
      <c r="D266" s="6" t="s">
        <v>40</v>
      </c>
      <c r="E266" s="6" t="s">
        <v>41</v>
      </c>
      <c r="F266" s="6" t="s">
        <v>42</v>
      </c>
      <c r="I266" s="7">
        <v>41090</v>
      </c>
      <c r="J266" s="7">
        <v>41211</v>
      </c>
      <c r="K266" s="6" t="s">
        <v>1695</v>
      </c>
      <c r="M266" s="6" t="s">
        <v>1696</v>
      </c>
      <c r="N266" s="6" t="s">
        <v>1697</v>
      </c>
      <c r="O266" s="6">
        <v>28801</v>
      </c>
      <c r="R266" s="6">
        <v>4</v>
      </c>
      <c r="S266" s="6" t="s">
        <v>1698</v>
      </c>
      <c r="T266" s="6">
        <v>1057</v>
      </c>
      <c r="U266" s="6">
        <v>71056451</v>
      </c>
      <c r="V266" s="8">
        <v>45</v>
      </c>
      <c r="W266" s="8">
        <v>83393</v>
      </c>
      <c r="X266" s="6">
        <v>133</v>
      </c>
      <c r="Y266" s="6" t="s">
        <v>1699</v>
      </c>
      <c r="Z266" s="8">
        <v>280648</v>
      </c>
      <c r="AA266" s="8">
        <v>1060</v>
      </c>
      <c r="AB266" s="8">
        <v>265</v>
      </c>
      <c r="AC266" s="6" t="s">
        <v>49</v>
      </c>
      <c r="AD266" s="6" t="s">
        <v>50</v>
      </c>
      <c r="AE266" s="6" t="s">
        <v>49</v>
      </c>
      <c r="AI266" s="8">
        <v>16</v>
      </c>
      <c r="AJ266" s="8">
        <v>5</v>
      </c>
      <c r="AK266" s="8">
        <v>21</v>
      </c>
    </row>
    <row r="267" spans="1:37" x14ac:dyDescent="0.25">
      <c r="A267" s="5" t="s">
        <v>1700</v>
      </c>
      <c r="B267" s="6" t="s">
        <v>1701</v>
      </c>
      <c r="C267" s="6" t="s">
        <v>1702</v>
      </c>
      <c r="D267" s="6" t="s">
        <v>40</v>
      </c>
      <c r="E267" s="6" t="s">
        <v>54</v>
      </c>
      <c r="F267" s="6" t="s">
        <v>55</v>
      </c>
      <c r="I267" s="7">
        <v>41090</v>
      </c>
      <c r="J267" s="7">
        <v>41211</v>
      </c>
      <c r="K267" s="6" t="s">
        <v>1703</v>
      </c>
      <c r="M267" s="6" t="s">
        <v>1704</v>
      </c>
      <c r="N267" s="6" t="s">
        <v>1697</v>
      </c>
      <c r="O267" s="6">
        <v>28405</v>
      </c>
      <c r="P267" s="6">
        <v>130</v>
      </c>
      <c r="Q267" s="6">
        <v>12630</v>
      </c>
      <c r="R267" s="6">
        <v>4</v>
      </c>
      <c r="S267" s="6" t="s">
        <v>1705</v>
      </c>
      <c r="T267" s="6">
        <v>1066</v>
      </c>
      <c r="U267" s="6">
        <v>603095733</v>
      </c>
      <c r="V267" s="8">
        <v>32</v>
      </c>
      <c r="W267" s="8">
        <v>55530</v>
      </c>
      <c r="X267" s="6">
        <v>161</v>
      </c>
      <c r="Y267" s="6" t="s">
        <v>1706</v>
      </c>
      <c r="Z267" s="8">
        <v>219957</v>
      </c>
      <c r="AA267" s="8">
        <v>1644</v>
      </c>
      <c r="AB267" s="8">
        <v>134</v>
      </c>
      <c r="AC267" s="6" t="s">
        <v>49</v>
      </c>
      <c r="AD267" s="6" t="s">
        <v>50</v>
      </c>
      <c r="AF267" s="6" t="s">
        <v>49</v>
      </c>
      <c r="AI267" s="8">
        <v>19</v>
      </c>
      <c r="AJ267" s="8">
        <v>28</v>
      </c>
      <c r="AK267" s="8">
        <v>47</v>
      </c>
    </row>
    <row r="268" spans="1:37" x14ac:dyDescent="0.25">
      <c r="A268" s="5" t="s">
        <v>1707</v>
      </c>
      <c r="B268" s="6" t="s">
        <v>1708</v>
      </c>
      <c r="C268" s="6" t="s">
        <v>1243</v>
      </c>
      <c r="D268" s="6" t="s">
        <v>40</v>
      </c>
      <c r="E268" s="6" t="s">
        <v>41</v>
      </c>
      <c r="F268" s="6" t="s">
        <v>42</v>
      </c>
      <c r="I268" s="7">
        <v>41090</v>
      </c>
      <c r="J268" s="7">
        <v>41211</v>
      </c>
      <c r="K268" s="6" t="s">
        <v>1709</v>
      </c>
      <c r="M268" s="6" t="s">
        <v>1710</v>
      </c>
      <c r="N268" s="6" t="s">
        <v>1697</v>
      </c>
      <c r="O268" s="6">
        <v>27610</v>
      </c>
      <c r="P268" s="6">
        <v>2927</v>
      </c>
      <c r="R268" s="6">
        <v>4</v>
      </c>
      <c r="S268" s="6" t="s">
        <v>1711</v>
      </c>
      <c r="T268" s="6">
        <v>1065</v>
      </c>
      <c r="U268" s="6">
        <v>44379568</v>
      </c>
      <c r="V268" s="8">
        <v>125</v>
      </c>
      <c r="W268" s="8">
        <v>347729</v>
      </c>
      <c r="X268" s="6">
        <v>50</v>
      </c>
      <c r="Y268" s="6" t="s">
        <v>1712</v>
      </c>
      <c r="Z268" s="8">
        <v>884891</v>
      </c>
      <c r="AA268" s="8">
        <v>1708</v>
      </c>
      <c r="AB268" s="8">
        <v>518</v>
      </c>
      <c r="AC268" s="6" t="s">
        <v>49</v>
      </c>
      <c r="AD268" s="6" t="s">
        <v>50</v>
      </c>
      <c r="AE268" s="6" t="s">
        <v>49</v>
      </c>
      <c r="AI268" s="8">
        <v>65</v>
      </c>
      <c r="AJ268" s="8">
        <v>240</v>
      </c>
      <c r="AK268" s="8">
        <v>305</v>
      </c>
    </row>
    <row r="269" spans="1:37" x14ac:dyDescent="0.25">
      <c r="A269" s="5" t="s">
        <v>1713</v>
      </c>
      <c r="B269" s="6" t="s">
        <v>1714</v>
      </c>
      <c r="C269" s="6" t="s">
        <v>1024</v>
      </c>
      <c r="D269" s="6" t="s">
        <v>40</v>
      </c>
      <c r="E269" s="6" t="s">
        <v>41</v>
      </c>
      <c r="F269" s="6" t="s">
        <v>42</v>
      </c>
      <c r="I269" s="7">
        <v>41090</v>
      </c>
      <c r="J269" s="7">
        <v>41211</v>
      </c>
      <c r="K269" s="6" t="s">
        <v>1715</v>
      </c>
      <c r="M269" s="6" t="s">
        <v>1716</v>
      </c>
      <c r="N269" s="6" t="s">
        <v>1697</v>
      </c>
      <c r="O269" s="6">
        <v>28202</v>
      </c>
      <c r="P269" s="6">
        <v>2858</v>
      </c>
      <c r="R269" s="6">
        <v>4</v>
      </c>
      <c r="S269" s="6" t="s">
        <v>1717</v>
      </c>
      <c r="T269" s="6">
        <v>1111</v>
      </c>
      <c r="U269" s="6">
        <v>71064166</v>
      </c>
      <c r="V269" s="8">
        <v>445</v>
      </c>
      <c r="W269" s="8">
        <v>758927</v>
      </c>
      <c r="X269" s="6">
        <v>38</v>
      </c>
      <c r="Y269" s="6" t="s">
        <v>1718</v>
      </c>
      <c r="Z269" s="8">
        <v>1249442</v>
      </c>
      <c r="AA269" s="8">
        <v>1685</v>
      </c>
      <c r="AB269" s="8">
        <v>741</v>
      </c>
      <c r="AC269" s="6" t="s">
        <v>49</v>
      </c>
      <c r="AD269" s="6" t="s">
        <v>50</v>
      </c>
      <c r="AE269" s="6" t="s">
        <v>50</v>
      </c>
      <c r="AI269" s="8">
        <v>423</v>
      </c>
      <c r="AJ269" s="8">
        <v>0</v>
      </c>
      <c r="AK269" s="8">
        <v>423</v>
      </c>
    </row>
    <row r="270" spans="1:37" x14ac:dyDescent="0.25">
      <c r="A270" s="5" t="s">
        <v>1719</v>
      </c>
      <c r="B270" s="6" t="s">
        <v>1720</v>
      </c>
      <c r="C270" s="6" t="s">
        <v>1721</v>
      </c>
      <c r="D270" s="6" t="s">
        <v>40</v>
      </c>
      <c r="E270" s="6" t="s">
        <v>41</v>
      </c>
      <c r="F270" s="6" t="s">
        <v>42</v>
      </c>
      <c r="I270" s="7">
        <v>41090</v>
      </c>
      <c r="J270" s="7">
        <v>41211</v>
      </c>
      <c r="K270" s="6" t="s">
        <v>1722</v>
      </c>
      <c r="M270" s="6" t="s">
        <v>1723</v>
      </c>
      <c r="N270" s="6" t="s">
        <v>1697</v>
      </c>
      <c r="O270" s="6">
        <v>28301</v>
      </c>
      <c r="R270" s="6">
        <v>4</v>
      </c>
      <c r="S270" s="6" t="s">
        <v>1724</v>
      </c>
      <c r="T270" s="6">
        <v>1112</v>
      </c>
      <c r="U270" s="6">
        <v>40031700</v>
      </c>
      <c r="V270" s="8">
        <v>95</v>
      </c>
      <c r="W270" s="8">
        <v>150131</v>
      </c>
      <c r="X270" s="6">
        <v>122</v>
      </c>
      <c r="Y270" s="6" t="s">
        <v>1725</v>
      </c>
      <c r="Z270" s="8">
        <v>310282</v>
      </c>
      <c r="AA270" s="8">
        <v>1567</v>
      </c>
      <c r="AB270" s="8">
        <v>198</v>
      </c>
      <c r="AC270" s="6" t="s">
        <v>49</v>
      </c>
      <c r="AD270" s="6" t="s">
        <v>50</v>
      </c>
      <c r="AE270" s="6" t="s">
        <v>49</v>
      </c>
      <c r="AI270" s="8">
        <v>30</v>
      </c>
      <c r="AJ270" s="8">
        <v>0</v>
      </c>
      <c r="AK270" s="8">
        <v>30</v>
      </c>
    </row>
    <row r="271" spans="1:37" x14ac:dyDescent="0.25">
      <c r="A271" s="5" t="s">
        <v>1726</v>
      </c>
      <c r="B271" s="6" t="s">
        <v>1727</v>
      </c>
      <c r="C271" s="6" t="s">
        <v>1727</v>
      </c>
      <c r="D271" s="6" t="s">
        <v>40</v>
      </c>
      <c r="E271" s="6" t="s">
        <v>41</v>
      </c>
      <c r="F271" s="6" t="s">
        <v>42</v>
      </c>
      <c r="I271" s="7">
        <v>41090</v>
      </c>
      <c r="J271" s="7">
        <v>41211</v>
      </c>
      <c r="K271" s="6" t="s">
        <v>1728</v>
      </c>
      <c r="M271" s="6" t="s">
        <v>1729</v>
      </c>
      <c r="N271" s="6" t="s">
        <v>1697</v>
      </c>
      <c r="O271" s="6">
        <v>28054</v>
      </c>
      <c r="Q271" s="6">
        <v>1748</v>
      </c>
      <c r="R271" s="6">
        <v>4</v>
      </c>
      <c r="S271" s="6" t="s">
        <v>1730</v>
      </c>
      <c r="T271" s="6">
        <v>1063</v>
      </c>
      <c r="U271" s="6">
        <v>74497249</v>
      </c>
      <c r="V271" s="8">
        <v>45</v>
      </c>
      <c r="W271" s="8">
        <v>78000</v>
      </c>
      <c r="X271" s="6">
        <v>200</v>
      </c>
      <c r="Y271" s="6" t="s">
        <v>1731</v>
      </c>
      <c r="Z271" s="8">
        <v>169495</v>
      </c>
      <c r="AA271" s="8">
        <v>1223</v>
      </c>
      <c r="AB271" s="8">
        <v>139</v>
      </c>
      <c r="AC271" s="6" t="s">
        <v>50</v>
      </c>
      <c r="AD271" s="6" t="s">
        <v>50</v>
      </c>
      <c r="AE271" s="6" t="s">
        <v>49</v>
      </c>
      <c r="AI271" s="8">
        <v>7</v>
      </c>
      <c r="AJ271" s="8">
        <v>0</v>
      </c>
      <c r="AK271" s="8">
        <v>7</v>
      </c>
    </row>
    <row r="272" spans="1:37" x14ac:dyDescent="0.25">
      <c r="A272" s="5" t="s">
        <v>1732</v>
      </c>
      <c r="B272" s="6" t="s">
        <v>1733</v>
      </c>
      <c r="C272" s="6" t="s">
        <v>1734</v>
      </c>
      <c r="D272" s="6" t="s">
        <v>40</v>
      </c>
      <c r="E272" s="6" t="s">
        <v>41</v>
      </c>
      <c r="F272" s="6" t="s">
        <v>42</v>
      </c>
      <c r="I272" s="7">
        <v>41090</v>
      </c>
      <c r="J272" s="7">
        <v>41211</v>
      </c>
      <c r="K272" s="6" t="s">
        <v>1735</v>
      </c>
      <c r="M272" s="6" t="s">
        <v>1736</v>
      </c>
      <c r="N272" s="6" t="s">
        <v>1697</v>
      </c>
      <c r="O272" s="6">
        <v>27262</v>
      </c>
      <c r="P272" s="6">
        <v>6811</v>
      </c>
      <c r="R272" s="6">
        <v>4</v>
      </c>
      <c r="S272" s="6" t="s">
        <v>1737</v>
      </c>
      <c r="T272" s="6">
        <v>1064</v>
      </c>
      <c r="U272" s="6">
        <v>71581938</v>
      </c>
      <c r="V272" s="8">
        <v>52</v>
      </c>
      <c r="W272" s="8">
        <v>100442</v>
      </c>
      <c r="X272" s="6">
        <v>202</v>
      </c>
      <c r="Y272" s="6" t="s">
        <v>1738</v>
      </c>
      <c r="Z272" s="8">
        <v>166485</v>
      </c>
      <c r="AA272" s="8">
        <v>1473</v>
      </c>
      <c r="AB272" s="8">
        <v>113</v>
      </c>
      <c r="AC272" s="6" t="s">
        <v>50</v>
      </c>
      <c r="AD272" s="6" t="s">
        <v>50</v>
      </c>
      <c r="AE272" s="6" t="s">
        <v>49</v>
      </c>
      <c r="AI272" s="8">
        <v>18</v>
      </c>
      <c r="AJ272" s="8">
        <v>3</v>
      </c>
      <c r="AK272" s="8">
        <v>21</v>
      </c>
    </row>
    <row r="273" spans="1:37" x14ac:dyDescent="0.25">
      <c r="A273" s="5" t="s">
        <v>1739</v>
      </c>
      <c r="B273" s="6" t="s">
        <v>1740</v>
      </c>
      <c r="C273" s="6" t="s">
        <v>1741</v>
      </c>
      <c r="D273" s="6" t="s">
        <v>40</v>
      </c>
      <c r="E273" s="6" t="s">
        <v>54</v>
      </c>
      <c r="F273" s="6" t="s">
        <v>55</v>
      </c>
      <c r="I273" s="7">
        <v>41090</v>
      </c>
      <c r="J273" s="7">
        <v>41211</v>
      </c>
      <c r="K273" s="6" t="s">
        <v>1742</v>
      </c>
      <c r="M273" s="6" t="s">
        <v>1743</v>
      </c>
      <c r="N273" s="6" t="s">
        <v>1697</v>
      </c>
      <c r="O273" s="6">
        <v>27101</v>
      </c>
      <c r="R273" s="6">
        <v>4</v>
      </c>
      <c r="S273" s="6" t="s">
        <v>1744</v>
      </c>
      <c r="T273" s="6">
        <v>1114</v>
      </c>
      <c r="U273" s="6">
        <v>71807056</v>
      </c>
      <c r="V273" s="8">
        <v>108</v>
      </c>
      <c r="W273" s="8">
        <v>199555</v>
      </c>
      <c r="X273" s="6">
        <v>95</v>
      </c>
      <c r="Y273" s="6" t="s">
        <v>1745</v>
      </c>
      <c r="Z273" s="8">
        <v>391024</v>
      </c>
      <c r="AA273" s="8">
        <v>1212</v>
      </c>
      <c r="AB273" s="8">
        <v>323</v>
      </c>
      <c r="AC273" s="6" t="s">
        <v>49</v>
      </c>
      <c r="AD273" s="6" t="s">
        <v>50</v>
      </c>
      <c r="AE273" s="6" t="s">
        <v>49</v>
      </c>
      <c r="AI273" s="8">
        <v>59</v>
      </c>
      <c r="AJ273" s="8">
        <v>0</v>
      </c>
      <c r="AK273" s="8">
        <v>59</v>
      </c>
    </row>
    <row r="274" spans="1:37" x14ac:dyDescent="0.25">
      <c r="A274" s="5" t="s">
        <v>1746</v>
      </c>
      <c r="B274" s="6" t="s">
        <v>1747</v>
      </c>
      <c r="C274" s="6" t="s">
        <v>1748</v>
      </c>
      <c r="D274" s="6" t="s">
        <v>40</v>
      </c>
      <c r="E274" s="6" t="s">
        <v>54</v>
      </c>
      <c r="F274" s="6" t="s">
        <v>55</v>
      </c>
      <c r="I274" s="7">
        <v>41182</v>
      </c>
      <c r="J274" s="7">
        <v>41305</v>
      </c>
      <c r="K274" s="6" t="s">
        <v>1749</v>
      </c>
      <c r="M274" s="6" t="s">
        <v>1750</v>
      </c>
      <c r="N274" s="6" t="s">
        <v>1751</v>
      </c>
      <c r="O274" s="6">
        <v>39507</v>
      </c>
      <c r="P274" s="6">
        <v>3893</v>
      </c>
      <c r="R274" s="6">
        <v>4</v>
      </c>
      <c r="S274" s="6" t="s">
        <v>1752</v>
      </c>
      <c r="T274" s="6">
        <v>1107</v>
      </c>
      <c r="U274" s="6">
        <v>79461851</v>
      </c>
      <c r="V274" s="8">
        <v>64</v>
      </c>
      <c r="W274" s="8">
        <v>113222</v>
      </c>
      <c r="X274" s="6">
        <v>175</v>
      </c>
      <c r="Y274" s="6" t="s">
        <v>1753</v>
      </c>
      <c r="Z274" s="8">
        <v>208948</v>
      </c>
      <c r="AA274" s="8">
        <v>1270</v>
      </c>
      <c r="AB274" s="8">
        <v>165</v>
      </c>
      <c r="AC274" s="6" t="s">
        <v>49</v>
      </c>
      <c r="AD274" s="6" t="s">
        <v>50</v>
      </c>
      <c r="AE274" s="6" t="s">
        <v>49</v>
      </c>
      <c r="AI274" s="8">
        <v>30</v>
      </c>
      <c r="AJ274" s="8">
        <v>50</v>
      </c>
      <c r="AK274" s="8">
        <v>80</v>
      </c>
    </row>
    <row r="275" spans="1:37" x14ac:dyDescent="0.25">
      <c r="A275" s="5" t="s">
        <v>1754</v>
      </c>
      <c r="B275" s="6" t="s">
        <v>1755</v>
      </c>
      <c r="C275" s="6" t="s">
        <v>1756</v>
      </c>
      <c r="D275" s="6" t="s">
        <v>40</v>
      </c>
      <c r="E275" s="6" t="s">
        <v>41</v>
      </c>
      <c r="F275" s="6" t="s">
        <v>42</v>
      </c>
      <c r="I275" s="7">
        <v>41182</v>
      </c>
      <c r="J275" s="7">
        <v>41305</v>
      </c>
      <c r="K275" s="6" t="s">
        <v>1757</v>
      </c>
      <c r="M275" s="6" t="s">
        <v>1758</v>
      </c>
      <c r="N275" s="6" t="s">
        <v>1751</v>
      </c>
      <c r="O275" s="6">
        <v>39205</v>
      </c>
      <c r="R275" s="6">
        <v>4</v>
      </c>
      <c r="S275" s="6" t="s">
        <v>1759</v>
      </c>
      <c r="T275" s="6">
        <v>1109</v>
      </c>
      <c r="U275" s="6">
        <v>831756247</v>
      </c>
      <c r="V275" s="8">
        <v>115</v>
      </c>
      <c r="W275" s="8">
        <v>173514</v>
      </c>
      <c r="X275" s="6">
        <v>107</v>
      </c>
      <c r="Y275" s="6" t="s">
        <v>1760</v>
      </c>
      <c r="Z275" s="8">
        <v>351478</v>
      </c>
      <c r="AA275" s="8">
        <v>1450</v>
      </c>
      <c r="AB275" s="8">
        <v>242</v>
      </c>
      <c r="AC275" s="6" t="s">
        <v>49</v>
      </c>
      <c r="AD275" s="6" t="s">
        <v>50</v>
      </c>
      <c r="AE275" s="6" t="s">
        <v>49</v>
      </c>
      <c r="AI275" s="8">
        <v>37</v>
      </c>
      <c r="AJ275" s="8">
        <v>0</v>
      </c>
      <c r="AK275" s="8">
        <v>37</v>
      </c>
    </row>
    <row r="276" spans="1:37" x14ac:dyDescent="0.25">
      <c r="A276" s="5" t="s">
        <v>1761</v>
      </c>
      <c r="B276" s="6" t="s">
        <v>1762</v>
      </c>
      <c r="C276" s="6" t="s">
        <v>1763</v>
      </c>
      <c r="D276" s="6" t="s">
        <v>40</v>
      </c>
      <c r="E276" s="6" t="s">
        <v>41</v>
      </c>
      <c r="F276" s="6" t="s">
        <v>42</v>
      </c>
      <c r="I276" s="7">
        <v>41090</v>
      </c>
      <c r="J276" s="7">
        <v>41211</v>
      </c>
      <c r="K276" s="6" t="s">
        <v>1764</v>
      </c>
      <c r="M276" s="6" t="s">
        <v>1765</v>
      </c>
      <c r="N276" s="6" t="s">
        <v>1766</v>
      </c>
      <c r="O276" s="6">
        <v>41105</v>
      </c>
      <c r="P276" s="6">
        <v>1839</v>
      </c>
      <c r="Q276" s="6">
        <v>1839</v>
      </c>
      <c r="R276" s="6">
        <v>4</v>
      </c>
      <c r="S276" s="6" t="s">
        <v>1767</v>
      </c>
      <c r="T276" s="6">
        <v>1399</v>
      </c>
      <c r="U276" s="6">
        <v>72667603</v>
      </c>
      <c r="V276" s="8">
        <v>17</v>
      </c>
      <c r="W276" s="8">
        <v>21981</v>
      </c>
      <c r="X276" s="6">
        <v>178</v>
      </c>
      <c r="Y276" s="6" t="s">
        <v>1177</v>
      </c>
      <c r="Z276" s="8">
        <v>202637</v>
      </c>
      <c r="AA276" s="8">
        <v>1555</v>
      </c>
      <c r="AB276" s="8">
        <v>130</v>
      </c>
      <c r="AC276" s="6" t="s">
        <v>50</v>
      </c>
      <c r="AD276" s="6" t="s">
        <v>50</v>
      </c>
      <c r="AE276" s="6" t="s">
        <v>49</v>
      </c>
      <c r="AI276" s="8">
        <v>10</v>
      </c>
      <c r="AJ276" s="8">
        <v>0</v>
      </c>
      <c r="AK276" s="8">
        <v>10</v>
      </c>
    </row>
    <row r="277" spans="1:37" x14ac:dyDescent="0.25">
      <c r="A277" s="5" t="s">
        <v>1768</v>
      </c>
      <c r="B277" s="6" t="s">
        <v>1769</v>
      </c>
      <c r="C277" s="6" t="s">
        <v>1770</v>
      </c>
      <c r="D277" s="6" t="s">
        <v>40</v>
      </c>
      <c r="E277" s="6" t="s">
        <v>54</v>
      </c>
      <c r="F277" s="6" t="s">
        <v>55</v>
      </c>
      <c r="I277" s="7">
        <v>41090</v>
      </c>
      <c r="J277" s="7">
        <v>41211</v>
      </c>
      <c r="K277" s="6" t="s">
        <v>1771</v>
      </c>
      <c r="M277" s="6" t="s">
        <v>1772</v>
      </c>
      <c r="N277" s="6" t="s">
        <v>1766</v>
      </c>
      <c r="O277" s="6">
        <v>40508</v>
      </c>
      <c r="R277" s="6">
        <v>4</v>
      </c>
      <c r="S277" s="6" t="s">
        <v>1773</v>
      </c>
      <c r="T277" s="6">
        <v>1104</v>
      </c>
      <c r="U277" s="6">
        <v>79660197</v>
      </c>
      <c r="V277" s="8">
        <v>67</v>
      </c>
      <c r="W277" s="8">
        <v>290263</v>
      </c>
      <c r="X277" s="6">
        <v>131</v>
      </c>
      <c r="Y277" s="6" t="s">
        <v>1774</v>
      </c>
      <c r="Z277" s="8">
        <v>290263</v>
      </c>
      <c r="AA277" s="8">
        <v>3316</v>
      </c>
      <c r="AB277" s="8">
        <v>88</v>
      </c>
      <c r="AC277" s="6" t="s">
        <v>49</v>
      </c>
      <c r="AD277" s="6" t="s">
        <v>50</v>
      </c>
      <c r="AE277" s="6" t="s">
        <v>49</v>
      </c>
      <c r="AI277" s="8">
        <v>58</v>
      </c>
      <c r="AJ277" s="8">
        <v>39</v>
      </c>
      <c r="AK277" s="8">
        <v>97</v>
      </c>
    </row>
    <row r="278" spans="1:37" x14ac:dyDescent="0.25">
      <c r="A278" s="5" t="s">
        <v>1775</v>
      </c>
      <c r="B278" s="6" t="s">
        <v>1776</v>
      </c>
      <c r="C278" s="6" t="s">
        <v>1777</v>
      </c>
      <c r="D278" s="6" t="s">
        <v>40</v>
      </c>
      <c r="E278" s="6" t="s">
        <v>54</v>
      </c>
      <c r="F278" s="6" t="s">
        <v>55</v>
      </c>
      <c r="I278" s="7">
        <v>41090</v>
      </c>
      <c r="J278" s="7">
        <v>41211</v>
      </c>
      <c r="K278" s="6" t="s">
        <v>1778</v>
      </c>
      <c r="M278" s="6" t="s">
        <v>1779</v>
      </c>
      <c r="N278" s="6" t="s">
        <v>1766</v>
      </c>
      <c r="O278" s="6">
        <v>40203</v>
      </c>
      <c r="R278" s="6">
        <v>4</v>
      </c>
      <c r="S278" s="6" t="s">
        <v>1780</v>
      </c>
      <c r="T278" s="6">
        <v>1105</v>
      </c>
      <c r="U278" s="6">
        <v>71329635</v>
      </c>
      <c r="V278" s="8">
        <v>357</v>
      </c>
      <c r="W278" s="8">
        <v>806893</v>
      </c>
      <c r="X278" s="6">
        <v>43</v>
      </c>
      <c r="Y278" s="6" t="s">
        <v>1781</v>
      </c>
      <c r="Z278" s="8">
        <v>972546</v>
      </c>
      <c r="AA278" s="8">
        <v>2040</v>
      </c>
      <c r="AB278" s="8">
        <v>477</v>
      </c>
      <c r="AC278" s="6" t="s">
        <v>49</v>
      </c>
      <c r="AD278" s="6" t="s">
        <v>50</v>
      </c>
      <c r="AE278" s="6" t="s">
        <v>49</v>
      </c>
      <c r="AF278" s="6" t="s">
        <v>49</v>
      </c>
      <c r="AI278" s="8">
        <v>183</v>
      </c>
      <c r="AJ278" s="8">
        <v>141</v>
      </c>
      <c r="AK278" s="8">
        <v>324</v>
      </c>
    </row>
    <row r="279" spans="1:37" x14ac:dyDescent="0.25">
      <c r="A279" s="5" t="s">
        <v>1782</v>
      </c>
      <c r="B279" s="6" t="s">
        <v>1783</v>
      </c>
      <c r="C279" s="6" t="s">
        <v>1784</v>
      </c>
      <c r="D279" s="6" t="s">
        <v>40</v>
      </c>
      <c r="E279" s="6" t="s">
        <v>54</v>
      </c>
      <c r="F279" s="6" t="s">
        <v>55</v>
      </c>
      <c r="I279" s="7">
        <v>41090</v>
      </c>
      <c r="J279" s="7">
        <v>41211</v>
      </c>
      <c r="K279" s="6" t="s">
        <v>1785</v>
      </c>
      <c r="M279" s="6" t="s">
        <v>1786</v>
      </c>
      <c r="N279" s="6" t="s">
        <v>1766</v>
      </c>
      <c r="O279" s="6">
        <v>41017</v>
      </c>
      <c r="P279" s="6">
        <v>9657</v>
      </c>
      <c r="R279" s="6">
        <v>4</v>
      </c>
      <c r="S279" s="6" t="s">
        <v>1787</v>
      </c>
      <c r="T279" s="6">
        <v>2613</v>
      </c>
      <c r="U279" s="6">
        <v>60905023</v>
      </c>
      <c r="V279" s="8">
        <v>267</v>
      </c>
      <c r="W279" s="8">
        <v>269680</v>
      </c>
      <c r="X279" s="6">
        <v>30</v>
      </c>
      <c r="Y279" s="6" t="s">
        <v>1788</v>
      </c>
      <c r="Z279" s="8">
        <v>1624827</v>
      </c>
      <c r="AA279" s="8">
        <v>2063</v>
      </c>
      <c r="AB279" s="8">
        <v>788</v>
      </c>
      <c r="AC279" s="6" t="s">
        <v>49</v>
      </c>
      <c r="AD279" s="6" t="s">
        <v>50</v>
      </c>
      <c r="AE279" s="6" t="s">
        <v>49</v>
      </c>
      <c r="AI279" s="8">
        <v>104</v>
      </c>
      <c r="AJ279" s="8">
        <v>0</v>
      </c>
      <c r="AK279" s="8">
        <v>104</v>
      </c>
    </row>
    <row r="280" spans="1:37" x14ac:dyDescent="0.25">
      <c r="A280" s="5" t="s">
        <v>1789</v>
      </c>
      <c r="B280" s="6" t="s">
        <v>1790</v>
      </c>
      <c r="C280" s="6" t="s">
        <v>1791</v>
      </c>
      <c r="D280" s="6" t="s">
        <v>40</v>
      </c>
      <c r="E280" s="6" t="s">
        <v>41</v>
      </c>
      <c r="F280" s="6" t="s">
        <v>42</v>
      </c>
      <c r="I280" s="7">
        <v>41090</v>
      </c>
      <c r="J280" s="7">
        <v>41211</v>
      </c>
      <c r="K280" s="6" t="s">
        <v>1792</v>
      </c>
      <c r="M280" s="6" t="s">
        <v>1793</v>
      </c>
      <c r="N280" s="6" t="s">
        <v>1766</v>
      </c>
      <c r="O280" s="6">
        <v>42302</v>
      </c>
      <c r="P280" s="6">
        <v>9003</v>
      </c>
      <c r="Q280" s="6">
        <v>10003</v>
      </c>
      <c r="R280" s="6">
        <v>4</v>
      </c>
      <c r="S280" s="6" t="s">
        <v>1794</v>
      </c>
      <c r="T280" s="6">
        <v>1106</v>
      </c>
      <c r="U280" s="6">
        <v>781717020</v>
      </c>
      <c r="V280" s="8">
        <v>13</v>
      </c>
      <c r="W280" s="8">
        <v>54000</v>
      </c>
      <c r="X280" s="6">
        <v>391</v>
      </c>
      <c r="Y280" s="6" t="s">
        <v>1795</v>
      </c>
      <c r="Z280" s="8">
        <v>70543</v>
      </c>
      <c r="AA280" s="8">
        <v>2086</v>
      </c>
      <c r="AB280" s="8">
        <v>34</v>
      </c>
      <c r="AC280" s="6" t="s">
        <v>50</v>
      </c>
      <c r="AD280" s="6" t="s">
        <v>50</v>
      </c>
      <c r="AE280" s="6" t="s">
        <v>49</v>
      </c>
      <c r="AI280" s="8">
        <v>6</v>
      </c>
      <c r="AJ280" s="8">
        <v>3</v>
      </c>
      <c r="AK280" s="8">
        <v>9</v>
      </c>
    </row>
    <row r="281" spans="1:37" x14ac:dyDescent="0.25">
      <c r="A281" s="5" t="s">
        <v>1796</v>
      </c>
      <c r="B281" s="6" t="s">
        <v>1797</v>
      </c>
      <c r="C281" s="6" t="s">
        <v>331</v>
      </c>
      <c r="D281" s="6" t="s">
        <v>40</v>
      </c>
      <c r="E281" s="6" t="s">
        <v>41</v>
      </c>
      <c r="F281" s="6" t="s">
        <v>42</v>
      </c>
      <c r="I281" s="7">
        <v>41090</v>
      </c>
      <c r="J281" s="7">
        <v>41211</v>
      </c>
      <c r="K281" s="6" t="s">
        <v>1798</v>
      </c>
      <c r="M281" s="6" t="s">
        <v>333</v>
      </c>
      <c r="N281" s="6" t="s">
        <v>1799</v>
      </c>
      <c r="O281" s="6">
        <v>31701</v>
      </c>
      <c r="R281" s="6">
        <v>4</v>
      </c>
      <c r="S281" s="6" t="s">
        <v>1800</v>
      </c>
      <c r="T281" s="6">
        <v>1002</v>
      </c>
      <c r="U281" s="6">
        <v>956064182</v>
      </c>
      <c r="V281" s="8">
        <v>17</v>
      </c>
      <c r="W281" s="8">
        <v>75616</v>
      </c>
      <c r="X281" s="6">
        <v>309</v>
      </c>
      <c r="Y281" s="6" t="s">
        <v>1801</v>
      </c>
      <c r="Z281" s="8">
        <v>95779</v>
      </c>
      <c r="AA281" s="8">
        <v>1352</v>
      </c>
      <c r="AB281" s="8">
        <v>71</v>
      </c>
      <c r="AC281" s="6" t="s">
        <v>49</v>
      </c>
      <c r="AD281" s="6" t="s">
        <v>50</v>
      </c>
      <c r="AE281" s="6" t="s">
        <v>49</v>
      </c>
      <c r="AI281" s="8">
        <v>12</v>
      </c>
      <c r="AJ281" s="8">
        <v>0</v>
      </c>
      <c r="AK281" s="8">
        <v>12</v>
      </c>
    </row>
    <row r="282" spans="1:37" x14ac:dyDescent="0.25">
      <c r="A282" s="5" t="s">
        <v>1802</v>
      </c>
      <c r="B282" s="6" t="s">
        <v>1803</v>
      </c>
      <c r="C282" s="6" t="s">
        <v>1804</v>
      </c>
      <c r="D282" s="6" t="s">
        <v>40</v>
      </c>
      <c r="E282" s="6" t="s">
        <v>54</v>
      </c>
      <c r="F282" s="6" t="s">
        <v>55</v>
      </c>
      <c r="I282" s="7">
        <v>41090</v>
      </c>
      <c r="J282" s="7">
        <v>41211</v>
      </c>
      <c r="K282" s="6" t="s">
        <v>1805</v>
      </c>
      <c r="M282" s="6" t="s">
        <v>1806</v>
      </c>
      <c r="N282" s="6" t="s">
        <v>1799</v>
      </c>
      <c r="O282" s="6">
        <v>30324</v>
      </c>
      <c r="P282" s="6">
        <v>3330</v>
      </c>
      <c r="R282" s="6">
        <v>4</v>
      </c>
      <c r="S282" s="6" t="s">
        <v>1807</v>
      </c>
      <c r="T282" s="6">
        <v>1101</v>
      </c>
      <c r="U282" s="6">
        <v>64500903</v>
      </c>
      <c r="V282" s="8">
        <v>498</v>
      </c>
      <c r="W282" s="8">
        <v>1574600</v>
      </c>
      <c r="X282" s="6">
        <v>9</v>
      </c>
      <c r="Y282" s="6" t="s">
        <v>1808</v>
      </c>
      <c r="Z282" s="8">
        <v>4515419</v>
      </c>
      <c r="AA282" s="8">
        <v>1707</v>
      </c>
      <c r="AB282" s="8">
        <v>2645</v>
      </c>
      <c r="AC282" s="6" t="s">
        <v>49</v>
      </c>
      <c r="AD282" s="6" t="s">
        <v>50</v>
      </c>
      <c r="AE282" s="6" t="s">
        <v>50</v>
      </c>
      <c r="AI282" s="8">
        <v>779</v>
      </c>
      <c r="AJ282" s="8">
        <v>0</v>
      </c>
      <c r="AK282" s="8">
        <v>779</v>
      </c>
    </row>
    <row r="283" spans="1:37" x14ac:dyDescent="0.25">
      <c r="A283" s="5" t="s">
        <v>1809</v>
      </c>
      <c r="B283" s="6" t="s">
        <v>1810</v>
      </c>
      <c r="C283" s="6" t="s">
        <v>1811</v>
      </c>
      <c r="D283" s="6" t="s">
        <v>40</v>
      </c>
      <c r="E283" s="6" t="s">
        <v>41</v>
      </c>
      <c r="F283" s="6" t="s">
        <v>42</v>
      </c>
      <c r="I283" s="7">
        <v>41274</v>
      </c>
      <c r="J283" s="7">
        <v>41393</v>
      </c>
      <c r="K283" s="6" t="s">
        <v>1812</v>
      </c>
      <c r="M283" s="6" t="s">
        <v>1813</v>
      </c>
      <c r="N283" s="6" t="s">
        <v>1799</v>
      </c>
      <c r="O283" s="6">
        <v>30904</v>
      </c>
      <c r="P283" s="6">
        <v>3727</v>
      </c>
      <c r="R283" s="6">
        <v>4</v>
      </c>
      <c r="S283" s="6" t="s">
        <v>1814</v>
      </c>
      <c r="T283" s="6">
        <v>2016</v>
      </c>
      <c r="U283" s="6">
        <v>73438418</v>
      </c>
      <c r="V283" s="8">
        <v>25</v>
      </c>
      <c r="W283" s="8">
        <v>200549</v>
      </c>
      <c r="X283" s="6">
        <v>98</v>
      </c>
      <c r="Y283" s="6" t="s">
        <v>1815</v>
      </c>
      <c r="Z283" s="8">
        <v>386787</v>
      </c>
      <c r="AA283" s="8">
        <v>1490</v>
      </c>
      <c r="AB283" s="8">
        <v>260</v>
      </c>
      <c r="AC283" s="6" t="s">
        <v>49</v>
      </c>
      <c r="AD283" s="6" t="s">
        <v>50</v>
      </c>
      <c r="AF283" s="6" t="s">
        <v>49</v>
      </c>
      <c r="AI283" s="8">
        <v>0</v>
      </c>
      <c r="AJ283" s="8">
        <v>19</v>
      </c>
      <c r="AK283" s="8">
        <v>19</v>
      </c>
    </row>
    <row r="284" spans="1:37" x14ac:dyDescent="0.25">
      <c r="A284" s="5" t="s">
        <v>1816</v>
      </c>
      <c r="B284" s="6" t="s">
        <v>1817</v>
      </c>
      <c r="C284" s="6" t="s">
        <v>1818</v>
      </c>
      <c r="D284" s="6" t="s">
        <v>40</v>
      </c>
      <c r="E284" s="6" t="s">
        <v>41</v>
      </c>
      <c r="F284" s="6" t="s">
        <v>42</v>
      </c>
      <c r="I284" s="7">
        <v>41090</v>
      </c>
      <c r="J284" s="7">
        <v>41211</v>
      </c>
      <c r="K284" s="6" t="s">
        <v>1819</v>
      </c>
      <c r="M284" s="6" t="s">
        <v>1820</v>
      </c>
      <c r="N284" s="6" t="s">
        <v>1799</v>
      </c>
      <c r="O284" s="6">
        <v>31902</v>
      </c>
      <c r="P284" s="6">
        <v>1340</v>
      </c>
      <c r="R284" s="6">
        <v>4</v>
      </c>
      <c r="S284" s="6" t="s">
        <v>1821</v>
      </c>
      <c r="T284" s="6">
        <v>1046</v>
      </c>
      <c r="U284" s="6">
        <v>37221327</v>
      </c>
      <c r="V284" s="8">
        <v>132</v>
      </c>
      <c r="W284" s="8">
        <v>230208</v>
      </c>
      <c r="X284" s="6">
        <v>147</v>
      </c>
      <c r="Y284" s="6" t="s">
        <v>1822</v>
      </c>
      <c r="Z284" s="8">
        <v>253602</v>
      </c>
      <c r="AA284" s="8">
        <v>1725</v>
      </c>
      <c r="AB284" s="8">
        <v>147</v>
      </c>
      <c r="AC284" s="6" t="s">
        <v>50</v>
      </c>
      <c r="AD284" s="6" t="s">
        <v>50</v>
      </c>
      <c r="AE284" s="6" t="s">
        <v>49</v>
      </c>
      <c r="AI284" s="8">
        <v>22</v>
      </c>
      <c r="AJ284" s="8">
        <v>0</v>
      </c>
      <c r="AK284" s="8">
        <v>22</v>
      </c>
    </row>
    <row r="285" spans="1:37" x14ac:dyDescent="0.25">
      <c r="A285" s="5" t="s">
        <v>1823</v>
      </c>
      <c r="B285" s="6" t="s">
        <v>1824</v>
      </c>
      <c r="C285" s="6" t="s">
        <v>1243</v>
      </c>
      <c r="D285" s="6" t="s">
        <v>40</v>
      </c>
      <c r="E285" s="6" t="s">
        <v>54</v>
      </c>
      <c r="F285" s="6" t="s">
        <v>55</v>
      </c>
      <c r="I285" s="7">
        <v>41090</v>
      </c>
      <c r="J285" s="7">
        <v>41211</v>
      </c>
      <c r="K285" s="6" t="s">
        <v>1825</v>
      </c>
      <c r="M285" s="6" t="s">
        <v>1826</v>
      </c>
      <c r="N285" s="6" t="s">
        <v>1799</v>
      </c>
      <c r="O285" s="6">
        <v>31401</v>
      </c>
      <c r="P285" s="6">
        <v>9118</v>
      </c>
      <c r="Q285" s="6">
        <v>9118</v>
      </c>
      <c r="R285" s="6">
        <v>4</v>
      </c>
      <c r="S285" s="6" t="s">
        <v>1827</v>
      </c>
      <c r="T285" s="6">
        <v>1103</v>
      </c>
      <c r="U285" s="6">
        <v>75867689</v>
      </c>
      <c r="V285" s="8">
        <v>438</v>
      </c>
      <c r="W285" s="8">
        <v>265128</v>
      </c>
      <c r="X285" s="6">
        <v>144</v>
      </c>
      <c r="Y285" s="6" t="s">
        <v>1828</v>
      </c>
      <c r="Z285" s="8">
        <v>260677</v>
      </c>
      <c r="AA285" s="8">
        <v>1575</v>
      </c>
      <c r="AB285" s="8">
        <v>165</v>
      </c>
      <c r="AC285" s="6" t="s">
        <v>49</v>
      </c>
      <c r="AD285" s="6" t="s">
        <v>50</v>
      </c>
      <c r="AF285" s="6" t="s">
        <v>49</v>
      </c>
      <c r="AI285" s="8">
        <v>0</v>
      </c>
      <c r="AJ285" s="8">
        <v>73</v>
      </c>
      <c r="AK285" s="8">
        <v>73</v>
      </c>
    </row>
    <row r="286" spans="1:37" x14ac:dyDescent="0.25">
      <c r="A286" s="5" t="s">
        <v>1829</v>
      </c>
      <c r="B286" s="6" t="s">
        <v>1830</v>
      </c>
      <c r="C286" s="6" t="s">
        <v>1043</v>
      </c>
      <c r="D286" s="6" t="s">
        <v>40</v>
      </c>
      <c r="E286" s="6" t="s">
        <v>41</v>
      </c>
      <c r="F286" s="6" t="s">
        <v>42</v>
      </c>
      <c r="I286" s="7">
        <v>41182</v>
      </c>
      <c r="J286" s="7">
        <v>41305</v>
      </c>
      <c r="K286" s="6" t="s">
        <v>1831</v>
      </c>
      <c r="M286" s="6" t="s">
        <v>1832</v>
      </c>
      <c r="N286" s="6" t="s">
        <v>1833</v>
      </c>
      <c r="O286" s="6">
        <v>34208</v>
      </c>
      <c r="R286" s="6">
        <v>4</v>
      </c>
      <c r="S286" s="6" t="s">
        <v>1834</v>
      </c>
      <c r="T286" s="6">
        <v>1079</v>
      </c>
      <c r="U286" s="6">
        <v>930431937</v>
      </c>
      <c r="V286" s="8">
        <v>743</v>
      </c>
      <c r="W286" s="8">
        <v>322833</v>
      </c>
      <c r="X286" s="6">
        <v>64</v>
      </c>
      <c r="Y286" s="6" t="s">
        <v>1835</v>
      </c>
      <c r="Z286" s="8">
        <v>643260</v>
      </c>
      <c r="AA286" s="8">
        <v>1969</v>
      </c>
      <c r="AB286" s="8">
        <v>327</v>
      </c>
      <c r="AC286" s="6" t="s">
        <v>49</v>
      </c>
      <c r="AD286" s="6" t="s">
        <v>50</v>
      </c>
      <c r="AE286" s="6" t="s">
        <v>49</v>
      </c>
      <c r="AI286" s="8">
        <v>41</v>
      </c>
      <c r="AJ286" s="8">
        <v>0</v>
      </c>
      <c r="AK286" s="8">
        <v>41</v>
      </c>
    </row>
    <row r="287" spans="1:37" x14ac:dyDescent="0.25">
      <c r="A287" s="5" t="s">
        <v>1836</v>
      </c>
      <c r="B287" s="6" t="s">
        <v>1837</v>
      </c>
      <c r="C287" s="6" t="s">
        <v>1838</v>
      </c>
      <c r="D287" s="6" t="s">
        <v>40</v>
      </c>
      <c r="E287" s="6" t="s">
        <v>54</v>
      </c>
      <c r="F287" s="6" t="s">
        <v>55</v>
      </c>
      <c r="I287" s="7">
        <v>41182</v>
      </c>
      <c r="J287" s="7">
        <v>41305</v>
      </c>
      <c r="K287" s="6" t="s">
        <v>1839</v>
      </c>
      <c r="M287" s="6" t="s">
        <v>1840</v>
      </c>
      <c r="N287" s="6" t="s">
        <v>1833</v>
      </c>
      <c r="O287" s="6">
        <v>33716</v>
      </c>
      <c r="R287" s="6">
        <v>4</v>
      </c>
      <c r="S287" s="6" t="s">
        <v>1841</v>
      </c>
      <c r="T287" s="6">
        <v>1080</v>
      </c>
      <c r="U287" s="6">
        <v>809397102</v>
      </c>
      <c r="V287" s="8">
        <v>243</v>
      </c>
      <c r="W287" s="8">
        <v>922616</v>
      </c>
      <c r="X287" s="6">
        <v>17</v>
      </c>
      <c r="Y287" s="6" t="s">
        <v>1842</v>
      </c>
      <c r="Z287" s="8">
        <v>2441770</v>
      </c>
      <c r="AA287" s="8">
        <v>2552</v>
      </c>
      <c r="AB287" s="8">
        <v>957</v>
      </c>
      <c r="AC287" s="6" t="s">
        <v>49</v>
      </c>
      <c r="AD287" s="6" t="s">
        <v>50</v>
      </c>
      <c r="AE287" s="6" t="s">
        <v>50</v>
      </c>
      <c r="AF287" s="6" t="s">
        <v>49</v>
      </c>
      <c r="AI287" s="8">
        <v>155</v>
      </c>
      <c r="AJ287" s="8">
        <v>143</v>
      </c>
      <c r="AK287" s="8">
        <v>298</v>
      </c>
    </row>
    <row r="288" spans="1:37" x14ac:dyDescent="0.25">
      <c r="A288" s="5" t="s">
        <v>1843</v>
      </c>
      <c r="B288" s="6" t="s">
        <v>1844</v>
      </c>
      <c r="C288" s="6" t="s">
        <v>1845</v>
      </c>
      <c r="D288" s="6" t="s">
        <v>40</v>
      </c>
      <c r="E288" s="6" t="s">
        <v>41</v>
      </c>
      <c r="F288" s="6" t="s">
        <v>42</v>
      </c>
      <c r="I288" s="7">
        <v>41182</v>
      </c>
      <c r="J288" s="7">
        <v>41305</v>
      </c>
      <c r="K288" s="6" t="s">
        <v>1846</v>
      </c>
      <c r="M288" s="6" t="s">
        <v>1847</v>
      </c>
      <c r="N288" s="6" t="s">
        <v>1833</v>
      </c>
      <c r="O288" s="6">
        <v>33907</v>
      </c>
      <c r="R288" s="6">
        <v>4</v>
      </c>
      <c r="S288" s="6" t="s">
        <v>1848</v>
      </c>
      <c r="T288" s="6">
        <v>1083</v>
      </c>
      <c r="U288" s="6">
        <v>13461611</v>
      </c>
      <c r="V288" s="8">
        <v>130</v>
      </c>
      <c r="W288" s="8">
        <v>459381</v>
      </c>
      <c r="X288" s="6">
        <v>78</v>
      </c>
      <c r="Y288" s="6" t="s">
        <v>1849</v>
      </c>
      <c r="Z288" s="8">
        <v>530290</v>
      </c>
      <c r="AA288" s="8">
        <v>1605</v>
      </c>
      <c r="AB288" s="8">
        <v>330</v>
      </c>
      <c r="AC288" s="6" t="s">
        <v>49</v>
      </c>
      <c r="AD288" s="6" t="s">
        <v>50</v>
      </c>
      <c r="AE288" s="6" t="s">
        <v>49</v>
      </c>
      <c r="AI288" s="8">
        <v>82</v>
      </c>
      <c r="AJ288" s="8">
        <v>11</v>
      </c>
      <c r="AK288" s="8">
        <v>93</v>
      </c>
    </row>
    <row r="289" spans="1:37" x14ac:dyDescent="0.25">
      <c r="A289" s="5" t="s">
        <v>1850</v>
      </c>
      <c r="B289" s="6" t="s">
        <v>1851</v>
      </c>
      <c r="C289" s="6" t="s">
        <v>1852</v>
      </c>
      <c r="D289" s="6" t="s">
        <v>40</v>
      </c>
      <c r="E289" s="6" t="s">
        <v>41</v>
      </c>
      <c r="F289" s="6" t="s">
        <v>42</v>
      </c>
      <c r="I289" s="7">
        <v>41182</v>
      </c>
      <c r="J289" s="7">
        <v>41305</v>
      </c>
      <c r="K289" s="6" t="s">
        <v>1853</v>
      </c>
      <c r="L289" s="6" t="s">
        <v>1854</v>
      </c>
      <c r="M289" s="6" t="s">
        <v>1855</v>
      </c>
      <c r="N289" s="6" t="s">
        <v>1833</v>
      </c>
      <c r="O289" s="6">
        <v>33324</v>
      </c>
      <c r="R289" s="6">
        <v>4</v>
      </c>
      <c r="S289" s="6" t="s">
        <v>1856</v>
      </c>
      <c r="T289" s="6">
        <v>1082</v>
      </c>
      <c r="U289" s="6">
        <v>66938358</v>
      </c>
      <c r="V289" s="8">
        <v>410</v>
      </c>
      <c r="W289" s="8">
        <v>1780172</v>
      </c>
      <c r="X289" s="6">
        <v>4</v>
      </c>
      <c r="Y289" s="6" t="s">
        <v>1857</v>
      </c>
      <c r="Z289" s="8">
        <v>5502379</v>
      </c>
      <c r="AA289" s="8">
        <v>4442</v>
      </c>
      <c r="AB289" s="8">
        <v>1239</v>
      </c>
      <c r="AC289" s="6" t="s">
        <v>49</v>
      </c>
      <c r="AD289" s="6" t="s">
        <v>50</v>
      </c>
      <c r="AE289" s="6" t="s">
        <v>50</v>
      </c>
      <c r="AF289" s="6" t="s">
        <v>49</v>
      </c>
      <c r="AI289" s="8">
        <v>253</v>
      </c>
      <c r="AJ289" s="8">
        <v>199</v>
      </c>
      <c r="AK289" s="8">
        <v>452</v>
      </c>
    </row>
    <row r="290" spans="1:37" x14ac:dyDescent="0.25">
      <c r="A290" s="5" t="s">
        <v>1858</v>
      </c>
      <c r="B290" s="6" t="s">
        <v>1859</v>
      </c>
      <c r="C290" s="6" t="s">
        <v>1860</v>
      </c>
      <c r="D290" s="6" t="s">
        <v>40</v>
      </c>
      <c r="E290" s="6" t="s">
        <v>41</v>
      </c>
      <c r="F290" s="6" t="s">
        <v>42</v>
      </c>
      <c r="I290" s="7">
        <v>41182</v>
      </c>
      <c r="J290" s="7">
        <v>41305</v>
      </c>
      <c r="K290" s="6" t="s">
        <v>1861</v>
      </c>
      <c r="L290" s="6" t="s">
        <v>1862</v>
      </c>
      <c r="M290" s="6" t="s">
        <v>1863</v>
      </c>
      <c r="N290" s="6" t="s">
        <v>1833</v>
      </c>
      <c r="O290" s="6">
        <v>32601</v>
      </c>
      <c r="Q290" s="6">
        <v>490</v>
      </c>
      <c r="R290" s="6">
        <v>4</v>
      </c>
      <c r="S290" s="6" t="s">
        <v>1864</v>
      </c>
      <c r="T290" s="6">
        <v>1084</v>
      </c>
      <c r="U290" s="6">
        <v>10522159</v>
      </c>
      <c r="V290" s="8">
        <v>76</v>
      </c>
      <c r="W290" s="8">
        <v>160000</v>
      </c>
      <c r="X290" s="6">
        <v>187</v>
      </c>
      <c r="Y290" s="6" t="s">
        <v>1865</v>
      </c>
      <c r="Z290" s="8">
        <v>187781</v>
      </c>
      <c r="AA290" s="8">
        <v>2157</v>
      </c>
      <c r="AB290" s="8">
        <v>87</v>
      </c>
      <c r="AC290" s="6" t="s">
        <v>49</v>
      </c>
      <c r="AD290" s="6" t="s">
        <v>50</v>
      </c>
      <c r="AE290" s="6" t="s">
        <v>49</v>
      </c>
      <c r="AI290" s="8">
        <v>97</v>
      </c>
      <c r="AJ290" s="8">
        <v>35</v>
      </c>
      <c r="AK290" s="8">
        <v>132</v>
      </c>
    </row>
    <row r="291" spans="1:37" x14ac:dyDescent="0.25">
      <c r="A291" s="5" t="s">
        <v>1866</v>
      </c>
      <c r="B291" s="6" t="s">
        <v>1867</v>
      </c>
      <c r="C291" s="6" t="s">
        <v>1868</v>
      </c>
      <c r="D291" s="6" t="s">
        <v>40</v>
      </c>
      <c r="E291" s="6" t="s">
        <v>54</v>
      </c>
      <c r="F291" s="6" t="s">
        <v>55</v>
      </c>
      <c r="I291" s="7">
        <v>41182</v>
      </c>
      <c r="J291" s="7">
        <v>41305</v>
      </c>
      <c r="K291" s="6" t="s">
        <v>1869</v>
      </c>
      <c r="M291" s="6" t="s">
        <v>1870</v>
      </c>
      <c r="N291" s="6" t="s">
        <v>1833</v>
      </c>
      <c r="O291" s="6">
        <v>33815</v>
      </c>
      <c r="R291" s="6">
        <v>4</v>
      </c>
      <c r="S291" s="6" t="s">
        <v>1871</v>
      </c>
      <c r="T291" s="6">
        <v>1086</v>
      </c>
      <c r="U291" s="6">
        <v>5075627</v>
      </c>
      <c r="V291" s="8">
        <v>77</v>
      </c>
      <c r="W291" s="8">
        <v>110000</v>
      </c>
      <c r="X291" s="6">
        <v>143</v>
      </c>
      <c r="Y291" s="6" t="s">
        <v>1872</v>
      </c>
      <c r="Z291" s="8">
        <v>262596</v>
      </c>
      <c r="AA291" s="8">
        <v>1798</v>
      </c>
      <c r="AB291" s="8">
        <v>146</v>
      </c>
      <c r="AC291" s="6" t="s">
        <v>49</v>
      </c>
      <c r="AD291" s="6" t="s">
        <v>50</v>
      </c>
      <c r="AE291" s="6" t="s">
        <v>49</v>
      </c>
      <c r="AI291" s="8">
        <v>35</v>
      </c>
      <c r="AJ291" s="8">
        <v>0</v>
      </c>
      <c r="AK291" s="8">
        <v>35</v>
      </c>
    </row>
    <row r="292" spans="1:37" x14ac:dyDescent="0.25">
      <c r="A292" s="5" t="s">
        <v>1873</v>
      </c>
      <c r="B292" s="6" t="s">
        <v>1874</v>
      </c>
      <c r="C292" s="6" t="s">
        <v>1875</v>
      </c>
      <c r="D292" s="6" t="s">
        <v>40</v>
      </c>
      <c r="E292" s="6" t="s">
        <v>41</v>
      </c>
      <c r="F292" s="6" t="s">
        <v>42</v>
      </c>
      <c r="I292" s="7">
        <v>41182</v>
      </c>
      <c r="J292" s="7">
        <v>41305</v>
      </c>
      <c r="K292" s="6" t="s">
        <v>1876</v>
      </c>
      <c r="M292" s="6" t="s">
        <v>1877</v>
      </c>
      <c r="N292" s="6" t="s">
        <v>1833</v>
      </c>
      <c r="O292" s="6">
        <v>32119</v>
      </c>
      <c r="R292" s="6">
        <v>4</v>
      </c>
      <c r="S292" s="6" t="s">
        <v>1878</v>
      </c>
      <c r="T292" s="6">
        <v>1081</v>
      </c>
      <c r="U292" s="6">
        <v>76875558</v>
      </c>
      <c r="V292" s="8">
        <v>1207</v>
      </c>
      <c r="W292" s="8">
        <v>468670</v>
      </c>
      <c r="X292" s="6">
        <v>109</v>
      </c>
      <c r="Y292" s="6" t="s">
        <v>1879</v>
      </c>
      <c r="Z292" s="8">
        <v>349064</v>
      </c>
      <c r="AA292" s="8">
        <v>1946</v>
      </c>
      <c r="AB292" s="8">
        <v>179</v>
      </c>
      <c r="AC292" s="6" t="s">
        <v>49</v>
      </c>
      <c r="AD292" s="6" t="s">
        <v>50</v>
      </c>
      <c r="AE292" s="6" t="s">
        <v>49</v>
      </c>
      <c r="AI292" s="8">
        <v>94</v>
      </c>
      <c r="AJ292" s="8">
        <v>26</v>
      </c>
      <c r="AK292" s="8">
        <v>120</v>
      </c>
    </row>
    <row r="293" spans="1:37" x14ac:dyDescent="0.25">
      <c r="A293" s="5" t="s">
        <v>1880</v>
      </c>
      <c r="B293" s="6" t="s">
        <v>1881</v>
      </c>
      <c r="C293" s="6" t="s">
        <v>1882</v>
      </c>
      <c r="D293" s="6" t="s">
        <v>40</v>
      </c>
      <c r="E293" s="6" t="s">
        <v>41</v>
      </c>
      <c r="F293" s="6" t="s">
        <v>42</v>
      </c>
      <c r="I293" s="7">
        <v>41182</v>
      </c>
      <c r="J293" s="7">
        <v>41305</v>
      </c>
      <c r="K293" s="6" t="s">
        <v>1883</v>
      </c>
      <c r="L293" s="6" t="s">
        <v>1884</v>
      </c>
      <c r="M293" s="6" t="s">
        <v>1885</v>
      </c>
      <c r="N293" s="6" t="s">
        <v>1833</v>
      </c>
      <c r="O293" s="6">
        <v>33136</v>
      </c>
      <c r="R293" s="6">
        <v>4</v>
      </c>
      <c r="S293" s="6" t="s">
        <v>1886</v>
      </c>
      <c r="T293" s="6">
        <v>1089</v>
      </c>
      <c r="U293" s="6">
        <v>135722747</v>
      </c>
      <c r="V293" s="8">
        <v>306</v>
      </c>
      <c r="W293" s="8">
        <v>2496435</v>
      </c>
      <c r="X293" s="6">
        <v>4</v>
      </c>
      <c r="Y293" s="6" t="s">
        <v>1857</v>
      </c>
      <c r="Z293" s="8">
        <v>5502379</v>
      </c>
      <c r="AA293" s="8">
        <v>4442</v>
      </c>
      <c r="AB293" s="8">
        <v>1239</v>
      </c>
      <c r="AC293" s="6" t="s">
        <v>49</v>
      </c>
      <c r="AD293" s="6" t="s">
        <v>50</v>
      </c>
      <c r="AE293" s="6" t="s">
        <v>50</v>
      </c>
      <c r="AF293" s="6" t="s">
        <v>49</v>
      </c>
      <c r="AI293" s="8">
        <v>789</v>
      </c>
      <c r="AJ293" s="8">
        <v>334</v>
      </c>
      <c r="AK293" s="8">
        <v>1123</v>
      </c>
    </row>
    <row r="294" spans="1:37" x14ac:dyDescent="0.25">
      <c r="A294" s="5" t="s">
        <v>1887</v>
      </c>
      <c r="B294" s="6" t="s">
        <v>1888</v>
      </c>
      <c r="C294" s="6" t="s">
        <v>1889</v>
      </c>
      <c r="D294" s="6" t="s">
        <v>40</v>
      </c>
      <c r="E294" s="6" t="s">
        <v>54</v>
      </c>
      <c r="F294" s="6" t="s">
        <v>55</v>
      </c>
      <c r="I294" s="7">
        <v>41182</v>
      </c>
      <c r="J294" s="7">
        <v>41305</v>
      </c>
      <c r="K294" s="6" t="s">
        <v>1890</v>
      </c>
      <c r="M294" s="6" t="s">
        <v>1891</v>
      </c>
      <c r="N294" s="6" t="s">
        <v>1833</v>
      </c>
      <c r="O294" s="6">
        <v>32801</v>
      </c>
      <c r="P294" s="6">
        <v>1128</v>
      </c>
      <c r="R294" s="6">
        <v>4</v>
      </c>
      <c r="S294" s="6" t="s">
        <v>1892</v>
      </c>
      <c r="T294" s="6">
        <v>1091</v>
      </c>
      <c r="U294" s="6">
        <v>67849109</v>
      </c>
      <c r="V294" s="8">
        <v>2538</v>
      </c>
      <c r="W294" s="8">
        <v>1837359</v>
      </c>
      <c r="X294" s="6">
        <v>32</v>
      </c>
      <c r="Y294" s="6" t="s">
        <v>1893</v>
      </c>
      <c r="Z294" s="8">
        <v>1510516</v>
      </c>
      <c r="AA294" s="8">
        <v>2527</v>
      </c>
      <c r="AB294" s="8">
        <v>598</v>
      </c>
      <c r="AC294" s="6" t="s">
        <v>49</v>
      </c>
      <c r="AD294" s="6" t="s">
        <v>50</v>
      </c>
      <c r="AE294" s="6" t="s">
        <v>50</v>
      </c>
      <c r="AI294" s="8">
        <v>232</v>
      </c>
      <c r="AJ294" s="8">
        <v>290</v>
      </c>
      <c r="AK294" s="8">
        <v>522</v>
      </c>
    </row>
    <row r="295" spans="1:37" x14ac:dyDescent="0.25">
      <c r="A295" s="5" t="s">
        <v>1894</v>
      </c>
      <c r="B295" s="6" t="s">
        <v>1895</v>
      </c>
      <c r="C295" s="6" t="s">
        <v>1896</v>
      </c>
      <c r="D295" s="6" t="s">
        <v>40</v>
      </c>
      <c r="E295" s="6" t="s">
        <v>41</v>
      </c>
      <c r="F295" s="6" t="s">
        <v>42</v>
      </c>
      <c r="I295" s="7">
        <v>41182</v>
      </c>
      <c r="J295" s="7">
        <v>41305</v>
      </c>
      <c r="K295" s="6" t="s">
        <v>1897</v>
      </c>
      <c r="M295" s="6" t="s">
        <v>1898</v>
      </c>
      <c r="N295" s="6" t="s">
        <v>1833</v>
      </c>
      <c r="O295" s="6">
        <v>32304</v>
      </c>
      <c r="R295" s="6">
        <v>4</v>
      </c>
      <c r="S295" s="6" t="s">
        <v>1899</v>
      </c>
      <c r="T295" s="6">
        <v>1095</v>
      </c>
      <c r="U295" s="6">
        <v>73245193</v>
      </c>
      <c r="V295" s="8">
        <v>102</v>
      </c>
      <c r="W295" s="8">
        <v>162310</v>
      </c>
      <c r="X295" s="6">
        <v>153</v>
      </c>
      <c r="Y295" s="6" t="s">
        <v>1900</v>
      </c>
      <c r="Z295" s="8">
        <v>240223</v>
      </c>
      <c r="AA295" s="8">
        <v>1899</v>
      </c>
      <c r="AB295" s="8">
        <v>127</v>
      </c>
      <c r="AC295" s="6" t="s">
        <v>49</v>
      </c>
      <c r="AD295" s="6" t="s">
        <v>50</v>
      </c>
      <c r="AE295" s="6" t="s">
        <v>49</v>
      </c>
      <c r="AI295" s="8">
        <v>73</v>
      </c>
      <c r="AJ295" s="8">
        <v>0</v>
      </c>
      <c r="AK295" s="8">
        <v>73</v>
      </c>
    </row>
    <row r="296" spans="1:37" x14ac:dyDescent="0.25">
      <c r="A296" s="5" t="s">
        <v>1901</v>
      </c>
      <c r="B296" s="6" t="s">
        <v>1902</v>
      </c>
      <c r="C296" s="6" t="s">
        <v>1903</v>
      </c>
      <c r="D296" s="6" t="s">
        <v>40</v>
      </c>
      <c r="E296" s="6" t="s">
        <v>41</v>
      </c>
      <c r="F296" s="6" t="s">
        <v>42</v>
      </c>
      <c r="I296" s="7">
        <v>41182</v>
      </c>
      <c r="J296" s="7">
        <v>41305</v>
      </c>
      <c r="K296" s="6" t="s">
        <v>1904</v>
      </c>
      <c r="M296" s="6" t="s">
        <v>1905</v>
      </c>
      <c r="N296" s="6" t="s">
        <v>1833</v>
      </c>
      <c r="O296" s="6">
        <v>33407</v>
      </c>
      <c r="P296" s="6">
        <v>4618</v>
      </c>
      <c r="R296" s="6">
        <v>4</v>
      </c>
      <c r="S296" s="6" t="s">
        <v>1906</v>
      </c>
      <c r="T296" s="6">
        <v>1098</v>
      </c>
      <c r="U296" s="6">
        <v>78470481</v>
      </c>
      <c r="V296" s="8">
        <v>365</v>
      </c>
      <c r="W296" s="8">
        <v>1268782</v>
      </c>
      <c r="X296" s="6">
        <v>4</v>
      </c>
      <c r="Y296" s="6" t="s">
        <v>1857</v>
      </c>
      <c r="Z296" s="8">
        <v>5502379</v>
      </c>
      <c r="AA296" s="8">
        <v>4442</v>
      </c>
      <c r="AB296" s="8">
        <v>1239</v>
      </c>
      <c r="AC296" s="6" t="s">
        <v>49</v>
      </c>
      <c r="AD296" s="6" t="s">
        <v>50</v>
      </c>
      <c r="AE296" s="6" t="s">
        <v>49</v>
      </c>
      <c r="AI296" s="8">
        <v>126</v>
      </c>
      <c r="AJ296" s="8">
        <v>305</v>
      </c>
      <c r="AK296" s="8">
        <v>431</v>
      </c>
    </row>
    <row r="297" spans="1:37" x14ac:dyDescent="0.25">
      <c r="A297" s="5" t="s">
        <v>1907</v>
      </c>
      <c r="B297" s="6" t="s">
        <v>1908</v>
      </c>
      <c r="C297" s="6" t="s">
        <v>1909</v>
      </c>
      <c r="D297" s="6" t="s">
        <v>40</v>
      </c>
      <c r="E297" s="6" t="s">
        <v>41</v>
      </c>
      <c r="F297" s="6" t="s">
        <v>42</v>
      </c>
      <c r="I297" s="7">
        <v>41182</v>
      </c>
      <c r="J297" s="7">
        <v>41305</v>
      </c>
      <c r="K297" s="6" t="s">
        <v>1910</v>
      </c>
      <c r="M297" s="6" t="s">
        <v>1911</v>
      </c>
      <c r="N297" s="6" t="s">
        <v>1833</v>
      </c>
      <c r="O297" s="6">
        <v>32501</v>
      </c>
      <c r="P297" s="6">
        <v>1128</v>
      </c>
      <c r="R297" s="6">
        <v>4</v>
      </c>
      <c r="S297" s="6" t="s">
        <v>1912</v>
      </c>
      <c r="T297" s="6">
        <v>1092</v>
      </c>
      <c r="U297" s="6">
        <v>75079673</v>
      </c>
      <c r="V297" s="8">
        <v>236</v>
      </c>
      <c r="W297" s="8">
        <v>341765</v>
      </c>
      <c r="X297" s="6">
        <v>113</v>
      </c>
      <c r="Y297" s="6" t="s">
        <v>1913</v>
      </c>
      <c r="Z297" s="8">
        <v>340067</v>
      </c>
      <c r="AA297" s="8">
        <v>1462</v>
      </c>
      <c r="AB297" s="8">
        <v>233</v>
      </c>
      <c r="AC297" s="6" t="s">
        <v>49</v>
      </c>
      <c r="AD297" s="6" t="s">
        <v>50</v>
      </c>
      <c r="AF297" s="6" t="s">
        <v>49</v>
      </c>
      <c r="AI297" s="8">
        <v>0</v>
      </c>
      <c r="AJ297" s="8">
        <v>55</v>
      </c>
      <c r="AK297" s="8">
        <v>55</v>
      </c>
    </row>
    <row r="298" spans="1:37" x14ac:dyDescent="0.25">
      <c r="A298" s="5" t="s">
        <v>1914</v>
      </c>
      <c r="B298" s="6" t="s">
        <v>1915</v>
      </c>
      <c r="C298" s="6" t="s">
        <v>1916</v>
      </c>
      <c r="D298" s="6" t="s">
        <v>40</v>
      </c>
      <c r="E298" s="6" t="s">
        <v>54</v>
      </c>
      <c r="F298" s="6" t="s">
        <v>55</v>
      </c>
      <c r="I298" s="7">
        <v>41182</v>
      </c>
      <c r="J298" s="7">
        <v>41305</v>
      </c>
      <c r="K298" s="6" t="s">
        <v>1917</v>
      </c>
      <c r="M298" s="6" t="s">
        <v>1918</v>
      </c>
      <c r="N298" s="6" t="s">
        <v>1833</v>
      </c>
      <c r="O298" s="6">
        <v>32204</v>
      </c>
      <c r="R298" s="6">
        <v>4</v>
      </c>
      <c r="S298" s="6" t="s">
        <v>1919</v>
      </c>
      <c r="T298" s="6">
        <v>1085</v>
      </c>
      <c r="U298" s="6">
        <v>150201689</v>
      </c>
      <c r="V298" s="8">
        <v>443</v>
      </c>
      <c r="W298" s="8">
        <v>838815</v>
      </c>
      <c r="X298" s="6">
        <v>40</v>
      </c>
      <c r="Y298" s="6" t="s">
        <v>1920</v>
      </c>
      <c r="Z298" s="8">
        <v>1065219</v>
      </c>
      <c r="AA298" s="8">
        <v>2009</v>
      </c>
      <c r="AB298" s="8">
        <v>530</v>
      </c>
      <c r="AC298" s="6" t="s">
        <v>49</v>
      </c>
      <c r="AD298" s="6" t="s">
        <v>50</v>
      </c>
      <c r="AE298" s="6" t="s">
        <v>49</v>
      </c>
      <c r="AF298" s="6" t="s">
        <v>49</v>
      </c>
      <c r="AI298" s="8">
        <v>125</v>
      </c>
      <c r="AJ298" s="8">
        <v>96</v>
      </c>
      <c r="AK298" s="8">
        <v>221</v>
      </c>
    </row>
    <row r="299" spans="1:37" x14ac:dyDescent="0.25">
      <c r="A299" s="5" t="s">
        <v>1921</v>
      </c>
      <c r="B299" s="6" t="s">
        <v>1922</v>
      </c>
      <c r="C299" s="6" t="s">
        <v>756</v>
      </c>
      <c r="D299" s="6" t="s">
        <v>40</v>
      </c>
      <c r="E299" s="6" t="s">
        <v>54</v>
      </c>
      <c r="F299" s="6" t="s">
        <v>55</v>
      </c>
      <c r="I299" s="7">
        <v>41182</v>
      </c>
      <c r="J299" s="7">
        <v>41305</v>
      </c>
      <c r="K299" s="6" t="s">
        <v>1923</v>
      </c>
      <c r="M299" s="6" t="s">
        <v>1924</v>
      </c>
      <c r="N299" s="6" t="s">
        <v>1833</v>
      </c>
      <c r="O299" s="6">
        <v>33605</v>
      </c>
      <c r="P299" s="6">
        <v>2311</v>
      </c>
      <c r="R299" s="6">
        <v>4</v>
      </c>
      <c r="S299" s="6" t="s">
        <v>1925</v>
      </c>
      <c r="T299" s="6">
        <v>1096</v>
      </c>
      <c r="U299" s="6">
        <v>21716816</v>
      </c>
      <c r="V299" s="8">
        <v>243</v>
      </c>
      <c r="W299" s="8">
        <v>822404</v>
      </c>
      <c r="X299" s="6">
        <v>17</v>
      </c>
      <c r="Y299" s="6" t="s">
        <v>1842</v>
      </c>
      <c r="Z299" s="8">
        <v>2441770</v>
      </c>
      <c r="AA299" s="8">
        <v>2552</v>
      </c>
      <c r="AB299" s="8">
        <v>957</v>
      </c>
      <c r="AC299" s="6" t="s">
        <v>49</v>
      </c>
      <c r="AD299" s="6" t="s">
        <v>50</v>
      </c>
      <c r="AE299" s="6" t="s">
        <v>50</v>
      </c>
      <c r="AI299" s="8">
        <v>186</v>
      </c>
      <c r="AJ299" s="8">
        <v>0</v>
      </c>
      <c r="AK299" s="8">
        <v>186</v>
      </c>
    </row>
    <row r="300" spans="1:37" x14ac:dyDescent="0.25">
      <c r="A300" s="5" t="s">
        <v>1926</v>
      </c>
      <c r="B300" s="6" t="s">
        <v>1927</v>
      </c>
      <c r="C300" s="6" t="s">
        <v>1928</v>
      </c>
      <c r="D300" s="6" t="s">
        <v>40</v>
      </c>
      <c r="E300" s="6" t="s">
        <v>54</v>
      </c>
      <c r="F300" s="6" t="s">
        <v>55</v>
      </c>
      <c r="I300" s="7">
        <v>41182</v>
      </c>
      <c r="J300" s="7">
        <v>41305</v>
      </c>
      <c r="K300" s="6" t="s">
        <v>1929</v>
      </c>
      <c r="M300" s="6" t="s">
        <v>1930</v>
      </c>
      <c r="N300" s="6" t="s">
        <v>1931</v>
      </c>
      <c r="O300" s="6">
        <v>35203</v>
      </c>
      <c r="Q300" s="6">
        <v>10212</v>
      </c>
      <c r="R300" s="6">
        <v>4</v>
      </c>
      <c r="S300" s="6" t="s">
        <v>1932</v>
      </c>
      <c r="T300" s="6">
        <v>1073</v>
      </c>
      <c r="U300" s="6">
        <v>126280635</v>
      </c>
      <c r="V300" s="8">
        <v>186</v>
      </c>
      <c r="W300" s="8">
        <v>452091</v>
      </c>
      <c r="X300" s="6">
        <v>55</v>
      </c>
      <c r="Y300" s="6" t="s">
        <v>1933</v>
      </c>
      <c r="Z300" s="8">
        <v>749495</v>
      </c>
      <c r="AA300" s="8">
        <v>1414</v>
      </c>
      <c r="AB300" s="8">
        <v>530</v>
      </c>
      <c r="AC300" s="6" t="s">
        <v>49</v>
      </c>
      <c r="AD300" s="6" t="s">
        <v>50</v>
      </c>
      <c r="AE300" s="6" t="s">
        <v>49</v>
      </c>
      <c r="AI300" s="8">
        <v>94</v>
      </c>
      <c r="AJ300" s="8">
        <v>0</v>
      </c>
      <c r="AK300" s="8">
        <v>94</v>
      </c>
    </row>
    <row r="301" spans="1:37" x14ac:dyDescent="0.25">
      <c r="A301" s="5" t="s">
        <v>1934</v>
      </c>
      <c r="B301" s="6" t="s">
        <v>1935</v>
      </c>
      <c r="C301" s="6" t="s">
        <v>1936</v>
      </c>
      <c r="D301" s="6" t="s">
        <v>40</v>
      </c>
      <c r="E301" s="6" t="s">
        <v>41</v>
      </c>
      <c r="F301" s="6" t="s">
        <v>42</v>
      </c>
      <c r="I301" s="7">
        <v>41182</v>
      </c>
      <c r="J301" s="7">
        <v>41305</v>
      </c>
      <c r="K301" s="6" t="s">
        <v>1937</v>
      </c>
      <c r="M301" s="6" t="s">
        <v>1938</v>
      </c>
      <c r="N301" s="6" t="s">
        <v>1931</v>
      </c>
      <c r="O301" s="6">
        <v>36609</v>
      </c>
      <c r="P301" s="6">
        <v>1306</v>
      </c>
      <c r="R301" s="6">
        <v>4</v>
      </c>
      <c r="S301" s="6" t="s">
        <v>1939</v>
      </c>
      <c r="T301" s="6">
        <v>1076</v>
      </c>
      <c r="U301" s="6">
        <v>10396687</v>
      </c>
      <c r="V301" s="8">
        <v>117</v>
      </c>
      <c r="W301" s="8">
        <v>223900</v>
      </c>
      <c r="X301" s="6">
        <v>115</v>
      </c>
      <c r="Y301" s="6" t="s">
        <v>1940</v>
      </c>
      <c r="Z301" s="8">
        <v>326183</v>
      </c>
      <c r="AA301" s="8">
        <v>1464</v>
      </c>
      <c r="AB301" s="8">
        <v>223</v>
      </c>
      <c r="AC301" s="6" t="s">
        <v>49</v>
      </c>
      <c r="AD301" s="6" t="s">
        <v>50</v>
      </c>
      <c r="AE301" s="6" t="s">
        <v>49</v>
      </c>
      <c r="AI301" s="8">
        <v>51</v>
      </c>
      <c r="AJ301" s="8">
        <v>0</v>
      </c>
      <c r="AK301" s="8">
        <v>51</v>
      </c>
    </row>
    <row r="302" spans="1:37" x14ac:dyDescent="0.25">
      <c r="A302" s="5" t="s">
        <v>1941</v>
      </c>
      <c r="B302" s="6" t="s">
        <v>1942</v>
      </c>
      <c r="C302" s="6" t="s">
        <v>1943</v>
      </c>
      <c r="D302" s="6" t="s">
        <v>40</v>
      </c>
      <c r="E302" s="6" t="s">
        <v>41</v>
      </c>
      <c r="F302" s="6" t="s">
        <v>42</v>
      </c>
      <c r="I302" s="7">
        <v>41182</v>
      </c>
      <c r="J302" s="7">
        <v>41305</v>
      </c>
      <c r="K302" s="6" t="s">
        <v>1944</v>
      </c>
      <c r="M302" s="6" t="s">
        <v>1945</v>
      </c>
      <c r="N302" s="6" t="s">
        <v>1931</v>
      </c>
      <c r="O302" s="6">
        <v>36108</v>
      </c>
      <c r="P302" s="6">
        <v>4157</v>
      </c>
      <c r="R302" s="6">
        <v>4</v>
      </c>
      <c r="S302" s="6" t="s">
        <v>1946</v>
      </c>
      <c r="T302" s="6">
        <v>1019</v>
      </c>
      <c r="U302" s="6">
        <v>78961885</v>
      </c>
      <c r="V302" s="8">
        <v>135</v>
      </c>
      <c r="W302" s="8">
        <v>205764</v>
      </c>
      <c r="X302" s="6">
        <v>142</v>
      </c>
      <c r="Y302" s="6" t="s">
        <v>1947</v>
      </c>
      <c r="Z302" s="8">
        <v>263907</v>
      </c>
      <c r="AA302" s="8">
        <v>1718</v>
      </c>
      <c r="AB302" s="8">
        <v>154</v>
      </c>
      <c r="AC302" s="6" t="s">
        <v>49</v>
      </c>
      <c r="AD302" s="6" t="s">
        <v>50</v>
      </c>
      <c r="AE302" s="6" t="s">
        <v>49</v>
      </c>
      <c r="AI302" s="8">
        <v>29</v>
      </c>
      <c r="AJ302" s="8">
        <v>0</v>
      </c>
      <c r="AK302" s="8">
        <v>29</v>
      </c>
    </row>
    <row r="303" spans="1:37" x14ac:dyDescent="0.25">
      <c r="A303" s="5" t="s">
        <v>1948</v>
      </c>
      <c r="B303" s="6" t="s">
        <v>1949</v>
      </c>
      <c r="C303" s="6" t="s">
        <v>1950</v>
      </c>
      <c r="D303" s="6" t="s">
        <v>40</v>
      </c>
      <c r="E303" s="6" t="s">
        <v>54</v>
      </c>
      <c r="F303" s="6" t="s">
        <v>55</v>
      </c>
      <c r="I303" s="7">
        <v>41182</v>
      </c>
      <c r="J303" s="7">
        <v>41305</v>
      </c>
      <c r="K303" s="6" t="s">
        <v>1951</v>
      </c>
      <c r="M303" s="6" t="s">
        <v>1952</v>
      </c>
      <c r="N303" s="6" t="s">
        <v>1931</v>
      </c>
      <c r="O303" s="6">
        <v>35401</v>
      </c>
      <c r="R303" s="6">
        <v>4</v>
      </c>
      <c r="S303" s="6" t="s">
        <v>1953</v>
      </c>
      <c r="T303" s="6">
        <v>1078</v>
      </c>
      <c r="U303" s="6">
        <v>147866248</v>
      </c>
      <c r="V303" s="8">
        <v>171</v>
      </c>
      <c r="W303" s="8">
        <v>136487</v>
      </c>
      <c r="X303" s="6">
        <v>233</v>
      </c>
      <c r="Y303" s="6" t="s">
        <v>1954</v>
      </c>
      <c r="Z303" s="8">
        <v>139114</v>
      </c>
      <c r="AA303" s="8">
        <v>1554</v>
      </c>
      <c r="AB303" s="8">
        <v>90</v>
      </c>
      <c r="AC303" s="6" t="s">
        <v>50</v>
      </c>
      <c r="AD303" s="6" t="s">
        <v>50</v>
      </c>
      <c r="AE303" s="6" t="s">
        <v>49</v>
      </c>
      <c r="AI303" s="8">
        <v>12</v>
      </c>
      <c r="AJ303" s="8">
        <v>0</v>
      </c>
      <c r="AK303" s="8">
        <v>12</v>
      </c>
    </row>
    <row r="304" spans="1:37" x14ac:dyDescent="0.25">
      <c r="A304" s="5" t="s">
        <v>1955</v>
      </c>
      <c r="B304" s="6" t="s">
        <v>1956</v>
      </c>
      <c r="C304" s="6" t="s">
        <v>1957</v>
      </c>
      <c r="D304" s="6" t="s">
        <v>40</v>
      </c>
      <c r="E304" s="6" t="s">
        <v>41</v>
      </c>
      <c r="F304" s="6" t="s">
        <v>42</v>
      </c>
      <c r="I304" s="7">
        <v>41182</v>
      </c>
      <c r="J304" s="7">
        <v>41305</v>
      </c>
      <c r="K304" s="6" t="s">
        <v>1958</v>
      </c>
      <c r="M304" s="6" t="s">
        <v>1959</v>
      </c>
      <c r="N304" s="6" t="s">
        <v>1833</v>
      </c>
      <c r="O304" s="6">
        <v>34233</v>
      </c>
      <c r="P304" s="6">
        <v>2421</v>
      </c>
      <c r="R304" s="6">
        <v>4</v>
      </c>
      <c r="S304" s="6" t="s">
        <v>1960</v>
      </c>
      <c r="T304" s="6">
        <v>1094</v>
      </c>
      <c r="U304" s="6">
        <v>73192924</v>
      </c>
      <c r="V304" s="8">
        <v>213</v>
      </c>
      <c r="W304" s="8">
        <v>388474</v>
      </c>
      <c r="X304" s="6">
        <v>64</v>
      </c>
      <c r="Y304" s="6" t="s">
        <v>1835</v>
      </c>
      <c r="Z304" s="8">
        <v>643260</v>
      </c>
      <c r="AA304" s="8">
        <v>1969</v>
      </c>
      <c r="AB304" s="8">
        <v>327</v>
      </c>
      <c r="AC304" s="6" t="s">
        <v>49</v>
      </c>
      <c r="AD304" s="6" t="s">
        <v>50</v>
      </c>
      <c r="AE304" s="6" t="s">
        <v>49</v>
      </c>
      <c r="AG304" s="6" t="s">
        <v>49</v>
      </c>
      <c r="AI304" s="8">
        <v>68</v>
      </c>
      <c r="AJ304" s="8">
        <v>32</v>
      </c>
      <c r="AK304" s="8">
        <v>100</v>
      </c>
    </row>
    <row r="305" spans="1:37" x14ac:dyDescent="0.25">
      <c r="A305" s="5" t="s">
        <v>1961</v>
      </c>
      <c r="B305" s="6" t="s">
        <v>1962</v>
      </c>
      <c r="C305" s="6" t="s">
        <v>331</v>
      </c>
      <c r="D305" s="6" t="s">
        <v>40</v>
      </c>
      <c r="E305" s="6" t="s">
        <v>41</v>
      </c>
      <c r="F305" s="6" t="s">
        <v>42</v>
      </c>
      <c r="I305" s="7">
        <v>41090</v>
      </c>
      <c r="J305" s="7">
        <v>41211</v>
      </c>
      <c r="K305" s="6" t="s">
        <v>1963</v>
      </c>
      <c r="M305" s="6" t="s">
        <v>1964</v>
      </c>
      <c r="N305" s="6" t="s">
        <v>1799</v>
      </c>
      <c r="O305" s="6">
        <v>30601</v>
      </c>
      <c r="R305" s="6">
        <v>4</v>
      </c>
      <c r="S305" s="6" t="s">
        <v>1965</v>
      </c>
      <c r="U305" s="6">
        <v>3646619</v>
      </c>
      <c r="V305" s="8">
        <v>44</v>
      </c>
      <c r="W305" s="8">
        <v>116714</v>
      </c>
      <c r="X305" s="6">
        <v>249</v>
      </c>
      <c r="Y305" s="6" t="s">
        <v>1966</v>
      </c>
      <c r="Z305" s="8">
        <v>128754</v>
      </c>
      <c r="AA305" s="8">
        <v>1309</v>
      </c>
      <c r="AB305" s="8">
        <v>98</v>
      </c>
      <c r="AC305" s="6" t="s">
        <v>49</v>
      </c>
      <c r="AD305" s="6" t="s">
        <v>50</v>
      </c>
      <c r="AE305" s="6" t="s">
        <v>49</v>
      </c>
      <c r="AI305" s="8">
        <v>25</v>
      </c>
      <c r="AJ305" s="8">
        <v>0</v>
      </c>
      <c r="AK305" s="8">
        <v>25</v>
      </c>
    </row>
    <row r="306" spans="1:37" x14ac:dyDescent="0.25">
      <c r="A306" s="5" t="s">
        <v>1967</v>
      </c>
      <c r="B306" s="6" t="s">
        <v>1968</v>
      </c>
      <c r="C306" s="6" t="s">
        <v>1969</v>
      </c>
      <c r="D306" s="6" t="s">
        <v>40</v>
      </c>
      <c r="E306" s="6" t="s">
        <v>41</v>
      </c>
      <c r="F306" s="6" t="s">
        <v>42</v>
      </c>
      <c r="I306" s="7">
        <v>41182</v>
      </c>
      <c r="J306" s="7">
        <v>41305</v>
      </c>
      <c r="K306" s="6" t="s">
        <v>1970</v>
      </c>
      <c r="M306" s="6" t="s">
        <v>1971</v>
      </c>
      <c r="N306" s="6" t="s">
        <v>1931</v>
      </c>
      <c r="O306" s="6">
        <v>35902</v>
      </c>
      <c r="P306" s="6">
        <v>267</v>
      </c>
      <c r="Q306" s="6">
        <v>267</v>
      </c>
      <c r="R306" s="6">
        <v>4</v>
      </c>
      <c r="S306" s="6" t="s">
        <v>1972</v>
      </c>
      <c r="T306" s="6">
        <v>1016</v>
      </c>
      <c r="U306" s="6">
        <v>77650331</v>
      </c>
      <c r="V306" s="8">
        <v>37</v>
      </c>
      <c r="W306" s="8">
        <v>52729</v>
      </c>
      <c r="X306" s="6">
        <v>426</v>
      </c>
      <c r="Y306" s="6" t="s">
        <v>1973</v>
      </c>
      <c r="Z306" s="8">
        <v>64172</v>
      </c>
      <c r="AA306" s="8">
        <v>891</v>
      </c>
      <c r="AB306" s="8">
        <v>72</v>
      </c>
      <c r="AC306" s="6" t="s">
        <v>50</v>
      </c>
      <c r="AD306" s="6" t="s">
        <v>50</v>
      </c>
      <c r="AE306" s="6" t="s">
        <v>49</v>
      </c>
      <c r="AI306" s="8">
        <v>11</v>
      </c>
      <c r="AJ306" s="8">
        <v>0</v>
      </c>
      <c r="AK306" s="8">
        <v>11</v>
      </c>
    </row>
    <row r="307" spans="1:37" x14ac:dyDescent="0.25">
      <c r="A307" s="5" t="s">
        <v>1974</v>
      </c>
      <c r="B307" s="6" t="s">
        <v>1975</v>
      </c>
      <c r="C307" s="6" t="s">
        <v>1976</v>
      </c>
      <c r="D307" s="6" t="s">
        <v>40</v>
      </c>
      <c r="E307" s="6" t="s">
        <v>41</v>
      </c>
      <c r="F307" s="6" t="s">
        <v>42</v>
      </c>
      <c r="I307" s="7">
        <v>41090</v>
      </c>
      <c r="J307" s="7">
        <v>41211</v>
      </c>
      <c r="K307" s="6" t="s">
        <v>1977</v>
      </c>
      <c r="M307" s="6" t="s">
        <v>1978</v>
      </c>
      <c r="N307" s="6" t="s">
        <v>1697</v>
      </c>
      <c r="O307" s="6">
        <v>27514</v>
      </c>
      <c r="P307" s="6">
        <v>5705</v>
      </c>
      <c r="R307" s="6">
        <v>4</v>
      </c>
      <c r="S307" s="6" t="s">
        <v>1979</v>
      </c>
      <c r="T307" s="6">
        <v>1110</v>
      </c>
      <c r="U307" s="6">
        <v>75563783</v>
      </c>
      <c r="V307" s="8">
        <v>62</v>
      </c>
      <c r="W307" s="8">
        <v>80218</v>
      </c>
      <c r="X307" s="6">
        <v>110</v>
      </c>
      <c r="Y307" s="6" t="s">
        <v>1980</v>
      </c>
      <c r="Z307" s="8">
        <v>347602</v>
      </c>
      <c r="AA307" s="8">
        <v>1913</v>
      </c>
      <c r="AB307" s="8">
        <v>182</v>
      </c>
      <c r="AC307" s="6" t="s">
        <v>49</v>
      </c>
      <c r="AD307" s="6" t="s">
        <v>50</v>
      </c>
      <c r="AE307" s="6" t="s">
        <v>49</v>
      </c>
      <c r="AF307" s="6" t="s">
        <v>49</v>
      </c>
      <c r="AI307" s="8">
        <v>86</v>
      </c>
      <c r="AJ307" s="8">
        <v>1</v>
      </c>
      <c r="AK307" s="8">
        <v>87</v>
      </c>
    </row>
    <row r="308" spans="1:37" x14ac:dyDescent="0.25">
      <c r="A308" s="5" t="s">
        <v>1981</v>
      </c>
      <c r="B308" s="6" t="s">
        <v>1982</v>
      </c>
      <c r="C308" s="6" t="s">
        <v>1983</v>
      </c>
      <c r="D308" s="6" t="s">
        <v>40</v>
      </c>
      <c r="E308" s="6" t="s">
        <v>54</v>
      </c>
      <c r="F308" s="6" t="s">
        <v>55</v>
      </c>
      <c r="I308" s="7">
        <v>41182</v>
      </c>
      <c r="J308" s="7">
        <v>41305</v>
      </c>
      <c r="K308" s="6" t="s">
        <v>1984</v>
      </c>
      <c r="M308" s="6" t="s">
        <v>1985</v>
      </c>
      <c r="N308" s="6" t="s">
        <v>1986</v>
      </c>
      <c r="O308" s="6">
        <v>29602</v>
      </c>
      <c r="Q308" s="6">
        <v>2207</v>
      </c>
      <c r="R308" s="6">
        <v>4</v>
      </c>
      <c r="S308" s="6" t="s">
        <v>1987</v>
      </c>
      <c r="T308" s="6">
        <v>1118</v>
      </c>
      <c r="U308" s="6">
        <v>83423509</v>
      </c>
      <c r="V308" s="8">
        <v>148</v>
      </c>
      <c r="W308" s="8">
        <v>248173</v>
      </c>
      <c r="X308" s="6">
        <v>93</v>
      </c>
      <c r="Y308" s="6" t="s">
        <v>1988</v>
      </c>
      <c r="Z308" s="8">
        <v>400492</v>
      </c>
      <c r="AA308" s="8">
        <v>1251</v>
      </c>
      <c r="AB308" s="8">
        <v>320</v>
      </c>
      <c r="AC308" s="6" t="s">
        <v>49</v>
      </c>
      <c r="AD308" s="6" t="s">
        <v>50</v>
      </c>
      <c r="AE308" s="6" t="s">
        <v>49</v>
      </c>
      <c r="AI308" s="8">
        <v>14</v>
      </c>
      <c r="AJ308" s="8">
        <v>0</v>
      </c>
      <c r="AK308" s="8">
        <v>14</v>
      </c>
    </row>
    <row r="309" spans="1:37" x14ac:dyDescent="0.25">
      <c r="A309" s="5" t="s">
        <v>1989</v>
      </c>
      <c r="B309" s="6" t="s">
        <v>1990</v>
      </c>
      <c r="C309" s="6" t="s">
        <v>317</v>
      </c>
      <c r="D309" s="6" t="s">
        <v>40</v>
      </c>
      <c r="E309" s="6" t="s">
        <v>41</v>
      </c>
      <c r="F309" s="6" t="s">
        <v>42</v>
      </c>
      <c r="I309" s="7">
        <v>41090</v>
      </c>
      <c r="J309" s="7">
        <v>41211</v>
      </c>
      <c r="K309" s="6" t="s">
        <v>1991</v>
      </c>
      <c r="M309" s="6" t="s">
        <v>1992</v>
      </c>
      <c r="N309" s="6" t="s">
        <v>1670</v>
      </c>
      <c r="O309" s="6">
        <v>37604</v>
      </c>
      <c r="R309" s="6">
        <v>4</v>
      </c>
      <c r="S309" s="6" t="s">
        <v>1993</v>
      </c>
      <c r="T309" s="6">
        <v>1123</v>
      </c>
      <c r="U309" s="6">
        <v>79018230</v>
      </c>
      <c r="V309" s="8">
        <v>44</v>
      </c>
      <c r="W309" s="8">
        <v>61630</v>
      </c>
      <c r="X309" s="6">
        <v>259</v>
      </c>
      <c r="Y309" s="6" t="s">
        <v>1994</v>
      </c>
      <c r="Z309" s="8">
        <v>120415</v>
      </c>
      <c r="AA309" s="8">
        <v>1096</v>
      </c>
      <c r="AB309" s="8">
        <v>110</v>
      </c>
      <c r="AC309" s="6" t="s">
        <v>50</v>
      </c>
      <c r="AD309" s="6" t="s">
        <v>50</v>
      </c>
      <c r="AE309" s="6" t="s">
        <v>49</v>
      </c>
      <c r="AI309" s="8">
        <v>27</v>
      </c>
      <c r="AJ309" s="8">
        <v>0</v>
      </c>
      <c r="AK309" s="8">
        <v>27</v>
      </c>
    </row>
    <row r="310" spans="1:37" x14ac:dyDescent="0.25">
      <c r="A310" s="5" t="s">
        <v>1995</v>
      </c>
      <c r="B310" s="6" t="s">
        <v>1996</v>
      </c>
      <c r="C310" s="6" t="s">
        <v>1997</v>
      </c>
      <c r="D310" s="6" t="s">
        <v>40</v>
      </c>
      <c r="E310" s="6" t="s">
        <v>41</v>
      </c>
      <c r="F310" s="6" t="s">
        <v>42</v>
      </c>
      <c r="I310" s="7">
        <v>41090</v>
      </c>
      <c r="J310" s="7">
        <v>41211</v>
      </c>
      <c r="K310" s="6" t="s">
        <v>1998</v>
      </c>
      <c r="M310" s="6" t="s">
        <v>1382</v>
      </c>
      <c r="N310" s="6" t="s">
        <v>1670</v>
      </c>
      <c r="O310" s="6">
        <v>37621</v>
      </c>
      <c r="P310" s="6">
        <v>1189</v>
      </c>
      <c r="Q310" s="6">
        <v>1189</v>
      </c>
      <c r="R310" s="6">
        <v>4</v>
      </c>
      <c r="S310" s="6" t="s">
        <v>1999</v>
      </c>
      <c r="T310" s="6">
        <v>1119</v>
      </c>
      <c r="U310" s="6">
        <v>30687321</v>
      </c>
      <c r="V310" s="8">
        <v>33</v>
      </c>
      <c r="W310" s="8">
        <v>26702</v>
      </c>
      <c r="X310" s="6">
        <v>397</v>
      </c>
      <c r="Y310" s="6" t="s">
        <v>1384</v>
      </c>
      <c r="Z310" s="8">
        <v>69501</v>
      </c>
      <c r="AA310" s="8">
        <v>1088</v>
      </c>
      <c r="AB310" s="8">
        <v>64</v>
      </c>
      <c r="AC310" s="6" t="s">
        <v>50</v>
      </c>
      <c r="AD310" s="6" t="s">
        <v>50</v>
      </c>
      <c r="AE310" s="6" t="s">
        <v>49</v>
      </c>
      <c r="AI310" s="8">
        <v>6</v>
      </c>
      <c r="AJ310" s="8">
        <v>0</v>
      </c>
      <c r="AK310" s="8">
        <v>6</v>
      </c>
    </row>
    <row r="311" spans="1:37" x14ac:dyDescent="0.25">
      <c r="A311" s="5" t="s">
        <v>2000</v>
      </c>
      <c r="B311" s="6" t="s">
        <v>2001</v>
      </c>
      <c r="C311" s="6" t="s">
        <v>2002</v>
      </c>
      <c r="D311" s="6" t="s">
        <v>40</v>
      </c>
      <c r="E311" s="6" t="s">
        <v>54</v>
      </c>
      <c r="F311" s="6" t="s">
        <v>55</v>
      </c>
      <c r="I311" s="7">
        <v>41090</v>
      </c>
      <c r="J311" s="7">
        <v>41211</v>
      </c>
      <c r="K311" s="6" t="s">
        <v>2003</v>
      </c>
      <c r="M311" s="6" t="s">
        <v>2004</v>
      </c>
      <c r="N311" s="6" t="s">
        <v>1986</v>
      </c>
      <c r="O311" s="6">
        <v>29503</v>
      </c>
      <c r="P311" s="6">
        <v>2071</v>
      </c>
      <c r="Q311" s="6">
        <v>2071</v>
      </c>
      <c r="R311" s="6">
        <v>4</v>
      </c>
      <c r="S311" s="6" t="s">
        <v>2005</v>
      </c>
      <c r="T311" s="6">
        <v>1117</v>
      </c>
      <c r="U311" s="6">
        <v>80763907</v>
      </c>
      <c r="V311" s="8">
        <v>3553</v>
      </c>
      <c r="W311" s="8">
        <v>331000</v>
      </c>
      <c r="X311" s="6">
        <v>325</v>
      </c>
      <c r="Y311" s="6" t="s">
        <v>2006</v>
      </c>
      <c r="Z311" s="8">
        <v>89557</v>
      </c>
      <c r="AA311" s="8">
        <v>1261</v>
      </c>
      <c r="AB311" s="8">
        <v>71</v>
      </c>
      <c r="AC311" s="6" t="s">
        <v>49</v>
      </c>
      <c r="AD311" s="6" t="s">
        <v>50</v>
      </c>
      <c r="AE311" s="6" t="s">
        <v>49</v>
      </c>
      <c r="AI311" s="8">
        <v>73</v>
      </c>
      <c r="AJ311" s="8">
        <v>0</v>
      </c>
      <c r="AK311" s="8">
        <v>73</v>
      </c>
    </row>
    <row r="312" spans="1:37" x14ac:dyDescent="0.25">
      <c r="A312" s="5" t="s">
        <v>2007</v>
      </c>
      <c r="B312" s="6" t="s">
        <v>2008</v>
      </c>
      <c r="C312" s="6" t="s">
        <v>1916</v>
      </c>
      <c r="D312" s="6" t="s">
        <v>40</v>
      </c>
      <c r="E312" s="6" t="s">
        <v>54</v>
      </c>
      <c r="F312" s="6" t="s">
        <v>55</v>
      </c>
      <c r="I312" s="7">
        <v>41090</v>
      </c>
      <c r="J312" s="7">
        <v>41211</v>
      </c>
      <c r="K312" s="6" t="s">
        <v>2009</v>
      </c>
      <c r="M312" s="6" t="s">
        <v>1758</v>
      </c>
      <c r="N312" s="6" t="s">
        <v>1670</v>
      </c>
      <c r="O312" s="6">
        <v>38301</v>
      </c>
      <c r="Q312" s="6">
        <v>102</v>
      </c>
      <c r="R312" s="6">
        <v>4</v>
      </c>
      <c r="S312" s="6" t="s">
        <v>2010</v>
      </c>
      <c r="T312" s="6">
        <v>1122</v>
      </c>
      <c r="U312" s="6">
        <v>84791359</v>
      </c>
      <c r="V312" s="8">
        <v>51</v>
      </c>
      <c r="W312" s="8">
        <v>61772</v>
      </c>
      <c r="X312" s="6">
        <v>385</v>
      </c>
      <c r="Y312" s="6" t="s">
        <v>2011</v>
      </c>
      <c r="Z312" s="8">
        <v>71880</v>
      </c>
      <c r="AA312" s="8">
        <v>1406</v>
      </c>
      <c r="AB312" s="8">
        <v>51</v>
      </c>
      <c r="AC312" s="6" t="s">
        <v>49</v>
      </c>
      <c r="AD312" s="6" t="s">
        <v>50</v>
      </c>
      <c r="AE312" s="6" t="s">
        <v>49</v>
      </c>
      <c r="AI312" s="8">
        <v>13</v>
      </c>
      <c r="AJ312" s="8">
        <v>0</v>
      </c>
      <c r="AK312" s="8">
        <v>13</v>
      </c>
    </row>
    <row r="313" spans="1:37" x14ac:dyDescent="0.25">
      <c r="A313" s="5" t="s">
        <v>2012</v>
      </c>
      <c r="B313" s="6" t="s">
        <v>2013</v>
      </c>
      <c r="C313" s="6" t="s">
        <v>2014</v>
      </c>
      <c r="D313" s="6" t="s">
        <v>40</v>
      </c>
      <c r="E313" s="6" t="s">
        <v>41</v>
      </c>
      <c r="F313" s="6" t="s">
        <v>42</v>
      </c>
      <c r="I313" s="7">
        <v>41274</v>
      </c>
      <c r="J313" s="7">
        <v>41393</v>
      </c>
      <c r="K313" s="6" t="s">
        <v>2015</v>
      </c>
      <c r="M313" s="6" t="s">
        <v>2016</v>
      </c>
      <c r="N313" s="6" t="s">
        <v>1799</v>
      </c>
      <c r="O313" s="6">
        <v>30161</v>
      </c>
      <c r="P313" s="6">
        <v>1433</v>
      </c>
      <c r="Q313" s="6">
        <v>1433</v>
      </c>
      <c r="R313" s="6">
        <v>4</v>
      </c>
      <c r="S313" s="6" t="s">
        <v>2017</v>
      </c>
      <c r="T313" s="6">
        <v>2897</v>
      </c>
      <c r="U313" s="6">
        <v>75863951</v>
      </c>
      <c r="V313" s="8">
        <v>32</v>
      </c>
      <c r="W313" s="8">
        <v>36159</v>
      </c>
      <c r="X313" s="6">
        <v>444</v>
      </c>
      <c r="Y313" s="6" t="s">
        <v>2018</v>
      </c>
      <c r="Z313" s="8">
        <v>60851</v>
      </c>
      <c r="AA313" s="8">
        <v>1277</v>
      </c>
      <c r="AB313" s="8">
        <v>48</v>
      </c>
      <c r="AC313" s="6" t="s">
        <v>49</v>
      </c>
      <c r="AD313" s="6" t="s">
        <v>50</v>
      </c>
      <c r="AE313" s="6" t="s">
        <v>49</v>
      </c>
      <c r="AI313" s="8">
        <v>31</v>
      </c>
      <c r="AJ313" s="8">
        <v>0</v>
      </c>
      <c r="AK313" s="8">
        <v>31</v>
      </c>
    </row>
    <row r="314" spans="1:37" x14ac:dyDescent="0.25">
      <c r="A314" s="5" t="s">
        <v>2019</v>
      </c>
      <c r="B314" s="6" t="s">
        <v>2020</v>
      </c>
      <c r="C314" s="6" t="s">
        <v>2021</v>
      </c>
      <c r="D314" s="6" t="s">
        <v>40</v>
      </c>
      <c r="E314" s="6" t="s">
        <v>41</v>
      </c>
      <c r="F314" s="6" t="s">
        <v>42</v>
      </c>
      <c r="I314" s="7">
        <v>41182</v>
      </c>
      <c r="J314" s="7">
        <v>41305</v>
      </c>
      <c r="K314" s="6" t="s">
        <v>2022</v>
      </c>
      <c r="M314" s="6" t="s">
        <v>2023</v>
      </c>
      <c r="N314" s="6" t="s">
        <v>1751</v>
      </c>
      <c r="O314" s="6">
        <v>39403</v>
      </c>
      <c r="P314" s="6">
        <v>1898</v>
      </c>
      <c r="Q314" s="6">
        <v>1898</v>
      </c>
      <c r="R314" s="6">
        <v>4</v>
      </c>
      <c r="S314" s="6" t="s">
        <v>2024</v>
      </c>
      <c r="T314" s="6">
        <v>1108</v>
      </c>
      <c r="U314" s="6">
        <v>79448130</v>
      </c>
      <c r="V314" s="8">
        <v>43</v>
      </c>
      <c r="W314" s="8">
        <v>51084</v>
      </c>
      <c r="X314" s="6">
        <v>357</v>
      </c>
      <c r="Y314" s="6" t="s">
        <v>2025</v>
      </c>
      <c r="Z314" s="8">
        <v>80358</v>
      </c>
      <c r="AA314" s="8">
        <v>1165</v>
      </c>
      <c r="AB314" s="8">
        <v>69</v>
      </c>
      <c r="AC314" s="6" t="s">
        <v>50</v>
      </c>
      <c r="AD314" s="6" t="s">
        <v>50</v>
      </c>
      <c r="AE314" s="6" t="s">
        <v>49</v>
      </c>
      <c r="AI314" s="8">
        <v>7</v>
      </c>
      <c r="AJ314" s="8">
        <v>0</v>
      </c>
      <c r="AK314" s="8">
        <v>7</v>
      </c>
    </row>
    <row r="315" spans="1:37" x14ac:dyDescent="0.25">
      <c r="A315" s="5" t="s">
        <v>2026</v>
      </c>
      <c r="B315" s="6" t="s">
        <v>2027</v>
      </c>
      <c r="C315" s="6" t="s">
        <v>1957</v>
      </c>
      <c r="D315" s="6" t="s">
        <v>40</v>
      </c>
      <c r="E315" s="6" t="s">
        <v>41</v>
      </c>
      <c r="F315" s="6" t="s">
        <v>42</v>
      </c>
      <c r="I315" s="7">
        <v>41182</v>
      </c>
      <c r="J315" s="7">
        <v>41305</v>
      </c>
      <c r="K315" s="6" t="s">
        <v>2028</v>
      </c>
      <c r="M315" s="6" t="s">
        <v>2029</v>
      </c>
      <c r="N315" s="6" t="s">
        <v>1833</v>
      </c>
      <c r="O315" s="6">
        <v>32922</v>
      </c>
      <c r="R315" s="6">
        <v>4</v>
      </c>
      <c r="S315" s="6" t="s">
        <v>2030</v>
      </c>
      <c r="T315" s="6">
        <v>1029</v>
      </c>
      <c r="U315" s="6">
        <v>783248370</v>
      </c>
      <c r="V315" s="8">
        <v>432</v>
      </c>
      <c r="W315" s="8">
        <v>554354</v>
      </c>
      <c r="X315" s="6">
        <v>84</v>
      </c>
      <c r="Y315" s="6" t="s">
        <v>2031</v>
      </c>
      <c r="Z315" s="8">
        <v>452791</v>
      </c>
      <c r="AA315" s="8">
        <v>1952</v>
      </c>
      <c r="AB315" s="8">
        <v>232</v>
      </c>
      <c r="AC315" s="6" t="s">
        <v>49</v>
      </c>
      <c r="AD315" s="6" t="s">
        <v>50</v>
      </c>
      <c r="AE315" s="6" t="s">
        <v>49</v>
      </c>
      <c r="AI315" s="8">
        <v>51</v>
      </c>
      <c r="AJ315" s="8">
        <v>90</v>
      </c>
      <c r="AK315" s="8">
        <v>141</v>
      </c>
    </row>
    <row r="316" spans="1:37" x14ac:dyDescent="0.25">
      <c r="A316" s="5" t="s">
        <v>2032</v>
      </c>
      <c r="B316" s="6" t="s">
        <v>2033</v>
      </c>
      <c r="C316" s="6" t="s">
        <v>2034</v>
      </c>
      <c r="D316" s="6" t="s">
        <v>40</v>
      </c>
      <c r="E316" s="6" t="s">
        <v>266</v>
      </c>
      <c r="F316" s="6" t="s">
        <v>267</v>
      </c>
      <c r="G316" s="6" t="s">
        <v>2035</v>
      </c>
      <c r="I316" s="7">
        <v>41182</v>
      </c>
      <c r="J316" s="7">
        <v>41305</v>
      </c>
      <c r="K316" s="6" t="s">
        <v>2036</v>
      </c>
      <c r="L316" s="6" t="s">
        <v>2037</v>
      </c>
      <c r="M316" s="6" t="s">
        <v>2038</v>
      </c>
      <c r="N316" s="6" t="s">
        <v>1931</v>
      </c>
      <c r="O316" s="6">
        <v>36202</v>
      </c>
      <c r="P316" s="6">
        <v>2186</v>
      </c>
      <c r="Q316" s="6">
        <v>2186</v>
      </c>
      <c r="R316" s="6">
        <v>4</v>
      </c>
      <c r="S316" s="6" t="s">
        <v>2039</v>
      </c>
      <c r="T316" s="6">
        <v>1000</v>
      </c>
      <c r="U316" s="6">
        <v>94484888</v>
      </c>
      <c r="V316" s="8">
        <v>186</v>
      </c>
      <c r="W316" s="8">
        <v>95627</v>
      </c>
      <c r="X316" s="6">
        <v>360</v>
      </c>
      <c r="Y316" s="6" t="s">
        <v>2040</v>
      </c>
      <c r="Z316" s="8">
        <v>79796</v>
      </c>
      <c r="AA316" s="8">
        <v>920</v>
      </c>
      <c r="AB316" s="8">
        <v>87</v>
      </c>
      <c r="AC316" s="6" t="s">
        <v>50</v>
      </c>
      <c r="AD316" s="6" t="s">
        <v>50</v>
      </c>
      <c r="AF316" s="6" t="s">
        <v>49</v>
      </c>
      <c r="AI316" s="8">
        <v>0</v>
      </c>
      <c r="AJ316" s="8">
        <v>17</v>
      </c>
      <c r="AK316" s="8">
        <v>17</v>
      </c>
    </row>
    <row r="317" spans="1:37" x14ac:dyDescent="0.25">
      <c r="A317" s="5" t="s">
        <v>2041</v>
      </c>
      <c r="B317" s="6" t="s">
        <v>2042</v>
      </c>
      <c r="C317" s="6" t="s">
        <v>2043</v>
      </c>
      <c r="D317" s="6" t="s">
        <v>40</v>
      </c>
      <c r="E317" s="6" t="s">
        <v>266</v>
      </c>
      <c r="F317" s="6" t="s">
        <v>267</v>
      </c>
      <c r="G317" s="6" t="s">
        <v>2044</v>
      </c>
      <c r="I317" s="7">
        <v>41182</v>
      </c>
      <c r="J317" s="7">
        <v>41305</v>
      </c>
      <c r="K317" s="6" t="s">
        <v>2045</v>
      </c>
      <c r="M317" s="6" t="s">
        <v>2046</v>
      </c>
      <c r="N317" s="6" t="s">
        <v>1931</v>
      </c>
      <c r="O317" s="6">
        <v>35662</v>
      </c>
      <c r="Q317" s="6">
        <v>2603</v>
      </c>
      <c r="R317" s="6">
        <v>4</v>
      </c>
      <c r="S317" s="6" t="s">
        <v>2047</v>
      </c>
      <c r="T317" s="6">
        <v>1000</v>
      </c>
      <c r="U317" s="6">
        <v>72105042</v>
      </c>
      <c r="V317" s="8">
        <v>3250</v>
      </c>
      <c r="W317" s="8">
        <v>220000</v>
      </c>
      <c r="X317" s="6">
        <v>368</v>
      </c>
      <c r="Y317" s="6" t="s">
        <v>2048</v>
      </c>
      <c r="Z317" s="8">
        <v>77074</v>
      </c>
      <c r="AA317" s="8">
        <v>1240</v>
      </c>
      <c r="AB317" s="8">
        <v>62</v>
      </c>
      <c r="AC317" s="6" t="s">
        <v>49</v>
      </c>
      <c r="AD317" s="6" t="s">
        <v>50</v>
      </c>
      <c r="AI317" s="8">
        <v>40</v>
      </c>
      <c r="AJ317" s="8">
        <v>0</v>
      </c>
      <c r="AK317" s="8">
        <v>40</v>
      </c>
    </row>
    <row r="318" spans="1:37" x14ac:dyDescent="0.25">
      <c r="A318" s="5" t="s">
        <v>2049</v>
      </c>
      <c r="B318" s="6" t="s">
        <v>2050</v>
      </c>
      <c r="C318" s="6" t="s">
        <v>2051</v>
      </c>
      <c r="D318" s="6" t="s">
        <v>40</v>
      </c>
      <c r="E318" s="6" t="s">
        <v>190</v>
      </c>
      <c r="F318" s="6" t="s">
        <v>191</v>
      </c>
      <c r="I318" s="7">
        <v>41090</v>
      </c>
      <c r="J318" s="7">
        <v>41211</v>
      </c>
      <c r="K318" s="6" t="s">
        <v>2052</v>
      </c>
      <c r="M318" s="6" t="s">
        <v>2053</v>
      </c>
      <c r="N318" s="6" t="s">
        <v>2054</v>
      </c>
      <c r="O318" s="6">
        <v>936</v>
      </c>
      <c r="P318" s="6">
        <v>2829</v>
      </c>
      <c r="Q318" s="6">
        <v>362829</v>
      </c>
      <c r="R318" s="6">
        <v>4</v>
      </c>
      <c r="S318" s="6" t="s">
        <v>2055</v>
      </c>
      <c r="T318" s="6">
        <v>1900</v>
      </c>
      <c r="U318" s="6">
        <v>90105610</v>
      </c>
      <c r="V318" s="8">
        <v>198</v>
      </c>
      <c r="W318" s="8">
        <v>772332</v>
      </c>
      <c r="X318" s="6">
        <v>21</v>
      </c>
      <c r="Y318" s="6" t="s">
        <v>2056</v>
      </c>
      <c r="Z318" s="8">
        <v>2148346</v>
      </c>
      <c r="AA318" s="8">
        <v>2479</v>
      </c>
      <c r="AB318" s="8">
        <v>867</v>
      </c>
      <c r="AC318" s="6" t="s">
        <v>49</v>
      </c>
      <c r="AD318" s="6" t="s">
        <v>50</v>
      </c>
      <c r="AJ318" s="8">
        <v>0</v>
      </c>
    </row>
    <row r="319" spans="1:37" x14ac:dyDescent="0.25">
      <c r="A319" s="5" t="s">
        <v>2057</v>
      </c>
      <c r="B319" s="6" t="s">
        <v>2058</v>
      </c>
      <c r="D319" s="6" t="s">
        <v>40</v>
      </c>
      <c r="E319" s="6" t="s">
        <v>41</v>
      </c>
      <c r="F319" s="6" t="s">
        <v>42</v>
      </c>
      <c r="I319" s="7">
        <v>41182</v>
      </c>
      <c r="J319" s="7">
        <v>41305</v>
      </c>
      <c r="K319" s="6" t="s">
        <v>2059</v>
      </c>
      <c r="L319" s="6" t="s">
        <v>2060</v>
      </c>
      <c r="M319" s="6" t="s">
        <v>2061</v>
      </c>
      <c r="N319" s="6" t="s">
        <v>1931</v>
      </c>
      <c r="O319" s="6">
        <v>35801</v>
      </c>
      <c r="P319" s="6">
        <v>4999</v>
      </c>
      <c r="R319" s="6">
        <v>4</v>
      </c>
      <c r="S319" s="6" t="s">
        <v>2062</v>
      </c>
      <c r="T319" s="6">
        <v>1075</v>
      </c>
      <c r="U319" s="6">
        <v>72093727</v>
      </c>
      <c r="V319" s="8">
        <v>66</v>
      </c>
      <c r="W319" s="8">
        <v>127000</v>
      </c>
      <c r="X319" s="6">
        <v>132</v>
      </c>
      <c r="Y319" s="6" t="s">
        <v>2063</v>
      </c>
      <c r="Z319" s="8">
        <v>286692</v>
      </c>
      <c r="AA319" s="8">
        <v>1367</v>
      </c>
      <c r="AB319" s="8">
        <v>210</v>
      </c>
      <c r="AC319" s="6" t="s">
        <v>49</v>
      </c>
      <c r="AD319" s="6" t="s">
        <v>50</v>
      </c>
      <c r="AE319" s="6" t="s">
        <v>49</v>
      </c>
      <c r="AI319" s="8">
        <v>29</v>
      </c>
      <c r="AJ319" s="8">
        <v>0</v>
      </c>
      <c r="AK319" s="8">
        <v>29</v>
      </c>
    </row>
    <row r="320" spans="1:37" x14ac:dyDescent="0.25">
      <c r="A320" s="5" t="s">
        <v>2064</v>
      </c>
      <c r="B320" s="6" t="s">
        <v>2065</v>
      </c>
      <c r="C320" s="6" t="s">
        <v>2066</v>
      </c>
      <c r="D320" s="6" t="s">
        <v>40</v>
      </c>
      <c r="E320" s="6" t="s">
        <v>266</v>
      </c>
      <c r="F320" s="6" t="s">
        <v>267</v>
      </c>
      <c r="G320" s="6" t="s">
        <v>2067</v>
      </c>
      <c r="I320" s="7">
        <v>41182</v>
      </c>
      <c r="J320" s="7">
        <v>41305</v>
      </c>
      <c r="K320" s="6" t="s">
        <v>2068</v>
      </c>
      <c r="M320" s="6" t="s">
        <v>2069</v>
      </c>
      <c r="N320" s="6" t="s">
        <v>1931</v>
      </c>
      <c r="O320" s="6">
        <v>36801</v>
      </c>
      <c r="R320" s="6">
        <v>4</v>
      </c>
      <c r="S320" s="6" t="s">
        <v>2070</v>
      </c>
      <c r="U320" s="6">
        <v>626286587</v>
      </c>
      <c r="V320" s="8">
        <v>609</v>
      </c>
      <c r="W320" s="8">
        <v>115092</v>
      </c>
      <c r="X320" s="6">
        <v>374</v>
      </c>
      <c r="Y320" s="6" t="s">
        <v>2071</v>
      </c>
      <c r="Z320" s="8">
        <v>74741</v>
      </c>
      <c r="AA320" s="8">
        <v>1498</v>
      </c>
      <c r="AB320" s="8">
        <v>50</v>
      </c>
      <c r="AC320" s="6" t="s">
        <v>50</v>
      </c>
      <c r="AD320" s="6" t="s">
        <v>50</v>
      </c>
      <c r="AI320" s="8">
        <v>25</v>
      </c>
      <c r="AJ320" s="8">
        <v>0</v>
      </c>
      <c r="AK320" s="8">
        <v>25</v>
      </c>
    </row>
    <row r="321" spans="1:37" x14ac:dyDescent="0.25">
      <c r="A321" s="5" t="s">
        <v>2072</v>
      </c>
      <c r="B321" s="6" t="s">
        <v>2073</v>
      </c>
      <c r="C321" s="6" t="s">
        <v>2074</v>
      </c>
      <c r="D321" s="6" t="s">
        <v>40</v>
      </c>
      <c r="E321" s="6" t="s">
        <v>41</v>
      </c>
      <c r="F321" s="6" t="s">
        <v>42</v>
      </c>
      <c r="I321" s="7">
        <v>41182</v>
      </c>
      <c r="J321" s="7">
        <v>41305</v>
      </c>
      <c r="K321" s="6" t="s">
        <v>2075</v>
      </c>
      <c r="M321" s="6" t="s">
        <v>2076</v>
      </c>
      <c r="N321" s="6" t="s">
        <v>1833</v>
      </c>
      <c r="O321" s="6">
        <v>34668</v>
      </c>
      <c r="R321" s="6">
        <v>4</v>
      </c>
      <c r="S321" s="6" t="s">
        <v>2077</v>
      </c>
      <c r="T321" s="6">
        <v>5318</v>
      </c>
      <c r="U321" s="6">
        <v>69677953</v>
      </c>
      <c r="V321" s="8">
        <v>745</v>
      </c>
      <c r="W321" s="8">
        <v>464697</v>
      </c>
      <c r="X321" s="6">
        <v>17</v>
      </c>
      <c r="Y321" s="6" t="s">
        <v>1842</v>
      </c>
      <c r="Z321" s="8">
        <v>2441770</v>
      </c>
      <c r="AA321" s="8">
        <v>2552</v>
      </c>
      <c r="AB321" s="8">
        <v>957</v>
      </c>
      <c r="AC321" s="6" t="s">
        <v>49</v>
      </c>
      <c r="AD321" s="6" t="s">
        <v>50</v>
      </c>
      <c r="AE321" s="6" t="s">
        <v>49</v>
      </c>
      <c r="AI321" s="8">
        <v>29</v>
      </c>
      <c r="AJ321" s="8">
        <v>37</v>
      </c>
      <c r="AK321" s="8">
        <v>66</v>
      </c>
    </row>
    <row r="322" spans="1:37" x14ac:dyDescent="0.25">
      <c r="A322" s="5" t="s">
        <v>2078</v>
      </c>
      <c r="B322" s="6" t="s">
        <v>2079</v>
      </c>
      <c r="C322" s="6" t="s">
        <v>2080</v>
      </c>
      <c r="D322" s="6" t="s">
        <v>40</v>
      </c>
      <c r="E322" s="6" t="s">
        <v>54</v>
      </c>
      <c r="F322" s="6" t="s">
        <v>55</v>
      </c>
      <c r="I322" s="7">
        <v>41090</v>
      </c>
      <c r="J322" s="7">
        <v>41211</v>
      </c>
      <c r="K322" s="6" t="s">
        <v>2081</v>
      </c>
      <c r="L322" s="6" t="s">
        <v>98</v>
      </c>
      <c r="M322" s="6" t="s">
        <v>2082</v>
      </c>
      <c r="N322" s="6" t="s">
        <v>1833</v>
      </c>
      <c r="O322" s="6">
        <v>33064</v>
      </c>
      <c r="R322" s="6">
        <v>4</v>
      </c>
      <c r="S322" s="6" t="s">
        <v>2083</v>
      </c>
      <c r="T322" s="6">
        <v>5454</v>
      </c>
      <c r="U322" s="6">
        <v>793871992</v>
      </c>
      <c r="V322" s="8">
        <v>1238</v>
      </c>
      <c r="W322" s="8">
        <v>5502379</v>
      </c>
      <c r="X322" s="6">
        <v>4</v>
      </c>
      <c r="Y322" s="6" t="s">
        <v>1857</v>
      </c>
      <c r="Z322" s="8">
        <v>5502379</v>
      </c>
      <c r="AA322" s="8">
        <v>4442</v>
      </c>
      <c r="AB322" s="8">
        <v>1239</v>
      </c>
      <c r="AC322" s="6" t="s">
        <v>49</v>
      </c>
      <c r="AD322" s="6" t="s">
        <v>50</v>
      </c>
      <c r="AF322" s="6" t="s">
        <v>49</v>
      </c>
      <c r="AI322" s="8">
        <v>0</v>
      </c>
      <c r="AJ322" s="8">
        <v>65</v>
      </c>
      <c r="AK322" s="8">
        <v>65</v>
      </c>
    </row>
    <row r="323" spans="1:37" x14ac:dyDescent="0.25">
      <c r="A323" s="5" t="s">
        <v>2084</v>
      </c>
      <c r="B323" s="6" t="s">
        <v>2085</v>
      </c>
      <c r="C323" s="6" t="s">
        <v>2086</v>
      </c>
      <c r="D323" s="6" t="s">
        <v>40</v>
      </c>
      <c r="E323" s="6" t="s">
        <v>41</v>
      </c>
      <c r="F323" s="6" t="s">
        <v>42</v>
      </c>
      <c r="I323" s="7">
        <v>41182</v>
      </c>
      <c r="J323" s="7">
        <v>41305</v>
      </c>
      <c r="K323" s="6" t="s">
        <v>2087</v>
      </c>
      <c r="L323" s="6" t="s">
        <v>2088</v>
      </c>
      <c r="M323" s="6" t="s">
        <v>1598</v>
      </c>
      <c r="N323" s="6" t="s">
        <v>1799</v>
      </c>
      <c r="O323" s="6">
        <v>30060</v>
      </c>
      <c r="P323" s="6">
        <v>2737</v>
      </c>
      <c r="R323" s="6">
        <v>4</v>
      </c>
      <c r="S323" s="6" t="s">
        <v>2089</v>
      </c>
      <c r="T323" s="6">
        <v>2874</v>
      </c>
      <c r="U323" s="6">
        <v>75931576</v>
      </c>
      <c r="V323" s="8">
        <v>210</v>
      </c>
      <c r="W323" s="8">
        <v>688078</v>
      </c>
      <c r="X323" s="6">
        <v>9</v>
      </c>
      <c r="Y323" s="6" t="s">
        <v>1808</v>
      </c>
      <c r="Z323" s="8">
        <v>4515419</v>
      </c>
      <c r="AA323" s="8">
        <v>1707</v>
      </c>
      <c r="AB323" s="8">
        <v>2645</v>
      </c>
      <c r="AC323" s="6" t="s">
        <v>49</v>
      </c>
      <c r="AD323" s="6" t="s">
        <v>50</v>
      </c>
      <c r="AF323" s="6" t="s">
        <v>50</v>
      </c>
      <c r="AI323" s="8">
        <v>0</v>
      </c>
      <c r="AJ323" s="8">
        <v>99</v>
      </c>
      <c r="AK323" s="8">
        <v>99</v>
      </c>
    </row>
    <row r="324" spans="1:37" x14ac:dyDescent="0.25">
      <c r="A324" s="5" t="s">
        <v>2090</v>
      </c>
      <c r="B324" s="6" t="s">
        <v>2091</v>
      </c>
      <c r="C324" s="6" t="s">
        <v>2092</v>
      </c>
      <c r="D324" s="6" t="s">
        <v>40</v>
      </c>
      <c r="E324" s="6" t="s">
        <v>41</v>
      </c>
      <c r="F324" s="6" t="s">
        <v>42</v>
      </c>
      <c r="I324" s="7">
        <v>41182</v>
      </c>
      <c r="J324" s="7">
        <v>41305</v>
      </c>
      <c r="K324" s="6" t="s">
        <v>2093</v>
      </c>
      <c r="L324" s="6" t="s">
        <v>2094</v>
      </c>
      <c r="M324" s="6" t="s">
        <v>2095</v>
      </c>
      <c r="N324" s="6" t="s">
        <v>1670</v>
      </c>
      <c r="O324" s="6">
        <v>37660</v>
      </c>
      <c r="P324" s="6">
        <v>4237</v>
      </c>
      <c r="R324" s="6">
        <v>4</v>
      </c>
      <c r="S324" s="6" t="s">
        <v>2096</v>
      </c>
      <c r="T324" s="6">
        <v>5097</v>
      </c>
      <c r="U324" s="6">
        <v>79027579</v>
      </c>
      <c r="V324" s="8">
        <v>45</v>
      </c>
      <c r="W324" s="8">
        <v>48205</v>
      </c>
      <c r="X324" s="6">
        <v>291</v>
      </c>
      <c r="Y324" s="6" t="s">
        <v>2097</v>
      </c>
      <c r="Z324" s="8">
        <v>106571</v>
      </c>
      <c r="AA324" s="8">
        <v>939</v>
      </c>
      <c r="AB324" s="8">
        <v>114</v>
      </c>
      <c r="AC324" s="6" t="s">
        <v>50</v>
      </c>
      <c r="AD324" s="6" t="s">
        <v>50</v>
      </c>
      <c r="AE324" s="6" t="s">
        <v>49</v>
      </c>
      <c r="AI324" s="8">
        <v>10</v>
      </c>
      <c r="AJ324" s="8">
        <v>0</v>
      </c>
      <c r="AK324" s="8">
        <v>10</v>
      </c>
    </row>
    <row r="325" spans="1:37" x14ac:dyDescent="0.25">
      <c r="A325" s="5" t="s">
        <v>2098</v>
      </c>
      <c r="B325" s="6" t="s">
        <v>2099</v>
      </c>
      <c r="C325" s="6" t="s">
        <v>2100</v>
      </c>
      <c r="D325" s="6" t="s">
        <v>40</v>
      </c>
      <c r="E325" s="6" t="s">
        <v>41</v>
      </c>
      <c r="F325" s="6" t="s">
        <v>42</v>
      </c>
      <c r="I325" s="7">
        <v>41090</v>
      </c>
      <c r="J325" s="7">
        <v>41211</v>
      </c>
      <c r="K325" s="6" t="s">
        <v>2101</v>
      </c>
      <c r="M325" s="6" t="s">
        <v>2102</v>
      </c>
      <c r="N325" s="6" t="s">
        <v>1986</v>
      </c>
      <c r="O325" s="6">
        <v>29624</v>
      </c>
      <c r="R325" s="6">
        <v>4</v>
      </c>
      <c r="S325" s="6" t="s">
        <v>2103</v>
      </c>
      <c r="T325" s="6">
        <v>5441</v>
      </c>
      <c r="U325" s="6">
        <v>73722894</v>
      </c>
      <c r="V325" s="8">
        <v>15</v>
      </c>
      <c r="W325" s="8">
        <v>25514</v>
      </c>
      <c r="X325" s="6">
        <v>370</v>
      </c>
      <c r="Y325" s="6" t="s">
        <v>2104</v>
      </c>
      <c r="Z325" s="8">
        <v>75702</v>
      </c>
      <c r="AA325" s="8">
        <v>1022</v>
      </c>
      <c r="AB325" s="8">
        <v>74</v>
      </c>
      <c r="AC325" s="6" t="s">
        <v>50</v>
      </c>
      <c r="AD325" s="6" t="s">
        <v>50</v>
      </c>
      <c r="AI325" s="8">
        <v>4</v>
      </c>
      <c r="AJ325" s="8">
        <v>0</v>
      </c>
      <c r="AK325" s="8">
        <v>4</v>
      </c>
    </row>
    <row r="326" spans="1:37" x14ac:dyDescent="0.25">
      <c r="A326" s="5" t="s">
        <v>2105</v>
      </c>
      <c r="B326" s="6" t="s">
        <v>2106</v>
      </c>
      <c r="C326" s="6" t="s">
        <v>2107</v>
      </c>
      <c r="D326" s="6" t="s">
        <v>40</v>
      </c>
      <c r="E326" s="6" t="s">
        <v>41</v>
      </c>
      <c r="F326" s="6" t="s">
        <v>42</v>
      </c>
      <c r="I326" s="7">
        <v>41274</v>
      </c>
      <c r="J326" s="7">
        <v>41393</v>
      </c>
      <c r="K326" s="6" t="s">
        <v>2108</v>
      </c>
      <c r="L326" s="6" t="s">
        <v>2109</v>
      </c>
      <c r="M326" s="6" t="s">
        <v>2110</v>
      </c>
      <c r="N326" s="6" t="s">
        <v>1799</v>
      </c>
      <c r="O326" s="6">
        <v>30134</v>
      </c>
      <c r="R326" s="6">
        <v>4</v>
      </c>
      <c r="S326" s="6" t="s">
        <v>2111</v>
      </c>
      <c r="T326" s="6">
        <v>5409</v>
      </c>
      <c r="U326" s="6">
        <v>65368698</v>
      </c>
      <c r="V326" s="8">
        <v>201</v>
      </c>
      <c r="W326" s="8">
        <v>137000</v>
      </c>
      <c r="X326" s="6">
        <v>9</v>
      </c>
      <c r="Y326" s="6" t="s">
        <v>1808</v>
      </c>
      <c r="Z326" s="8">
        <v>4515419</v>
      </c>
      <c r="AA326" s="8">
        <v>1707</v>
      </c>
      <c r="AB326" s="8">
        <v>2645</v>
      </c>
      <c r="AC326" s="6" t="s">
        <v>49</v>
      </c>
      <c r="AD326" s="6" t="s">
        <v>50</v>
      </c>
      <c r="AI326" s="8">
        <v>65</v>
      </c>
      <c r="AJ326" s="8">
        <v>0</v>
      </c>
      <c r="AK326" s="8">
        <v>65</v>
      </c>
    </row>
    <row r="327" spans="1:37" x14ac:dyDescent="0.25">
      <c r="A327" s="5" t="s">
        <v>2112</v>
      </c>
      <c r="B327" s="6" t="s">
        <v>2113</v>
      </c>
      <c r="C327" s="6" t="s">
        <v>2114</v>
      </c>
      <c r="D327" s="6" t="s">
        <v>40</v>
      </c>
      <c r="E327" s="6" t="s">
        <v>190</v>
      </c>
      <c r="F327" s="6" t="s">
        <v>191</v>
      </c>
      <c r="I327" s="7">
        <v>41090</v>
      </c>
      <c r="J327" s="7">
        <v>41211</v>
      </c>
      <c r="K327" s="6" t="s">
        <v>2115</v>
      </c>
      <c r="L327" s="6" t="s">
        <v>2116</v>
      </c>
      <c r="M327" s="6" t="s">
        <v>2053</v>
      </c>
      <c r="N327" s="6" t="s">
        <v>2054</v>
      </c>
      <c r="O327" s="6">
        <v>919</v>
      </c>
      <c r="P327" s="6">
        <v>5349</v>
      </c>
      <c r="Q327" s="6">
        <v>195349</v>
      </c>
      <c r="R327" s="6">
        <v>4</v>
      </c>
      <c r="S327" s="6" t="s">
        <v>2117</v>
      </c>
      <c r="T327" s="6">
        <v>1884</v>
      </c>
      <c r="U327" s="6">
        <v>90144015</v>
      </c>
      <c r="V327" s="8">
        <v>198</v>
      </c>
      <c r="W327" s="8">
        <v>1176968</v>
      </c>
      <c r="X327" s="6">
        <v>21</v>
      </c>
      <c r="Y327" s="6" t="s">
        <v>2056</v>
      </c>
      <c r="Z327" s="8">
        <v>2148346</v>
      </c>
      <c r="AA327" s="8">
        <v>2479</v>
      </c>
      <c r="AB327" s="8">
        <v>867</v>
      </c>
      <c r="AC327" s="6" t="s">
        <v>49</v>
      </c>
      <c r="AD327" s="6" t="s">
        <v>50</v>
      </c>
      <c r="AE327" s="6" t="s">
        <v>50</v>
      </c>
      <c r="AI327" s="8">
        <v>160</v>
      </c>
      <c r="AJ327" s="8">
        <v>0</v>
      </c>
      <c r="AK327" s="8">
        <v>160</v>
      </c>
    </row>
    <row r="328" spans="1:37" x14ac:dyDescent="0.25">
      <c r="A328" s="5" t="s">
        <v>2118</v>
      </c>
      <c r="B328" s="6" t="s">
        <v>2119</v>
      </c>
      <c r="C328" s="6" t="s">
        <v>2120</v>
      </c>
      <c r="D328" s="6" t="s">
        <v>40</v>
      </c>
      <c r="E328" s="6" t="s">
        <v>41</v>
      </c>
      <c r="F328" s="6" t="s">
        <v>42</v>
      </c>
      <c r="I328" s="7">
        <v>41090</v>
      </c>
      <c r="J328" s="7">
        <v>41211</v>
      </c>
      <c r="K328" s="6" t="s">
        <v>2121</v>
      </c>
      <c r="M328" s="6" t="s">
        <v>644</v>
      </c>
      <c r="N328" s="6" t="s">
        <v>1697</v>
      </c>
      <c r="O328" s="6">
        <v>27704</v>
      </c>
      <c r="R328" s="6">
        <v>4</v>
      </c>
      <c r="S328" s="6" t="s">
        <v>2122</v>
      </c>
      <c r="T328" s="6">
        <v>1060</v>
      </c>
      <c r="U328" s="6">
        <v>110588683</v>
      </c>
      <c r="V328" s="8">
        <v>93</v>
      </c>
      <c r="W328" s="8">
        <v>187000</v>
      </c>
      <c r="X328" s="6">
        <v>110</v>
      </c>
      <c r="Y328" s="6" t="s">
        <v>1980</v>
      </c>
      <c r="Z328" s="8">
        <v>347602</v>
      </c>
      <c r="AA328" s="8">
        <v>1913</v>
      </c>
      <c r="AB328" s="8">
        <v>182</v>
      </c>
      <c r="AC328" s="6" t="s">
        <v>49</v>
      </c>
      <c r="AD328" s="6" t="s">
        <v>50</v>
      </c>
      <c r="AF328" s="6" t="s">
        <v>49</v>
      </c>
      <c r="AI328" s="8">
        <v>0</v>
      </c>
      <c r="AJ328" s="8">
        <v>75</v>
      </c>
      <c r="AK328" s="8">
        <v>75</v>
      </c>
    </row>
    <row r="329" spans="1:37" x14ac:dyDescent="0.25">
      <c r="A329" s="5" t="s">
        <v>2123</v>
      </c>
      <c r="B329" s="6" t="s">
        <v>2124</v>
      </c>
      <c r="C329" s="6" t="s">
        <v>2125</v>
      </c>
      <c r="D329" s="6" t="s">
        <v>40</v>
      </c>
      <c r="E329" s="6" t="s">
        <v>41</v>
      </c>
      <c r="F329" s="6" t="s">
        <v>42</v>
      </c>
      <c r="I329" s="7">
        <v>41090</v>
      </c>
      <c r="J329" s="7">
        <v>41211</v>
      </c>
      <c r="K329" s="6" t="s">
        <v>2126</v>
      </c>
      <c r="L329" s="6" t="s">
        <v>2127</v>
      </c>
      <c r="M329" s="6" t="s">
        <v>2128</v>
      </c>
      <c r="N329" s="6" t="s">
        <v>1986</v>
      </c>
      <c r="O329" s="6">
        <v>29303</v>
      </c>
      <c r="R329" s="6">
        <v>4</v>
      </c>
      <c r="S329" s="6" t="s">
        <v>2129</v>
      </c>
      <c r="T329" s="6">
        <v>5422</v>
      </c>
      <c r="U329" s="6">
        <v>73717688</v>
      </c>
      <c r="V329" s="8">
        <v>811</v>
      </c>
      <c r="W329" s="8">
        <v>284307</v>
      </c>
      <c r="X329" s="6">
        <v>192</v>
      </c>
      <c r="Y329" s="6" t="s">
        <v>2130</v>
      </c>
      <c r="Z329" s="8">
        <v>180786</v>
      </c>
      <c r="AA329" s="8">
        <v>951</v>
      </c>
      <c r="AB329" s="8">
        <v>190</v>
      </c>
      <c r="AC329" s="6" t="s">
        <v>49</v>
      </c>
      <c r="AD329" s="6" t="s">
        <v>50</v>
      </c>
      <c r="AI329" s="8">
        <v>0</v>
      </c>
      <c r="AJ329" s="8">
        <v>41</v>
      </c>
      <c r="AK329" s="8">
        <v>41</v>
      </c>
    </row>
    <row r="330" spans="1:37" x14ac:dyDescent="0.25">
      <c r="A330" s="5" t="s">
        <v>2131</v>
      </c>
      <c r="B330" s="6" t="s">
        <v>2132</v>
      </c>
      <c r="C330" s="6" t="s">
        <v>2133</v>
      </c>
      <c r="D330" s="6" t="s">
        <v>40</v>
      </c>
      <c r="E330" s="6" t="s">
        <v>266</v>
      </c>
      <c r="F330" s="6" t="s">
        <v>267</v>
      </c>
      <c r="G330" s="6" t="s">
        <v>2134</v>
      </c>
      <c r="I330" s="7">
        <v>41182</v>
      </c>
      <c r="J330" s="7">
        <v>41305</v>
      </c>
      <c r="K330" s="6" t="s">
        <v>2065</v>
      </c>
      <c r="L330" s="6" t="s">
        <v>2068</v>
      </c>
      <c r="M330" s="6" t="s">
        <v>2069</v>
      </c>
      <c r="N330" s="6" t="s">
        <v>1931</v>
      </c>
      <c r="O330" s="6">
        <v>36801</v>
      </c>
      <c r="R330" s="6">
        <v>4</v>
      </c>
      <c r="S330" s="6" t="s">
        <v>2070</v>
      </c>
      <c r="U330" s="6">
        <v>626286587</v>
      </c>
      <c r="V330" s="8">
        <v>21</v>
      </c>
      <c r="W330" s="8">
        <v>28265</v>
      </c>
      <c r="X330" s="6">
        <v>147</v>
      </c>
      <c r="Y330" s="6" t="s">
        <v>1822</v>
      </c>
      <c r="Z330" s="8">
        <v>253602</v>
      </c>
      <c r="AA330" s="8">
        <v>1725</v>
      </c>
      <c r="AB330" s="8">
        <v>147</v>
      </c>
      <c r="AC330" s="6" t="s">
        <v>50</v>
      </c>
      <c r="AD330" s="6" t="s">
        <v>50</v>
      </c>
      <c r="AE330" s="6" t="s">
        <v>49</v>
      </c>
      <c r="AI330" s="8">
        <v>8</v>
      </c>
      <c r="AJ330" s="8">
        <v>0</v>
      </c>
      <c r="AK330" s="8">
        <v>8</v>
      </c>
    </row>
    <row r="331" spans="1:37" x14ac:dyDescent="0.25">
      <c r="A331" s="5" t="s">
        <v>2135</v>
      </c>
      <c r="B331" s="6" t="s">
        <v>2136</v>
      </c>
      <c r="C331" s="6" t="s">
        <v>239</v>
      </c>
      <c r="D331" s="6" t="s">
        <v>40</v>
      </c>
      <c r="E331" s="6" t="s">
        <v>41</v>
      </c>
      <c r="F331" s="6" t="s">
        <v>42</v>
      </c>
      <c r="I331" s="7">
        <v>41090</v>
      </c>
      <c r="J331" s="7">
        <v>41211</v>
      </c>
      <c r="K331" s="6" t="s">
        <v>2137</v>
      </c>
      <c r="M331" s="6" t="s">
        <v>2138</v>
      </c>
      <c r="N331" s="6" t="s">
        <v>1670</v>
      </c>
      <c r="O331" s="6">
        <v>37040</v>
      </c>
      <c r="R331" s="6">
        <v>4</v>
      </c>
      <c r="S331" s="6" t="s">
        <v>2139</v>
      </c>
      <c r="T331" s="6">
        <v>1121</v>
      </c>
      <c r="U331" s="6">
        <v>49419075</v>
      </c>
      <c r="V331" s="8">
        <v>105</v>
      </c>
      <c r="W331" s="8">
        <v>135471</v>
      </c>
      <c r="X331" s="6">
        <v>208</v>
      </c>
      <c r="Y331" s="6" t="s">
        <v>2140</v>
      </c>
      <c r="Z331" s="8">
        <v>158655</v>
      </c>
      <c r="AA331" s="8">
        <v>1448</v>
      </c>
      <c r="AB331" s="8">
        <v>110</v>
      </c>
      <c r="AC331" s="6" t="s">
        <v>49</v>
      </c>
      <c r="AD331" s="6" t="s">
        <v>50</v>
      </c>
      <c r="AE331" s="6" t="s">
        <v>49</v>
      </c>
      <c r="AI331" s="8">
        <v>24</v>
      </c>
      <c r="AJ331" s="8">
        <v>0</v>
      </c>
      <c r="AK331" s="8">
        <v>24</v>
      </c>
    </row>
    <row r="332" spans="1:37" x14ac:dyDescent="0.25">
      <c r="A332" s="5" t="s">
        <v>2141</v>
      </c>
      <c r="B332" s="6" t="s">
        <v>2142</v>
      </c>
      <c r="C332" s="6" t="s">
        <v>1983</v>
      </c>
      <c r="D332" s="6" t="s">
        <v>40</v>
      </c>
      <c r="E332" s="6" t="s">
        <v>41</v>
      </c>
      <c r="F332" s="6" t="s">
        <v>42</v>
      </c>
      <c r="I332" s="7">
        <v>41090</v>
      </c>
      <c r="J332" s="7">
        <v>41211</v>
      </c>
      <c r="K332" s="6" t="s">
        <v>2143</v>
      </c>
      <c r="M332" s="6" t="s">
        <v>2144</v>
      </c>
      <c r="N332" s="6" t="s">
        <v>1697</v>
      </c>
      <c r="O332" s="6">
        <v>27402</v>
      </c>
      <c r="P332" s="6">
        <v>3136</v>
      </c>
      <c r="Q332" s="6">
        <v>3136</v>
      </c>
      <c r="R332" s="6">
        <v>4</v>
      </c>
      <c r="S332" s="6" t="s">
        <v>2145</v>
      </c>
      <c r="T332" s="6">
        <v>1062</v>
      </c>
      <c r="U332" s="6">
        <v>142420913</v>
      </c>
      <c r="V332" s="8">
        <v>127</v>
      </c>
      <c r="W332" s="8">
        <v>269666</v>
      </c>
      <c r="X332" s="6">
        <v>120</v>
      </c>
      <c r="Y332" s="6" t="s">
        <v>2146</v>
      </c>
      <c r="Z332" s="8">
        <v>311810</v>
      </c>
      <c r="AA332" s="8">
        <v>1684</v>
      </c>
      <c r="AB332" s="8">
        <v>185</v>
      </c>
      <c r="AC332" s="6" t="s">
        <v>49</v>
      </c>
      <c r="AD332" s="6" t="s">
        <v>50</v>
      </c>
      <c r="AF332" s="6" t="s">
        <v>49</v>
      </c>
      <c r="AI332" s="8">
        <v>0</v>
      </c>
      <c r="AJ332" s="8">
        <v>82</v>
      </c>
      <c r="AK332" s="8">
        <v>82</v>
      </c>
    </row>
    <row r="333" spans="1:37" x14ac:dyDescent="0.25">
      <c r="A333" s="5" t="s">
        <v>2147</v>
      </c>
      <c r="B333" s="6" t="s">
        <v>2148</v>
      </c>
      <c r="C333" s="6" t="s">
        <v>2149</v>
      </c>
      <c r="D333" s="6" t="s">
        <v>40</v>
      </c>
      <c r="E333" s="6" t="s">
        <v>190</v>
      </c>
      <c r="F333" s="6" t="s">
        <v>191</v>
      </c>
      <c r="I333" s="7">
        <v>41090</v>
      </c>
      <c r="J333" s="7">
        <v>41211</v>
      </c>
      <c r="K333" s="6" t="s">
        <v>2150</v>
      </c>
      <c r="M333" s="6" t="s">
        <v>2053</v>
      </c>
      <c r="N333" s="6" t="s">
        <v>2054</v>
      </c>
      <c r="O333" s="6">
        <v>918</v>
      </c>
      <c r="P333" s="6">
        <v>4049</v>
      </c>
      <c r="R333" s="6">
        <v>4</v>
      </c>
      <c r="S333" s="6" t="s">
        <v>2117</v>
      </c>
      <c r="T333" s="6">
        <v>5489</v>
      </c>
      <c r="U333" s="6">
        <v>88541391</v>
      </c>
      <c r="V333" s="8">
        <v>149</v>
      </c>
      <c r="W333" s="8">
        <v>701366</v>
      </c>
      <c r="X333" s="6">
        <v>21</v>
      </c>
      <c r="Y333" s="6" t="s">
        <v>2056</v>
      </c>
      <c r="Z333" s="8">
        <v>2148346</v>
      </c>
      <c r="AA333" s="8">
        <v>2479</v>
      </c>
      <c r="AB333" s="8">
        <v>867</v>
      </c>
      <c r="AC333" s="6" t="s">
        <v>49</v>
      </c>
      <c r="AD333" s="6" t="s">
        <v>50</v>
      </c>
      <c r="AF333" s="6" t="s">
        <v>50</v>
      </c>
      <c r="AI333" s="8">
        <v>0</v>
      </c>
      <c r="AJ333" s="8">
        <v>53</v>
      </c>
      <c r="AK333" s="8">
        <v>53</v>
      </c>
    </row>
    <row r="334" spans="1:37" x14ac:dyDescent="0.25">
      <c r="A334" s="5" t="s">
        <v>2151</v>
      </c>
      <c r="B334" s="6" t="s">
        <v>2152</v>
      </c>
      <c r="C334" s="6" t="s">
        <v>2153</v>
      </c>
      <c r="D334" s="6" t="s">
        <v>40</v>
      </c>
      <c r="E334" s="6" t="s">
        <v>41</v>
      </c>
      <c r="F334" s="6" t="s">
        <v>42</v>
      </c>
      <c r="I334" s="7">
        <v>41090</v>
      </c>
      <c r="J334" s="7">
        <v>41211</v>
      </c>
      <c r="K334" s="6" t="s">
        <v>2154</v>
      </c>
      <c r="M334" s="6" t="s">
        <v>1985</v>
      </c>
      <c r="N334" s="6" t="s">
        <v>1697</v>
      </c>
      <c r="O334" s="6">
        <v>27834</v>
      </c>
      <c r="R334" s="6">
        <v>4</v>
      </c>
      <c r="S334" s="6" t="s">
        <v>2155</v>
      </c>
      <c r="T334" s="6">
        <v>3101</v>
      </c>
      <c r="U334" s="6">
        <v>23307494</v>
      </c>
      <c r="V334" s="8">
        <v>35</v>
      </c>
      <c r="W334" s="8">
        <v>84554</v>
      </c>
      <c r="X334" s="6">
        <v>266</v>
      </c>
      <c r="Y334" s="6" t="s">
        <v>2156</v>
      </c>
      <c r="Z334" s="8">
        <v>117798</v>
      </c>
      <c r="AA334" s="8">
        <v>1807</v>
      </c>
      <c r="AB334" s="8">
        <v>65</v>
      </c>
      <c r="AC334" s="6" t="s">
        <v>50</v>
      </c>
      <c r="AD334" s="6" t="s">
        <v>50</v>
      </c>
      <c r="AE334" s="6" t="s">
        <v>49</v>
      </c>
      <c r="AI334" s="8">
        <v>6</v>
      </c>
      <c r="AJ334" s="8">
        <v>5</v>
      </c>
      <c r="AK334" s="8">
        <v>11</v>
      </c>
    </row>
    <row r="335" spans="1:37" x14ac:dyDescent="0.25">
      <c r="A335" s="5" t="s">
        <v>2157</v>
      </c>
      <c r="B335" s="6" t="s">
        <v>2158</v>
      </c>
      <c r="C335" s="6" t="s">
        <v>2159</v>
      </c>
      <c r="D335" s="6" t="s">
        <v>40</v>
      </c>
      <c r="E335" s="6" t="s">
        <v>41</v>
      </c>
      <c r="F335" s="6" t="s">
        <v>42</v>
      </c>
      <c r="I335" s="7">
        <v>41090</v>
      </c>
      <c r="J335" s="7">
        <v>41211</v>
      </c>
      <c r="K335" s="6" t="s">
        <v>2160</v>
      </c>
      <c r="M335" s="6" t="s">
        <v>2161</v>
      </c>
      <c r="N335" s="6" t="s">
        <v>1697</v>
      </c>
      <c r="O335" s="6">
        <v>27802</v>
      </c>
      <c r="P335" s="6">
        <v>1180</v>
      </c>
      <c r="Q335" s="6">
        <v>1180</v>
      </c>
      <c r="R335" s="6">
        <v>4</v>
      </c>
      <c r="S335" s="6" t="s">
        <v>2162</v>
      </c>
      <c r="T335" s="6">
        <v>5525</v>
      </c>
      <c r="U335" s="6">
        <v>75556373</v>
      </c>
      <c r="V335" s="8">
        <v>40</v>
      </c>
      <c r="W335" s="8">
        <v>60000</v>
      </c>
      <c r="X335" s="6">
        <v>406</v>
      </c>
      <c r="Y335" s="6" t="s">
        <v>2163</v>
      </c>
      <c r="Z335" s="8">
        <v>68243</v>
      </c>
      <c r="AA335" s="8">
        <v>1485</v>
      </c>
      <c r="AB335" s="8">
        <v>46</v>
      </c>
      <c r="AC335" s="6" t="s">
        <v>50</v>
      </c>
      <c r="AD335" s="6" t="s">
        <v>50</v>
      </c>
      <c r="AF335" s="6" t="s">
        <v>49</v>
      </c>
      <c r="AI335" s="8">
        <v>0</v>
      </c>
      <c r="AJ335" s="8">
        <v>9</v>
      </c>
      <c r="AK335" s="8">
        <v>9</v>
      </c>
    </row>
    <row r="336" spans="1:37" x14ac:dyDescent="0.25">
      <c r="A336" s="5" t="s">
        <v>2164</v>
      </c>
      <c r="B336" s="6" t="s">
        <v>2165</v>
      </c>
      <c r="C336" s="6" t="s">
        <v>443</v>
      </c>
      <c r="D336" s="6" t="s">
        <v>40</v>
      </c>
      <c r="E336" s="6" t="s">
        <v>253</v>
      </c>
      <c r="F336" s="6" t="s">
        <v>254</v>
      </c>
      <c r="I336" s="7">
        <v>41090</v>
      </c>
      <c r="J336" s="7">
        <v>41211</v>
      </c>
      <c r="K336" s="6" t="s">
        <v>2166</v>
      </c>
      <c r="M336" s="6" t="s">
        <v>2167</v>
      </c>
      <c r="N336" s="6" t="s">
        <v>1833</v>
      </c>
      <c r="O336" s="6">
        <v>34950</v>
      </c>
      <c r="R336" s="6">
        <v>4</v>
      </c>
      <c r="S336" s="6" t="s">
        <v>2168</v>
      </c>
      <c r="T336" s="6">
        <v>1024</v>
      </c>
      <c r="U336" s="6">
        <v>80179419</v>
      </c>
      <c r="V336" s="8">
        <v>572</v>
      </c>
      <c r="W336" s="8">
        <v>280379</v>
      </c>
      <c r="X336" s="6">
        <v>101</v>
      </c>
      <c r="Y336" s="6" t="s">
        <v>2169</v>
      </c>
      <c r="Z336" s="8">
        <v>376047</v>
      </c>
      <c r="AA336" s="8">
        <v>1807</v>
      </c>
      <c r="AB336" s="8">
        <v>208</v>
      </c>
      <c r="AC336" s="6" t="s">
        <v>49</v>
      </c>
      <c r="AD336" s="6" t="s">
        <v>50</v>
      </c>
      <c r="AE336" s="6" t="s">
        <v>49</v>
      </c>
      <c r="AI336" s="8">
        <v>33</v>
      </c>
      <c r="AJ336" s="8">
        <v>0</v>
      </c>
      <c r="AK336" s="8">
        <v>33</v>
      </c>
    </row>
    <row r="337" spans="1:37" x14ac:dyDescent="0.25">
      <c r="A337" s="5" t="s">
        <v>2170</v>
      </c>
      <c r="B337" s="6" t="s">
        <v>2171</v>
      </c>
      <c r="C337" s="6" t="s">
        <v>2172</v>
      </c>
      <c r="D337" s="6" t="s">
        <v>40</v>
      </c>
      <c r="E337" s="6" t="s">
        <v>54</v>
      </c>
      <c r="F337" s="6" t="s">
        <v>55</v>
      </c>
      <c r="I337" s="7">
        <v>41090</v>
      </c>
      <c r="J337" s="7">
        <v>41211</v>
      </c>
      <c r="K337" s="6" t="s">
        <v>2173</v>
      </c>
      <c r="M337" s="6" t="s">
        <v>2174</v>
      </c>
      <c r="N337" s="6" t="s">
        <v>1986</v>
      </c>
      <c r="O337" s="6">
        <v>29151</v>
      </c>
      <c r="P337" s="6">
        <v>2462</v>
      </c>
      <c r="Q337" s="6">
        <v>2462</v>
      </c>
      <c r="R337" s="6">
        <v>4</v>
      </c>
      <c r="S337" s="6" t="s">
        <v>2175</v>
      </c>
      <c r="T337" s="6">
        <v>3241</v>
      </c>
      <c r="U337" s="6">
        <v>94990843</v>
      </c>
      <c r="V337" s="8">
        <v>2408</v>
      </c>
      <c r="W337" s="8">
        <v>209919</v>
      </c>
      <c r="X337" s="6">
        <v>380</v>
      </c>
      <c r="Y337" s="6" t="s">
        <v>2176</v>
      </c>
      <c r="Z337" s="8">
        <v>73107</v>
      </c>
      <c r="AA337" s="8">
        <v>1113</v>
      </c>
      <c r="AB337" s="8">
        <v>66</v>
      </c>
      <c r="AC337" s="6" t="s">
        <v>49</v>
      </c>
      <c r="AD337" s="6" t="s">
        <v>50</v>
      </c>
      <c r="AE337" s="6" t="s">
        <v>49</v>
      </c>
      <c r="AG337" s="6" t="s">
        <v>49</v>
      </c>
      <c r="AI337" s="8">
        <v>65</v>
      </c>
      <c r="AJ337" s="8">
        <v>0</v>
      </c>
      <c r="AK337" s="8">
        <v>65</v>
      </c>
    </row>
    <row r="338" spans="1:37" x14ac:dyDescent="0.25">
      <c r="A338" s="5" t="s">
        <v>2177</v>
      </c>
      <c r="B338" s="6" t="s">
        <v>2178</v>
      </c>
      <c r="C338" s="6" t="s">
        <v>2179</v>
      </c>
      <c r="D338" s="6" t="s">
        <v>40</v>
      </c>
      <c r="E338" s="6" t="s">
        <v>54</v>
      </c>
      <c r="F338" s="6" t="s">
        <v>55</v>
      </c>
      <c r="I338" s="7">
        <v>41090</v>
      </c>
      <c r="J338" s="7">
        <v>41211</v>
      </c>
      <c r="K338" s="6" t="s">
        <v>2180</v>
      </c>
      <c r="M338" s="6" t="s">
        <v>2128</v>
      </c>
      <c r="N338" s="6" t="s">
        <v>1986</v>
      </c>
      <c r="O338" s="6">
        <v>29304</v>
      </c>
      <c r="P338" s="6">
        <v>1607</v>
      </c>
      <c r="Q338" s="6">
        <v>1607</v>
      </c>
      <c r="R338" s="6">
        <v>4</v>
      </c>
      <c r="S338" s="6" t="s">
        <v>2181</v>
      </c>
      <c r="T338" s="6">
        <v>5509</v>
      </c>
      <c r="U338" s="6">
        <v>93887768</v>
      </c>
      <c r="V338" s="8">
        <v>40</v>
      </c>
      <c r="W338" s="8">
        <v>70000</v>
      </c>
      <c r="X338" s="6">
        <v>192</v>
      </c>
      <c r="Y338" s="6" t="s">
        <v>2130</v>
      </c>
      <c r="Z338" s="8">
        <v>180786</v>
      </c>
      <c r="AA338" s="8">
        <v>951</v>
      </c>
      <c r="AB338" s="8">
        <v>190</v>
      </c>
      <c r="AC338" s="6" t="s">
        <v>50</v>
      </c>
      <c r="AD338" s="6" t="s">
        <v>50</v>
      </c>
      <c r="AE338" s="6" t="s">
        <v>49</v>
      </c>
      <c r="AI338" s="8">
        <v>11</v>
      </c>
      <c r="AJ338" s="8">
        <v>0</v>
      </c>
      <c r="AK338" s="8">
        <v>11</v>
      </c>
    </row>
    <row r="339" spans="1:37" x14ac:dyDescent="0.25">
      <c r="A339" s="5" t="s">
        <v>2182</v>
      </c>
      <c r="B339" s="6" t="s">
        <v>2183</v>
      </c>
      <c r="C339" s="6" t="s">
        <v>2184</v>
      </c>
      <c r="D339" s="6" t="s">
        <v>40</v>
      </c>
      <c r="E339" s="6" t="s">
        <v>54</v>
      </c>
      <c r="F339" s="6" t="s">
        <v>55</v>
      </c>
      <c r="I339" s="7">
        <v>41090</v>
      </c>
      <c r="J339" s="7">
        <v>41211</v>
      </c>
      <c r="K339" s="6" t="s">
        <v>2185</v>
      </c>
      <c r="M339" s="6" t="s">
        <v>2186</v>
      </c>
      <c r="N339" s="6" t="s">
        <v>1986</v>
      </c>
      <c r="O339" s="6">
        <v>29526</v>
      </c>
      <c r="R339" s="6">
        <v>4</v>
      </c>
      <c r="S339" s="6" t="s">
        <v>2187</v>
      </c>
      <c r="T339" s="6">
        <v>5526</v>
      </c>
      <c r="U339" s="6">
        <v>101900348</v>
      </c>
      <c r="V339" s="8">
        <v>1949</v>
      </c>
      <c r="W339" s="8">
        <v>252426</v>
      </c>
      <c r="X339" s="6">
        <v>166</v>
      </c>
      <c r="Y339" s="6" t="s">
        <v>2188</v>
      </c>
      <c r="Z339" s="8">
        <v>215304</v>
      </c>
      <c r="AA339" s="8">
        <v>1131</v>
      </c>
      <c r="AB339" s="8">
        <v>190</v>
      </c>
      <c r="AC339" s="6" t="s">
        <v>49</v>
      </c>
      <c r="AD339" s="6" t="s">
        <v>50</v>
      </c>
      <c r="AE339" s="6" t="s">
        <v>49</v>
      </c>
      <c r="AI339" s="8">
        <v>42</v>
      </c>
      <c r="AJ339" s="8">
        <v>0</v>
      </c>
      <c r="AK339" s="8">
        <v>42</v>
      </c>
    </row>
    <row r="340" spans="1:37" x14ac:dyDescent="0.25">
      <c r="A340" s="5" t="s">
        <v>2189</v>
      </c>
      <c r="B340" s="6" t="s">
        <v>2190</v>
      </c>
      <c r="C340" s="6" t="s">
        <v>140</v>
      </c>
      <c r="D340" s="6" t="s">
        <v>40</v>
      </c>
      <c r="E340" s="6" t="s">
        <v>266</v>
      </c>
      <c r="F340" s="6" t="s">
        <v>267</v>
      </c>
      <c r="G340" s="6" t="s">
        <v>2191</v>
      </c>
      <c r="I340" s="7">
        <v>41182</v>
      </c>
      <c r="J340" s="7">
        <v>41305</v>
      </c>
      <c r="K340" s="6" t="s">
        <v>2192</v>
      </c>
      <c r="M340" s="6" t="s">
        <v>2193</v>
      </c>
      <c r="N340" s="6" t="s">
        <v>1931</v>
      </c>
      <c r="O340" s="6">
        <v>36302</v>
      </c>
      <c r="P340" s="6">
        <v>1406</v>
      </c>
      <c r="Q340" s="6">
        <v>1406</v>
      </c>
      <c r="R340" s="6">
        <v>4</v>
      </c>
      <c r="S340" s="6" t="s">
        <v>2194</v>
      </c>
      <c r="U340" s="6">
        <v>40651119</v>
      </c>
      <c r="V340" s="8">
        <v>600</v>
      </c>
      <c r="W340" s="8">
        <v>90000</v>
      </c>
      <c r="X340" s="6">
        <v>402</v>
      </c>
      <c r="Y340" s="6" t="s">
        <v>2195</v>
      </c>
      <c r="Z340" s="8">
        <v>68781</v>
      </c>
      <c r="AA340" s="8">
        <v>1239</v>
      </c>
      <c r="AB340" s="8">
        <v>56</v>
      </c>
      <c r="AC340" s="6" t="s">
        <v>49</v>
      </c>
      <c r="AD340" s="6" t="s">
        <v>50</v>
      </c>
      <c r="AI340" s="8">
        <v>15</v>
      </c>
      <c r="AJ340" s="8">
        <v>39</v>
      </c>
      <c r="AK340" s="8">
        <v>54</v>
      </c>
    </row>
    <row r="341" spans="1:37" x14ac:dyDescent="0.25">
      <c r="A341" s="5" t="s">
        <v>2196</v>
      </c>
      <c r="B341" s="6" t="s">
        <v>2197</v>
      </c>
      <c r="C341" s="6" t="s">
        <v>2198</v>
      </c>
      <c r="D341" s="6" t="s">
        <v>40</v>
      </c>
      <c r="E341" s="6" t="s">
        <v>540</v>
      </c>
      <c r="F341" s="6" t="s">
        <v>541</v>
      </c>
      <c r="I341" s="7">
        <v>41090</v>
      </c>
      <c r="J341" s="7">
        <v>41211</v>
      </c>
      <c r="K341" s="6" t="s">
        <v>2199</v>
      </c>
      <c r="M341" s="6" t="s">
        <v>2200</v>
      </c>
      <c r="N341" s="6" t="s">
        <v>1833</v>
      </c>
      <c r="O341" s="6">
        <v>32960</v>
      </c>
      <c r="R341" s="6">
        <v>4</v>
      </c>
      <c r="S341" s="6" t="s">
        <v>2201</v>
      </c>
      <c r="T341" s="6">
        <v>5630</v>
      </c>
      <c r="U341" s="6">
        <v>167981612</v>
      </c>
      <c r="V341" s="8">
        <v>216</v>
      </c>
      <c r="W341" s="8">
        <v>143696</v>
      </c>
      <c r="X341" s="6">
        <v>220</v>
      </c>
      <c r="Y341" s="6" t="s">
        <v>2202</v>
      </c>
      <c r="Z341" s="8">
        <v>149422</v>
      </c>
      <c r="AA341" s="8">
        <v>1546</v>
      </c>
      <c r="AB341" s="8">
        <v>97</v>
      </c>
      <c r="AC341" s="6" t="s">
        <v>49</v>
      </c>
      <c r="AD341" s="6" t="s">
        <v>50</v>
      </c>
      <c r="AE341" s="6" t="s">
        <v>49</v>
      </c>
      <c r="AI341" s="8">
        <v>37</v>
      </c>
      <c r="AJ341" s="8">
        <v>0</v>
      </c>
      <c r="AK341" s="8">
        <v>37</v>
      </c>
    </row>
    <row r="342" spans="1:37" x14ac:dyDescent="0.25">
      <c r="A342" s="5" t="s">
        <v>2203</v>
      </c>
      <c r="B342" s="6" t="s">
        <v>2204</v>
      </c>
      <c r="C342" s="6" t="s">
        <v>2205</v>
      </c>
      <c r="D342" s="6" t="s">
        <v>40</v>
      </c>
      <c r="E342" s="6" t="s">
        <v>190</v>
      </c>
      <c r="F342" s="6" t="s">
        <v>191</v>
      </c>
      <c r="I342" s="7">
        <v>41090</v>
      </c>
      <c r="J342" s="7">
        <v>41211</v>
      </c>
      <c r="K342" s="6" t="s">
        <v>2206</v>
      </c>
      <c r="M342" s="6" t="s">
        <v>2053</v>
      </c>
      <c r="N342" s="6" t="s">
        <v>2054</v>
      </c>
      <c r="O342" s="6">
        <v>940</v>
      </c>
      <c r="P342" s="6">
        <v>1269</v>
      </c>
      <c r="Q342" s="6">
        <v>41269</v>
      </c>
      <c r="R342" s="6">
        <v>4</v>
      </c>
      <c r="S342" s="6" t="s">
        <v>2117</v>
      </c>
      <c r="T342" s="6">
        <v>1885</v>
      </c>
      <c r="U342" s="6">
        <v>180536567</v>
      </c>
      <c r="V342" s="8">
        <v>892</v>
      </c>
      <c r="W342" s="8">
        <v>2478905</v>
      </c>
      <c r="X342" s="6">
        <v>21</v>
      </c>
      <c r="Y342" s="6" t="s">
        <v>2056</v>
      </c>
      <c r="Z342" s="8">
        <v>2148346</v>
      </c>
      <c r="AA342" s="8">
        <v>2479</v>
      </c>
      <c r="AB342" s="8">
        <v>867</v>
      </c>
      <c r="AC342" s="6" t="s">
        <v>49</v>
      </c>
      <c r="AD342" s="6" t="s">
        <v>50</v>
      </c>
      <c r="AI342" s="8">
        <v>0</v>
      </c>
      <c r="AJ342" s="8">
        <v>2605</v>
      </c>
      <c r="AK342" s="8">
        <v>2605</v>
      </c>
    </row>
    <row r="343" spans="1:37" x14ac:dyDescent="0.25">
      <c r="A343" s="5" t="s">
        <v>2207</v>
      </c>
      <c r="B343" s="6" t="s">
        <v>2208</v>
      </c>
      <c r="C343" s="6" t="s">
        <v>2209</v>
      </c>
      <c r="D343" s="6" t="s">
        <v>40</v>
      </c>
      <c r="E343" s="6" t="s">
        <v>54</v>
      </c>
      <c r="F343" s="6" t="s">
        <v>55</v>
      </c>
      <c r="I343" s="7">
        <v>41090</v>
      </c>
      <c r="J343" s="7">
        <v>41211</v>
      </c>
      <c r="K343" s="6" t="s">
        <v>2210</v>
      </c>
      <c r="M343" s="6" t="s">
        <v>2211</v>
      </c>
      <c r="N343" s="6" t="s">
        <v>1697</v>
      </c>
      <c r="O343" s="6">
        <v>27709</v>
      </c>
      <c r="Q343" s="6">
        <v>13787</v>
      </c>
      <c r="R343" s="6">
        <v>4</v>
      </c>
      <c r="S343" s="6" t="s">
        <v>2212</v>
      </c>
      <c r="T343" s="6">
        <v>5527</v>
      </c>
      <c r="U343" s="6">
        <v>801047812</v>
      </c>
      <c r="V343" s="8">
        <v>1525</v>
      </c>
      <c r="W343" s="8">
        <v>1002876</v>
      </c>
      <c r="X343" s="6">
        <v>110</v>
      </c>
      <c r="Y343" s="6" t="s">
        <v>1980</v>
      </c>
      <c r="Z343" s="8">
        <v>347602</v>
      </c>
      <c r="AA343" s="8">
        <v>1913</v>
      </c>
      <c r="AB343" s="8">
        <v>182</v>
      </c>
      <c r="AC343" s="6" t="s">
        <v>49</v>
      </c>
      <c r="AD343" s="6" t="s">
        <v>50</v>
      </c>
      <c r="AE343" s="6" t="s">
        <v>49</v>
      </c>
      <c r="AI343" s="8">
        <v>138</v>
      </c>
      <c r="AJ343" s="8">
        <v>0</v>
      </c>
      <c r="AK343" s="8">
        <v>138</v>
      </c>
    </row>
    <row r="344" spans="1:37" x14ac:dyDescent="0.25">
      <c r="A344" s="5" t="s">
        <v>2213</v>
      </c>
      <c r="B344" s="6" t="s">
        <v>2214</v>
      </c>
      <c r="C344" s="6" t="s">
        <v>1667</v>
      </c>
      <c r="D344" s="6" t="s">
        <v>40</v>
      </c>
      <c r="E344" s="6" t="s">
        <v>54</v>
      </c>
      <c r="F344" s="6" t="s">
        <v>55</v>
      </c>
      <c r="I344" s="7">
        <v>41182</v>
      </c>
      <c r="J344" s="7">
        <v>41305</v>
      </c>
      <c r="K344" s="6" t="s">
        <v>2215</v>
      </c>
      <c r="M344" s="6" t="s">
        <v>1167</v>
      </c>
      <c r="N344" s="6" t="s">
        <v>1986</v>
      </c>
      <c r="O344" s="6">
        <v>29403</v>
      </c>
      <c r="R344" s="6">
        <v>4</v>
      </c>
      <c r="S344" s="6" t="s">
        <v>2216</v>
      </c>
      <c r="T344" s="6">
        <v>1115</v>
      </c>
      <c r="U344" s="6">
        <v>53637067</v>
      </c>
      <c r="V344" s="8">
        <v>73</v>
      </c>
      <c r="W344" s="8">
        <v>510286</v>
      </c>
      <c r="X344" s="6">
        <v>76</v>
      </c>
      <c r="Y344" s="6" t="s">
        <v>2217</v>
      </c>
      <c r="Z344" s="8">
        <v>548404</v>
      </c>
      <c r="AA344" s="8">
        <v>1870</v>
      </c>
      <c r="AB344" s="8">
        <v>293</v>
      </c>
      <c r="AC344" s="6" t="s">
        <v>49</v>
      </c>
      <c r="AD344" s="6" t="s">
        <v>50</v>
      </c>
      <c r="AF344" s="6" t="s">
        <v>49</v>
      </c>
      <c r="AI344" s="8">
        <v>0</v>
      </c>
      <c r="AJ344" s="8">
        <v>104</v>
      </c>
      <c r="AK344" s="8">
        <v>104</v>
      </c>
    </row>
    <row r="345" spans="1:37" x14ac:dyDescent="0.25">
      <c r="A345" s="5" t="s">
        <v>2218</v>
      </c>
      <c r="B345" s="6" t="s">
        <v>2219</v>
      </c>
      <c r="C345" s="6" t="s">
        <v>2220</v>
      </c>
      <c r="D345" s="6" t="s">
        <v>40</v>
      </c>
      <c r="E345" s="6" t="s">
        <v>41</v>
      </c>
      <c r="F345" s="6" t="s">
        <v>42</v>
      </c>
      <c r="I345" s="7">
        <v>41182</v>
      </c>
      <c r="J345" s="7">
        <v>41305</v>
      </c>
      <c r="K345" s="6" t="s">
        <v>2221</v>
      </c>
      <c r="M345" s="6" t="s">
        <v>2222</v>
      </c>
      <c r="N345" s="6" t="s">
        <v>1931</v>
      </c>
      <c r="O345" s="6">
        <v>35602</v>
      </c>
      <c r="P345" s="6">
        <v>668</v>
      </c>
      <c r="Q345" s="6">
        <v>668</v>
      </c>
      <c r="R345" s="6">
        <v>4</v>
      </c>
      <c r="S345" s="6" t="s">
        <v>2223</v>
      </c>
      <c r="T345" s="6">
        <v>1000</v>
      </c>
      <c r="U345" s="6">
        <v>98846793</v>
      </c>
      <c r="V345" s="8">
        <v>574</v>
      </c>
      <c r="W345" s="8">
        <v>111064</v>
      </c>
      <c r="X345" s="6">
        <v>392</v>
      </c>
      <c r="Y345" s="6" t="s">
        <v>2224</v>
      </c>
      <c r="Z345" s="8">
        <v>70436</v>
      </c>
      <c r="AA345" s="8">
        <v>1208</v>
      </c>
      <c r="AB345" s="8">
        <v>58</v>
      </c>
      <c r="AC345" s="6" t="s">
        <v>50</v>
      </c>
      <c r="AD345" s="6" t="s">
        <v>50</v>
      </c>
      <c r="AI345" s="8">
        <v>30</v>
      </c>
      <c r="AJ345" s="8">
        <v>0</v>
      </c>
      <c r="AK345" s="8">
        <v>30</v>
      </c>
    </row>
    <row r="346" spans="1:37" x14ac:dyDescent="0.25">
      <c r="A346" s="5" t="s">
        <v>2225</v>
      </c>
      <c r="B346" s="6" t="s">
        <v>2226</v>
      </c>
      <c r="C346" s="6" t="s">
        <v>2227</v>
      </c>
      <c r="D346" s="6" t="s">
        <v>40</v>
      </c>
      <c r="E346" s="6" t="s">
        <v>41</v>
      </c>
      <c r="F346" s="6" t="s">
        <v>42</v>
      </c>
      <c r="I346" s="7">
        <v>41090</v>
      </c>
      <c r="J346" s="7">
        <v>41211</v>
      </c>
      <c r="K346" s="6" t="s">
        <v>2228</v>
      </c>
      <c r="M346" s="6" t="s">
        <v>2053</v>
      </c>
      <c r="N346" s="6" t="s">
        <v>2054</v>
      </c>
      <c r="O346" s="6">
        <v>902</v>
      </c>
      <c r="P346" s="6">
        <v>4100</v>
      </c>
      <c r="Q346" s="6">
        <v>9024100</v>
      </c>
      <c r="R346" s="6">
        <v>4</v>
      </c>
      <c r="S346" s="6" t="s">
        <v>2229</v>
      </c>
      <c r="T346" s="6">
        <v>1886</v>
      </c>
      <c r="U346" s="6">
        <v>90362773</v>
      </c>
      <c r="V346" s="8">
        <v>76</v>
      </c>
      <c r="W346" s="8">
        <v>381931</v>
      </c>
      <c r="X346" s="6">
        <v>21</v>
      </c>
      <c r="Y346" s="6" t="s">
        <v>2056</v>
      </c>
      <c r="Z346" s="8">
        <v>2148346</v>
      </c>
      <c r="AA346" s="8">
        <v>2479</v>
      </c>
      <c r="AB346" s="8">
        <v>867</v>
      </c>
      <c r="AC346" s="6" t="s">
        <v>50</v>
      </c>
      <c r="AD346" s="6" t="s">
        <v>50</v>
      </c>
      <c r="AE346" s="6" t="s">
        <v>49</v>
      </c>
      <c r="AI346" s="8">
        <v>16</v>
      </c>
      <c r="AJ346" s="8">
        <v>0</v>
      </c>
      <c r="AK346" s="8">
        <v>16</v>
      </c>
    </row>
    <row r="347" spans="1:37" x14ac:dyDescent="0.25">
      <c r="A347" s="5" t="s">
        <v>2230</v>
      </c>
      <c r="B347" s="6" t="s">
        <v>2231</v>
      </c>
      <c r="D347" s="6" t="s">
        <v>40</v>
      </c>
      <c r="E347" s="6" t="s">
        <v>41</v>
      </c>
      <c r="F347" s="6" t="s">
        <v>42</v>
      </c>
      <c r="I347" s="7">
        <v>41090</v>
      </c>
      <c r="J347" s="7">
        <v>41211</v>
      </c>
      <c r="K347" s="6" t="s">
        <v>2232</v>
      </c>
      <c r="M347" s="6" t="s">
        <v>2233</v>
      </c>
      <c r="N347" s="6" t="s">
        <v>2054</v>
      </c>
      <c r="O347" s="6">
        <v>602</v>
      </c>
      <c r="P347" s="6">
        <v>517</v>
      </c>
      <c r="Q347" s="6">
        <v>517</v>
      </c>
      <c r="R347" s="6">
        <v>4</v>
      </c>
      <c r="S347" s="6" t="s">
        <v>2234</v>
      </c>
      <c r="T347" s="6">
        <v>5585</v>
      </c>
      <c r="U347" s="6">
        <v>91029264</v>
      </c>
      <c r="V347" s="8">
        <v>10</v>
      </c>
      <c r="W347" s="8">
        <v>42000</v>
      </c>
      <c r="X347" s="6">
        <v>124</v>
      </c>
      <c r="Y347" s="6" t="s">
        <v>2235</v>
      </c>
      <c r="Z347" s="8">
        <v>306196</v>
      </c>
      <c r="AA347" s="8">
        <v>1280</v>
      </c>
      <c r="AB347" s="8">
        <v>239</v>
      </c>
      <c r="AC347" s="6" t="s">
        <v>50</v>
      </c>
      <c r="AD347" s="6" t="s">
        <v>50</v>
      </c>
      <c r="AE347" s="6" t="s">
        <v>49</v>
      </c>
      <c r="AI347" s="8">
        <v>4</v>
      </c>
      <c r="AJ347" s="8">
        <v>0</v>
      </c>
      <c r="AK347" s="8">
        <v>4</v>
      </c>
    </row>
    <row r="348" spans="1:37" x14ac:dyDescent="0.25">
      <c r="A348" s="5" t="s">
        <v>2236</v>
      </c>
      <c r="B348" s="6" t="s">
        <v>2237</v>
      </c>
      <c r="C348" s="6" t="s">
        <v>2238</v>
      </c>
      <c r="D348" s="6" t="s">
        <v>40</v>
      </c>
      <c r="E348" s="6" t="s">
        <v>41</v>
      </c>
      <c r="F348" s="6" t="s">
        <v>42</v>
      </c>
      <c r="I348" s="7">
        <v>41090</v>
      </c>
      <c r="J348" s="7">
        <v>41211</v>
      </c>
      <c r="K348" s="6" t="s">
        <v>2239</v>
      </c>
      <c r="L348" s="6" t="s">
        <v>2240</v>
      </c>
      <c r="M348" s="6" t="s">
        <v>2241</v>
      </c>
      <c r="N348" s="6" t="s">
        <v>2054</v>
      </c>
      <c r="O348" s="6">
        <v>726</v>
      </c>
      <c r="P348" s="6">
        <v>907</v>
      </c>
      <c r="Q348" s="6">
        <v>907</v>
      </c>
      <c r="R348" s="6">
        <v>4</v>
      </c>
      <c r="S348" s="6" t="s">
        <v>2242</v>
      </c>
      <c r="T348" s="6">
        <v>2417</v>
      </c>
      <c r="U348" s="6">
        <v>90545278</v>
      </c>
      <c r="V348" s="8">
        <v>2</v>
      </c>
      <c r="W348" s="8">
        <v>50000</v>
      </c>
      <c r="X348" s="6">
        <v>21</v>
      </c>
      <c r="Y348" s="6" t="s">
        <v>2056</v>
      </c>
      <c r="Z348" s="8">
        <v>2148346</v>
      </c>
      <c r="AA348" s="8">
        <v>2479</v>
      </c>
      <c r="AB348" s="8">
        <v>867</v>
      </c>
      <c r="AC348" s="6" t="s">
        <v>50</v>
      </c>
      <c r="AD348" s="6" t="s">
        <v>50</v>
      </c>
      <c r="AE348" s="6" t="s">
        <v>50</v>
      </c>
      <c r="AI348" s="8">
        <v>11</v>
      </c>
      <c r="AJ348" s="8">
        <v>0</v>
      </c>
      <c r="AK348" s="8">
        <v>11</v>
      </c>
    </row>
    <row r="349" spans="1:37" x14ac:dyDescent="0.25">
      <c r="A349" s="5" t="s">
        <v>2243</v>
      </c>
      <c r="B349" s="6" t="s">
        <v>2244</v>
      </c>
      <c r="C349" s="6" t="s">
        <v>2245</v>
      </c>
      <c r="D349" s="6" t="s">
        <v>40</v>
      </c>
      <c r="E349" s="6" t="s">
        <v>41</v>
      </c>
      <c r="F349" s="6" t="s">
        <v>42</v>
      </c>
      <c r="I349" s="7">
        <v>41090</v>
      </c>
      <c r="J349" s="7">
        <v>41211</v>
      </c>
      <c r="K349" s="6" t="s">
        <v>2246</v>
      </c>
      <c r="M349" s="6" t="s">
        <v>2247</v>
      </c>
      <c r="N349" s="6" t="s">
        <v>2054</v>
      </c>
      <c r="O349" s="6">
        <v>694</v>
      </c>
      <c r="P349" s="6">
        <v>4555</v>
      </c>
      <c r="Q349" s="6">
        <v>4555</v>
      </c>
      <c r="R349" s="6">
        <v>4</v>
      </c>
      <c r="S349" s="6" t="s">
        <v>2248</v>
      </c>
      <c r="T349" s="6">
        <v>5414</v>
      </c>
      <c r="U349" s="6">
        <v>91003061</v>
      </c>
      <c r="V349" s="8">
        <v>47</v>
      </c>
      <c r="W349" s="8">
        <v>59662</v>
      </c>
      <c r="X349" s="6">
        <v>21</v>
      </c>
      <c r="Y349" s="6" t="s">
        <v>2056</v>
      </c>
      <c r="Z349" s="8">
        <v>2148346</v>
      </c>
      <c r="AA349" s="8">
        <v>2479</v>
      </c>
      <c r="AB349" s="8">
        <v>867</v>
      </c>
      <c r="AC349" s="6" t="s">
        <v>50</v>
      </c>
      <c r="AD349" s="6" t="s">
        <v>50</v>
      </c>
      <c r="AE349" s="6" t="s">
        <v>49</v>
      </c>
      <c r="AI349" s="8">
        <v>4</v>
      </c>
      <c r="AJ349" s="8">
        <v>0</v>
      </c>
      <c r="AK349" s="8">
        <v>4</v>
      </c>
    </row>
    <row r="350" spans="1:37" x14ac:dyDescent="0.25">
      <c r="A350" s="5" t="s">
        <v>2249</v>
      </c>
      <c r="B350" s="6" t="s">
        <v>2250</v>
      </c>
      <c r="C350" s="6" t="s">
        <v>2251</v>
      </c>
      <c r="D350" s="6" t="s">
        <v>40</v>
      </c>
      <c r="E350" s="6" t="s">
        <v>41</v>
      </c>
      <c r="F350" s="6" t="s">
        <v>42</v>
      </c>
      <c r="I350" s="7">
        <v>41182</v>
      </c>
      <c r="J350" s="7">
        <v>41305</v>
      </c>
      <c r="K350" s="6" t="s">
        <v>2252</v>
      </c>
      <c r="M350" s="6" t="s">
        <v>2253</v>
      </c>
      <c r="N350" s="6" t="s">
        <v>1833</v>
      </c>
      <c r="O350" s="6">
        <v>34471</v>
      </c>
      <c r="R350" s="6">
        <v>4</v>
      </c>
      <c r="S350" s="6" t="s">
        <v>2254</v>
      </c>
      <c r="T350" s="6">
        <v>1034</v>
      </c>
      <c r="U350" s="6">
        <v>55947428</v>
      </c>
      <c r="V350" s="8">
        <v>55</v>
      </c>
      <c r="W350" s="8">
        <v>115000</v>
      </c>
      <c r="X350" s="6">
        <v>211</v>
      </c>
      <c r="Y350" s="6" t="s">
        <v>2255</v>
      </c>
      <c r="Z350" s="8">
        <v>156909</v>
      </c>
      <c r="AA350" s="8">
        <v>1400</v>
      </c>
      <c r="AB350" s="8">
        <v>112</v>
      </c>
      <c r="AC350" s="6" t="s">
        <v>49</v>
      </c>
      <c r="AD350" s="6" t="s">
        <v>50</v>
      </c>
      <c r="AF350" s="6" t="s">
        <v>49</v>
      </c>
      <c r="AI350" s="8">
        <v>0</v>
      </c>
      <c r="AJ350" s="8">
        <v>8</v>
      </c>
      <c r="AK350" s="8">
        <v>8</v>
      </c>
    </row>
    <row r="351" spans="1:37" x14ac:dyDescent="0.25">
      <c r="A351" s="5" t="s">
        <v>2256</v>
      </c>
      <c r="B351" s="6" t="s">
        <v>2257</v>
      </c>
      <c r="D351" s="6" t="s">
        <v>40</v>
      </c>
      <c r="E351" s="6" t="s">
        <v>41</v>
      </c>
      <c r="F351" s="6" t="s">
        <v>42</v>
      </c>
      <c r="I351" s="7">
        <v>41090</v>
      </c>
      <c r="J351" s="7">
        <v>41211</v>
      </c>
      <c r="K351" s="6" t="s">
        <v>2258</v>
      </c>
      <c r="L351" s="6" t="s">
        <v>2259</v>
      </c>
      <c r="M351" s="6" t="s">
        <v>2260</v>
      </c>
      <c r="N351" s="6" t="s">
        <v>2054</v>
      </c>
      <c r="O351" s="6">
        <v>660</v>
      </c>
      <c r="P351" s="6">
        <v>97</v>
      </c>
      <c r="Q351" s="6">
        <v>97</v>
      </c>
      <c r="R351" s="6">
        <v>4</v>
      </c>
      <c r="S351" s="6" t="s">
        <v>2261</v>
      </c>
      <c r="T351" s="6">
        <v>1912</v>
      </c>
      <c r="U351" s="6">
        <v>803864552</v>
      </c>
      <c r="V351" s="8">
        <v>29</v>
      </c>
      <c r="W351" s="8">
        <v>17250</v>
      </c>
      <c r="X351" s="6">
        <v>284</v>
      </c>
      <c r="Y351" s="6" t="s">
        <v>2262</v>
      </c>
      <c r="Z351" s="8">
        <v>109572</v>
      </c>
      <c r="AA351" s="8">
        <v>2039</v>
      </c>
      <c r="AB351" s="8">
        <v>54</v>
      </c>
      <c r="AC351" s="6" t="s">
        <v>50</v>
      </c>
      <c r="AD351" s="6" t="s">
        <v>50</v>
      </c>
      <c r="AE351" s="6" t="s">
        <v>49</v>
      </c>
      <c r="AI351" s="8">
        <v>7</v>
      </c>
      <c r="AJ351" s="8">
        <v>0</v>
      </c>
      <c r="AK351" s="8">
        <v>7</v>
      </c>
    </row>
    <row r="352" spans="1:37" x14ac:dyDescent="0.25">
      <c r="A352" s="5" t="s">
        <v>2263</v>
      </c>
      <c r="B352" s="6" t="s">
        <v>2264</v>
      </c>
      <c r="C352" s="6" t="s">
        <v>2265</v>
      </c>
      <c r="D352" s="6" t="s">
        <v>40</v>
      </c>
      <c r="E352" s="6" t="s">
        <v>41</v>
      </c>
      <c r="F352" s="6" t="s">
        <v>42</v>
      </c>
      <c r="I352" s="7">
        <v>41090</v>
      </c>
      <c r="J352" s="7">
        <v>41211</v>
      </c>
      <c r="K352" s="6" t="s">
        <v>2266</v>
      </c>
      <c r="M352" s="6" t="s">
        <v>2265</v>
      </c>
      <c r="N352" s="6" t="s">
        <v>2054</v>
      </c>
      <c r="O352" s="6">
        <v>737</v>
      </c>
      <c r="P352" s="6">
        <v>1330</v>
      </c>
      <c r="Q352" s="6">
        <v>371330</v>
      </c>
      <c r="R352" s="6">
        <v>4</v>
      </c>
      <c r="S352" s="6" t="s">
        <v>2267</v>
      </c>
      <c r="T352" s="6">
        <v>5584</v>
      </c>
      <c r="U352" s="6">
        <v>112510347</v>
      </c>
      <c r="V352" s="8">
        <v>40</v>
      </c>
      <c r="W352" s="8">
        <v>47370</v>
      </c>
      <c r="X352" s="6">
        <v>21</v>
      </c>
      <c r="Y352" s="6" t="s">
        <v>2056</v>
      </c>
      <c r="Z352" s="8">
        <v>2148346</v>
      </c>
      <c r="AA352" s="8">
        <v>2479</v>
      </c>
      <c r="AB352" s="8">
        <v>867</v>
      </c>
      <c r="AC352" s="6" t="s">
        <v>50</v>
      </c>
      <c r="AD352" s="6" t="s">
        <v>50</v>
      </c>
      <c r="AE352" s="6" t="s">
        <v>49</v>
      </c>
      <c r="AI352" s="8">
        <v>5</v>
      </c>
      <c r="AJ352" s="8">
        <v>0</v>
      </c>
      <c r="AK352" s="8">
        <v>5</v>
      </c>
    </row>
    <row r="353" spans="1:37" x14ac:dyDescent="0.25">
      <c r="A353" s="5" t="s">
        <v>2268</v>
      </c>
      <c r="B353" s="6" t="s">
        <v>2269</v>
      </c>
      <c r="C353" s="6" t="s">
        <v>2270</v>
      </c>
      <c r="D353" s="6" t="s">
        <v>40</v>
      </c>
      <c r="E353" s="6" t="s">
        <v>41</v>
      </c>
      <c r="F353" s="6" t="s">
        <v>42</v>
      </c>
      <c r="I353" s="7">
        <v>41090</v>
      </c>
      <c r="J353" s="7">
        <v>41211</v>
      </c>
      <c r="K353" s="6" t="s">
        <v>2271</v>
      </c>
      <c r="M353" s="6" t="s">
        <v>2272</v>
      </c>
      <c r="N353" s="6" t="s">
        <v>2054</v>
      </c>
      <c r="O353" s="6">
        <v>778</v>
      </c>
      <c r="P353" s="6">
        <v>3020</v>
      </c>
      <c r="Q353" s="6">
        <v>3020</v>
      </c>
      <c r="R353" s="6">
        <v>4</v>
      </c>
      <c r="S353" s="6" t="s">
        <v>2273</v>
      </c>
      <c r="T353" s="6">
        <v>1904</v>
      </c>
      <c r="U353" s="6">
        <v>192861602</v>
      </c>
      <c r="V353" s="8">
        <v>6</v>
      </c>
      <c r="W353" s="8">
        <v>45369</v>
      </c>
      <c r="X353" s="6">
        <v>21</v>
      </c>
      <c r="Y353" s="6" t="s">
        <v>2056</v>
      </c>
      <c r="Z353" s="8">
        <v>2148346</v>
      </c>
      <c r="AA353" s="8">
        <v>2479</v>
      </c>
      <c r="AB353" s="8">
        <v>867</v>
      </c>
      <c r="AC353" s="6" t="s">
        <v>50</v>
      </c>
      <c r="AD353" s="6" t="s">
        <v>50</v>
      </c>
      <c r="AE353" s="6" t="s">
        <v>49</v>
      </c>
      <c r="AI353" s="8">
        <v>3</v>
      </c>
      <c r="AJ353" s="8">
        <v>0</v>
      </c>
      <c r="AK353" s="8">
        <v>3</v>
      </c>
    </row>
    <row r="354" spans="1:37" x14ac:dyDescent="0.25">
      <c r="A354" s="5" t="s">
        <v>2274</v>
      </c>
      <c r="B354" s="6" t="s">
        <v>2275</v>
      </c>
      <c r="C354" s="6" t="s">
        <v>2276</v>
      </c>
      <c r="D354" s="6" t="s">
        <v>40</v>
      </c>
      <c r="E354" s="6" t="s">
        <v>41</v>
      </c>
      <c r="F354" s="6" t="s">
        <v>42</v>
      </c>
      <c r="I354" s="7">
        <v>41090</v>
      </c>
      <c r="J354" s="7">
        <v>41211</v>
      </c>
      <c r="M354" s="6" t="s">
        <v>2277</v>
      </c>
      <c r="N354" s="6" t="s">
        <v>2054</v>
      </c>
      <c r="O354" s="6">
        <v>739</v>
      </c>
      <c r="P354" s="6">
        <v>729</v>
      </c>
      <c r="Q354" s="6">
        <v>729</v>
      </c>
      <c r="R354" s="6">
        <v>4</v>
      </c>
      <c r="S354" s="6" t="s">
        <v>2278</v>
      </c>
      <c r="T354" s="6">
        <v>5654</v>
      </c>
      <c r="U354" s="6">
        <v>138842120</v>
      </c>
      <c r="V354" s="8">
        <v>37</v>
      </c>
      <c r="W354" s="8">
        <v>2385</v>
      </c>
      <c r="X354" s="6">
        <v>21</v>
      </c>
      <c r="Y354" s="6" t="s">
        <v>2056</v>
      </c>
      <c r="Z354" s="8">
        <v>2148346</v>
      </c>
      <c r="AA354" s="8">
        <v>2479</v>
      </c>
      <c r="AB354" s="8">
        <v>867</v>
      </c>
      <c r="AC354" s="6" t="s">
        <v>50</v>
      </c>
      <c r="AD354" s="6" t="s">
        <v>50</v>
      </c>
      <c r="AE354" s="6" t="s">
        <v>49</v>
      </c>
      <c r="AI354" s="8">
        <v>6</v>
      </c>
      <c r="AJ354" s="8">
        <v>0</v>
      </c>
      <c r="AK354" s="8">
        <v>6</v>
      </c>
    </row>
    <row r="355" spans="1:37" x14ac:dyDescent="0.25">
      <c r="A355" s="5" t="s">
        <v>2279</v>
      </c>
      <c r="B355" s="6" t="s">
        <v>2280</v>
      </c>
      <c r="C355" s="6" t="s">
        <v>2281</v>
      </c>
      <c r="D355" s="6" t="s">
        <v>40</v>
      </c>
      <c r="E355" s="6" t="s">
        <v>41</v>
      </c>
      <c r="F355" s="6" t="s">
        <v>42</v>
      </c>
      <c r="I355" s="7">
        <v>41090</v>
      </c>
      <c r="J355" s="7">
        <v>41211</v>
      </c>
      <c r="M355" s="6" t="s">
        <v>2282</v>
      </c>
      <c r="N355" s="6" t="s">
        <v>2054</v>
      </c>
      <c r="O355" s="6">
        <v>986</v>
      </c>
      <c r="P355" s="6">
        <v>8</v>
      </c>
      <c r="Q355" s="6">
        <v>8</v>
      </c>
      <c r="R355" s="6">
        <v>4</v>
      </c>
      <c r="S355" s="6" t="s">
        <v>2283</v>
      </c>
      <c r="T355" s="6">
        <v>2038</v>
      </c>
      <c r="U355" s="6">
        <v>118161504</v>
      </c>
      <c r="V355" s="8">
        <v>4</v>
      </c>
      <c r="W355" s="8">
        <v>176762</v>
      </c>
      <c r="X355" s="6">
        <v>21</v>
      </c>
      <c r="Y355" s="6" t="s">
        <v>2056</v>
      </c>
      <c r="Z355" s="8">
        <v>2148346</v>
      </c>
      <c r="AA355" s="8">
        <v>2479</v>
      </c>
      <c r="AB355" s="8">
        <v>867</v>
      </c>
      <c r="AC355" s="6" t="s">
        <v>50</v>
      </c>
      <c r="AD355" s="6" t="s">
        <v>50</v>
      </c>
      <c r="AE355" s="6" t="s">
        <v>49</v>
      </c>
      <c r="AI355" s="8">
        <v>26</v>
      </c>
      <c r="AJ355" s="8">
        <v>0</v>
      </c>
      <c r="AK355" s="8">
        <v>26</v>
      </c>
    </row>
    <row r="356" spans="1:37" x14ac:dyDescent="0.25">
      <c r="A356" s="5" t="s">
        <v>2284</v>
      </c>
      <c r="B356" s="6" t="s">
        <v>2285</v>
      </c>
      <c r="C356" s="6" t="s">
        <v>2286</v>
      </c>
      <c r="D356" s="6" t="s">
        <v>40</v>
      </c>
      <c r="E356" s="6" t="s">
        <v>41</v>
      </c>
      <c r="F356" s="6" t="s">
        <v>42</v>
      </c>
      <c r="I356" s="7">
        <v>41090</v>
      </c>
      <c r="J356" s="7">
        <v>41211</v>
      </c>
      <c r="K356" s="6" t="s">
        <v>2287</v>
      </c>
      <c r="L356" s="6" t="s">
        <v>2288</v>
      </c>
      <c r="M356" s="6" t="s">
        <v>2289</v>
      </c>
      <c r="N356" s="6" t="s">
        <v>2054</v>
      </c>
      <c r="O356" s="6">
        <v>792</v>
      </c>
      <c r="P356" s="6">
        <v>178</v>
      </c>
      <c r="Q356" s="6">
        <v>178</v>
      </c>
      <c r="R356" s="6">
        <v>4</v>
      </c>
      <c r="S356" s="6" t="s">
        <v>982</v>
      </c>
      <c r="T356" s="6">
        <v>5567</v>
      </c>
      <c r="U356" s="6">
        <v>139432087</v>
      </c>
      <c r="V356" s="8">
        <v>10</v>
      </c>
      <c r="W356" s="8">
        <v>25000</v>
      </c>
      <c r="X356" s="6">
        <v>21</v>
      </c>
      <c r="Y356" s="6" t="s">
        <v>2056</v>
      </c>
      <c r="Z356" s="8">
        <v>2148346</v>
      </c>
      <c r="AA356" s="8">
        <v>2479</v>
      </c>
      <c r="AB356" s="8">
        <v>867</v>
      </c>
      <c r="AC356" s="6" t="s">
        <v>50</v>
      </c>
      <c r="AD356" s="6" t="s">
        <v>50</v>
      </c>
      <c r="AE356" s="6" t="s">
        <v>49</v>
      </c>
      <c r="AI356" s="8">
        <v>5</v>
      </c>
      <c r="AJ356" s="8">
        <v>0</v>
      </c>
      <c r="AK356" s="8">
        <v>5</v>
      </c>
    </row>
    <row r="357" spans="1:37" x14ac:dyDescent="0.25">
      <c r="A357" s="5" t="s">
        <v>2290</v>
      </c>
      <c r="B357" s="6" t="s">
        <v>2291</v>
      </c>
      <c r="C357" s="6" t="s">
        <v>2292</v>
      </c>
      <c r="D357" s="6" t="s">
        <v>40</v>
      </c>
      <c r="E357" s="6" t="s">
        <v>41</v>
      </c>
      <c r="F357" s="6" t="s">
        <v>42</v>
      </c>
      <c r="I357" s="7">
        <v>41182</v>
      </c>
      <c r="J357" s="7">
        <v>41305</v>
      </c>
      <c r="K357" s="6" t="s">
        <v>2293</v>
      </c>
      <c r="L357" s="6" t="s">
        <v>2294</v>
      </c>
      <c r="M357" s="6" t="s">
        <v>2295</v>
      </c>
      <c r="N357" s="6" t="s">
        <v>1833</v>
      </c>
      <c r="O357" s="6">
        <v>33831</v>
      </c>
      <c r="P357" s="6">
        <v>9005</v>
      </c>
      <c r="Q357" s="6">
        <v>9005</v>
      </c>
      <c r="R357" s="6">
        <v>4</v>
      </c>
      <c r="S357" s="6" t="s">
        <v>2296</v>
      </c>
      <c r="T357" s="6">
        <v>5777</v>
      </c>
      <c r="U357" s="6">
        <v>78315959</v>
      </c>
      <c r="V357" s="8">
        <v>48</v>
      </c>
      <c r="W357" s="8">
        <v>153924</v>
      </c>
      <c r="X357" s="6">
        <v>143</v>
      </c>
      <c r="Y357" s="6" t="s">
        <v>1872</v>
      </c>
      <c r="Z357" s="8">
        <v>262596</v>
      </c>
      <c r="AA357" s="8">
        <v>1798</v>
      </c>
      <c r="AB357" s="8">
        <v>146</v>
      </c>
      <c r="AC357" s="6" t="s">
        <v>49</v>
      </c>
      <c r="AD357" s="6" t="s">
        <v>50</v>
      </c>
      <c r="AE357" s="6" t="s">
        <v>49</v>
      </c>
      <c r="AI357" s="8">
        <v>36</v>
      </c>
      <c r="AJ357" s="8">
        <v>22</v>
      </c>
      <c r="AK357" s="8">
        <v>58</v>
      </c>
    </row>
    <row r="358" spans="1:37" x14ac:dyDescent="0.25">
      <c r="A358" s="5" t="s">
        <v>2297</v>
      </c>
      <c r="B358" s="6" t="s">
        <v>2298</v>
      </c>
      <c r="D358" s="6" t="s">
        <v>40</v>
      </c>
      <c r="E358" s="6" t="s">
        <v>41</v>
      </c>
      <c r="F358" s="6" t="s">
        <v>42</v>
      </c>
      <c r="I358" s="7">
        <v>41182</v>
      </c>
      <c r="J358" s="7">
        <v>41305</v>
      </c>
      <c r="K358" s="6" t="s">
        <v>2299</v>
      </c>
      <c r="M358" s="6" t="s">
        <v>2300</v>
      </c>
      <c r="N358" s="6" t="s">
        <v>1833</v>
      </c>
      <c r="O358" s="6">
        <v>32547</v>
      </c>
      <c r="R358" s="6">
        <v>4</v>
      </c>
      <c r="S358" s="6" t="s">
        <v>2301</v>
      </c>
      <c r="T358" s="6">
        <v>5435</v>
      </c>
      <c r="U358" s="6">
        <v>613277649</v>
      </c>
      <c r="V358" s="8">
        <v>200</v>
      </c>
      <c r="W358" s="8">
        <v>180822</v>
      </c>
      <c r="X358" s="6">
        <v>186</v>
      </c>
      <c r="Y358" s="6" t="s">
        <v>2302</v>
      </c>
      <c r="Z358" s="8">
        <v>191917</v>
      </c>
      <c r="AA358" s="8">
        <v>1593</v>
      </c>
      <c r="AB358" s="8">
        <v>121</v>
      </c>
      <c r="AC358" s="6" t="s">
        <v>49</v>
      </c>
      <c r="AD358" s="6" t="s">
        <v>50</v>
      </c>
      <c r="AF358" s="6" t="s">
        <v>49</v>
      </c>
      <c r="AI358" s="8">
        <v>0</v>
      </c>
      <c r="AJ358" s="8">
        <v>46</v>
      </c>
      <c r="AK358" s="8">
        <v>46</v>
      </c>
    </row>
    <row r="359" spans="1:37" x14ac:dyDescent="0.25">
      <c r="A359" s="5" t="s">
        <v>2303</v>
      </c>
      <c r="B359" s="6" t="s">
        <v>2304</v>
      </c>
      <c r="D359" s="6" t="s">
        <v>40</v>
      </c>
      <c r="E359" s="6" t="s">
        <v>41</v>
      </c>
      <c r="F359" s="6" t="s">
        <v>42</v>
      </c>
      <c r="I359" s="7">
        <v>41182</v>
      </c>
      <c r="J359" s="7">
        <v>41305</v>
      </c>
      <c r="K359" s="6" t="s">
        <v>2305</v>
      </c>
      <c r="M359" s="6" t="s">
        <v>2306</v>
      </c>
      <c r="N359" s="6" t="s">
        <v>1833</v>
      </c>
      <c r="O359" s="6">
        <v>33950</v>
      </c>
      <c r="R359" s="6">
        <v>4</v>
      </c>
      <c r="S359" s="6" t="s">
        <v>2307</v>
      </c>
      <c r="T359" s="6">
        <v>5610</v>
      </c>
      <c r="U359" s="6">
        <v>40223463</v>
      </c>
      <c r="V359" s="8">
        <v>231</v>
      </c>
      <c r="W359" s="8">
        <v>169541</v>
      </c>
      <c r="X359" s="6">
        <v>199</v>
      </c>
      <c r="Y359" s="6" t="s">
        <v>2308</v>
      </c>
      <c r="Z359" s="8">
        <v>169541</v>
      </c>
      <c r="AA359" s="8">
        <v>1425</v>
      </c>
      <c r="AB359" s="8">
        <v>119</v>
      </c>
      <c r="AC359" s="6" t="s">
        <v>49</v>
      </c>
      <c r="AD359" s="6" t="s">
        <v>50</v>
      </c>
      <c r="AI359" s="8">
        <v>6</v>
      </c>
      <c r="AJ359" s="8">
        <v>27</v>
      </c>
      <c r="AK359" s="8">
        <v>33</v>
      </c>
    </row>
    <row r="360" spans="1:37" x14ac:dyDescent="0.25">
      <c r="A360" s="5" t="s">
        <v>2309</v>
      </c>
      <c r="B360" s="6" t="s">
        <v>2310</v>
      </c>
      <c r="C360" s="6" t="s">
        <v>2311</v>
      </c>
      <c r="D360" s="6" t="s">
        <v>40</v>
      </c>
      <c r="E360" s="6" t="s">
        <v>54</v>
      </c>
      <c r="F360" s="6" t="s">
        <v>55</v>
      </c>
      <c r="I360" s="7">
        <v>41090</v>
      </c>
      <c r="J360" s="7">
        <v>41211</v>
      </c>
      <c r="K360" s="6" t="s">
        <v>2312</v>
      </c>
      <c r="M360" s="6" t="s">
        <v>2313</v>
      </c>
      <c r="N360" s="6" t="s">
        <v>1799</v>
      </c>
      <c r="O360" s="6">
        <v>31201</v>
      </c>
      <c r="R360" s="6">
        <v>4</v>
      </c>
      <c r="S360" s="6" t="s">
        <v>2314</v>
      </c>
      <c r="U360" s="6">
        <v>154057616</v>
      </c>
      <c r="V360" s="8">
        <v>70</v>
      </c>
      <c r="W360" s="8">
        <v>137570</v>
      </c>
      <c r="X360" s="6">
        <v>234</v>
      </c>
      <c r="Y360" s="6" t="s">
        <v>2315</v>
      </c>
      <c r="Z360" s="8">
        <v>137570</v>
      </c>
      <c r="AA360" s="8">
        <v>1404</v>
      </c>
      <c r="AB360" s="8">
        <v>98</v>
      </c>
      <c r="AC360" s="6" t="s">
        <v>49</v>
      </c>
      <c r="AD360" s="6" t="s">
        <v>50</v>
      </c>
      <c r="AE360" s="6" t="s">
        <v>49</v>
      </c>
      <c r="AI360" s="8">
        <v>26</v>
      </c>
      <c r="AJ360" s="8">
        <v>0</v>
      </c>
      <c r="AK360" s="8">
        <v>26</v>
      </c>
    </row>
    <row r="361" spans="1:37" x14ac:dyDescent="0.25">
      <c r="A361" s="5" t="s">
        <v>2316</v>
      </c>
      <c r="B361" s="6" t="s">
        <v>2317</v>
      </c>
      <c r="C361" s="6" t="s">
        <v>2318</v>
      </c>
      <c r="D361" s="6" t="s">
        <v>40</v>
      </c>
      <c r="E361" s="6" t="s">
        <v>41</v>
      </c>
      <c r="F361" s="6" t="s">
        <v>42</v>
      </c>
      <c r="I361" s="7">
        <v>41090</v>
      </c>
      <c r="J361" s="7">
        <v>41211</v>
      </c>
      <c r="K361" s="6" t="s">
        <v>2319</v>
      </c>
      <c r="M361" s="6" t="s">
        <v>1772</v>
      </c>
      <c r="N361" s="6" t="s">
        <v>1697</v>
      </c>
      <c r="O361" s="6">
        <v>27293</v>
      </c>
      <c r="P361" s="6">
        <v>1067</v>
      </c>
      <c r="Q361" s="6">
        <v>1067</v>
      </c>
      <c r="R361" s="6">
        <v>4</v>
      </c>
      <c r="S361" s="6" t="s">
        <v>2320</v>
      </c>
      <c r="T361" s="6" t="s">
        <v>2321</v>
      </c>
      <c r="U361" s="6">
        <v>77839744</v>
      </c>
      <c r="V361" s="8">
        <v>500</v>
      </c>
      <c r="W361" s="8">
        <v>170000</v>
      </c>
      <c r="X361" s="6">
        <v>202</v>
      </c>
      <c r="Y361" s="6" t="s">
        <v>1738</v>
      </c>
      <c r="Z361" s="8">
        <v>166485</v>
      </c>
      <c r="AA361" s="8">
        <v>1473</v>
      </c>
      <c r="AB361" s="8">
        <v>113</v>
      </c>
      <c r="AC361" s="6" t="s">
        <v>50</v>
      </c>
      <c r="AD361" s="6" t="s">
        <v>50</v>
      </c>
      <c r="AE361" s="6" t="s">
        <v>49</v>
      </c>
      <c r="AI361" s="8">
        <v>6</v>
      </c>
      <c r="AJ361" s="8">
        <v>21</v>
      </c>
      <c r="AK361" s="8">
        <v>27</v>
      </c>
    </row>
    <row r="362" spans="1:37" x14ac:dyDescent="0.25">
      <c r="A362" s="5" t="s">
        <v>2322</v>
      </c>
      <c r="B362" s="6" t="s">
        <v>2323</v>
      </c>
      <c r="C362" s="6" t="s">
        <v>2324</v>
      </c>
      <c r="D362" s="6" t="s">
        <v>40</v>
      </c>
      <c r="E362" s="6" t="s">
        <v>54</v>
      </c>
      <c r="F362" s="6" t="s">
        <v>55</v>
      </c>
      <c r="I362" s="7">
        <v>41090</v>
      </c>
      <c r="J362" s="7">
        <v>41211</v>
      </c>
      <c r="K362" s="6" t="s">
        <v>2325</v>
      </c>
      <c r="M362" s="6" t="s">
        <v>2326</v>
      </c>
      <c r="N362" s="6" t="s">
        <v>1697</v>
      </c>
      <c r="O362" s="6">
        <v>27533</v>
      </c>
      <c r="P362" s="6">
        <v>227</v>
      </c>
      <c r="Q362" s="6">
        <v>227</v>
      </c>
      <c r="R362" s="6">
        <v>4</v>
      </c>
      <c r="S362" s="6" t="s">
        <v>2327</v>
      </c>
      <c r="T362" s="6">
        <v>5850</v>
      </c>
      <c r="U362" s="6">
        <v>874734747</v>
      </c>
      <c r="V362" s="8">
        <v>35</v>
      </c>
      <c r="W362" s="8">
        <v>39000</v>
      </c>
      <c r="X362" s="6">
        <v>442</v>
      </c>
      <c r="Y362" s="6" t="s">
        <v>2328</v>
      </c>
      <c r="Z362" s="8">
        <v>61054</v>
      </c>
      <c r="AA362" s="8">
        <v>1154</v>
      </c>
      <c r="AB362" s="8">
        <v>53</v>
      </c>
      <c r="AC362" s="6" t="s">
        <v>50</v>
      </c>
      <c r="AD362" s="6" t="s">
        <v>50</v>
      </c>
      <c r="AE362" s="6" t="s">
        <v>49</v>
      </c>
      <c r="AI362" s="8">
        <v>25</v>
      </c>
      <c r="AJ362" s="8">
        <v>0</v>
      </c>
      <c r="AK362" s="8">
        <v>25</v>
      </c>
    </row>
    <row r="363" spans="1:37" x14ac:dyDescent="0.25">
      <c r="A363" s="5" t="s">
        <v>2329</v>
      </c>
      <c r="B363" s="6" t="s">
        <v>2330</v>
      </c>
      <c r="C363" s="6" t="s">
        <v>2331</v>
      </c>
      <c r="D363" s="6" t="s">
        <v>40</v>
      </c>
      <c r="E363" s="6" t="s">
        <v>41</v>
      </c>
      <c r="F363" s="6" t="s">
        <v>42</v>
      </c>
      <c r="I363" s="7">
        <v>41090</v>
      </c>
      <c r="J363" s="7">
        <v>41211</v>
      </c>
      <c r="K363" s="6" t="s">
        <v>2332</v>
      </c>
      <c r="M363" s="6" t="s">
        <v>2144</v>
      </c>
      <c r="N363" s="6" t="s">
        <v>1697</v>
      </c>
      <c r="O363" s="6">
        <v>27405</v>
      </c>
      <c r="Q363" s="6">
        <v>3388</v>
      </c>
      <c r="R363" s="6">
        <v>4</v>
      </c>
      <c r="S363" s="6" t="s">
        <v>2333</v>
      </c>
      <c r="T363" s="6">
        <v>1064</v>
      </c>
      <c r="U363" s="6">
        <v>71563613</v>
      </c>
      <c r="V363" s="8">
        <v>52</v>
      </c>
      <c r="W363" s="8">
        <v>248111</v>
      </c>
      <c r="X363" s="6">
        <v>120</v>
      </c>
      <c r="Y363" s="6" t="s">
        <v>2146</v>
      </c>
      <c r="Z363" s="8">
        <v>311810</v>
      </c>
      <c r="AA363" s="8">
        <v>1684</v>
      </c>
      <c r="AB363" s="8">
        <v>185</v>
      </c>
      <c r="AC363" s="6" t="s">
        <v>49</v>
      </c>
      <c r="AD363" s="6" t="s">
        <v>50</v>
      </c>
      <c r="AI363" s="8">
        <v>0</v>
      </c>
      <c r="AJ363" s="8">
        <v>34</v>
      </c>
      <c r="AK363" s="8">
        <v>34</v>
      </c>
    </row>
    <row r="364" spans="1:37" x14ac:dyDescent="0.25">
      <c r="A364" s="5" t="s">
        <v>2334</v>
      </c>
      <c r="B364" s="6" t="s">
        <v>2335</v>
      </c>
      <c r="C364" s="6" t="s">
        <v>2336</v>
      </c>
      <c r="D364" s="6" t="s">
        <v>40</v>
      </c>
      <c r="E364" s="6" t="s">
        <v>190</v>
      </c>
      <c r="F364" s="6" t="s">
        <v>191</v>
      </c>
      <c r="I364" s="7">
        <v>41090</v>
      </c>
      <c r="J364" s="7">
        <v>41211</v>
      </c>
      <c r="K364" s="6" t="s">
        <v>2337</v>
      </c>
      <c r="L364" s="6" t="s">
        <v>2338</v>
      </c>
      <c r="M364" s="6" t="s">
        <v>1806</v>
      </c>
      <c r="N364" s="6" t="s">
        <v>1799</v>
      </c>
      <c r="O364" s="6">
        <v>30303</v>
      </c>
      <c r="P364" s="6">
        <v>1223</v>
      </c>
      <c r="R364" s="6">
        <v>4</v>
      </c>
      <c r="S364" s="6" t="s">
        <v>2339</v>
      </c>
      <c r="T364" s="6">
        <v>5891</v>
      </c>
      <c r="U364" s="6">
        <v>9919866</v>
      </c>
      <c r="V364" s="8">
        <v>498</v>
      </c>
      <c r="W364" s="8">
        <v>1354871</v>
      </c>
      <c r="X364" s="6">
        <v>9</v>
      </c>
      <c r="Y364" s="6" t="s">
        <v>1808</v>
      </c>
      <c r="Z364" s="8">
        <v>4515419</v>
      </c>
      <c r="AA364" s="8">
        <v>1707</v>
      </c>
      <c r="AB364" s="8">
        <v>2645</v>
      </c>
      <c r="AC364" s="6" t="s">
        <v>49</v>
      </c>
      <c r="AD364" s="6" t="s">
        <v>50</v>
      </c>
      <c r="AH364" s="6" t="s">
        <v>50</v>
      </c>
      <c r="AI364" s="8">
        <v>0</v>
      </c>
      <c r="AJ364" s="8">
        <v>191</v>
      </c>
      <c r="AK364" s="8">
        <v>191</v>
      </c>
    </row>
    <row r="365" spans="1:37" x14ac:dyDescent="0.25">
      <c r="A365" s="5" t="s">
        <v>2340</v>
      </c>
      <c r="B365" s="6" t="s">
        <v>2341</v>
      </c>
      <c r="C365" s="6" t="s">
        <v>2342</v>
      </c>
      <c r="D365" s="6" t="s">
        <v>40</v>
      </c>
      <c r="E365" s="6" t="s">
        <v>41</v>
      </c>
      <c r="F365" s="6" t="s">
        <v>42</v>
      </c>
      <c r="I365" s="7">
        <v>41090</v>
      </c>
      <c r="J365" s="7">
        <v>41211</v>
      </c>
      <c r="M365" s="6" t="s">
        <v>2343</v>
      </c>
      <c r="N365" s="6" t="s">
        <v>2054</v>
      </c>
      <c r="O365" s="6">
        <v>960</v>
      </c>
      <c r="Q365" s="6">
        <v>2988</v>
      </c>
      <c r="R365" s="6">
        <v>4</v>
      </c>
      <c r="S365" s="6" t="s">
        <v>2344</v>
      </c>
      <c r="T365" s="6">
        <v>2008</v>
      </c>
      <c r="U365" s="6">
        <v>140030706</v>
      </c>
      <c r="V365" s="8">
        <v>15</v>
      </c>
      <c r="W365" s="8">
        <v>50000</v>
      </c>
      <c r="X365" s="6">
        <v>21</v>
      </c>
      <c r="Y365" s="6" t="s">
        <v>2056</v>
      </c>
      <c r="Z365" s="8">
        <v>2148346</v>
      </c>
      <c r="AA365" s="8">
        <v>2479</v>
      </c>
      <c r="AB365" s="8">
        <v>867</v>
      </c>
      <c r="AC365" s="6" t="s">
        <v>50</v>
      </c>
      <c r="AD365" s="6" t="s">
        <v>50</v>
      </c>
      <c r="AE365" s="6" t="s">
        <v>49</v>
      </c>
      <c r="AI365" s="8">
        <v>6</v>
      </c>
      <c r="AJ365" s="8">
        <v>0</v>
      </c>
      <c r="AK365" s="8">
        <v>6</v>
      </c>
    </row>
    <row r="366" spans="1:37" x14ac:dyDescent="0.25">
      <c r="A366" s="5" t="s">
        <v>2345</v>
      </c>
      <c r="B366" s="6" t="s">
        <v>2346</v>
      </c>
      <c r="C366" s="6" t="s">
        <v>2347</v>
      </c>
      <c r="D366" s="6" t="s">
        <v>40</v>
      </c>
      <c r="E366" s="6" t="s">
        <v>41</v>
      </c>
      <c r="F366" s="6" t="s">
        <v>42</v>
      </c>
      <c r="I366" s="7">
        <v>41274</v>
      </c>
      <c r="J366" s="7">
        <v>41393</v>
      </c>
      <c r="K366" s="6" t="s">
        <v>2348</v>
      </c>
      <c r="M366" s="6" t="s">
        <v>2349</v>
      </c>
      <c r="N366" s="6" t="s">
        <v>1799</v>
      </c>
      <c r="O366" s="6">
        <v>30046</v>
      </c>
      <c r="P366" s="6">
        <v>6900</v>
      </c>
      <c r="R366" s="6">
        <v>4</v>
      </c>
      <c r="S366" s="6" t="s">
        <v>2350</v>
      </c>
      <c r="T366" s="6">
        <v>5440</v>
      </c>
      <c r="U366" s="6">
        <v>57272734</v>
      </c>
      <c r="V366" s="8">
        <v>351</v>
      </c>
      <c r="W366" s="8">
        <v>583048</v>
      </c>
      <c r="X366" s="6">
        <v>9</v>
      </c>
      <c r="Y366" s="6" t="s">
        <v>1808</v>
      </c>
      <c r="Z366" s="8">
        <v>4515419</v>
      </c>
      <c r="AA366" s="8">
        <v>1707</v>
      </c>
      <c r="AB366" s="8">
        <v>2645</v>
      </c>
      <c r="AC366" s="6" t="s">
        <v>49</v>
      </c>
      <c r="AD366" s="6" t="s">
        <v>50</v>
      </c>
      <c r="AF366" s="6" t="s">
        <v>50</v>
      </c>
      <c r="AI366" s="8">
        <v>0</v>
      </c>
      <c r="AJ366" s="8">
        <v>69</v>
      </c>
      <c r="AK366" s="8">
        <v>69</v>
      </c>
    </row>
    <row r="367" spans="1:37" x14ac:dyDescent="0.25">
      <c r="A367" s="5" t="s">
        <v>2351</v>
      </c>
      <c r="B367" s="6" t="s">
        <v>2352</v>
      </c>
      <c r="C367" s="6" t="s">
        <v>1243</v>
      </c>
      <c r="D367" s="6" t="s">
        <v>40</v>
      </c>
      <c r="E367" s="6" t="s">
        <v>41</v>
      </c>
      <c r="F367" s="6" t="s">
        <v>42</v>
      </c>
      <c r="I367" s="7">
        <v>41182</v>
      </c>
      <c r="J367" s="7">
        <v>41305</v>
      </c>
      <c r="K367" s="6" t="s">
        <v>2353</v>
      </c>
      <c r="M367" s="6" t="s">
        <v>2354</v>
      </c>
      <c r="N367" s="6" t="s">
        <v>1833</v>
      </c>
      <c r="O367" s="6">
        <v>34104</v>
      </c>
      <c r="R367" s="6">
        <v>4</v>
      </c>
      <c r="S367" s="6" t="s">
        <v>2355</v>
      </c>
      <c r="T367" s="6">
        <v>1032</v>
      </c>
      <c r="U367" s="6">
        <v>76997790</v>
      </c>
      <c r="V367" s="8">
        <v>1998</v>
      </c>
      <c r="W367" s="8">
        <v>323785</v>
      </c>
      <c r="X367" s="6">
        <v>121</v>
      </c>
      <c r="Y367" s="6" t="s">
        <v>2356</v>
      </c>
      <c r="Z367" s="8">
        <v>310298</v>
      </c>
      <c r="AA367" s="8">
        <v>1660</v>
      </c>
      <c r="AB367" s="8">
        <v>187</v>
      </c>
      <c r="AC367" s="6" t="s">
        <v>49</v>
      </c>
      <c r="AD367" s="6" t="s">
        <v>50</v>
      </c>
      <c r="AF367" s="6" t="s">
        <v>49</v>
      </c>
      <c r="AI367" s="8">
        <v>0</v>
      </c>
      <c r="AJ367" s="8">
        <v>41</v>
      </c>
      <c r="AK367" s="8">
        <v>41</v>
      </c>
    </row>
    <row r="368" spans="1:37" x14ac:dyDescent="0.25">
      <c r="A368" s="5" t="s">
        <v>2357</v>
      </c>
      <c r="B368" s="6" t="s">
        <v>2358</v>
      </c>
      <c r="C368" s="6" t="s">
        <v>2359</v>
      </c>
      <c r="D368" s="6" t="s">
        <v>40</v>
      </c>
      <c r="E368" s="6" t="s">
        <v>54</v>
      </c>
      <c r="F368" s="6" t="s">
        <v>55</v>
      </c>
      <c r="I368" s="7">
        <v>41182</v>
      </c>
      <c r="J368" s="7">
        <v>41305</v>
      </c>
      <c r="M368" s="6" t="s">
        <v>2360</v>
      </c>
      <c r="N368" s="6" t="s">
        <v>1986</v>
      </c>
      <c r="O368" s="6">
        <v>29201</v>
      </c>
      <c r="P368" s="6">
        <v>214</v>
      </c>
      <c r="Q368" s="6">
        <v>214</v>
      </c>
      <c r="R368" s="6">
        <v>4</v>
      </c>
      <c r="S368" s="6" t="s">
        <v>2361</v>
      </c>
      <c r="T368" s="6">
        <v>6558</v>
      </c>
      <c r="U368" s="6">
        <v>148132322</v>
      </c>
      <c r="V368" s="8">
        <v>129</v>
      </c>
      <c r="W368" s="8">
        <v>254000</v>
      </c>
      <c r="X368" s="6">
        <v>75</v>
      </c>
      <c r="Y368" s="6" t="s">
        <v>2362</v>
      </c>
      <c r="Z368" s="8">
        <v>549777</v>
      </c>
      <c r="AA368" s="8">
        <v>1447</v>
      </c>
      <c r="AB368" s="8">
        <v>380</v>
      </c>
      <c r="AC368" s="6" t="s">
        <v>49</v>
      </c>
      <c r="AD368" s="6" t="s">
        <v>50</v>
      </c>
      <c r="AF368" s="6" t="s">
        <v>49</v>
      </c>
      <c r="AI368" s="8">
        <v>0</v>
      </c>
      <c r="AJ368" s="8">
        <v>41</v>
      </c>
      <c r="AK368" s="8">
        <v>41</v>
      </c>
    </row>
    <row r="369" spans="1:37" x14ac:dyDescent="0.25">
      <c r="A369" s="5" t="s">
        <v>2363</v>
      </c>
      <c r="B369" s="6" t="s">
        <v>2364</v>
      </c>
      <c r="C369" s="6" t="s">
        <v>2365</v>
      </c>
      <c r="D369" s="6" t="s">
        <v>40</v>
      </c>
      <c r="E369" s="6" t="s">
        <v>41</v>
      </c>
      <c r="F369" s="6" t="s">
        <v>42</v>
      </c>
      <c r="I369" s="7">
        <v>41090</v>
      </c>
      <c r="J369" s="7">
        <v>41211</v>
      </c>
      <c r="K369" s="6" t="s">
        <v>2366</v>
      </c>
      <c r="M369" s="6" t="s">
        <v>2367</v>
      </c>
      <c r="N369" s="6" t="s">
        <v>1697</v>
      </c>
      <c r="O369" s="6">
        <v>27513</v>
      </c>
      <c r="Q369" s="6">
        <v>8005</v>
      </c>
      <c r="R369" s="6">
        <v>4</v>
      </c>
      <c r="S369" s="6" t="s">
        <v>2368</v>
      </c>
      <c r="T369" s="6">
        <v>6287</v>
      </c>
      <c r="U369" s="6">
        <v>75550921</v>
      </c>
      <c r="V369" s="8">
        <v>50</v>
      </c>
      <c r="W369" s="8">
        <v>135234</v>
      </c>
      <c r="X369" s="6">
        <v>50</v>
      </c>
      <c r="Y369" s="6" t="s">
        <v>1712</v>
      </c>
      <c r="Z369" s="8">
        <v>884891</v>
      </c>
      <c r="AA369" s="8">
        <v>1708</v>
      </c>
      <c r="AB369" s="8">
        <v>518</v>
      </c>
      <c r="AC369" s="6" t="s">
        <v>50</v>
      </c>
      <c r="AD369" s="6" t="s">
        <v>50</v>
      </c>
      <c r="AF369" s="6" t="s">
        <v>49</v>
      </c>
      <c r="AI369" s="8">
        <v>0</v>
      </c>
      <c r="AJ369" s="8">
        <v>29</v>
      </c>
      <c r="AK369" s="8">
        <v>29</v>
      </c>
    </row>
    <row r="370" spans="1:37" x14ac:dyDescent="0.25">
      <c r="A370" s="5" t="s">
        <v>2369</v>
      </c>
      <c r="B370" s="6" t="s">
        <v>2370</v>
      </c>
      <c r="C370" s="6" t="s">
        <v>2371</v>
      </c>
      <c r="D370" s="6" t="s">
        <v>40</v>
      </c>
      <c r="E370" s="6" t="s">
        <v>41</v>
      </c>
      <c r="F370" s="6" t="s">
        <v>42</v>
      </c>
      <c r="I370" s="7">
        <v>41090</v>
      </c>
      <c r="J370" s="7">
        <v>41211</v>
      </c>
      <c r="K370" s="6" t="s">
        <v>2372</v>
      </c>
      <c r="M370" s="6" t="s">
        <v>1863</v>
      </c>
      <c r="N370" s="6" t="s">
        <v>1799</v>
      </c>
      <c r="O370" s="6">
        <v>30501</v>
      </c>
      <c r="R370" s="6">
        <v>4</v>
      </c>
      <c r="S370" s="6" t="s">
        <v>2373</v>
      </c>
      <c r="U370" s="6">
        <v>78124617</v>
      </c>
      <c r="V370" s="8">
        <v>38</v>
      </c>
      <c r="W370" s="8">
        <v>31782</v>
      </c>
      <c r="X370" s="6">
        <v>245</v>
      </c>
      <c r="Y370" s="6" t="s">
        <v>2374</v>
      </c>
      <c r="Z370" s="8">
        <v>130846</v>
      </c>
      <c r="AA370" s="8">
        <v>1036</v>
      </c>
      <c r="AB370" s="8">
        <v>126</v>
      </c>
      <c r="AC370" s="6" t="s">
        <v>49</v>
      </c>
      <c r="AD370" s="6" t="s">
        <v>50</v>
      </c>
      <c r="AE370" s="6" t="s">
        <v>49</v>
      </c>
      <c r="AI370" s="8">
        <v>17</v>
      </c>
      <c r="AJ370" s="8">
        <v>0</v>
      </c>
      <c r="AK370" s="8">
        <v>17</v>
      </c>
    </row>
    <row r="371" spans="1:37" x14ac:dyDescent="0.25">
      <c r="A371" s="5" t="s">
        <v>2375</v>
      </c>
      <c r="B371" s="6" t="s">
        <v>2376</v>
      </c>
      <c r="C371" s="6" t="s">
        <v>2377</v>
      </c>
      <c r="D371" s="6" t="s">
        <v>40</v>
      </c>
      <c r="E371" s="6" t="s">
        <v>41</v>
      </c>
      <c r="F371" s="6" t="s">
        <v>42</v>
      </c>
      <c r="I371" s="7">
        <v>41090</v>
      </c>
      <c r="J371" s="7">
        <v>41211</v>
      </c>
      <c r="K371" s="6" t="s">
        <v>2378</v>
      </c>
      <c r="L371" s="6" t="s">
        <v>2379</v>
      </c>
      <c r="M371" s="6" t="s">
        <v>2380</v>
      </c>
      <c r="N371" s="6" t="s">
        <v>2054</v>
      </c>
      <c r="O371" s="6">
        <v>674</v>
      </c>
      <c r="Q371" s="6">
        <v>3250</v>
      </c>
      <c r="R371" s="6">
        <v>4</v>
      </c>
      <c r="T371" s="6">
        <v>1906</v>
      </c>
      <c r="U371" s="6">
        <v>91106013</v>
      </c>
      <c r="V371" s="8">
        <v>30</v>
      </c>
      <c r="W371" s="8">
        <v>17833</v>
      </c>
      <c r="X371" s="6">
        <v>21</v>
      </c>
      <c r="Y371" s="6" t="s">
        <v>2056</v>
      </c>
      <c r="Z371" s="8">
        <v>2148346</v>
      </c>
      <c r="AA371" s="8">
        <v>2479</v>
      </c>
      <c r="AB371" s="8">
        <v>867</v>
      </c>
      <c r="AC371" s="6" t="s">
        <v>50</v>
      </c>
      <c r="AD371" s="6" t="s">
        <v>50</v>
      </c>
      <c r="AE371" s="6" t="s">
        <v>49</v>
      </c>
      <c r="AI371" s="8">
        <v>5</v>
      </c>
      <c r="AJ371" s="8">
        <v>0</v>
      </c>
      <c r="AK371" s="8">
        <v>5</v>
      </c>
    </row>
    <row r="372" spans="1:37" x14ac:dyDescent="0.25">
      <c r="A372" s="5" t="s">
        <v>2381</v>
      </c>
      <c r="B372" s="6" t="s">
        <v>2382</v>
      </c>
      <c r="C372" s="6" t="s">
        <v>2383</v>
      </c>
      <c r="D372" s="6" t="s">
        <v>40</v>
      </c>
      <c r="E372" s="6" t="s">
        <v>41</v>
      </c>
      <c r="F372" s="6" t="s">
        <v>42</v>
      </c>
      <c r="I372" s="7">
        <v>41182</v>
      </c>
      <c r="J372" s="7">
        <v>41305</v>
      </c>
      <c r="K372" s="6" t="s">
        <v>2384</v>
      </c>
      <c r="M372" s="6" t="s">
        <v>2385</v>
      </c>
      <c r="N372" s="6" t="s">
        <v>1833</v>
      </c>
      <c r="O372" s="6">
        <v>34601</v>
      </c>
      <c r="P372" s="6">
        <v>2807</v>
      </c>
      <c r="R372" s="6">
        <v>4</v>
      </c>
      <c r="S372" s="6" t="s">
        <v>2386</v>
      </c>
      <c r="T372" s="6">
        <v>2854</v>
      </c>
      <c r="U372" s="6">
        <v>73212920</v>
      </c>
      <c r="V372" s="8">
        <v>63</v>
      </c>
      <c r="W372" s="8">
        <v>86848</v>
      </c>
      <c r="X372" s="6">
        <v>221</v>
      </c>
      <c r="Y372" s="6" t="s">
        <v>2387</v>
      </c>
      <c r="Z372" s="8">
        <v>148220</v>
      </c>
      <c r="AA372" s="8">
        <v>1289</v>
      </c>
      <c r="AB372" s="8">
        <v>115</v>
      </c>
      <c r="AC372" s="6" t="s">
        <v>50</v>
      </c>
      <c r="AD372" s="6" t="s">
        <v>50</v>
      </c>
      <c r="AF372" s="6" t="s">
        <v>49</v>
      </c>
      <c r="AI372" s="8">
        <v>0</v>
      </c>
      <c r="AJ372" s="8">
        <v>9</v>
      </c>
      <c r="AK372" s="8">
        <v>9</v>
      </c>
    </row>
    <row r="373" spans="1:37" x14ac:dyDescent="0.25">
      <c r="A373" s="5" t="s">
        <v>2388</v>
      </c>
      <c r="B373" s="6" t="s">
        <v>2389</v>
      </c>
      <c r="C373" s="6" t="s">
        <v>2390</v>
      </c>
      <c r="D373" s="6" t="s">
        <v>40</v>
      </c>
      <c r="E373" s="6" t="s">
        <v>640</v>
      </c>
      <c r="F373" s="6" t="s">
        <v>641</v>
      </c>
      <c r="I373" s="7">
        <v>41090</v>
      </c>
      <c r="J373" s="7">
        <v>41211</v>
      </c>
      <c r="K373" s="6" t="s">
        <v>2391</v>
      </c>
      <c r="L373" s="6" t="s">
        <v>2392</v>
      </c>
      <c r="M373" s="6" t="s">
        <v>1710</v>
      </c>
      <c r="N373" s="6" t="s">
        <v>1697</v>
      </c>
      <c r="O373" s="6">
        <v>27695</v>
      </c>
      <c r="P373" s="6">
        <v>7221</v>
      </c>
      <c r="R373" s="6">
        <v>4</v>
      </c>
      <c r="S373" s="6" t="s">
        <v>2393</v>
      </c>
      <c r="U373" s="6">
        <v>143976090</v>
      </c>
      <c r="V373" s="8">
        <v>9</v>
      </c>
      <c r="W373" s="8">
        <v>40000</v>
      </c>
      <c r="X373" s="6">
        <v>50</v>
      </c>
      <c r="Y373" s="6" t="s">
        <v>1712</v>
      </c>
      <c r="Z373" s="8">
        <v>884891</v>
      </c>
      <c r="AA373" s="8">
        <v>1708</v>
      </c>
      <c r="AB373" s="8">
        <v>518</v>
      </c>
      <c r="AC373" s="6" t="s">
        <v>50</v>
      </c>
      <c r="AD373" s="6" t="s">
        <v>50</v>
      </c>
      <c r="AF373" s="6" t="s">
        <v>49</v>
      </c>
      <c r="AI373" s="8">
        <v>0</v>
      </c>
      <c r="AJ373" s="8">
        <v>27</v>
      </c>
      <c r="AK373" s="8">
        <v>27</v>
      </c>
    </row>
    <row r="374" spans="1:37" x14ac:dyDescent="0.25">
      <c r="A374" s="5" t="s">
        <v>2394</v>
      </c>
      <c r="B374" s="6" t="s">
        <v>2395</v>
      </c>
      <c r="C374" s="6" t="s">
        <v>2396</v>
      </c>
      <c r="D374" s="6" t="s">
        <v>40</v>
      </c>
      <c r="E374" s="6" t="s">
        <v>54</v>
      </c>
      <c r="F374" s="6" t="s">
        <v>55</v>
      </c>
      <c r="I374" s="7">
        <v>41182</v>
      </c>
      <c r="J374" s="7">
        <v>41305</v>
      </c>
      <c r="K374" s="6" t="s">
        <v>2397</v>
      </c>
      <c r="M374" s="6" t="s">
        <v>2398</v>
      </c>
      <c r="N374" s="6" t="s">
        <v>1833</v>
      </c>
      <c r="O374" s="6">
        <v>32425</v>
      </c>
      <c r="Q374" s="6">
        <v>1210</v>
      </c>
      <c r="R374" s="6">
        <v>4</v>
      </c>
      <c r="S374" s="6" t="s">
        <v>2399</v>
      </c>
      <c r="T374" s="6">
        <v>1035</v>
      </c>
      <c r="U374" s="6">
        <v>70865001</v>
      </c>
      <c r="V374" s="8">
        <v>758</v>
      </c>
      <c r="W374" s="8">
        <v>169856</v>
      </c>
      <c r="X374" s="6">
        <v>229</v>
      </c>
      <c r="Y374" s="6" t="s">
        <v>2400</v>
      </c>
      <c r="Z374" s="8">
        <v>143280</v>
      </c>
      <c r="AA374" s="8">
        <v>1559</v>
      </c>
      <c r="AB374" s="8">
        <v>92</v>
      </c>
      <c r="AC374" s="6" t="s">
        <v>49</v>
      </c>
      <c r="AD374" s="6" t="s">
        <v>50</v>
      </c>
      <c r="AI374" s="8">
        <v>30</v>
      </c>
      <c r="AJ374" s="8">
        <v>0</v>
      </c>
      <c r="AK374" s="8">
        <v>30</v>
      </c>
    </row>
    <row r="375" spans="1:37" x14ac:dyDescent="0.25">
      <c r="A375" s="5" t="s">
        <v>2401</v>
      </c>
      <c r="B375" s="6" t="s">
        <v>2402</v>
      </c>
      <c r="D375" s="6" t="s">
        <v>40</v>
      </c>
      <c r="E375" s="6" t="s">
        <v>41</v>
      </c>
      <c r="F375" s="6" t="s">
        <v>42</v>
      </c>
      <c r="I375" s="7">
        <v>41090</v>
      </c>
      <c r="J375" s="7">
        <v>41211</v>
      </c>
      <c r="K375" s="6" t="s">
        <v>2403</v>
      </c>
      <c r="M375" s="6" t="s">
        <v>2404</v>
      </c>
      <c r="N375" s="6" t="s">
        <v>2054</v>
      </c>
      <c r="O375" s="6">
        <v>617</v>
      </c>
      <c r="P375" s="6">
        <v>2049</v>
      </c>
      <c r="Q375" s="6">
        <v>2049</v>
      </c>
      <c r="R375" s="6">
        <v>4</v>
      </c>
      <c r="S375" s="6" t="s">
        <v>2405</v>
      </c>
      <c r="T375" s="6">
        <v>6388</v>
      </c>
      <c r="U375" s="6">
        <v>91119008</v>
      </c>
      <c r="V375" s="8">
        <v>19</v>
      </c>
      <c r="W375" s="8">
        <v>24816</v>
      </c>
      <c r="X375" s="6">
        <v>387</v>
      </c>
      <c r="Y375" s="6" t="s">
        <v>2406</v>
      </c>
      <c r="Z375" s="8">
        <v>71747</v>
      </c>
      <c r="AA375" s="8">
        <v>1566</v>
      </c>
      <c r="AB375" s="8">
        <v>46</v>
      </c>
      <c r="AC375" s="6" t="s">
        <v>50</v>
      </c>
      <c r="AD375" s="6" t="s">
        <v>50</v>
      </c>
      <c r="AE375" s="6" t="s">
        <v>49</v>
      </c>
      <c r="AI375" s="8">
        <v>10</v>
      </c>
      <c r="AJ375" s="8">
        <v>0</v>
      </c>
      <c r="AK375" s="8">
        <v>10</v>
      </c>
    </row>
    <row r="376" spans="1:37" x14ac:dyDescent="0.25">
      <c r="A376" s="5" t="s">
        <v>2407</v>
      </c>
      <c r="B376" s="6" t="s">
        <v>2408</v>
      </c>
      <c r="C376" s="6" t="s">
        <v>2409</v>
      </c>
      <c r="D376" s="6" t="s">
        <v>40</v>
      </c>
      <c r="E376" s="6" t="s">
        <v>41</v>
      </c>
      <c r="F376" s="6" t="s">
        <v>42</v>
      </c>
      <c r="I376" s="7">
        <v>41090</v>
      </c>
      <c r="J376" s="7">
        <v>41211</v>
      </c>
      <c r="M376" s="6" t="s">
        <v>2410</v>
      </c>
      <c r="N376" s="6" t="s">
        <v>2054</v>
      </c>
      <c r="O376" s="6">
        <v>659</v>
      </c>
      <c r="Q376" s="6">
        <v>8</v>
      </c>
      <c r="R376" s="6">
        <v>4</v>
      </c>
      <c r="T376" s="6">
        <v>5322</v>
      </c>
      <c r="U376" s="6">
        <v>120680009</v>
      </c>
      <c r="V376" s="8">
        <v>42</v>
      </c>
      <c r="W376" s="8">
        <v>39000</v>
      </c>
      <c r="X376" s="6">
        <v>232</v>
      </c>
      <c r="Y376" s="6" t="s">
        <v>2411</v>
      </c>
      <c r="Z376" s="8">
        <v>139171</v>
      </c>
      <c r="AA376" s="8">
        <v>1655</v>
      </c>
      <c r="AB376" s="8">
        <v>84</v>
      </c>
      <c r="AC376" s="6" t="s">
        <v>50</v>
      </c>
      <c r="AD376" s="6" t="s">
        <v>50</v>
      </c>
      <c r="AE376" s="6" t="s">
        <v>49</v>
      </c>
      <c r="AI376" s="8">
        <v>5</v>
      </c>
      <c r="AJ376" s="8">
        <v>0</v>
      </c>
      <c r="AK376" s="8">
        <v>5</v>
      </c>
    </row>
    <row r="377" spans="1:37" x14ac:dyDescent="0.25">
      <c r="A377" s="5" t="s">
        <v>2412</v>
      </c>
      <c r="B377" s="6" t="s">
        <v>2413</v>
      </c>
      <c r="D377" s="6" t="s">
        <v>40</v>
      </c>
      <c r="E377" s="6" t="s">
        <v>253</v>
      </c>
      <c r="F377" s="6" t="s">
        <v>254</v>
      </c>
      <c r="I377" s="7">
        <v>41274</v>
      </c>
      <c r="J377" s="7">
        <v>41393</v>
      </c>
      <c r="K377" s="6" t="s">
        <v>2414</v>
      </c>
      <c r="L377" s="6" t="s">
        <v>2415</v>
      </c>
      <c r="M377" s="6" t="s">
        <v>2416</v>
      </c>
      <c r="N377" s="6" t="s">
        <v>1833</v>
      </c>
      <c r="O377" s="6">
        <v>33016</v>
      </c>
      <c r="R377" s="6">
        <v>4</v>
      </c>
      <c r="S377" s="6" t="s">
        <v>2417</v>
      </c>
      <c r="U377" s="6">
        <v>98675887</v>
      </c>
      <c r="V377" s="8">
        <v>1116</v>
      </c>
      <c r="W377" s="8">
        <v>4919036</v>
      </c>
      <c r="X377" s="6">
        <v>4</v>
      </c>
      <c r="Y377" s="6" t="s">
        <v>1857</v>
      </c>
      <c r="Z377" s="8">
        <v>5502379</v>
      </c>
      <c r="AA377" s="8">
        <v>4442</v>
      </c>
      <c r="AB377" s="8">
        <v>1239</v>
      </c>
      <c r="AC377" s="6" t="s">
        <v>49</v>
      </c>
      <c r="AD377" s="6" t="s">
        <v>50</v>
      </c>
      <c r="AI377" s="8">
        <v>212</v>
      </c>
      <c r="AJ377" s="8">
        <v>0</v>
      </c>
      <c r="AK377" s="8">
        <v>212</v>
      </c>
    </row>
    <row r="378" spans="1:37" x14ac:dyDescent="0.25">
      <c r="A378" s="5" t="s">
        <v>2418</v>
      </c>
      <c r="B378" s="6" t="s">
        <v>2419</v>
      </c>
      <c r="D378" s="6" t="s">
        <v>40</v>
      </c>
      <c r="E378" s="6" t="s">
        <v>253</v>
      </c>
      <c r="F378" s="6" t="s">
        <v>254</v>
      </c>
      <c r="I378" s="7">
        <v>41274</v>
      </c>
      <c r="J378" s="7">
        <v>41393</v>
      </c>
      <c r="K378" s="6" t="s">
        <v>2420</v>
      </c>
      <c r="L378" s="6" t="s">
        <v>2421</v>
      </c>
      <c r="M378" s="6" t="s">
        <v>1806</v>
      </c>
      <c r="N378" s="6" t="s">
        <v>1799</v>
      </c>
      <c r="O378" s="6">
        <v>30339</v>
      </c>
      <c r="R378" s="6">
        <v>4</v>
      </c>
      <c r="S378" s="6" t="s">
        <v>257</v>
      </c>
      <c r="U378" s="6">
        <v>98675887</v>
      </c>
      <c r="V378" s="8">
        <v>424</v>
      </c>
      <c r="W378" s="8">
        <v>174680</v>
      </c>
      <c r="X378" s="6">
        <v>9</v>
      </c>
      <c r="Y378" s="6" t="s">
        <v>1808</v>
      </c>
      <c r="Z378" s="8">
        <v>4515419</v>
      </c>
      <c r="AA378" s="8">
        <v>1707</v>
      </c>
      <c r="AB378" s="8">
        <v>2645</v>
      </c>
      <c r="AC378" s="6" t="s">
        <v>49</v>
      </c>
      <c r="AD378" s="6" t="s">
        <v>50</v>
      </c>
      <c r="AI378" s="8">
        <v>235</v>
      </c>
      <c r="AJ378" s="8">
        <v>0</v>
      </c>
      <c r="AK378" s="8">
        <v>235</v>
      </c>
    </row>
    <row r="379" spans="1:37" x14ac:dyDescent="0.25">
      <c r="A379" s="5" t="s">
        <v>2422</v>
      </c>
      <c r="B379" s="6" t="s">
        <v>2423</v>
      </c>
      <c r="C379" s="6" t="s">
        <v>2424</v>
      </c>
      <c r="D379" s="6" t="s">
        <v>40</v>
      </c>
      <c r="E379" s="6" t="s">
        <v>41</v>
      </c>
      <c r="F379" s="6" t="s">
        <v>42</v>
      </c>
      <c r="I379" s="7">
        <v>41182</v>
      </c>
      <c r="J379" s="7">
        <v>41305</v>
      </c>
      <c r="K379" s="6" t="s">
        <v>2425</v>
      </c>
      <c r="M379" s="6" t="s">
        <v>2426</v>
      </c>
      <c r="N379" s="6" t="s">
        <v>1833</v>
      </c>
      <c r="O379" s="6">
        <v>32084</v>
      </c>
      <c r="R379" s="6">
        <v>4</v>
      </c>
      <c r="S379" s="6" t="s">
        <v>2427</v>
      </c>
      <c r="T379" s="6">
        <v>6410</v>
      </c>
      <c r="U379" s="6">
        <v>73236739</v>
      </c>
      <c r="V379" s="8">
        <v>600</v>
      </c>
      <c r="W379" s="8">
        <v>195823</v>
      </c>
      <c r="X379" s="6">
        <v>399</v>
      </c>
      <c r="Y379" s="6" t="s">
        <v>2428</v>
      </c>
      <c r="Z379" s="8">
        <v>69173</v>
      </c>
      <c r="AA379" s="8">
        <v>1607</v>
      </c>
      <c r="AB379" s="8">
        <v>43</v>
      </c>
      <c r="AC379" s="6" t="s">
        <v>49</v>
      </c>
      <c r="AD379" s="6" t="s">
        <v>50</v>
      </c>
      <c r="AF379" s="6" t="s">
        <v>49</v>
      </c>
      <c r="AI379" s="8">
        <v>0</v>
      </c>
      <c r="AJ379" s="8">
        <v>13</v>
      </c>
      <c r="AK379" s="8">
        <v>13</v>
      </c>
    </row>
    <row r="380" spans="1:37" x14ac:dyDescent="0.25">
      <c r="A380" s="5" t="s">
        <v>2429</v>
      </c>
      <c r="B380" s="6" t="s">
        <v>2430</v>
      </c>
      <c r="C380" s="6" t="s">
        <v>2431</v>
      </c>
      <c r="D380" s="6" t="s">
        <v>40</v>
      </c>
      <c r="E380" s="6" t="s">
        <v>266</v>
      </c>
      <c r="F380" s="6" t="s">
        <v>267</v>
      </c>
      <c r="G380" s="6" t="s">
        <v>2432</v>
      </c>
      <c r="I380" s="7">
        <v>41090</v>
      </c>
      <c r="J380" s="7">
        <v>41211</v>
      </c>
      <c r="K380" s="6" t="s">
        <v>2433</v>
      </c>
      <c r="L380" s="6" t="s">
        <v>2434</v>
      </c>
      <c r="M380" s="6" t="s">
        <v>2435</v>
      </c>
      <c r="N380" s="6" t="s">
        <v>1986</v>
      </c>
      <c r="O380" s="6">
        <v>29802</v>
      </c>
      <c r="P380" s="6">
        <v>850</v>
      </c>
      <c r="Q380" s="6">
        <v>850</v>
      </c>
      <c r="R380" s="6">
        <v>4</v>
      </c>
      <c r="S380" s="6" t="s">
        <v>2436</v>
      </c>
      <c r="T380" s="6">
        <v>6442</v>
      </c>
      <c r="U380" s="6">
        <v>170913321</v>
      </c>
      <c r="V380" s="8">
        <v>200</v>
      </c>
      <c r="W380" s="8">
        <v>73000</v>
      </c>
      <c r="X380" s="6">
        <v>98</v>
      </c>
      <c r="Y380" s="6" t="s">
        <v>1815</v>
      </c>
      <c r="Z380" s="8">
        <v>386787</v>
      </c>
      <c r="AA380" s="8">
        <v>1490</v>
      </c>
      <c r="AB380" s="8">
        <v>260</v>
      </c>
      <c r="AC380" s="6" t="s">
        <v>50</v>
      </c>
      <c r="AD380" s="6" t="s">
        <v>50</v>
      </c>
      <c r="AF380" s="6" t="s">
        <v>49</v>
      </c>
      <c r="AI380" s="8">
        <v>0</v>
      </c>
      <c r="AJ380" s="8">
        <v>9</v>
      </c>
      <c r="AK380" s="8">
        <v>9</v>
      </c>
    </row>
    <row r="381" spans="1:37" x14ac:dyDescent="0.25">
      <c r="A381" s="5" t="s">
        <v>2437</v>
      </c>
      <c r="B381" s="6" t="s">
        <v>2438</v>
      </c>
      <c r="C381" s="6" t="s">
        <v>2439</v>
      </c>
      <c r="D381" s="6" t="s">
        <v>40</v>
      </c>
      <c r="E381" s="6" t="s">
        <v>41</v>
      </c>
      <c r="F381" s="6" t="s">
        <v>42</v>
      </c>
      <c r="I381" s="7">
        <v>41182</v>
      </c>
      <c r="J381" s="7">
        <v>41305</v>
      </c>
      <c r="K381" s="6" t="s">
        <v>2440</v>
      </c>
      <c r="M381" s="6" t="s">
        <v>2441</v>
      </c>
      <c r="N381" s="6" t="s">
        <v>1833</v>
      </c>
      <c r="O381" s="6">
        <v>32778</v>
      </c>
      <c r="P381" s="6">
        <v>7800</v>
      </c>
      <c r="Q381" s="6">
        <v>7800</v>
      </c>
      <c r="R381" s="6">
        <v>4</v>
      </c>
      <c r="S381" s="6" t="s">
        <v>2442</v>
      </c>
      <c r="T381" s="6">
        <v>6480</v>
      </c>
      <c r="U381" s="6">
        <v>79214136</v>
      </c>
      <c r="V381" s="8">
        <v>71</v>
      </c>
      <c r="W381" s="8">
        <v>97497</v>
      </c>
      <c r="X381" s="6">
        <v>244</v>
      </c>
      <c r="Y381" s="6" t="s">
        <v>2443</v>
      </c>
      <c r="Z381" s="8">
        <v>131337</v>
      </c>
      <c r="AA381" s="8">
        <v>1391</v>
      </c>
      <c r="AB381" s="8">
        <v>94</v>
      </c>
      <c r="AC381" s="6" t="s">
        <v>49</v>
      </c>
      <c r="AD381" s="6" t="s">
        <v>50</v>
      </c>
      <c r="AF381" s="6" t="s">
        <v>49</v>
      </c>
      <c r="AI381" s="8">
        <v>0</v>
      </c>
      <c r="AJ381" s="8">
        <v>67</v>
      </c>
      <c r="AK381" s="8">
        <v>67</v>
      </c>
    </row>
    <row r="382" spans="1:37" x14ac:dyDescent="0.25">
      <c r="A382" s="5" t="s">
        <v>2444</v>
      </c>
      <c r="B382" s="6" t="s">
        <v>2445</v>
      </c>
      <c r="C382" s="6" t="s">
        <v>2446</v>
      </c>
      <c r="D382" s="6" t="s">
        <v>40</v>
      </c>
      <c r="E382" s="6" t="s">
        <v>54</v>
      </c>
      <c r="F382" s="6" t="s">
        <v>55</v>
      </c>
      <c r="I382" s="7">
        <v>41090</v>
      </c>
      <c r="J382" s="7">
        <v>41211</v>
      </c>
      <c r="K382" s="6" t="s">
        <v>1689</v>
      </c>
      <c r="M382" s="6" t="s">
        <v>1690</v>
      </c>
      <c r="N382" s="6" t="s">
        <v>1670</v>
      </c>
      <c r="O382" s="6">
        <v>37210</v>
      </c>
      <c r="P382" s="6">
        <v>2124</v>
      </c>
      <c r="R382" s="6">
        <v>4</v>
      </c>
      <c r="S382" s="6" t="s">
        <v>2447</v>
      </c>
      <c r="T382" s="6">
        <v>5966</v>
      </c>
      <c r="U382" s="6">
        <v>127831217</v>
      </c>
      <c r="V382" s="8">
        <v>4750</v>
      </c>
      <c r="W382" s="8">
        <v>1583115</v>
      </c>
      <c r="X382" s="6">
        <v>44</v>
      </c>
      <c r="Y382" s="6" t="s">
        <v>1692</v>
      </c>
      <c r="Z382" s="8">
        <v>969587</v>
      </c>
      <c r="AA382" s="8">
        <v>1721</v>
      </c>
      <c r="AB382" s="8">
        <v>563</v>
      </c>
      <c r="AC382" s="6" t="s">
        <v>49</v>
      </c>
      <c r="AD382" s="6" t="s">
        <v>50</v>
      </c>
      <c r="AH382" s="6" t="s">
        <v>49</v>
      </c>
      <c r="AI382" s="8">
        <v>0</v>
      </c>
      <c r="AJ382" s="8">
        <v>73</v>
      </c>
      <c r="AK382" s="8">
        <v>73</v>
      </c>
    </row>
    <row r="383" spans="1:37" x14ac:dyDescent="0.25">
      <c r="A383" s="5" t="s">
        <v>2448</v>
      </c>
      <c r="B383" s="6" t="s">
        <v>2449</v>
      </c>
      <c r="D383" s="6" t="s">
        <v>40</v>
      </c>
      <c r="E383" s="6" t="s">
        <v>41</v>
      </c>
      <c r="F383" s="6" t="s">
        <v>42</v>
      </c>
      <c r="I383" s="7">
        <v>41090</v>
      </c>
      <c r="J383" s="7">
        <v>41211</v>
      </c>
      <c r="K383" s="6" t="s">
        <v>2450</v>
      </c>
      <c r="M383" s="6" t="s">
        <v>2451</v>
      </c>
      <c r="N383" s="6" t="s">
        <v>2054</v>
      </c>
      <c r="O383" s="6">
        <v>627</v>
      </c>
      <c r="Q383" s="6">
        <v>539</v>
      </c>
      <c r="R383" s="6">
        <v>4</v>
      </c>
      <c r="S383" s="6" t="s">
        <v>2452</v>
      </c>
      <c r="T383" s="6">
        <v>5487</v>
      </c>
      <c r="U383" s="6">
        <v>91077487</v>
      </c>
      <c r="V383" s="8">
        <v>9</v>
      </c>
      <c r="W383" s="8">
        <v>35000</v>
      </c>
      <c r="X383" s="6">
        <v>232</v>
      </c>
      <c r="Y383" s="6" t="s">
        <v>2411</v>
      </c>
      <c r="Z383" s="8">
        <v>139171</v>
      </c>
      <c r="AA383" s="8">
        <v>1655</v>
      </c>
      <c r="AB383" s="8">
        <v>84</v>
      </c>
      <c r="AC383" s="6" t="s">
        <v>50</v>
      </c>
      <c r="AD383" s="6" t="s">
        <v>50</v>
      </c>
      <c r="AE383" s="6" t="s">
        <v>49</v>
      </c>
      <c r="AI383" s="8">
        <v>2</v>
      </c>
      <c r="AJ383" s="8">
        <v>0</v>
      </c>
      <c r="AK383" s="8">
        <v>2</v>
      </c>
    </row>
    <row r="384" spans="1:37" x14ac:dyDescent="0.25">
      <c r="A384" s="5" t="s">
        <v>2453</v>
      </c>
      <c r="B384" s="6" t="s">
        <v>2454</v>
      </c>
      <c r="C384" s="6" t="s">
        <v>1024</v>
      </c>
      <c r="D384" s="6" t="s">
        <v>40</v>
      </c>
      <c r="E384" s="6" t="s">
        <v>41</v>
      </c>
      <c r="F384" s="6" t="s">
        <v>42</v>
      </c>
      <c r="I384" s="7">
        <v>41182</v>
      </c>
      <c r="J384" s="7">
        <v>41305</v>
      </c>
      <c r="K384" s="6" t="s">
        <v>2455</v>
      </c>
      <c r="M384" s="6" t="s">
        <v>2456</v>
      </c>
      <c r="N384" s="6" t="s">
        <v>1799</v>
      </c>
      <c r="O384" s="6">
        <v>30114</v>
      </c>
      <c r="R384" s="6">
        <v>4</v>
      </c>
      <c r="S384" s="6" t="s">
        <v>2457</v>
      </c>
      <c r="T384" s="6">
        <v>6335</v>
      </c>
      <c r="U384" s="6">
        <v>101493158</v>
      </c>
      <c r="V384" s="8">
        <v>18</v>
      </c>
      <c r="W384" s="8">
        <v>19158</v>
      </c>
      <c r="X384" s="6">
        <v>9</v>
      </c>
      <c r="Y384" s="6" t="s">
        <v>1808</v>
      </c>
      <c r="Z384" s="8">
        <v>4515419</v>
      </c>
      <c r="AA384" s="8">
        <v>1707</v>
      </c>
      <c r="AB384" s="8">
        <v>2645</v>
      </c>
      <c r="AC384" s="6" t="s">
        <v>50</v>
      </c>
      <c r="AD384" s="6" t="s">
        <v>50</v>
      </c>
      <c r="AE384" s="6" t="s">
        <v>49</v>
      </c>
      <c r="AI384" s="8">
        <v>14</v>
      </c>
      <c r="AJ384" s="8">
        <v>0</v>
      </c>
      <c r="AK384" s="8">
        <v>14</v>
      </c>
    </row>
    <row r="385" spans="1:37" x14ac:dyDescent="0.25">
      <c r="A385" s="5" t="s">
        <v>2458</v>
      </c>
      <c r="B385" s="6" t="s">
        <v>2459</v>
      </c>
      <c r="C385" s="6" t="s">
        <v>2460</v>
      </c>
      <c r="D385" s="6" t="s">
        <v>40</v>
      </c>
      <c r="E385" s="6" t="s">
        <v>41</v>
      </c>
      <c r="F385" s="6" t="s">
        <v>42</v>
      </c>
      <c r="I385" s="7">
        <v>41090</v>
      </c>
      <c r="J385" s="7">
        <v>41211</v>
      </c>
      <c r="K385" s="6" t="s">
        <v>2461</v>
      </c>
      <c r="M385" s="6" t="s">
        <v>2462</v>
      </c>
      <c r="N385" s="6" t="s">
        <v>1670</v>
      </c>
      <c r="O385" s="6">
        <v>37064</v>
      </c>
      <c r="R385" s="6">
        <v>4</v>
      </c>
      <c r="S385" s="6" t="s">
        <v>2463</v>
      </c>
      <c r="T385" s="6">
        <v>6417</v>
      </c>
      <c r="U385" s="6">
        <v>787058580</v>
      </c>
      <c r="V385" s="8">
        <v>22</v>
      </c>
      <c r="W385" s="8">
        <v>62500</v>
      </c>
      <c r="X385" s="6">
        <v>44</v>
      </c>
      <c r="Y385" s="6" t="s">
        <v>1692</v>
      </c>
      <c r="Z385" s="8">
        <v>969587</v>
      </c>
      <c r="AA385" s="8">
        <v>1721</v>
      </c>
      <c r="AB385" s="8">
        <v>563</v>
      </c>
      <c r="AC385" s="6" t="s">
        <v>50</v>
      </c>
      <c r="AD385" s="6" t="s">
        <v>50</v>
      </c>
      <c r="AF385" s="6" t="s">
        <v>49</v>
      </c>
      <c r="AI385" s="8">
        <v>0</v>
      </c>
      <c r="AJ385" s="8">
        <v>10</v>
      </c>
      <c r="AK385" s="8">
        <v>10</v>
      </c>
    </row>
    <row r="386" spans="1:37" x14ac:dyDescent="0.25">
      <c r="A386" s="5" t="s">
        <v>2464</v>
      </c>
      <c r="B386" s="6" t="s">
        <v>2465</v>
      </c>
      <c r="D386" s="6" t="s">
        <v>40</v>
      </c>
      <c r="E386" s="6" t="s">
        <v>41</v>
      </c>
      <c r="F386" s="6" t="s">
        <v>42</v>
      </c>
      <c r="I386" s="7">
        <v>41090</v>
      </c>
      <c r="J386" s="7">
        <v>41211</v>
      </c>
      <c r="K386" s="6" t="s">
        <v>2466</v>
      </c>
      <c r="M386" s="6" t="s">
        <v>2467</v>
      </c>
      <c r="N386" s="6" t="s">
        <v>2054</v>
      </c>
      <c r="O386" s="6">
        <v>963</v>
      </c>
      <c r="Q386" s="6">
        <v>428</v>
      </c>
      <c r="R386" s="6">
        <v>4</v>
      </c>
      <c r="T386" s="6">
        <v>5320</v>
      </c>
      <c r="U386" s="6">
        <v>139130459</v>
      </c>
      <c r="V386" s="8">
        <v>7</v>
      </c>
      <c r="W386" s="8">
        <v>29846</v>
      </c>
      <c r="X386" s="6">
        <v>21</v>
      </c>
      <c r="Y386" s="6" t="s">
        <v>2056</v>
      </c>
      <c r="Z386" s="8">
        <v>2148346</v>
      </c>
      <c r="AA386" s="8">
        <v>2479</v>
      </c>
      <c r="AB386" s="8">
        <v>867</v>
      </c>
      <c r="AC386" s="6" t="s">
        <v>50</v>
      </c>
      <c r="AD386" s="6" t="s">
        <v>50</v>
      </c>
      <c r="AE386" s="6" t="s">
        <v>49</v>
      </c>
      <c r="AI386" s="8">
        <v>5</v>
      </c>
      <c r="AJ386" s="8">
        <v>0</v>
      </c>
      <c r="AK386" s="8">
        <v>5</v>
      </c>
    </row>
    <row r="387" spans="1:37" x14ac:dyDescent="0.25">
      <c r="A387" s="5" t="s">
        <v>2468</v>
      </c>
      <c r="B387" s="6" t="s">
        <v>2469</v>
      </c>
      <c r="C387" s="6" t="s">
        <v>2470</v>
      </c>
      <c r="D387" s="6" t="s">
        <v>40</v>
      </c>
      <c r="E387" s="6" t="s">
        <v>41</v>
      </c>
      <c r="F387" s="6" t="s">
        <v>42</v>
      </c>
      <c r="I387" s="7">
        <v>41090</v>
      </c>
      <c r="J387" s="7">
        <v>41211</v>
      </c>
      <c r="K387" s="6" t="s">
        <v>2471</v>
      </c>
      <c r="M387" s="6" t="s">
        <v>2472</v>
      </c>
      <c r="N387" s="6" t="s">
        <v>2054</v>
      </c>
      <c r="O387" s="6">
        <v>738</v>
      </c>
      <c r="P387" s="6">
        <v>865</v>
      </c>
      <c r="Q387" s="6">
        <v>865</v>
      </c>
      <c r="R387" s="6">
        <v>4</v>
      </c>
      <c r="S387" s="6" t="s">
        <v>2473</v>
      </c>
      <c r="T387" s="6">
        <v>1976</v>
      </c>
      <c r="U387" s="6">
        <v>139121672</v>
      </c>
      <c r="V387" s="8">
        <v>1</v>
      </c>
      <c r="W387" s="8">
        <v>300</v>
      </c>
      <c r="X387" s="6">
        <v>339</v>
      </c>
      <c r="Y387" s="6" t="s">
        <v>2474</v>
      </c>
      <c r="Z387" s="8">
        <v>85225</v>
      </c>
      <c r="AA387" s="8">
        <v>1678</v>
      </c>
      <c r="AB387" s="8">
        <v>51</v>
      </c>
      <c r="AC387" s="6" t="s">
        <v>50</v>
      </c>
      <c r="AD387" s="6" t="s">
        <v>50</v>
      </c>
      <c r="AE387" s="6" t="s">
        <v>49</v>
      </c>
      <c r="AI387" s="8">
        <v>7</v>
      </c>
      <c r="AJ387" s="8">
        <v>0</v>
      </c>
      <c r="AK387" s="8">
        <v>7</v>
      </c>
    </row>
    <row r="388" spans="1:37" x14ac:dyDescent="0.25">
      <c r="A388" s="5" t="s">
        <v>2475</v>
      </c>
      <c r="B388" s="6" t="s">
        <v>2476</v>
      </c>
      <c r="C388" s="6" t="s">
        <v>2477</v>
      </c>
      <c r="D388" s="6" t="s">
        <v>40</v>
      </c>
      <c r="E388" s="6" t="s">
        <v>41</v>
      </c>
      <c r="F388" s="6" t="s">
        <v>42</v>
      </c>
      <c r="I388" s="7">
        <v>41090</v>
      </c>
      <c r="J388" s="7">
        <v>41211</v>
      </c>
      <c r="M388" s="6" t="s">
        <v>2478</v>
      </c>
      <c r="N388" s="6" t="s">
        <v>2054</v>
      </c>
      <c r="O388" s="6">
        <v>777</v>
      </c>
      <c r="Q388" s="6">
        <v>1706</v>
      </c>
      <c r="R388" s="6">
        <v>4</v>
      </c>
      <c r="T388" s="6">
        <v>3050</v>
      </c>
      <c r="U388" s="6">
        <v>91136168</v>
      </c>
      <c r="V388" s="8">
        <v>27</v>
      </c>
      <c r="W388" s="8">
        <v>37000</v>
      </c>
      <c r="X388" s="6">
        <v>21</v>
      </c>
      <c r="Y388" s="6" t="s">
        <v>2056</v>
      </c>
      <c r="Z388" s="8">
        <v>2148346</v>
      </c>
      <c r="AA388" s="8">
        <v>2479</v>
      </c>
      <c r="AB388" s="8">
        <v>867</v>
      </c>
      <c r="AC388" s="6" t="s">
        <v>50</v>
      </c>
      <c r="AD388" s="6" t="s">
        <v>50</v>
      </c>
      <c r="AE388" s="6" t="s">
        <v>49</v>
      </c>
      <c r="AI388" s="8">
        <v>4</v>
      </c>
      <c r="AJ388" s="8">
        <v>0</v>
      </c>
      <c r="AK388" s="8">
        <v>4</v>
      </c>
    </row>
    <row r="389" spans="1:37" x14ac:dyDescent="0.25">
      <c r="A389" s="5" t="s">
        <v>2479</v>
      </c>
      <c r="B389" s="6" t="s">
        <v>2480</v>
      </c>
      <c r="C389" s="6" t="s">
        <v>2481</v>
      </c>
      <c r="D389" s="6" t="s">
        <v>40</v>
      </c>
      <c r="E389" s="6" t="s">
        <v>41</v>
      </c>
      <c r="F389" s="6" t="s">
        <v>42</v>
      </c>
      <c r="I389" s="7">
        <v>41090</v>
      </c>
      <c r="J389" s="7">
        <v>41211</v>
      </c>
      <c r="K389" s="6" t="s">
        <v>2482</v>
      </c>
      <c r="M389" s="6" t="s">
        <v>1918</v>
      </c>
      <c r="N389" s="6" t="s">
        <v>1697</v>
      </c>
      <c r="O389" s="6">
        <v>28541</v>
      </c>
      <c r="P389" s="6">
        <v>128</v>
      </c>
      <c r="Q389" s="6">
        <v>128</v>
      </c>
      <c r="R389" s="6">
        <v>4</v>
      </c>
      <c r="S389" s="6" t="s">
        <v>2483</v>
      </c>
      <c r="T389" s="6">
        <v>6021</v>
      </c>
      <c r="U389" s="6">
        <v>195838776</v>
      </c>
      <c r="V389" s="8">
        <v>47</v>
      </c>
      <c r="W389" s="8">
        <v>70145</v>
      </c>
      <c r="X389" s="6">
        <v>294</v>
      </c>
      <c r="Y389" s="6" t="s">
        <v>2484</v>
      </c>
      <c r="Z389" s="8">
        <v>105419</v>
      </c>
      <c r="AA389" s="8">
        <v>1478</v>
      </c>
      <c r="AB389" s="8">
        <v>71</v>
      </c>
      <c r="AC389" s="6" t="s">
        <v>50</v>
      </c>
      <c r="AD389" s="6" t="s">
        <v>50</v>
      </c>
      <c r="AF389" s="6" t="s">
        <v>49</v>
      </c>
      <c r="AI389" s="8">
        <v>0</v>
      </c>
      <c r="AJ389" s="8">
        <v>6</v>
      </c>
      <c r="AK389" s="8">
        <v>6</v>
      </c>
    </row>
    <row r="390" spans="1:37" x14ac:dyDescent="0.25">
      <c r="A390" s="5" t="s">
        <v>2485</v>
      </c>
      <c r="B390" s="6" t="s">
        <v>2486</v>
      </c>
      <c r="C390" s="6" t="s">
        <v>2487</v>
      </c>
      <c r="D390" s="6" t="s">
        <v>40</v>
      </c>
      <c r="E390" s="6" t="s">
        <v>41</v>
      </c>
      <c r="F390" s="6" t="s">
        <v>42</v>
      </c>
      <c r="I390" s="7">
        <v>41090</v>
      </c>
      <c r="J390" s="7">
        <v>41211</v>
      </c>
      <c r="K390" s="6" t="s">
        <v>2488</v>
      </c>
      <c r="M390" s="6" t="s">
        <v>2489</v>
      </c>
      <c r="N390" s="6" t="s">
        <v>1697</v>
      </c>
      <c r="O390" s="6">
        <v>28025</v>
      </c>
      <c r="R390" s="6">
        <v>4</v>
      </c>
      <c r="S390" s="6" t="s">
        <v>2490</v>
      </c>
      <c r="T390" s="6">
        <v>6288</v>
      </c>
      <c r="U390" s="6">
        <v>79067484</v>
      </c>
      <c r="V390" s="8">
        <v>85</v>
      </c>
      <c r="W390" s="8">
        <v>214881</v>
      </c>
      <c r="X390" s="6">
        <v>38</v>
      </c>
      <c r="Y390" s="6" t="s">
        <v>1718</v>
      </c>
      <c r="Z390" s="8">
        <v>1249442</v>
      </c>
      <c r="AA390" s="8">
        <v>1685</v>
      </c>
      <c r="AB390" s="8">
        <v>741</v>
      </c>
      <c r="AC390" s="6" t="s">
        <v>50</v>
      </c>
      <c r="AD390" s="6" t="s">
        <v>50</v>
      </c>
      <c r="AF390" s="6" t="s">
        <v>49</v>
      </c>
      <c r="AI390" s="8">
        <v>0</v>
      </c>
      <c r="AJ390" s="8">
        <v>7</v>
      </c>
      <c r="AK390" s="8">
        <v>7</v>
      </c>
    </row>
    <row r="391" spans="1:37" x14ac:dyDescent="0.25">
      <c r="A391" s="5" t="s">
        <v>2491</v>
      </c>
      <c r="B391" s="6" t="s">
        <v>2492</v>
      </c>
      <c r="C391" s="6" t="s">
        <v>2493</v>
      </c>
      <c r="D391" s="6" t="s">
        <v>40</v>
      </c>
      <c r="E391" s="6" t="s">
        <v>266</v>
      </c>
      <c r="F391" s="6" t="s">
        <v>267</v>
      </c>
      <c r="G391" s="6" t="s">
        <v>2494</v>
      </c>
      <c r="I391" s="7">
        <v>41182</v>
      </c>
      <c r="J391" s="7">
        <v>41305</v>
      </c>
      <c r="K391" s="6" t="s">
        <v>2495</v>
      </c>
      <c r="L391" s="6" t="s">
        <v>2496</v>
      </c>
      <c r="M391" s="6" t="s">
        <v>1930</v>
      </c>
      <c r="N391" s="6" t="s">
        <v>1931</v>
      </c>
      <c r="O391" s="6">
        <v>35203</v>
      </c>
      <c r="R391" s="6">
        <v>4</v>
      </c>
      <c r="S391" s="6" t="s">
        <v>2497</v>
      </c>
      <c r="U391" s="6">
        <v>87640785</v>
      </c>
      <c r="V391" s="8">
        <v>392</v>
      </c>
      <c r="W391" s="8">
        <v>663615</v>
      </c>
      <c r="X391" s="6">
        <v>55</v>
      </c>
      <c r="Y391" s="6" t="s">
        <v>1933</v>
      </c>
      <c r="Z391" s="8">
        <v>749495</v>
      </c>
      <c r="AA391" s="8">
        <v>1414</v>
      </c>
      <c r="AB391" s="8">
        <v>530</v>
      </c>
      <c r="AC391" s="6" t="s">
        <v>49</v>
      </c>
      <c r="AD391" s="6" t="s">
        <v>50</v>
      </c>
      <c r="AI391" s="8">
        <v>0</v>
      </c>
      <c r="AJ391" s="8">
        <v>32</v>
      </c>
      <c r="AK391" s="8">
        <v>32</v>
      </c>
    </row>
    <row r="392" spans="1:37" x14ac:dyDescent="0.25">
      <c r="A392" s="5" t="s">
        <v>2498</v>
      </c>
      <c r="B392" s="6" t="s">
        <v>2499</v>
      </c>
      <c r="C392" s="6" t="s">
        <v>2500</v>
      </c>
      <c r="D392" s="6" t="s">
        <v>40</v>
      </c>
      <c r="E392" s="6" t="s">
        <v>789</v>
      </c>
      <c r="F392" s="6" t="s">
        <v>790</v>
      </c>
      <c r="I392" s="7">
        <v>41090</v>
      </c>
      <c r="J392" s="7">
        <v>41211</v>
      </c>
      <c r="K392" s="6" t="s">
        <v>2501</v>
      </c>
      <c r="M392" s="6" t="s">
        <v>2502</v>
      </c>
      <c r="N392" s="6" t="s">
        <v>1670</v>
      </c>
      <c r="O392" s="6">
        <v>37364</v>
      </c>
      <c r="P392" s="6">
        <v>86</v>
      </c>
      <c r="Q392" s="6">
        <v>86</v>
      </c>
      <c r="R392" s="6">
        <v>4</v>
      </c>
      <c r="S392" s="6" t="s">
        <v>2503</v>
      </c>
      <c r="T392" s="6">
        <v>6453</v>
      </c>
      <c r="U392" s="6">
        <v>148220317</v>
      </c>
      <c r="V392" s="8">
        <v>24</v>
      </c>
      <c r="W392" s="8">
        <v>66333</v>
      </c>
      <c r="X392" s="6">
        <v>414</v>
      </c>
      <c r="Y392" s="6" t="s">
        <v>2504</v>
      </c>
      <c r="Z392" s="8">
        <v>66777</v>
      </c>
      <c r="AA392" s="8">
        <v>1223</v>
      </c>
      <c r="AB392" s="8">
        <v>55</v>
      </c>
      <c r="AC392" s="6" t="s">
        <v>50</v>
      </c>
      <c r="AD392" s="6" t="s">
        <v>50</v>
      </c>
      <c r="AE392" s="6" t="s">
        <v>49</v>
      </c>
      <c r="AI392" s="8">
        <v>16</v>
      </c>
      <c r="AJ392" s="8">
        <v>0</v>
      </c>
      <c r="AK392" s="8">
        <v>16</v>
      </c>
    </row>
    <row r="393" spans="1:37" x14ac:dyDescent="0.25">
      <c r="A393" s="5" t="s">
        <v>2505</v>
      </c>
      <c r="B393" s="6" t="s">
        <v>2506</v>
      </c>
      <c r="C393" s="6" t="s">
        <v>2507</v>
      </c>
      <c r="D393" s="6" t="s">
        <v>40</v>
      </c>
      <c r="E393" s="6" t="s">
        <v>54</v>
      </c>
      <c r="F393" s="6" t="s">
        <v>55</v>
      </c>
      <c r="I393" s="7">
        <v>41090</v>
      </c>
      <c r="J393" s="7">
        <v>41211</v>
      </c>
      <c r="M393" s="6" t="s">
        <v>1677</v>
      </c>
      <c r="N393" s="6" t="s">
        <v>1670</v>
      </c>
      <c r="O393" s="6">
        <v>37950</v>
      </c>
      <c r="P393" s="6">
        <v>1650</v>
      </c>
      <c r="Q393" s="6">
        <v>51650</v>
      </c>
      <c r="R393" s="6">
        <v>4</v>
      </c>
      <c r="S393" s="6" t="s">
        <v>2508</v>
      </c>
      <c r="T393" s="6">
        <v>5982</v>
      </c>
      <c r="U393" s="6">
        <v>139727627</v>
      </c>
      <c r="V393" s="8">
        <v>239</v>
      </c>
      <c r="W393" s="8">
        <v>331989</v>
      </c>
      <c r="X393" s="6">
        <v>74</v>
      </c>
      <c r="Y393" s="6" t="s">
        <v>1679</v>
      </c>
      <c r="Z393" s="8">
        <v>558696</v>
      </c>
      <c r="AA393" s="8">
        <v>1275</v>
      </c>
      <c r="AB393" s="8">
        <v>438</v>
      </c>
      <c r="AC393" s="6" t="s">
        <v>49</v>
      </c>
      <c r="AD393" s="6" t="s">
        <v>50</v>
      </c>
      <c r="AI393" s="8">
        <v>38</v>
      </c>
      <c r="AJ393" s="8">
        <v>0</v>
      </c>
      <c r="AK393" s="8">
        <v>38</v>
      </c>
    </row>
    <row r="394" spans="1:37" x14ac:dyDescent="0.25">
      <c r="A394" s="5" t="s">
        <v>2509</v>
      </c>
      <c r="B394" s="6" t="s">
        <v>2510</v>
      </c>
      <c r="C394" s="6" t="s">
        <v>2511</v>
      </c>
      <c r="D394" s="6" t="s">
        <v>40</v>
      </c>
      <c r="E394" s="6" t="s">
        <v>54</v>
      </c>
      <c r="F394" s="6" t="s">
        <v>55</v>
      </c>
      <c r="I394" s="7">
        <v>41090</v>
      </c>
      <c r="J394" s="7">
        <v>41211</v>
      </c>
      <c r="K394" s="6" t="s">
        <v>2512</v>
      </c>
      <c r="M394" s="6" t="s">
        <v>2513</v>
      </c>
      <c r="N394" s="6" t="s">
        <v>1697</v>
      </c>
      <c r="O394" s="6">
        <v>28613</v>
      </c>
      <c r="R394" s="6">
        <v>4</v>
      </c>
      <c r="S394" s="6" t="s">
        <v>2514</v>
      </c>
      <c r="T394" s="6">
        <v>6824</v>
      </c>
      <c r="U394" s="6">
        <v>825126746</v>
      </c>
      <c r="V394" s="8">
        <v>1665</v>
      </c>
      <c r="W394" s="8">
        <v>342142</v>
      </c>
      <c r="X394" s="6">
        <v>170</v>
      </c>
      <c r="Y394" s="6" t="s">
        <v>2515</v>
      </c>
      <c r="Z394" s="8">
        <v>212195</v>
      </c>
      <c r="AA394" s="8">
        <v>811</v>
      </c>
      <c r="AB394" s="8">
        <v>262</v>
      </c>
      <c r="AC394" s="6" t="s">
        <v>49</v>
      </c>
      <c r="AD394" s="6" t="s">
        <v>50</v>
      </c>
      <c r="AE394" s="6" t="s">
        <v>49</v>
      </c>
      <c r="AI394" s="8">
        <v>49</v>
      </c>
      <c r="AJ394" s="8">
        <v>13</v>
      </c>
      <c r="AK394" s="8">
        <v>62</v>
      </c>
    </row>
    <row r="395" spans="1:37" x14ac:dyDescent="0.25">
      <c r="A395" s="5" t="s">
        <v>2516</v>
      </c>
      <c r="B395" s="6" t="s">
        <v>2517</v>
      </c>
      <c r="C395" s="6" t="s">
        <v>824</v>
      </c>
      <c r="D395" s="6" t="s">
        <v>40</v>
      </c>
      <c r="E395" s="6" t="s">
        <v>54</v>
      </c>
      <c r="F395" s="6" t="s">
        <v>55</v>
      </c>
      <c r="I395" s="7">
        <v>41090</v>
      </c>
      <c r="J395" s="7">
        <v>41211</v>
      </c>
      <c r="K395" s="6" t="s">
        <v>2518</v>
      </c>
      <c r="M395" s="6" t="s">
        <v>2144</v>
      </c>
      <c r="N395" s="6" t="s">
        <v>1697</v>
      </c>
      <c r="O395" s="6">
        <v>27409</v>
      </c>
      <c r="R395" s="6">
        <v>4</v>
      </c>
      <c r="S395" s="6" t="s">
        <v>2519</v>
      </c>
      <c r="T395" s="6">
        <v>5841</v>
      </c>
      <c r="U395" s="6">
        <v>42394622</v>
      </c>
      <c r="V395" s="8">
        <v>2500</v>
      </c>
      <c r="W395" s="8">
        <v>1400000</v>
      </c>
      <c r="X395" s="6">
        <v>120</v>
      </c>
      <c r="Y395" s="6" t="s">
        <v>2146</v>
      </c>
      <c r="Z395" s="8">
        <v>311810</v>
      </c>
      <c r="AA395" s="8">
        <v>1684</v>
      </c>
      <c r="AB395" s="8">
        <v>185</v>
      </c>
      <c r="AC395" s="6" t="s">
        <v>49</v>
      </c>
      <c r="AD395" s="6" t="s">
        <v>50</v>
      </c>
      <c r="AF395" s="6" t="s">
        <v>49</v>
      </c>
      <c r="AI395" s="8">
        <v>55</v>
      </c>
      <c r="AJ395" s="8">
        <v>27</v>
      </c>
      <c r="AK395" s="8">
        <v>82</v>
      </c>
    </row>
    <row r="396" spans="1:37" x14ac:dyDescent="0.25">
      <c r="A396" s="5" t="s">
        <v>2520</v>
      </c>
      <c r="B396" s="6" t="s">
        <v>2521</v>
      </c>
      <c r="C396" s="6" t="s">
        <v>2522</v>
      </c>
      <c r="D396" s="6" t="s">
        <v>40</v>
      </c>
      <c r="E396" s="6" t="s">
        <v>41</v>
      </c>
      <c r="F396" s="6" t="s">
        <v>42</v>
      </c>
      <c r="I396" s="7">
        <v>41090</v>
      </c>
      <c r="J396" s="7">
        <v>41211</v>
      </c>
      <c r="M396" s="6" t="s">
        <v>2523</v>
      </c>
      <c r="N396" s="6" t="s">
        <v>2054</v>
      </c>
      <c r="O396" s="6">
        <v>698</v>
      </c>
      <c r="Q396" s="6">
        <v>1</v>
      </c>
      <c r="R396" s="6">
        <v>4</v>
      </c>
      <c r="S396" s="6" t="s">
        <v>2524</v>
      </c>
      <c r="T396" s="6">
        <v>6675</v>
      </c>
      <c r="U396" s="6">
        <v>131447484</v>
      </c>
      <c r="V396" s="8">
        <v>62</v>
      </c>
      <c r="W396" s="8">
        <v>42043</v>
      </c>
      <c r="X396" s="6">
        <v>319</v>
      </c>
      <c r="Y396" s="6" t="s">
        <v>2525</v>
      </c>
      <c r="Z396" s="8">
        <v>90899</v>
      </c>
      <c r="AA396" s="8">
        <v>1953</v>
      </c>
      <c r="AB396" s="8">
        <v>47</v>
      </c>
      <c r="AC396" s="6" t="s">
        <v>50</v>
      </c>
      <c r="AD396" s="6" t="s">
        <v>50</v>
      </c>
      <c r="AE396" s="6" t="s">
        <v>49</v>
      </c>
      <c r="AI396" s="8">
        <v>15</v>
      </c>
      <c r="AJ396" s="8">
        <v>0</v>
      </c>
      <c r="AK396" s="8">
        <v>15</v>
      </c>
    </row>
    <row r="397" spans="1:37" x14ac:dyDescent="0.25">
      <c r="A397" s="5" t="s">
        <v>2526</v>
      </c>
      <c r="B397" s="6" t="s">
        <v>2527</v>
      </c>
      <c r="C397" s="6" t="s">
        <v>2528</v>
      </c>
      <c r="D397" s="6" t="s">
        <v>40</v>
      </c>
      <c r="E397" s="6" t="s">
        <v>190</v>
      </c>
      <c r="F397" s="6" t="s">
        <v>191</v>
      </c>
      <c r="I397" s="7">
        <v>41090</v>
      </c>
      <c r="J397" s="7">
        <v>41211</v>
      </c>
      <c r="M397" s="6" t="s">
        <v>2529</v>
      </c>
      <c r="N397" s="6" t="s">
        <v>2054</v>
      </c>
      <c r="O397" s="6">
        <v>740</v>
      </c>
      <c r="P397" s="6">
        <v>4305</v>
      </c>
      <c r="Q397" s="6">
        <v>4305</v>
      </c>
      <c r="R397" s="6">
        <v>4</v>
      </c>
      <c r="S397" s="6" t="s">
        <v>2117</v>
      </c>
      <c r="T397" s="6">
        <v>1495</v>
      </c>
      <c r="U397" s="6">
        <v>664174701</v>
      </c>
      <c r="V397" s="8">
        <v>77</v>
      </c>
      <c r="W397" s="8">
        <v>2148346</v>
      </c>
      <c r="X397" s="6">
        <v>21</v>
      </c>
      <c r="Y397" s="6" t="s">
        <v>2056</v>
      </c>
      <c r="Z397" s="8">
        <v>2148346</v>
      </c>
      <c r="AA397" s="8">
        <v>2479</v>
      </c>
      <c r="AB397" s="8">
        <v>867</v>
      </c>
      <c r="AC397" s="6" t="s">
        <v>49</v>
      </c>
      <c r="AD397" s="6" t="s">
        <v>50</v>
      </c>
      <c r="AI397" s="8">
        <v>13</v>
      </c>
      <c r="AJ397" s="8">
        <v>0</v>
      </c>
      <c r="AK397" s="8">
        <v>13</v>
      </c>
    </row>
    <row r="398" spans="1:37" x14ac:dyDescent="0.25">
      <c r="A398" s="5" t="s">
        <v>2530</v>
      </c>
      <c r="B398" s="6" t="s">
        <v>2531</v>
      </c>
      <c r="C398" s="6" t="s">
        <v>2532</v>
      </c>
      <c r="D398" s="6" t="s">
        <v>40</v>
      </c>
      <c r="E398" s="6" t="s">
        <v>266</v>
      </c>
      <c r="F398" s="6" t="s">
        <v>267</v>
      </c>
      <c r="G398" s="6" t="s">
        <v>2533</v>
      </c>
      <c r="I398" s="7">
        <v>41274</v>
      </c>
      <c r="J398" s="7">
        <v>41393</v>
      </c>
      <c r="K398" s="6" t="s">
        <v>2534</v>
      </c>
      <c r="M398" s="6" t="s">
        <v>1806</v>
      </c>
      <c r="N398" s="6" t="s">
        <v>1799</v>
      </c>
      <c r="O398" s="6">
        <v>30303</v>
      </c>
      <c r="R398" s="6">
        <v>4</v>
      </c>
      <c r="S398" s="6" t="s">
        <v>2535</v>
      </c>
      <c r="T398" s="6">
        <v>2119</v>
      </c>
      <c r="U398" s="6">
        <v>75863845</v>
      </c>
      <c r="X398" s="6">
        <v>9</v>
      </c>
      <c r="Y398" s="6" t="s">
        <v>1808</v>
      </c>
      <c r="Z398" s="8">
        <v>4515419</v>
      </c>
      <c r="AA398" s="8">
        <v>1707</v>
      </c>
      <c r="AB398" s="8">
        <v>2645</v>
      </c>
      <c r="AC398" s="6" t="s">
        <v>49</v>
      </c>
      <c r="AD398" s="6" t="s">
        <v>49</v>
      </c>
      <c r="AI398" s="8">
        <v>0</v>
      </c>
      <c r="AJ398" s="8">
        <v>0</v>
      </c>
    </row>
    <row r="399" spans="1:37" x14ac:dyDescent="0.25">
      <c r="A399" s="5" t="s">
        <v>2536</v>
      </c>
      <c r="B399" s="6" t="s">
        <v>2537</v>
      </c>
      <c r="C399" s="6" t="s">
        <v>2538</v>
      </c>
      <c r="D399" s="6" t="s">
        <v>40</v>
      </c>
      <c r="E399" s="6" t="s">
        <v>789</v>
      </c>
      <c r="F399" s="6" t="s">
        <v>790</v>
      </c>
      <c r="I399" s="7">
        <v>41090</v>
      </c>
      <c r="J399" s="7">
        <v>41211</v>
      </c>
      <c r="K399" s="6" t="s">
        <v>2539</v>
      </c>
      <c r="L399" s="6" t="s">
        <v>2540</v>
      </c>
      <c r="M399" s="6" t="s">
        <v>1806</v>
      </c>
      <c r="N399" s="6" t="s">
        <v>1799</v>
      </c>
      <c r="O399" s="6">
        <v>30326</v>
      </c>
      <c r="R399" s="6">
        <v>4</v>
      </c>
      <c r="S399" s="6" t="s">
        <v>2541</v>
      </c>
      <c r="T399" s="6">
        <v>4158</v>
      </c>
      <c r="U399" s="6">
        <v>9919866</v>
      </c>
      <c r="V399" s="8">
        <v>4</v>
      </c>
      <c r="W399" s="8">
        <v>171000</v>
      </c>
      <c r="X399" s="6">
        <v>9</v>
      </c>
      <c r="Y399" s="6" t="s">
        <v>1808</v>
      </c>
      <c r="Z399" s="8">
        <v>4515419</v>
      </c>
      <c r="AA399" s="8">
        <v>1707</v>
      </c>
      <c r="AB399" s="8">
        <v>2645</v>
      </c>
      <c r="AC399" s="6" t="s">
        <v>49</v>
      </c>
      <c r="AD399" s="6" t="s">
        <v>50</v>
      </c>
      <c r="AF399" s="6" t="s">
        <v>49</v>
      </c>
      <c r="AI399" s="8">
        <v>0</v>
      </c>
      <c r="AJ399" s="8">
        <v>6</v>
      </c>
      <c r="AK399" s="8">
        <v>6</v>
      </c>
    </row>
    <row r="400" spans="1:37" x14ac:dyDescent="0.25">
      <c r="A400" s="5" t="s">
        <v>2542</v>
      </c>
      <c r="B400" s="6" t="s">
        <v>2543</v>
      </c>
      <c r="C400" s="6" t="s">
        <v>2544</v>
      </c>
      <c r="D400" s="6" t="s">
        <v>40</v>
      </c>
      <c r="E400" s="6" t="s">
        <v>253</v>
      </c>
      <c r="F400" s="6" t="s">
        <v>254</v>
      </c>
      <c r="I400" s="7">
        <v>41090</v>
      </c>
      <c r="J400" s="7">
        <v>41211</v>
      </c>
      <c r="K400" s="6" t="s">
        <v>2461</v>
      </c>
      <c r="M400" s="6" t="s">
        <v>2462</v>
      </c>
      <c r="N400" s="6" t="s">
        <v>1670</v>
      </c>
      <c r="O400" s="6">
        <v>37064</v>
      </c>
      <c r="R400" s="6">
        <v>4</v>
      </c>
      <c r="S400" s="6" t="s">
        <v>2463</v>
      </c>
      <c r="U400" s="6">
        <v>832412787</v>
      </c>
      <c r="V400" s="8">
        <v>4000</v>
      </c>
      <c r="W400" s="8">
        <v>1000000</v>
      </c>
      <c r="X400" s="6">
        <v>44</v>
      </c>
      <c r="Y400" s="6" t="s">
        <v>1692</v>
      </c>
      <c r="Z400" s="8">
        <v>969587</v>
      </c>
      <c r="AA400" s="8">
        <v>1721</v>
      </c>
      <c r="AB400" s="8">
        <v>563</v>
      </c>
      <c r="AC400" s="6" t="s">
        <v>49</v>
      </c>
      <c r="AD400" s="6" t="s">
        <v>49</v>
      </c>
      <c r="AI400" s="8">
        <v>20</v>
      </c>
      <c r="AJ400" s="8">
        <v>0</v>
      </c>
      <c r="AK400" s="8">
        <v>20</v>
      </c>
    </row>
    <row r="401" spans="1:37" x14ac:dyDescent="0.25">
      <c r="A401" s="5" t="s">
        <v>2545</v>
      </c>
      <c r="B401" s="6" t="s">
        <v>2546</v>
      </c>
      <c r="C401" s="6" t="s">
        <v>1852</v>
      </c>
      <c r="D401" s="6" t="s">
        <v>40</v>
      </c>
      <c r="E401" s="6" t="s">
        <v>41</v>
      </c>
      <c r="F401" s="6" t="s">
        <v>42</v>
      </c>
      <c r="I401" s="7">
        <v>41182</v>
      </c>
      <c r="J401" s="7">
        <v>41305</v>
      </c>
      <c r="K401" s="6" t="s">
        <v>1853</v>
      </c>
      <c r="L401" s="6" t="s">
        <v>1854</v>
      </c>
      <c r="M401" s="6" t="s">
        <v>1855</v>
      </c>
      <c r="N401" s="6" t="s">
        <v>1833</v>
      </c>
      <c r="O401" s="6">
        <v>33324</v>
      </c>
      <c r="R401" s="6">
        <v>4</v>
      </c>
      <c r="S401" s="6" t="s">
        <v>1856</v>
      </c>
      <c r="T401" s="6">
        <v>1082</v>
      </c>
      <c r="U401" s="6">
        <v>66938358</v>
      </c>
      <c r="V401" s="8">
        <v>410</v>
      </c>
      <c r="W401" s="8">
        <v>1780172</v>
      </c>
      <c r="X401" s="6">
        <v>4</v>
      </c>
      <c r="Y401" s="6" t="s">
        <v>1857</v>
      </c>
      <c r="Z401" s="8">
        <v>5502379</v>
      </c>
      <c r="AA401" s="8">
        <v>4442</v>
      </c>
      <c r="AB401" s="8">
        <v>1239</v>
      </c>
      <c r="AC401" s="6" t="s">
        <v>49</v>
      </c>
      <c r="AD401" s="6" t="s">
        <v>50</v>
      </c>
      <c r="AE401" s="6" t="s">
        <v>49</v>
      </c>
      <c r="AF401" s="6" t="s">
        <v>49</v>
      </c>
      <c r="AI401" s="8">
        <v>13</v>
      </c>
      <c r="AJ401" s="8">
        <v>50</v>
      </c>
      <c r="AK401" s="8">
        <v>63</v>
      </c>
    </row>
    <row r="402" spans="1:37" x14ac:dyDescent="0.25">
      <c r="A402" s="5" t="s">
        <v>2547</v>
      </c>
      <c r="B402" s="6" t="s">
        <v>2548</v>
      </c>
      <c r="C402" s="6" t="s">
        <v>2549</v>
      </c>
      <c r="D402" s="6" t="s">
        <v>40</v>
      </c>
      <c r="E402" s="6" t="s">
        <v>640</v>
      </c>
      <c r="F402" s="6" t="s">
        <v>641</v>
      </c>
      <c r="I402" s="7">
        <v>41090</v>
      </c>
      <c r="J402" s="7">
        <v>41211</v>
      </c>
      <c r="K402" s="6" t="s">
        <v>2550</v>
      </c>
      <c r="M402" s="6" t="s">
        <v>1964</v>
      </c>
      <c r="N402" s="6" t="s">
        <v>1799</v>
      </c>
      <c r="O402" s="6">
        <v>30602</v>
      </c>
      <c r="P402" s="6">
        <v>5870</v>
      </c>
      <c r="R402" s="6">
        <v>4</v>
      </c>
      <c r="S402" s="6" t="s">
        <v>2551</v>
      </c>
      <c r="U402" s="6">
        <v>619003127</v>
      </c>
      <c r="V402" s="8">
        <v>14</v>
      </c>
      <c r="W402" s="8">
        <v>44000</v>
      </c>
      <c r="X402" s="6">
        <v>249</v>
      </c>
      <c r="Y402" s="6" t="s">
        <v>1966</v>
      </c>
      <c r="Z402" s="8">
        <v>128754</v>
      </c>
      <c r="AA402" s="8">
        <v>1309</v>
      </c>
      <c r="AB402" s="8">
        <v>98</v>
      </c>
      <c r="AC402" s="6" t="s">
        <v>49</v>
      </c>
      <c r="AD402" s="6" t="s">
        <v>49</v>
      </c>
      <c r="AE402" s="6" t="s">
        <v>49</v>
      </c>
      <c r="AI402" s="8">
        <v>46</v>
      </c>
      <c r="AJ402" s="8">
        <v>0</v>
      </c>
      <c r="AK402" s="8">
        <v>46</v>
      </c>
    </row>
    <row r="403" spans="1:37" x14ac:dyDescent="0.25">
      <c r="A403" s="5" t="s">
        <v>2552</v>
      </c>
      <c r="B403" s="6" t="s">
        <v>2553</v>
      </c>
      <c r="C403" s="6" t="s">
        <v>2554</v>
      </c>
      <c r="D403" s="6" t="s">
        <v>40</v>
      </c>
      <c r="E403" s="6" t="s">
        <v>41</v>
      </c>
      <c r="F403" s="6" t="s">
        <v>42</v>
      </c>
      <c r="I403" s="7">
        <v>41090</v>
      </c>
      <c r="J403" s="7">
        <v>41211</v>
      </c>
      <c r="K403" s="6" t="s">
        <v>2555</v>
      </c>
      <c r="M403" s="6" t="s">
        <v>2556</v>
      </c>
      <c r="N403" s="6" t="s">
        <v>1799</v>
      </c>
      <c r="O403" s="6">
        <v>30253</v>
      </c>
      <c r="R403" s="6">
        <v>4</v>
      </c>
      <c r="S403" s="6" t="s">
        <v>2557</v>
      </c>
      <c r="T403" s="6">
        <v>6371</v>
      </c>
      <c r="U403" s="6">
        <v>57047581</v>
      </c>
      <c r="V403" s="8">
        <v>324</v>
      </c>
      <c r="W403" s="8">
        <v>200000</v>
      </c>
      <c r="X403" s="6">
        <v>9</v>
      </c>
      <c r="Y403" s="6" t="s">
        <v>1808</v>
      </c>
      <c r="Z403" s="8">
        <v>4515419</v>
      </c>
      <c r="AA403" s="8">
        <v>1707</v>
      </c>
      <c r="AB403" s="8">
        <v>2645</v>
      </c>
      <c r="AC403" s="6" t="s">
        <v>50</v>
      </c>
      <c r="AD403" s="6" t="s">
        <v>50</v>
      </c>
      <c r="AI403" s="8">
        <v>24</v>
      </c>
      <c r="AJ403" s="8">
        <v>0</v>
      </c>
      <c r="AK403" s="8">
        <v>24</v>
      </c>
    </row>
    <row r="404" spans="1:37" x14ac:dyDescent="0.25">
      <c r="A404" s="5" t="s">
        <v>2558</v>
      </c>
      <c r="B404" s="6" t="s">
        <v>2559</v>
      </c>
      <c r="D404" s="6" t="s">
        <v>40</v>
      </c>
      <c r="E404" s="6" t="s">
        <v>41</v>
      </c>
      <c r="F404" s="6" t="s">
        <v>42</v>
      </c>
      <c r="I404" s="7">
        <v>41090</v>
      </c>
      <c r="J404" s="7">
        <v>41211</v>
      </c>
      <c r="K404" s="6" t="s">
        <v>2559</v>
      </c>
      <c r="M404" s="6" t="s">
        <v>2560</v>
      </c>
      <c r="N404" s="6" t="s">
        <v>2054</v>
      </c>
      <c r="O404" s="6">
        <v>951</v>
      </c>
      <c r="P404" s="6">
        <v>2359</v>
      </c>
      <c r="Q404" s="6">
        <v>2359</v>
      </c>
      <c r="R404" s="6">
        <v>4</v>
      </c>
      <c r="S404" s="6" t="s">
        <v>2561</v>
      </c>
      <c r="T404" s="6">
        <v>5415</v>
      </c>
      <c r="U404" s="6">
        <v>603087248</v>
      </c>
      <c r="V404" s="8">
        <v>30</v>
      </c>
      <c r="W404" s="8">
        <v>75000</v>
      </c>
      <c r="X404" s="6">
        <v>21</v>
      </c>
      <c r="Y404" s="6" t="s">
        <v>2056</v>
      </c>
      <c r="Z404" s="8">
        <v>2148346</v>
      </c>
      <c r="AA404" s="8">
        <v>2479</v>
      </c>
      <c r="AB404" s="8">
        <v>867</v>
      </c>
      <c r="AC404" s="6" t="s">
        <v>50</v>
      </c>
      <c r="AD404" s="6" t="s">
        <v>50</v>
      </c>
      <c r="AE404" s="6" t="s">
        <v>49</v>
      </c>
      <c r="AI404" s="8">
        <v>7</v>
      </c>
      <c r="AJ404" s="8">
        <v>0</v>
      </c>
      <c r="AK404" s="8">
        <v>7</v>
      </c>
    </row>
    <row r="405" spans="1:37" x14ac:dyDescent="0.25">
      <c r="A405" s="5" t="s">
        <v>2562</v>
      </c>
      <c r="B405" s="6" t="s">
        <v>2563</v>
      </c>
      <c r="C405" s="6" t="s">
        <v>2564</v>
      </c>
      <c r="D405" s="6" t="s">
        <v>40</v>
      </c>
      <c r="E405" s="6" t="s">
        <v>41</v>
      </c>
      <c r="F405" s="6" t="s">
        <v>42</v>
      </c>
      <c r="I405" s="7">
        <v>41090</v>
      </c>
      <c r="J405" s="7">
        <v>41211</v>
      </c>
      <c r="K405" s="6" t="s">
        <v>2565</v>
      </c>
      <c r="M405" s="6" t="s">
        <v>2566</v>
      </c>
      <c r="N405" s="6" t="s">
        <v>2054</v>
      </c>
      <c r="O405" s="6">
        <v>685</v>
      </c>
      <c r="P405" s="6">
        <v>1603</v>
      </c>
      <c r="Q405" s="6">
        <v>1603</v>
      </c>
      <c r="R405" s="6">
        <v>4</v>
      </c>
      <c r="S405" s="6" t="s">
        <v>2567</v>
      </c>
      <c r="T405" s="6">
        <v>2037</v>
      </c>
      <c r="U405" s="6">
        <v>805980752</v>
      </c>
      <c r="V405" s="8">
        <v>71</v>
      </c>
      <c r="W405" s="8">
        <v>42430</v>
      </c>
      <c r="X405" s="6">
        <v>124</v>
      </c>
      <c r="Y405" s="6" t="s">
        <v>2235</v>
      </c>
      <c r="Z405" s="8">
        <v>306196</v>
      </c>
      <c r="AA405" s="8">
        <v>1280</v>
      </c>
      <c r="AB405" s="8">
        <v>239</v>
      </c>
      <c r="AC405" s="6" t="s">
        <v>50</v>
      </c>
      <c r="AD405" s="6" t="s">
        <v>50</v>
      </c>
      <c r="AE405" s="6" t="s">
        <v>49</v>
      </c>
      <c r="AI405" s="8">
        <v>3</v>
      </c>
      <c r="AJ405" s="8">
        <v>0</v>
      </c>
      <c r="AK405" s="8">
        <v>3</v>
      </c>
    </row>
    <row r="406" spans="1:37" x14ac:dyDescent="0.25">
      <c r="A406" s="5" t="s">
        <v>2568</v>
      </c>
      <c r="B406" s="6" t="s">
        <v>2569</v>
      </c>
      <c r="C406" s="6" t="s">
        <v>2570</v>
      </c>
      <c r="D406" s="6" t="s">
        <v>40</v>
      </c>
      <c r="E406" s="6" t="s">
        <v>41</v>
      </c>
      <c r="F406" s="6" t="s">
        <v>42</v>
      </c>
      <c r="I406" s="7">
        <v>41090</v>
      </c>
      <c r="J406" s="7">
        <v>41211</v>
      </c>
      <c r="K406" s="6" t="s">
        <v>2571</v>
      </c>
      <c r="M406" s="6" t="s">
        <v>2572</v>
      </c>
      <c r="N406" s="6" t="s">
        <v>1766</v>
      </c>
      <c r="O406" s="6">
        <v>42101</v>
      </c>
      <c r="P406" s="6">
        <v>1410</v>
      </c>
      <c r="Q406" s="6">
        <v>1410</v>
      </c>
      <c r="R406" s="6">
        <v>4</v>
      </c>
      <c r="S406" s="6" t="s">
        <v>2573</v>
      </c>
      <c r="T406" s="6">
        <v>6384</v>
      </c>
      <c r="U406" s="6">
        <v>74052374</v>
      </c>
      <c r="V406" s="8">
        <v>15</v>
      </c>
      <c r="W406" s="8">
        <v>50000</v>
      </c>
      <c r="X406" s="6">
        <v>364</v>
      </c>
      <c r="Y406" s="6" t="s">
        <v>2574</v>
      </c>
      <c r="Z406" s="8">
        <v>78306</v>
      </c>
      <c r="AA406" s="8">
        <v>1725</v>
      </c>
      <c r="AB406" s="8">
        <v>45</v>
      </c>
      <c r="AC406" s="6" t="s">
        <v>50</v>
      </c>
      <c r="AD406" s="6" t="s">
        <v>50</v>
      </c>
      <c r="AE406" s="6" t="s">
        <v>49</v>
      </c>
      <c r="AI406" s="8">
        <v>14</v>
      </c>
      <c r="AJ406" s="8">
        <v>0</v>
      </c>
      <c r="AK406" s="8">
        <v>14</v>
      </c>
    </row>
    <row r="407" spans="1:37" x14ac:dyDescent="0.25">
      <c r="A407" s="5" t="s">
        <v>2575</v>
      </c>
      <c r="B407" s="6" t="s">
        <v>2576</v>
      </c>
      <c r="C407" s="6" t="s">
        <v>2577</v>
      </c>
      <c r="D407" s="6" t="s">
        <v>40</v>
      </c>
      <c r="E407" s="6" t="s">
        <v>266</v>
      </c>
      <c r="F407" s="6" t="s">
        <v>267</v>
      </c>
      <c r="G407" s="6" t="s">
        <v>2576</v>
      </c>
      <c r="H407" s="6" t="s">
        <v>2578</v>
      </c>
      <c r="I407" s="7">
        <v>41182</v>
      </c>
      <c r="J407" s="7">
        <v>41305</v>
      </c>
      <c r="K407" s="6" t="s">
        <v>2579</v>
      </c>
      <c r="L407" s="6" t="s">
        <v>2580</v>
      </c>
      <c r="M407" s="6" t="s">
        <v>1911</v>
      </c>
      <c r="N407" s="6" t="s">
        <v>1833</v>
      </c>
      <c r="O407" s="6">
        <v>32514</v>
      </c>
      <c r="P407" s="6">
        <v>1399</v>
      </c>
      <c r="Q407" s="6">
        <v>11399</v>
      </c>
      <c r="R407" s="6">
        <v>4</v>
      </c>
      <c r="S407" s="6" t="s">
        <v>2581</v>
      </c>
      <c r="T407" s="6">
        <v>1035</v>
      </c>
      <c r="U407" s="6">
        <v>619784523</v>
      </c>
      <c r="V407" s="8">
        <v>58</v>
      </c>
      <c r="W407" s="8">
        <v>105192</v>
      </c>
      <c r="X407" s="6">
        <v>229</v>
      </c>
      <c r="Y407" s="6" t="s">
        <v>2400</v>
      </c>
      <c r="Z407" s="8">
        <v>143280</v>
      </c>
      <c r="AA407" s="8">
        <v>1559</v>
      </c>
      <c r="AB407" s="8">
        <v>92</v>
      </c>
      <c r="AC407" s="6" t="s">
        <v>49</v>
      </c>
      <c r="AD407" s="6" t="s">
        <v>50</v>
      </c>
      <c r="AF407" s="6" t="s">
        <v>49</v>
      </c>
      <c r="AI407" s="8">
        <v>0</v>
      </c>
      <c r="AJ407" s="8">
        <v>14</v>
      </c>
      <c r="AK407" s="8">
        <v>14</v>
      </c>
    </row>
    <row r="408" spans="1:37" x14ac:dyDescent="0.25">
      <c r="A408" s="5" t="s">
        <v>2582</v>
      </c>
      <c r="B408" s="6" t="s">
        <v>2583</v>
      </c>
      <c r="C408" s="6" t="s">
        <v>2584</v>
      </c>
      <c r="D408" s="6" t="s">
        <v>40</v>
      </c>
      <c r="E408" s="6" t="s">
        <v>41</v>
      </c>
      <c r="F408" s="6" t="s">
        <v>42</v>
      </c>
      <c r="I408" s="7">
        <v>41090</v>
      </c>
      <c r="J408" s="7">
        <v>41211</v>
      </c>
      <c r="K408" s="6" t="s">
        <v>2585</v>
      </c>
      <c r="L408" s="6" t="s">
        <v>209</v>
      </c>
      <c r="M408" s="6" t="s">
        <v>2586</v>
      </c>
      <c r="N408" s="6" t="s">
        <v>1670</v>
      </c>
      <c r="O408" s="6">
        <v>37133</v>
      </c>
      <c r="P408" s="6">
        <v>1139</v>
      </c>
      <c r="Q408" s="6">
        <v>1139</v>
      </c>
      <c r="R408" s="6">
        <v>4</v>
      </c>
      <c r="S408" s="6" t="s">
        <v>2587</v>
      </c>
      <c r="T408" s="6">
        <v>6640</v>
      </c>
      <c r="U408" s="6">
        <v>89553861</v>
      </c>
      <c r="V408" s="8">
        <v>77</v>
      </c>
      <c r="W408" s="8">
        <v>133228</v>
      </c>
      <c r="X408" s="6">
        <v>241</v>
      </c>
      <c r="Y408" s="6" t="s">
        <v>2588</v>
      </c>
      <c r="Z408" s="8">
        <v>133228</v>
      </c>
      <c r="AA408" s="8">
        <v>1723</v>
      </c>
      <c r="AB408" s="8">
        <v>77</v>
      </c>
      <c r="AC408" s="6" t="s">
        <v>50</v>
      </c>
      <c r="AD408" s="6" t="s">
        <v>50</v>
      </c>
      <c r="AE408" s="6" t="s">
        <v>49</v>
      </c>
      <c r="AI408" s="8">
        <v>6</v>
      </c>
      <c r="AJ408" s="8">
        <v>15</v>
      </c>
      <c r="AK408" s="8">
        <v>21</v>
      </c>
    </row>
    <row r="409" spans="1:37" x14ac:dyDescent="0.25">
      <c r="A409" s="5" t="s">
        <v>2589</v>
      </c>
      <c r="B409" s="6" t="s">
        <v>2590</v>
      </c>
      <c r="C409" s="6" t="s">
        <v>2591</v>
      </c>
      <c r="D409" s="6" t="s">
        <v>40</v>
      </c>
      <c r="E409" s="6" t="s">
        <v>253</v>
      </c>
      <c r="F409" s="6" t="s">
        <v>254</v>
      </c>
      <c r="I409" s="7">
        <v>41090</v>
      </c>
      <c r="J409" s="7">
        <v>41211</v>
      </c>
      <c r="K409" s="6" t="s">
        <v>2592</v>
      </c>
      <c r="M409" s="6" t="s">
        <v>2593</v>
      </c>
      <c r="N409" s="6" t="s">
        <v>1986</v>
      </c>
      <c r="O409" s="6">
        <v>29731</v>
      </c>
      <c r="P409" s="6">
        <v>1519</v>
      </c>
      <c r="Q409" s="6">
        <v>11519</v>
      </c>
      <c r="R409" s="6">
        <v>4</v>
      </c>
      <c r="S409" s="6" t="s">
        <v>2594</v>
      </c>
      <c r="T409" s="6">
        <v>3242</v>
      </c>
      <c r="U409" s="6">
        <v>153236864</v>
      </c>
      <c r="V409" s="8">
        <v>31</v>
      </c>
      <c r="W409" s="8">
        <v>49765</v>
      </c>
      <c r="X409" s="6">
        <v>295</v>
      </c>
      <c r="Y409" s="6" t="s">
        <v>2595</v>
      </c>
      <c r="Z409" s="8">
        <v>104996</v>
      </c>
      <c r="AA409" s="8">
        <v>1098</v>
      </c>
      <c r="AB409" s="8">
        <v>96</v>
      </c>
      <c r="AC409" s="6" t="s">
        <v>50</v>
      </c>
      <c r="AD409" s="6" t="s">
        <v>50</v>
      </c>
      <c r="AI409" s="8">
        <v>10</v>
      </c>
      <c r="AJ409" s="8">
        <v>0</v>
      </c>
      <c r="AK409" s="8">
        <v>10</v>
      </c>
    </row>
    <row r="410" spans="1:37" x14ac:dyDescent="0.25">
      <c r="A410" s="5" t="s">
        <v>2596</v>
      </c>
      <c r="B410" s="6" t="s">
        <v>2597</v>
      </c>
      <c r="C410" s="6" t="s">
        <v>2598</v>
      </c>
      <c r="D410" s="6" t="s">
        <v>40</v>
      </c>
      <c r="E410" s="6" t="s">
        <v>190</v>
      </c>
      <c r="F410" s="6" t="s">
        <v>191</v>
      </c>
      <c r="I410" s="7">
        <v>41182</v>
      </c>
      <c r="J410" s="7">
        <v>41305</v>
      </c>
      <c r="K410" s="6" t="s">
        <v>2599</v>
      </c>
      <c r="M410" s="6" t="s">
        <v>2600</v>
      </c>
      <c r="N410" s="6" t="s">
        <v>2601</v>
      </c>
      <c r="O410" s="6">
        <v>802</v>
      </c>
      <c r="P410" s="6">
        <v>5805</v>
      </c>
      <c r="R410" s="6">
        <v>4</v>
      </c>
      <c r="T410" s="6">
        <v>2015</v>
      </c>
      <c r="U410" s="6">
        <v>141544143</v>
      </c>
      <c r="V410" s="8">
        <v>132</v>
      </c>
      <c r="W410" s="8">
        <v>106405</v>
      </c>
      <c r="Y410" s="6" t="s">
        <v>2602</v>
      </c>
      <c r="Z410" s="8">
        <v>106405</v>
      </c>
      <c r="AA410" s="8">
        <v>794</v>
      </c>
      <c r="AB410" s="8">
        <v>134</v>
      </c>
      <c r="AC410" s="6" t="s">
        <v>50</v>
      </c>
      <c r="AD410" s="6" t="s">
        <v>50</v>
      </c>
      <c r="AE410" s="6" t="s">
        <v>49</v>
      </c>
      <c r="AI410" s="8">
        <v>23</v>
      </c>
      <c r="AJ410" s="8">
        <v>0</v>
      </c>
      <c r="AK410" s="8">
        <v>23</v>
      </c>
    </row>
    <row r="411" spans="1:37" x14ac:dyDescent="0.25">
      <c r="A411" s="5" t="s">
        <v>2603</v>
      </c>
      <c r="B411" s="6" t="s">
        <v>2604</v>
      </c>
      <c r="C411" s="6" t="s">
        <v>2605</v>
      </c>
      <c r="D411" s="6" t="s">
        <v>40</v>
      </c>
      <c r="E411" s="6" t="s">
        <v>266</v>
      </c>
      <c r="F411" s="6" t="s">
        <v>267</v>
      </c>
      <c r="G411" s="6" t="s">
        <v>2606</v>
      </c>
      <c r="I411" s="7">
        <v>41090</v>
      </c>
      <c r="J411" s="7">
        <v>41211</v>
      </c>
      <c r="K411" s="6" t="s">
        <v>2607</v>
      </c>
      <c r="L411" s="6" t="s">
        <v>2608</v>
      </c>
      <c r="M411" s="6" t="s">
        <v>1123</v>
      </c>
      <c r="N411" s="6" t="s">
        <v>1670</v>
      </c>
      <c r="O411" s="6">
        <v>37816</v>
      </c>
      <c r="P411" s="6">
        <v>1499</v>
      </c>
      <c r="Q411" s="6">
        <v>1499</v>
      </c>
      <c r="R411" s="6">
        <v>4</v>
      </c>
      <c r="S411" s="6" t="s">
        <v>2609</v>
      </c>
      <c r="T411" s="6">
        <v>6498</v>
      </c>
      <c r="U411" s="6">
        <v>79026779</v>
      </c>
      <c r="X411" s="6">
        <v>449</v>
      </c>
      <c r="Y411" s="6" t="s">
        <v>2610</v>
      </c>
      <c r="Z411" s="8">
        <v>59036</v>
      </c>
      <c r="AA411" s="8">
        <v>987</v>
      </c>
      <c r="AB411" s="8">
        <v>60</v>
      </c>
      <c r="AC411" s="6" t="s">
        <v>49</v>
      </c>
      <c r="AD411" s="6" t="s">
        <v>49</v>
      </c>
      <c r="AI411" s="8">
        <v>0</v>
      </c>
      <c r="AJ411" s="8">
        <v>0</v>
      </c>
    </row>
    <row r="412" spans="1:37" x14ac:dyDescent="0.25">
      <c r="A412" s="5" t="s">
        <v>2611</v>
      </c>
      <c r="B412" s="6" t="s">
        <v>2612</v>
      </c>
      <c r="C412" s="6" t="s">
        <v>2613</v>
      </c>
      <c r="D412" s="6" t="s">
        <v>40</v>
      </c>
      <c r="E412" s="6" t="s">
        <v>54</v>
      </c>
      <c r="F412" s="6" t="s">
        <v>55</v>
      </c>
      <c r="I412" s="7">
        <v>41090</v>
      </c>
      <c r="J412" s="7">
        <v>41211</v>
      </c>
      <c r="K412" s="6" t="s">
        <v>2614</v>
      </c>
      <c r="L412" s="6" t="s">
        <v>2615</v>
      </c>
      <c r="M412" s="6" t="s">
        <v>1677</v>
      </c>
      <c r="N412" s="6" t="s">
        <v>1670</v>
      </c>
      <c r="O412" s="6">
        <v>37923</v>
      </c>
      <c r="R412" s="6">
        <v>4</v>
      </c>
      <c r="S412" s="6" t="s">
        <v>2616</v>
      </c>
      <c r="T412" s="6">
        <v>6498</v>
      </c>
      <c r="U412" s="6">
        <v>146757880</v>
      </c>
      <c r="V412" s="8">
        <v>38</v>
      </c>
      <c r="W412" s="8">
        <v>44611</v>
      </c>
      <c r="X412" s="6">
        <v>449</v>
      </c>
      <c r="Y412" s="6" t="s">
        <v>2610</v>
      </c>
      <c r="Z412" s="8">
        <v>59036</v>
      </c>
      <c r="AA412" s="8">
        <v>987</v>
      </c>
      <c r="AB412" s="8">
        <v>60</v>
      </c>
      <c r="AC412" s="6" t="s">
        <v>50</v>
      </c>
      <c r="AD412" s="6" t="s">
        <v>50</v>
      </c>
      <c r="AI412" s="8">
        <v>0</v>
      </c>
      <c r="AJ412" s="8">
        <v>0</v>
      </c>
    </row>
    <row r="413" spans="1:37" x14ac:dyDescent="0.25">
      <c r="A413" s="5" t="s">
        <v>2617</v>
      </c>
      <c r="B413" s="6" t="s">
        <v>2618</v>
      </c>
      <c r="C413" s="6" t="s">
        <v>2619</v>
      </c>
      <c r="D413" s="6" t="s">
        <v>40</v>
      </c>
      <c r="E413" s="6" t="s">
        <v>54</v>
      </c>
      <c r="F413" s="6" t="s">
        <v>55</v>
      </c>
      <c r="I413" s="7">
        <v>41090</v>
      </c>
      <c r="J413" s="7">
        <v>41211</v>
      </c>
      <c r="K413" s="6" t="s">
        <v>2620</v>
      </c>
      <c r="M413" s="6" t="s">
        <v>1583</v>
      </c>
      <c r="N413" s="6" t="s">
        <v>1766</v>
      </c>
      <c r="O413" s="6">
        <v>40033</v>
      </c>
      <c r="Q413" s="6">
        <v>830</v>
      </c>
      <c r="R413" s="6">
        <v>4</v>
      </c>
      <c r="U413" s="6">
        <v>81012197</v>
      </c>
      <c r="V413" s="8">
        <v>3345</v>
      </c>
      <c r="W413" s="8">
        <v>269117</v>
      </c>
      <c r="X413" s="6">
        <v>379</v>
      </c>
      <c r="Y413" s="6" t="s">
        <v>2621</v>
      </c>
      <c r="Z413" s="8">
        <v>73467</v>
      </c>
      <c r="AA413" s="8">
        <v>1290</v>
      </c>
      <c r="AB413" s="8">
        <v>57</v>
      </c>
      <c r="AC413" s="6" t="s">
        <v>49</v>
      </c>
      <c r="AD413" s="6" t="s">
        <v>50</v>
      </c>
      <c r="AI413" s="8">
        <v>0</v>
      </c>
      <c r="AJ413" s="8">
        <v>0</v>
      </c>
    </row>
    <row r="414" spans="1:37" x14ac:dyDescent="0.25">
      <c r="A414" s="5" t="s">
        <v>2622</v>
      </c>
      <c r="B414" s="6" t="s">
        <v>2623</v>
      </c>
      <c r="D414" s="6" t="s">
        <v>40</v>
      </c>
      <c r="E414" s="6" t="s">
        <v>41</v>
      </c>
      <c r="F414" s="6" t="s">
        <v>42</v>
      </c>
      <c r="I414" s="7">
        <v>41182</v>
      </c>
      <c r="J414" s="7">
        <v>41305</v>
      </c>
      <c r="K414" s="6" t="s">
        <v>2624</v>
      </c>
      <c r="M414" s="6" t="s">
        <v>2625</v>
      </c>
      <c r="N414" s="6" t="s">
        <v>1833</v>
      </c>
      <c r="O414" s="6">
        <v>34996</v>
      </c>
      <c r="R414" s="6">
        <v>4</v>
      </c>
      <c r="S414" s="6" t="s">
        <v>2626</v>
      </c>
      <c r="T414" s="6">
        <v>6060</v>
      </c>
      <c r="U414" s="6">
        <v>71304562</v>
      </c>
      <c r="V414" s="8">
        <v>556</v>
      </c>
      <c r="W414" s="8">
        <v>146000</v>
      </c>
      <c r="X414" s="6">
        <v>101</v>
      </c>
      <c r="Y414" s="6" t="s">
        <v>2169</v>
      </c>
      <c r="Z414" s="8">
        <v>376047</v>
      </c>
      <c r="AA414" s="8">
        <v>1807</v>
      </c>
      <c r="AB414" s="8">
        <v>208</v>
      </c>
      <c r="AC414" s="6" t="s">
        <v>49</v>
      </c>
      <c r="AD414" s="6" t="s">
        <v>50</v>
      </c>
      <c r="AF414" s="6" t="s">
        <v>49</v>
      </c>
      <c r="AI414" s="8">
        <v>0</v>
      </c>
      <c r="AJ414" s="8">
        <v>10</v>
      </c>
      <c r="AK414" s="8">
        <v>10</v>
      </c>
    </row>
    <row r="415" spans="1:37" x14ac:dyDescent="0.25">
      <c r="A415" s="5" t="s">
        <v>2627</v>
      </c>
      <c r="B415" s="6" t="s">
        <v>2628</v>
      </c>
      <c r="C415" s="6" t="s">
        <v>2629</v>
      </c>
      <c r="D415" s="6" t="s">
        <v>40</v>
      </c>
      <c r="E415" s="6" t="s">
        <v>41</v>
      </c>
      <c r="F415" s="6" t="s">
        <v>42</v>
      </c>
      <c r="I415" s="7">
        <v>41213</v>
      </c>
      <c r="J415" s="7">
        <v>41393</v>
      </c>
      <c r="K415" s="6" t="s">
        <v>2630</v>
      </c>
      <c r="M415" s="6" t="s">
        <v>2631</v>
      </c>
      <c r="N415" s="6" t="s">
        <v>1799</v>
      </c>
      <c r="O415" s="6">
        <v>31313</v>
      </c>
      <c r="P415" s="6">
        <v>2508</v>
      </c>
      <c r="R415" s="6">
        <v>4</v>
      </c>
      <c r="S415" s="6" t="s">
        <v>2632</v>
      </c>
      <c r="T415" s="6" t="s">
        <v>2321</v>
      </c>
      <c r="U415" s="6">
        <v>26758151</v>
      </c>
      <c r="V415" s="8">
        <v>20</v>
      </c>
      <c r="W415" s="8">
        <v>26065</v>
      </c>
      <c r="X415" s="6">
        <v>486</v>
      </c>
      <c r="Y415" s="6" t="s">
        <v>2633</v>
      </c>
      <c r="Z415" s="8">
        <v>51456</v>
      </c>
      <c r="AA415" s="8">
        <v>1652</v>
      </c>
      <c r="AB415" s="8">
        <v>31</v>
      </c>
      <c r="AC415" s="6" t="s">
        <v>50</v>
      </c>
      <c r="AD415" s="6" t="s">
        <v>49</v>
      </c>
      <c r="AE415" s="6" t="s">
        <v>49</v>
      </c>
      <c r="AI415" s="8">
        <v>6</v>
      </c>
      <c r="AJ415" s="8">
        <v>0</v>
      </c>
      <c r="AK415" s="8">
        <v>6</v>
      </c>
    </row>
    <row r="416" spans="1:37" x14ac:dyDescent="0.25">
      <c r="A416" s="5" t="s">
        <v>2634</v>
      </c>
      <c r="B416" s="6" t="s">
        <v>2635</v>
      </c>
      <c r="C416" s="6" t="s">
        <v>2636</v>
      </c>
      <c r="D416" s="6" t="s">
        <v>40</v>
      </c>
      <c r="E416" s="6" t="s">
        <v>41</v>
      </c>
      <c r="F416" s="6" t="s">
        <v>42</v>
      </c>
      <c r="I416" s="7">
        <v>41090</v>
      </c>
      <c r="J416" s="7">
        <v>41211</v>
      </c>
      <c r="K416" s="6" t="s">
        <v>2637</v>
      </c>
      <c r="M416" s="6" t="s">
        <v>2638</v>
      </c>
      <c r="N416" s="6" t="s">
        <v>2054</v>
      </c>
      <c r="O416" s="6">
        <v>681</v>
      </c>
      <c r="Q416" s="6">
        <v>447</v>
      </c>
      <c r="R416" s="6">
        <v>4</v>
      </c>
      <c r="S416" s="6" t="s">
        <v>2639</v>
      </c>
      <c r="T416" s="6">
        <v>2011</v>
      </c>
      <c r="U416" s="6">
        <v>134972710</v>
      </c>
      <c r="V416" s="8">
        <v>11</v>
      </c>
      <c r="W416" s="8">
        <v>40715</v>
      </c>
      <c r="X416" s="6">
        <v>284</v>
      </c>
      <c r="Y416" s="6" t="s">
        <v>2262</v>
      </c>
      <c r="Z416" s="8">
        <v>109572</v>
      </c>
      <c r="AA416" s="8">
        <v>2039</v>
      </c>
      <c r="AB416" s="8">
        <v>54</v>
      </c>
      <c r="AC416" s="6" t="s">
        <v>50</v>
      </c>
      <c r="AD416" s="6" t="s">
        <v>50</v>
      </c>
      <c r="AE416" s="6" t="s">
        <v>49</v>
      </c>
      <c r="AI416" s="8">
        <v>11</v>
      </c>
      <c r="AJ416" s="8">
        <v>0</v>
      </c>
      <c r="AK416" s="8">
        <v>11</v>
      </c>
    </row>
    <row r="417" spans="1:37" x14ac:dyDescent="0.25">
      <c r="A417" s="5" t="s">
        <v>2640</v>
      </c>
      <c r="B417" s="6" t="s">
        <v>2641</v>
      </c>
      <c r="D417" s="6" t="s">
        <v>40</v>
      </c>
      <c r="E417" s="6" t="s">
        <v>41</v>
      </c>
      <c r="F417" s="6" t="s">
        <v>42</v>
      </c>
      <c r="I417" s="7">
        <v>41090</v>
      </c>
      <c r="J417" s="7">
        <v>41211</v>
      </c>
      <c r="K417" s="6" t="s">
        <v>2642</v>
      </c>
      <c r="M417" s="6" t="s">
        <v>2643</v>
      </c>
      <c r="N417" s="6" t="s">
        <v>2054</v>
      </c>
      <c r="O417" s="6">
        <v>754</v>
      </c>
      <c r="P417" s="6">
        <v>1289</v>
      </c>
      <c r="Q417" s="6">
        <v>1289</v>
      </c>
      <c r="R417" s="6">
        <v>4</v>
      </c>
      <c r="S417" s="6" t="s">
        <v>2644</v>
      </c>
      <c r="T417" s="6">
        <v>5874</v>
      </c>
      <c r="U417" s="6">
        <v>91052621</v>
      </c>
      <c r="V417" s="8">
        <v>2</v>
      </c>
      <c r="W417" s="8">
        <v>20000</v>
      </c>
      <c r="X417" s="6">
        <v>21</v>
      </c>
      <c r="Y417" s="6" t="s">
        <v>2056</v>
      </c>
      <c r="Z417" s="8">
        <v>2148346</v>
      </c>
      <c r="AA417" s="8">
        <v>2479</v>
      </c>
      <c r="AB417" s="8">
        <v>867</v>
      </c>
      <c r="AC417" s="6" t="s">
        <v>50</v>
      </c>
      <c r="AD417" s="6" t="s">
        <v>50</v>
      </c>
      <c r="AE417" s="6" t="s">
        <v>49</v>
      </c>
      <c r="AI417" s="8">
        <v>4</v>
      </c>
      <c r="AJ417" s="8">
        <v>0</v>
      </c>
      <c r="AK417" s="8">
        <v>4</v>
      </c>
    </row>
    <row r="418" spans="1:37" x14ac:dyDescent="0.25">
      <c r="A418" s="5" t="s">
        <v>2645</v>
      </c>
      <c r="B418" s="6" t="s">
        <v>2646</v>
      </c>
      <c r="C418" s="6" t="s">
        <v>2647</v>
      </c>
      <c r="D418" s="6" t="s">
        <v>40</v>
      </c>
      <c r="E418" s="6" t="s">
        <v>266</v>
      </c>
      <c r="F418" s="6" t="s">
        <v>267</v>
      </c>
      <c r="G418" s="6" t="s">
        <v>2648</v>
      </c>
      <c r="I418" s="7">
        <v>41090</v>
      </c>
      <c r="J418" s="7">
        <v>41211</v>
      </c>
      <c r="K418" s="6" t="s">
        <v>2649</v>
      </c>
      <c r="M418" s="6" t="s">
        <v>1779</v>
      </c>
      <c r="N418" s="6" t="s">
        <v>1766</v>
      </c>
      <c r="O418" s="6">
        <v>40299</v>
      </c>
      <c r="R418" s="6">
        <v>4</v>
      </c>
      <c r="S418" s="6" t="s">
        <v>2650</v>
      </c>
      <c r="U418" s="6">
        <v>77861094</v>
      </c>
      <c r="V418" s="8">
        <v>2446</v>
      </c>
      <c r="W418" s="8">
        <v>1143901</v>
      </c>
      <c r="X418" s="6">
        <v>43</v>
      </c>
      <c r="Y418" s="6" t="s">
        <v>1781</v>
      </c>
      <c r="Z418" s="8">
        <v>972546</v>
      </c>
      <c r="AA418" s="8">
        <v>2040</v>
      </c>
      <c r="AB418" s="8">
        <v>477</v>
      </c>
      <c r="AC418" s="6" t="s">
        <v>49</v>
      </c>
      <c r="AD418" s="6" t="s">
        <v>50</v>
      </c>
      <c r="AI418" s="8">
        <v>77</v>
      </c>
      <c r="AJ418" s="8">
        <v>0</v>
      </c>
      <c r="AK418" s="8">
        <v>77</v>
      </c>
    </row>
    <row r="419" spans="1:37" x14ac:dyDescent="0.25">
      <c r="A419" s="5" t="s">
        <v>2651</v>
      </c>
      <c r="B419" s="6" t="s">
        <v>2652</v>
      </c>
      <c r="D419" s="6" t="s">
        <v>40</v>
      </c>
      <c r="E419" s="6" t="s">
        <v>41</v>
      </c>
      <c r="F419" s="6" t="s">
        <v>42</v>
      </c>
      <c r="I419" s="7">
        <v>41090</v>
      </c>
      <c r="J419" s="7">
        <v>41211</v>
      </c>
      <c r="K419" s="6" t="s">
        <v>2653</v>
      </c>
      <c r="M419" s="6" t="s">
        <v>2654</v>
      </c>
      <c r="N419" s="6" t="s">
        <v>2054</v>
      </c>
      <c r="O419" s="6">
        <v>669</v>
      </c>
      <c r="Q419" s="6">
        <v>395</v>
      </c>
      <c r="R419" s="6">
        <v>4</v>
      </c>
      <c r="T419" s="6">
        <v>6745</v>
      </c>
      <c r="U419" s="6">
        <v>90594631</v>
      </c>
      <c r="V419" s="8">
        <v>62</v>
      </c>
      <c r="W419" s="8">
        <v>30753</v>
      </c>
      <c r="X419" s="6">
        <v>124</v>
      </c>
      <c r="Y419" s="6" t="s">
        <v>2235</v>
      </c>
      <c r="Z419" s="8">
        <v>306196</v>
      </c>
      <c r="AA419" s="8">
        <v>1280</v>
      </c>
      <c r="AB419" s="8">
        <v>239</v>
      </c>
      <c r="AC419" s="6" t="s">
        <v>50</v>
      </c>
      <c r="AD419" s="6" t="s">
        <v>50</v>
      </c>
      <c r="AE419" s="6" t="s">
        <v>49</v>
      </c>
      <c r="AI419" s="8">
        <v>7</v>
      </c>
      <c r="AJ419" s="8">
        <v>0</v>
      </c>
      <c r="AK419" s="8">
        <v>7</v>
      </c>
    </row>
    <row r="420" spans="1:37" x14ac:dyDescent="0.25">
      <c r="A420" s="5" t="s">
        <v>2655</v>
      </c>
      <c r="B420" s="6" t="s">
        <v>2656</v>
      </c>
      <c r="D420" s="6" t="s">
        <v>40</v>
      </c>
      <c r="E420" s="6" t="s">
        <v>41</v>
      </c>
      <c r="F420" s="6" t="s">
        <v>42</v>
      </c>
      <c r="I420" s="7">
        <v>41090</v>
      </c>
      <c r="J420" s="7">
        <v>41211</v>
      </c>
      <c r="K420" s="6" t="s">
        <v>2657</v>
      </c>
      <c r="M420" s="6" t="s">
        <v>2658</v>
      </c>
      <c r="N420" s="6" t="s">
        <v>2054</v>
      </c>
      <c r="O420" s="6">
        <v>646</v>
      </c>
      <c r="Q420" s="6">
        <v>588</v>
      </c>
      <c r="R420" s="6">
        <v>4</v>
      </c>
      <c r="T420" s="6">
        <v>1970</v>
      </c>
      <c r="U420" s="6">
        <v>131436677</v>
      </c>
      <c r="V420" s="8">
        <v>23</v>
      </c>
      <c r="W420" s="8">
        <v>38165</v>
      </c>
      <c r="X420" s="6">
        <v>21</v>
      </c>
      <c r="Y420" s="6" t="s">
        <v>2056</v>
      </c>
      <c r="Z420" s="8">
        <v>2148346</v>
      </c>
      <c r="AA420" s="8">
        <v>2479</v>
      </c>
      <c r="AB420" s="8">
        <v>867</v>
      </c>
      <c r="AC420" s="6" t="s">
        <v>50</v>
      </c>
      <c r="AD420" s="6" t="s">
        <v>50</v>
      </c>
      <c r="AE420" s="6" t="s">
        <v>49</v>
      </c>
      <c r="AI420" s="8">
        <v>6</v>
      </c>
      <c r="AJ420" s="8">
        <v>0</v>
      </c>
      <c r="AK420" s="8">
        <v>6</v>
      </c>
    </row>
    <row r="421" spans="1:37" x14ac:dyDescent="0.25">
      <c r="A421" s="5" t="s">
        <v>2659</v>
      </c>
      <c r="B421" s="6" t="s">
        <v>2660</v>
      </c>
      <c r="D421" s="6" t="s">
        <v>40</v>
      </c>
      <c r="E421" s="6" t="s">
        <v>41</v>
      </c>
      <c r="F421" s="6" t="s">
        <v>42</v>
      </c>
      <c r="I421" s="7">
        <v>41090</v>
      </c>
      <c r="J421" s="7">
        <v>41211</v>
      </c>
      <c r="K421" s="6" t="s">
        <v>2661</v>
      </c>
      <c r="L421" s="6" t="s">
        <v>2662</v>
      </c>
      <c r="M421" s="6" t="s">
        <v>2663</v>
      </c>
      <c r="N421" s="6" t="s">
        <v>2054</v>
      </c>
      <c r="O421" s="6">
        <v>692</v>
      </c>
      <c r="Q421" s="6">
        <v>1390</v>
      </c>
      <c r="R421" s="6">
        <v>4</v>
      </c>
      <c r="T421" s="6">
        <v>5462</v>
      </c>
      <c r="U421" s="6">
        <v>153225995</v>
      </c>
      <c r="V421" s="8">
        <v>28</v>
      </c>
      <c r="W421" s="8">
        <v>39951</v>
      </c>
      <c r="X421" s="6">
        <v>21</v>
      </c>
      <c r="Y421" s="6" t="s">
        <v>2056</v>
      </c>
      <c r="Z421" s="8">
        <v>2148346</v>
      </c>
      <c r="AA421" s="8">
        <v>2479</v>
      </c>
      <c r="AB421" s="8">
        <v>867</v>
      </c>
      <c r="AC421" s="6" t="s">
        <v>49</v>
      </c>
      <c r="AD421" s="6" t="s">
        <v>50</v>
      </c>
      <c r="AE421" s="6" t="s">
        <v>49</v>
      </c>
      <c r="AI421" s="8">
        <v>3</v>
      </c>
      <c r="AJ421" s="8">
        <v>0</v>
      </c>
      <c r="AK421" s="8">
        <v>3</v>
      </c>
    </row>
    <row r="422" spans="1:37" x14ac:dyDescent="0.25">
      <c r="A422" s="5" t="s">
        <v>2664</v>
      </c>
      <c r="B422" s="6" t="s">
        <v>2665</v>
      </c>
      <c r="C422" s="6" t="s">
        <v>2666</v>
      </c>
      <c r="D422" s="6" t="s">
        <v>40</v>
      </c>
      <c r="E422" s="6" t="s">
        <v>54</v>
      </c>
      <c r="F422" s="6" t="s">
        <v>55</v>
      </c>
      <c r="I422" s="7">
        <v>41182</v>
      </c>
      <c r="J422" s="7">
        <v>41305</v>
      </c>
      <c r="K422" s="6" t="s">
        <v>2667</v>
      </c>
      <c r="L422" s="6" t="s">
        <v>2668</v>
      </c>
      <c r="M422" s="6" t="s">
        <v>1924</v>
      </c>
      <c r="N422" s="6" t="s">
        <v>1833</v>
      </c>
      <c r="O422" s="6">
        <v>33612</v>
      </c>
      <c r="R422" s="6">
        <v>4</v>
      </c>
      <c r="S422" s="6" t="s">
        <v>2669</v>
      </c>
      <c r="U422" s="6">
        <v>963243378</v>
      </c>
      <c r="V422" s="8">
        <v>2554</v>
      </c>
      <c r="W422" s="8">
        <v>2395997</v>
      </c>
      <c r="X422" s="6">
        <v>17</v>
      </c>
      <c r="Y422" s="6" t="s">
        <v>1842</v>
      </c>
      <c r="Z422" s="8">
        <v>2441770</v>
      </c>
      <c r="AA422" s="8">
        <v>2552</v>
      </c>
      <c r="AB422" s="8">
        <v>957</v>
      </c>
      <c r="AC422" s="6" t="s">
        <v>49</v>
      </c>
      <c r="AD422" s="6" t="s">
        <v>49</v>
      </c>
      <c r="AI422" s="8">
        <v>0</v>
      </c>
      <c r="AJ422" s="8">
        <v>93</v>
      </c>
      <c r="AK422" s="8">
        <v>93</v>
      </c>
    </row>
    <row r="423" spans="1:37" x14ac:dyDescent="0.25">
      <c r="A423" s="5" t="s">
        <v>2670</v>
      </c>
      <c r="B423" s="6" t="s">
        <v>2671</v>
      </c>
      <c r="D423" s="6" t="s">
        <v>40</v>
      </c>
      <c r="E423" s="6" t="s">
        <v>41</v>
      </c>
      <c r="F423" s="6" t="s">
        <v>42</v>
      </c>
      <c r="I423" s="7">
        <v>41090</v>
      </c>
      <c r="J423" s="7">
        <v>41211</v>
      </c>
      <c r="K423" s="6" t="s">
        <v>2672</v>
      </c>
      <c r="M423" s="6" t="s">
        <v>2673</v>
      </c>
      <c r="N423" s="6" t="s">
        <v>2054</v>
      </c>
      <c r="O423" s="6">
        <v>970</v>
      </c>
      <c r="R423" s="6">
        <v>4</v>
      </c>
      <c r="T423" s="6">
        <v>1905</v>
      </c>
      <c r="U423" s="6">
        <v>91113944</v>
      </c>
      <c r="V423" s="8">
        <v>27</v>
      </c>
      <c r="W423" s="8">
        <v>97950</v>
      </c>
      <c r="X423" s="6">
        <v>21</v>
      </c>
      <c r="Y423" s="6" t="s">
        <v>2056</v>
      </c>
      <c r="Z423" s="8">
        <v>2148346</v>
      </c>
      <c r="AA423" s="8">
        <v>2479</v>
      </c>
      <c r="AB423" s="8">
        <v>867</v>
      </c>
      <c r="AC423" s="6" t="s">
        <v>49</v>
      </c>
      <c r="AD423" s="6" t="s">
        <v>50</v>
      </c>
      <c r="AE423" s="6" t="s">
        <v>49</v>
      </c>
      <c r="AI423" s="8">
        <v>14</v>
      </c>
      <c r="AJ423" s="8">
        <v>0</v>
      </c>
      <c r="AK423" s="8">
        <v>14</v>
      </c>
    </row>
    <row r="424" spans="1:37" x14ac:dyDescent="0.25">
      <c r="A424" s="5" t="s">
        <v>2674</v>
      </c>
      <c r="B424" s="6" t="s">
        <v>2675</v>
      </c>
      <c r="D424" s="6" t="s">
        <v>40</v>
      </c>
      <c r="I424" s="7">
        <v>41090</v>
      </c>
      <c r="J424" s="7">
        <v>41211</v>
      </c>
      <c r="K424" s="6" t="s">
        <v>2676</v>
      </c>
      <c r="M424" s="6" t="s">
        <v>2677</v>
      </c>
      <c r="N424" s="6" t="s">
        <v>2054</v>
      </c>
      <c r="O424" s="6">
        <v>707</v>
      </c>
      <c r="Q424" s="6">
        <v>8</v>
      </c>
      <c r="R424" s="6">
        <v>4</v>
      </c>
      <c r="X424" s="6">
        <v>21</v>
      </c>
      <c r="Y424" s="6" t="s">
        <v>2056</v>
      </c>
      <c r="Z424" s="8">
        <v>2148346</v>
      </c>
      <c r="AA424" s="8">
        <v>2479</v>
      </c>
      <c r="AB424" s="8">
        <v>867</v>
      </c>
      <c r="AC424" s="6" t="s">
        <v>49</v>
      </c>
      <c r="AD424" s="6" t="s">
        <v>49</v>
      </c>
      <c r="AI424" s="8">
        <v>0</v>
      </c>
      <c r="AJ424" s="8">
        <v>0</v>
      </c>
    </row>
    <row r="425" spans="1:37" x14ac:dyDescent="0.25">
      <c r="A425" s="5" t="s">
        <v>2678</v>
      </c>
      <c r="B425" s="6" t="s">
        <v>2679</v>
      </c>
      <c r="D425" s="6" t="s">
        <v>40</v>
      </c>
      <c r="E425" s="6" t="s">
        <v>626</v>
      </c>
      <c r="F425" s="6" t="s">
        <v>627</v>
      </c>
      <c r="I425" s="7">
        <v>41090</v>
      </c>
      <c r="J425" s="7">
        <v>41211</v>
      </c>
      <c r="K425" s="6" t="s">
        <v>2680</v>
      </c>
      <c r="M425" s="6" t="s">
        <v>1806</v>
      </c>
      <c r="N425" s="6" t="s">
        <v>1799</v>
      </c>
      <c r="O425" s="6">
        <v>30328</v>
      </c>
      <c r="R425" s="6">
        <v>4</v>
      </c>
      <c r="V425" s="8">
        <v>1</v>
      </c>
      <c r="W425" s="8">
        <v>1</v>
      </c>
      <c r="X425" s="6">
        <v>9</v>
      </c>
      <c r="Y425" s="6" t="s">
        <v>1808</v>
      </c>
      <c r="Z425" s="8">
        <v>4515419</v>
      </c>
      <c r="AA425" s="8">
        <v>1707</v>
      </c>
      <c r="AB425" s="8">
        <v>2645</v>
      </c>
      <c r="AC425" s="6" t="s">
        <v>49</v>
      </c>
      <c r="AD425" s="6" t="s">
        <v>49</v>
      </c>
      <c r="AI425" s="8">
        <v>88</v>
      </c>
      <c r="AJ425" s="8">
        <v>0</v>
      </c>
      <c r="AK425" s="8">
        <v>88</v>
      </c>
    </row>
    <row r="426" spans="1:37" x14ac:dyDescent="0.25">
      <c r="A426" s="5" t="s">
        <v>2681</v>
      </c>
      <c r="B426" s="6" t="s">
        <v>2682</v>
      </c>
      <c r="C426" s="6" t="s">
        <v>2683</v>
      </c>
      <c r="D426" s="6" t="s">
        <v>40</v>
      </c>
      <c r="E426" s="6" t="s">
        <v>41</v>
      </c>
      <c r="F426" s="6" t="s">
        <v>42</v>
      </c>
      <c r="I426" s="7">
        <v>41090</v>
      </c>
      <c r="J426" s="7">
        <v>41211</v>
      </c>
      <c r="K426" s="6" t="s">
        <v>2684</v>
      </c>
      <c r="M426" s="6" t="s">
        <v>2685</v>
      </c>
      <c r="N426" s="6" t="s">
        <v>1697</v>
      </c>
      <c r="O426" s="6">
        <v>28687</v>
      </c>
      <c r="R426" s="6">
        <v>4</v>
      </c>
      <c r="S426" s="6" t="s">
        <v>2686</v>
      </c>
      <c r="U426" s="6">
        <v>74504507</v>
      </c>
      <c r="V426" s="8">
        <v>576</v>
      </c>
      <c r="W426" s="8">
        <v>161202</v>
      </c>
      <c r="X426" s="6">
        <v>38</v>
      </c>
      <c r="Y426" s="6" t="s">
        <v>1718</v>
      </c>
      <c r="Z426" s="8">
        <v>1249442</v>
      </c>
      <c r="AA426" s="8">
        <v>1685</v>
      </c>
      <c r="AB426" s="8">
        <v>741</v>
      </c>
      <c r="AC426" s="6" t="s">
        <v>50</v>
      </c>
      <c r="AD426" s="6" t="s">
        <v>49</v>
      </c>
      <c r="AE426" s="6" t="s">
        <v>49</v>
      </c>
      <c r="AI426" s="8">
        <v>28</v>
      </c>
      <c r="AJ426" s="8">
        <v>0</v>
      </c>
      <c r="AK426" s="8">
        <v>28</v>
      </c>
    </row>
    <row r="427" spans="1:37" x14ac:dyDescent="0.25">
      <c r="A427" s="5" t="s">
        <v>2687</v>
      </c>
      <c r="B427" s="6" t="s">
        <v>2688</v>
      </c>
      <c r="D427" s="6" t="s">
        <v>338</v>
      </c>
      <c r="I427" s="7">
        <v>41090</v>
      </c>
      <c r="J427" s="7">
        <v>41211</v>
      </c>
      <c r="K427" s="6" t="s">
        <v>2689</v>
      </c>
      <c r="M427" s="6" t="s">
        <v>2690</v>
      </c>
      <c r="N427" s="6" t="s">
        <v>1986</v>
      </c>
      <c r="O427" s="6">
        <v>29461</v>
      </c>
      <c r="R427" s="6">
        <v>4</v>
      </c>
      <c r="X427" s="6">
        <v>76</v>
      </c>
      <c r="Y427" s="6" t="s">
        <v>2217</v>
      </c>
      <c r="Z427" s="8">
        <v>548404</v>
      </c>
      <c r="AA427" s="8">
        <v>1870</v>
      </c>
      <c r="AB427" s="8">
        <v>293</v>
      </c>
      <c r="AC427" s="6" t="s">
        <v>49</v>
      </c>
      <c r="AD427" s="6" t="s">
        <v>49</v>
      </c>
      <c r="AI427" s="8">
        <v>0</v>
      </c>
      <c r="AJ427" s="8">
        <v>0</v>
      </c>
    </row>
    <row r="428" spans="1:37" x14ac:dyDescent="0.25">
      <c r="A428" s="5" t="s">
        <v>2691</v>
      </c>
      <c r="B428" s="6" t="s">
        <v>2692</v>
      </c>
      <c r="C428" s="6" t="s">
        <v>1243</v>
      </c>
      <c r="D428" s="6" t="s">
        <v>40</v>
      </c>
      <c r="E428" s="6" t="s">
        <v>41</v>
      </c>
      <c r="F428" s="6" t="s">
        <v>42</v>
      </c>
      <c r="I428" s="7">
        <v>41090</v>
      </c>
      <c r="J428" s="7">
        <v>41211</v>
      </c>
      <c r="K428" s="6" t="s">
        <v>2693</v>
      </c>
      <c r="M428" s="6" t="s">
        <v>2694</v>
      </c>
      <c r="N428" s="6" t="s">
        <v>1986</v>
      </c>
      <c r="O428" s="6">
        <v>29631</v>
      </c>
      <c r="R428" s="6">
        <v>4</v>
      </c>
      <c r="S428" s="6" t="s">
        <v>2695</v>
      </c>
      <c r="T428" s="6">
        <v>1118</v>
      </c>
      <c r="U428" s="6">
        <v>51341444</v>
      </c>
      <c r="V428" s="8">
        <v>1500</v>
      </c>
      <c r="W428" s="8">
        <v>10000</v>
      </c>
      <c r="X428" s="6">
        <v>93</v>
      </c>
      <c r="Y428" s="6" t="s">
        <v>1988</v>
      </c>
      <c r="Z428" s="8">
        <v>400492</v>
      </c>
      <c r="AA428" s="8">
        <v>1251</v>
      </c>
      <c r="AB428" s="8">
        <v>320</v>
      </c>
      <c r="AC428" s="6" t="s">
        <v>50</v>
      </c>
      <c r="AD428" s="6" t="s">
        <v>49</v>
      </c>
      <c r="AE428" s="6" t="s">
        <v>49</v>
      </c>
      <c r="AI428" s="8">
        <v>18</v>
      </c>
      <c r="AJ428" s="8">
        <v>0</v>
      </c>
      <c r="AK428" s="8">
        <v>18</v>
      </c>
    </row>
    <row r="429" spans="1:37" x14ac:dyDescent="0.25">
      <c r="A429" s="5" t="s">
        <v>2696</v>
      </c>
      <c r="B429" s="6" t="s">
        <v>2697</v>
      </c>
      <c r="C429" s="6" t="s">
        <v>2698</v>
      </c>
      <c r="D429" s="6" t="s">
        <v>40</v>
      </c>
      <c r="E429" s="6" t="s">
        <v>41</v>
      </c>
      <c r="F429" s="6" t="s">
        <v>42</v>
      </c>
      <c r="I429" s="7">
        <v>41090</v>
      </c>
      <c r="J429" s="7">
        <v>41211</v>
      </c>
      <c r="K429" s="6" t="s">
        <v>2699</v>
      </c>
      <c r="M429" s="6" t="s">
        <v>2700</v>
      </c>
      <c r="N429" s="6" t="s">
        <v>1697</v>
      </c>
      <c r="O429" s="6">
        <v>28376</v>
      </c>
      <c r="R429" s="6">
        <v>4</v>
      </c>
      <c r="S429" s="6" t="s">
        <v>2701</v>
      </c>
      <c r="U429" s="6">
        <v>91563643</v>
      </c>
      <c r="V429" s="8">
        <v>392</v>
      </c>
      <c r="W429" s="8">
        <v>50036</v>
      </c>
      <c r="X429" s="6">
        <v>122</v>
      </c>
      <c r="Y429" s="6" t="s">
        <v>1725</v>
      </c>
      <c r="Z429" s="8">
        <v>310282</v>
      </c>
      <c r="AA429" s="8">
        <v>1567</v>
      </c>
      <c r="AB429" s="8">
        <v>198</v>
      </c>
      <c r="AC429" s="6" t="s">
        <v>50</v>
      </c>
      <c r="AD429" s="6" t="s">
        <v>49</v>
      </c>
      <c r="AI429" s="8">
        <v>16</v>
      </c>
      <c r="AJ429" s="8">
        <v>0</v>
      </c>
      <c r="AK429" s="8">
        <v>16</v>
      </c>
    </row>
    <row r="430" spans="1:37" x14ac:dyDescent="0.25">
      <c r="A430" s="5" t="s">
        <v>2702</v>
      </c>
      <c r="B430" s="6" t="s">
        <v>2703</v>
      </c>
      <c r="C430" s="6" t="s">
        <v>2704</v>
      </c>
      <c r="D430" s="6" t="s">
        <v>40</v>
      </c>
      <c r="E430" s="6" t="s">
        <v>41</v>
      </c>
      <c r="F430" s="6" t="s">
        <v>42</v>
      </c>
      <c r="I430" s="7">
        <v>41090</v>
      </c>
      <c r="J430" s="7">
        <v>41211</v>
      </c>
      <c r="K430" s="6" t="s">
        <v>2705</v>
      </c>
      <c r="M430" s="6" t="s">
        <v>2706</v>
      </c>
      <c r="N430" s="6" t="s">
        <v>1697</v>
      </c>
      <c r="O430" s="6">
        <v>28561</v>
      </c>
      <c r="P430" s="6">
        <v>3605</v>
      </c>
      <c r="Q430" s="6">
        <v>13605</v>
      </c>
      <c r="R430" s="6">
        <v>4</v>
      </c>
      <c r="S430" s="6" t="s">
        <v>2707</v>
      </c>
      <c r="V430" s="8">
        <v>43</v>
      </c>
      <c r="W430" s="8">
        <v>5503</v>
      </c>
      <c r="X430" s="6">
        <v>495</v>
      </c>
      <c r="Y430" s="6" t="s">
        <v>2708</v>
      </c>
      <c r="Z430" s="8">
        <v>50503</v>
      </c>
      <c r="AA430" s="8">
        <v>1163</v>
      </c>
      <c r="AB430" s="8">
        <v>43</v>
      </c>
      <c r="AC430" s="6" t="s">
        <v>50</v>
      </c>
      <c r="AD430" s="6" t="s">
        <v>49</v>
      </c>
      <c r="AI430" s="8">
        <v>22</v>
      </c>
      <c r="AJ430" s="8">
        <v>0</v>
      </c>
      <c r="AK430" s="8">
        <v>22</v>
      </c>
    </row>
    <row r="431" spans="1:37" x14ac:dyDescent="0.25">
      <c r="A431" s="5" t="s">
        <v>2709</v>
      </c>
      <c r="B431" s="6" t="s">
        <v>2710</v>
      </c>
      <c r="D431" s="6" t="s">
        <v>40</v>
      </c>
      <c r="I431" s="7">
        <v>41090</v>
      </c>
      <c r="J431" s="7">
        <v>41211</v>
      </c>
      <c r="K431" s="6" t="s">
        <v>2711</v>
      </c>
      <c r="L431" s="6" t="s">
        <v>2712</v>
      </c>
      <c r="M431" s="6" t="s">
        <v>2713</v>
      </c>
      <c r="N431" s="6" t="s">
        <v>1766</v>
      </c>
      <c r="O431" s="6">
        <v>40031</v>
      </c>
      <c r="R431" s="6">
        <v>4</v>
      </c>
      <c r="X431" s="6">
        <v>43</v>
      </c>
      <c r="Y431" s="6" t="s">
        <v>1781</v>
      </c>
      <c r="Z431" s="8">
        <v>972546</v>
      </c>
      <c r="AA431" s="8">
        <v>2040</v>
      </c>
      <c r="AB431" s="8">
        <v>477</v>
      </c>
      <c r="AC431" s="6" t="s">
        <v>49</v>
      </c>
      <c r="AD431" s="6" t="s">
        <v>49</v>
      </c>
      <c r="AI431" s="8">
        <v>0</v>
      </c>
      <c r="AJ431" s="8">
        <v>0</v>
      </c>
    </row>
    <row r="432" spans="1:37" x14ac:dyDescent="0.25">
      <c r="A432" s="5" t="s">
        <v>2714</v>
      </c>
      <c r="B432" s="6" t="s">
        <v>2715</v>
      </c>
      <c r="C432" s="6" t="s">
        <v>2716</v>
      </c>
      <c r="D432" s="6" t="s">
        <v>40</v>
      </c>
      <c r="E432" s="6" t="s">
        <v>41</v>
      </c>
      <c r="F432" s="6" t="s">
        <v>42</v>
      </c>
      <c r="I432" s="7">
        <v>41182</v>
      </c>
      <c r="J432" s="7">
        <v>41305</v>
      </c>
      <c r="K432" s="6" t="s">
        <v>2717</v>
      </c>
      <c r="L432" s="6" t="s">
        <v>2718</v>
      </c>
      <c r="M432" s="6" t="s">
        <v>2719</v>
      </c>
      <c r="N432" s="6" t="s">
        <v>1931</v>
      </c>
      <c r="O432" s="6">
        <v>36067</v>
      </c>
      <c r="R432" s="6">
        <v>4</v>
      </c>
      <c r="S432" s="6" t="s">
        <v>2720</v>
      </c>
      <c r="T432" s="6">
        <v>5600</v>
      </c>
      <c r="U432" s="6">
        <v>830391996</v>
      </c>
      <c r="V432" s="8">
        <v>597</v>
      </c>
      <c r="W432" s="8">
        <v>34000</v>
      </c>
      <c r="X432" s="6">
        <v>142</v>
      </c>
      <c r="Y432" s="6" t="s">
        <v>1947</v>
      </c>
      <c r="Z432" s="8">
        <v>263907</v>
      </c>
      <c r="AA432" s="8">
        <v>1718</v>
      </c>
      <c r="AB432" s="8">
        <v>154</v>
      </c>
      <c r="AC432" s="6" t="s">
        <v>50</v>
      </c>
      <c r="AD432" s="6" t="s">
        <v>49</v>
      </c>
      <c r="AI432" s="8">
        <v>12</v>
      </c>
      <c r="AJ432" s="8">
        <v>0</v>
      </c>
      <c r="AK432" s="8">
        <v>12</v>
      </c>
    </row>
    <row r="433" spans="1:37" x14ac:dyDescent="0.25">
      <c r="A433" s="5" t="s">
        <v>2721</v>
      </c>
      <c r="B433" s="6" t="s">
        <v>2722</v>
      </c>
      <c r="C433" s="6" t="s">
        <v>2723</v>
      </c>
      <c r="D433" s="6" t="s">
        <v>40</v>
      </c>
      <c r="E433" s="6" t="s">
        <v>41</v>
      </c>
      <c r="F433" s="6" t="s">
        <v>42</v>
      </c>
      <c r="I433" s="7">
        <v>41090</v>
      </c>
      <c r="J433" s="7">
        <v>41211</v>
      </c>
      <c r="K433" s="6" t="s">
        <v>2724</v>
      </c>
      <c r="M433" s="6" t="s">
        <v>2725</v>
      </c>
      <c r="N433" s="6" t="s">
        <v>1697</v>
      </c>
      <c r="O433" s="6">
        <v>28083</v>
      </c>
      <c r="R433" s="6">
        <v>4</v>
      </c>
      <c r="S433" s="6" t="s">
        <v>2726</v>
      </c>
      <c r="U433" s="6">
        <v>86861630</v>
      </c>
      <c r="V433" s="8">
        <v>365</v>
      </c>
      <c r="W433" s="8">
        <v>181468</v>
      </c>
      <c r="X433" s="6">
        <v>167</v>
      </c>
      <c r="Y433" s="6" t="s">
        <v>2727</v>
      </c>
      <c r="Z433" s="8">
        <v>214881</v>
      </c>
      <c r="AA433" s="8">
        <v>1192</v>
      </c>
      <c r="AB433" s="8">
        <v>180</v>
      </c>
      <c r="AC433" s="6" t="s">
        <v>50</v>
      </c>
      <c r="AD433" s="6" t="s">
        <v>49</v>
      </c>
      <c r="AI433" s="8">
        <v>24</v>
      </c>
      <c r="AJ433" s="8">
        <v>0</v>
      </c>
      <c r="AK433" s="8">
        <v>24</v>
      </c>
    </row>
    <row r="434" spans="1:37" x14ac:dyDescent="0.25">
      <c r="A434" s="5" t="s">
        <v>2728</v>
      </c>
      <c r="B434" s="6" t="s">
        <v>2729</v>
      </c>
      <c r="C434" s="6" t="s">
        <v>209</v>
      </c>
      <c r="D434" s="6" t="s">
        <v>40</v>
      </c>
      <c r="E434" s="6" t="s">
        <v>41</v>
      </c>
      <c r="F434" s="6" t="s">
        <v>42</v>
      </c>
      <c r="I434" s="7">
        <v>41274</v>
      </c>
      <c r="J434" s="7">
        <v>41393</v>
      </c>
      <c r="K434" s="6" t="s">
        <v>2730</v>
      </c>
      <c r="M434" s="6" t="s">
        <v>2731</v>
      </c>
      <c r="N434" s="6" t="s">
        <v>2732</v>
      </c>
      <c r="O434" s="6">
        <v>54914</v>
      </c>
      <c r="R434" s="6">
        <v>5</v>
      </c>
      <c r="S434" s="6" t="s">
        <v>2733</v>
      </c>
      <c r="T434" s="6">
        <v>2564</v>
      </c>
      <c r="U434" s="6">
        <v>53090312</v>
      </c>
      <c r="V434" s="8">
        <v>1399</v>
      </c>
      <c r="W434" s="8">
        <v>252477</v>
      </c>
      <c r="X434" s="6">
        <v>165</v>
      </c>
      <c r="Y434" s="6" t="s">
        <v>2734</v>
      </c>
      <c r="Z434" s="8">
        <v>216154</v>
      </c>
      <c r="AA434" s="8">
        <v>2083</v>
      </c>
      <c r="AB434" s="8">
        <v>104</v>
      </c>
      <c r="AC434" s="6" t="s">
        <v>49</v>
      </c>
      <c r="AD434" s="6" t="s">
        <v>50</v>
      </c>
      <c r="AE434" s="6" t="s">
        <v>49</v>
      </c>
      <c r="AF434" s="6" t="s">
        <v>49</v>
      </c>
      <c r="AI434" s="8">
        <v>21</v>
      </c>
      <c r="AJ434" s="8">
        <v>52</v>
      </c>
      <c r="AK434" s="8">
        <v>73</v>
      </c>
    </row>
    <row r="435" spans="1:37" x14ac:dyDescent="0.25">
      <c r="A435" s="5" t="s">
        <v>2735</v>
      </c>
      <c r="B435" s="6" t="s">
        <v>2736</v>
      </c>
      <c r="C435" s="6" t="s">
        <v>2737</v>
      </c>
      <c r="D435" s="6" t="s">
        <v>40</v>
      </c>
      <c r="E435" s="6" t="s">
        <v>41</v>
      </c>
      <c r="F435" s="6" t="s">
        <v>42</v>
      </c>
      <c r="I435" s="7">
        <v>41274</v>
      </c>
      <c r="J435" s="7">
        <v>41393</v>
      </c>
      <c r="K435" s="6" t="s">
        <v>2738</v>
      </c>
      <c r="M435" s="6" t="s">
        <v>2739</v>
      </c>
      <c r="N435" s="6" t="s">
        <v>2732</v>
      </c>
      <c r="O435" s="6">
        <v>54302</v>
      </c>
      <c r="P435" s="6">
        <v>1013</v>
      </c>
      <c r="R435" s="6">
        <v>5</v>
      </c>
      <c r="S435" s="6" t="s">
        <v>2740</v>
      </c>
      <c r="T435" s="6">
        <v>1247</v>
      </c>
      <c r="U435" s="6">
        <v>74797028</v>
      </c>
      <c r="V435" s="8">
        <v>90</v>
      </c>
      <c r="W435" s="8">
        <v>174760</v>
      </c>
      <c r="X435" s="6">
        <v>176</v>
      </c>
      <c r="Y435" s="6" t="s">
        <v>2741</v>
      </c>
      <c r="Z435" s="8">
        <v>206520</v>
      </c>
      <c r="AA435" s="8">
        <v>1967</v>
      </c>
      <c r="AB435" s="8">
        <v>105</v>
      </c>
      <c r="AC435" s="6" t="s">
        <v>49</v>
      </c>
      <c r="AD435" s="6" t="s">
        <v>50</v>
      </c>
      <c r="AE435" s="6" t="s">
        <v>49</v>
      </c>
      <c r="AI435" s="8">
        <v>25</v>
      </c>
      <c r="AJ435" s="8">
        <v>19</v>
      </c>
      <c r="AK435" s="8">
        <v>44</v>
      </c>
    </row>
    <row r="436" spans="1:37" x14ac:dyDescent="0.25">
      <c r="A436" s="5" t="s">
        <v>2742</v>
      </c>
      <c r="B436" s="6" t="s">
        <v>2743</v>
      </c>
      <c r="C436" s="6" t="s">
        <v>2744</v>
      </c>
      <c r="D436" s="6" t="s">
        <v>40</v>
      </c>
      <c r="E436" s="6" t="s">
        <v>41</v>
      </c>
      <c r="F436" s="6" t="s">
        <v>42</v>
      </c>
      <c r="I436" s="7">
        <v>41244</v>
      </c>
      <c r="J436" s="7">
        <v>41393</v>
      </c>
      <c r="K436" s="6" t="s">
        <v>2745</v>
      </c>
      <c r="M436" s="6" t="s">
        <v>2746</v>
      </c>
      <c r="N436" s="6" t="s">
        <v>2732</v>
      </c>
      <c r="O436" s="6">
        <v>53144</v>
      </c>
      <c r="R436" s="6">
        <v>5</v>
      </c>
      <c r="S436" s="6" t="s">
        <v>2747</v>
      </c>
      <c r="T436" s="6">
        <v>1256</v>
      </c>
      <c r="U436" s="6">
        <v>78932589</v>
      </c>
      <c r="V436" s="8">
        <v>51</v>
      </c>
      <c r="W436" s="8">
        <v>124064</v>
      </c>
      <c r="X436" s="6">
        <v>256</v>
      </c>
      <c r="Y436" s="6" t="s">
        <v>2748</v>
      </c>
      <c r="Z436" s="8">
        <v>124064</v>
      </c>
      <c r="AA436" s="8">
        <v>2423</v>
      </c>
      <c r="AB436" s="8">
        <v>51</v>
      </c>
      <c r="AC436" s="6" t="s">
        <v>49</v>
      </c>
      <c r="AD436" s="6" t="s">
        <v>50</v>
      </c>
      <c r="AE436" s="6" t="s">
        <v>49</v>
      </c>
      <c r="AI436" s="8">
        <v>48</v>
      </c>
      <c r="AJ436" s="8">
        <v>11</v>
      </c>
      <c r="AK436" s="8">
        <v>59</v>
      </c>
    </row>
    <row r="437" spans="1:37" x14ac:dyDescent="0.25">
      <c r="A437" s="5" t="s">
        <v>2749</v>
      </c>
      <c r="B437" s="6" t="s">
        <v>2750</v>
      </c>
      <c r="C437" s="6" t="s">
        <v>2751</v>
      </c>
      <c r="D437" s="6" t="s">
        <v>40</v>
      </c>
      <c r="E437" s="6" t="s">
        <v>41</v>
      </c>
      <c r="F437" s="6" t="s">
        <v>42</v>
      </c>
      <c r="I437" s="7">
        <v>41274</v>
      </c>
      <c r="J437" s="7">
        <v>41393</v>
      </c>
      <c r="K437" s="6" t="s">
        <v>2752</v>
      </c>
      <c r="M437" s="6" t="s">
        <v>2753</v>
      </c>
      <c r="N437" s="6" t="s">
        <v>2732</v>
      </c>
      <c r="O437" s="6">
        <v>54601</v>
      </c>
      <c r="R437" s="6">
        <v>5</v>
      </c>
      <c r="S437" s="6" t="s">
        <v>2754</v>
      </c>
      <c r="T437" s="6">
        <v>1323</v>
      </c>
      <c r="U437" s="6">
        <v>78673670</v>
      </c>
      <c r="V437" s="8">
        <v>36</v>
      </c>
      <c r="W437" s="8">
        <v>78000</v>
      </c>
      <c r="X437" s="6">
        <v>298</v>
      </c>
      <c r="Y437" s="6" t="s">
        <v>2755</v>
      </c>
      <c r="Z437" s="8">
        <v>100868</v>
      </c>
      <c r="AA437" s="8">
        <v>1978</v>
      </c>
      <c r="AB437" s="8">
        <v>51</v>
      </c>
      <c r="AC437" s="6" t="s">
        <v>49</v>
      </c>
      <c r="AD437" s="6" t="s">
        <v>50</v>
      </c>
      <c r="AE437" s="6" t="s">
        <v>49</v>
      </c>
      <c r="AI437" s="8">
        <v>15</v>
      </c>
      <c r="AJ437" s="8">
        <v>15</v>
      </c>
      <c r="AK437" s="8">
        <v>30</v>
      </c>
    </row>
    <row r="438" spans="1:37" x14ac:dyDescent="0.25">
      <c r="A438" s="5" t="s">
        <v>2756</v>
      </c>
      <c r="B438" s="6" t="s">
        <v>2757</v>
      </c>
      <c r="C438" s="6" t="s">
        <v>265</v>
      </c>
      <c r="D438" s="6" t="s">
        <v>40</v>
      </c>
      <c r="E438" s="6" t="s">
        <v>41</v>
      </c>
      <c r="F438" s="6" t="s">
        <v>42</v>
      </c>
      <c r="I438" s="7">
        <v>41274</v>
      </c>
      <c r="J438" s="7">
        <v>41393</v>
      </c>
      <c r="K438" s="6" t="s">
        <v>2758</v>
      </c>
      <c r="L438" s="6" t="s">
        <v>667</v>
      </c>
      <c r="M438" s="6" t="s">
        <v>2759</v>
      </c>
      <c r="N438" s="6" t="s">
        <v>2732</v>
      </c>
      <c r="O438" s="6">
        <v>53703</v>
      </c>
      <c r="R438" s="6">
        <v>5</v>
      </c>
      <c r="S438" s="6" t="s">
        <v>2760</v>
      </c>
      <c r="T438" s="6">
        <v>1910</v>
      </c>
      <c r="U438" s="6">
        <v>76147909</v>
      </c>
      <c r="V438" s="8">
        <v>72</v>
      </c>
      <c r="W438" s="8">
        <v>253075</v>
      </c>
      <c r="X438" s="6">
        <v>92</v>
      </c>
      <c r="Y438" s="6" t="s">
        <v>2761</v>
      </c>
      <c r="Z438" s="8">
        <v>401661</v>
      </c>
      <c r="AA438" s="8">
        <v>2660</v>
      </c>
      <c r="AB438" s="8">
        <v>151</v>
      </c>
      <c r="AC438" s="6" t="s">
        <v>49</v>
      </c>
      <c r="AD438" s="6" t="s">
        <v>50</v>
      </c>
      <c r="AE438" s="6" t="s">
        <v>50</v>
      </c>
      <c r="AI438" s="8">
        <v>191</v>
      </c>
      <c r="AJ438" s="8">
        <v>63</v>
      </c>
      <c r="AK438" s="8">
        <v>254</v>
      </c>
    </row>
    <row r="439" spans="1:37" x14ac:dyDescent="0.25">
      <c r="A439" s="5" t="s">
        <v>2762</v>
      </c>
      <c r="B439" s="6" t="s">
        <v>2763</v>
      </c>
      <c r="C439" s="6" t="s">
        <v>2383</v>
      </c>
      <c r="D439" s="6" t="s">
        <v>40</v>
      </c>
      <c r="E439" s="6" t="s">
        <v>41</v>
      </c>
      <c r="F439" s="6" t="s">
        <v>42</v>
      </c>
      <c r="I439" s="7">
        <v>41274</v>
      </c>
      <c r="J439" s="7">
        <v>41393</v>
      </c>
      <c r="K439" s="6" t="s">
        <v>2764</v>
      </c>
      <c r="L439" s="6" t="s">
        <v>2765</v>
      </c>
      <c r="M439" s="6" t="s">
        <v>2766</v>
      </c>
      <c r="N439" s="6" t="s">
        <v>2732</v>
      </c>
      <c r="O439" s="6">
        <v>53403</v>
      </c>
      <c r="P439" s="6">
        <v>1146</v>
      </c>
      <c r="R439" s="6">
        <v>5</v>
      </c>
      <c r="S439" s="6" t="s">
        <v>2767</v>
      </c>
      <c r="T439" s="6">
        <v>1262</v>
      </c>
      <c r="U439" s="6">
        <v>20472601</v>
      </c>
      <c r="V439" s="8">
        <v>27</v>
      </c>
      <c r="W439" s="8">
        <v>112100</v>
      </c>
      <c r="X439" s="6">
        <v>239</v>
      </c>
      <c r="Y439" s="6" t="s">
        <v>2768</v>
      </c>
      <c r="Z439" s="8">
        <v>133700</v>
      </c>
      <c r="AA439" s="8">
        <v>2706</v>
      </c>
      <c r="AB439" s="8">
        <v>49</v>
      </c>
      <c r="AC439" s="6" t="s">
        <v>49</v>
      </c>
      <c r="AD439" s="6" t="s">
        <v>50</v>
      </c>
      <c r="AE439" s="6" t="s">
        <v>49</v>
      </c>
      <c r="AH439" s="6" t="s">
        <v>49</v>
      </c>
      <c r="AI439" s="8">
        <v>35</v>
      </c>
      <c r="AJ439" s="8">
        <v>3</v>
      </c>
      <c r="AK439" s="8">
        <v>38</v>
      </c>
    </row>
    <row r="440" spans="1:37" x14ac:dyDescent="0.25">
      <c r="A440" s="5" t="s">
        <v>2769</v>
      </c>
      <c r="B440" s="6" t="s">
        <v>2770</v>
      </c>
      <c r="C440" s="6" t="s">
        <v>2771</v>
      </c>
      <c r="D440" s="6" t="s">
        <v>40</v>
      </c>
      <c r="E440" s="6" t="s">
        <v>41</v>
      </c>
      <c r="F440" s="6" t="s">
        <v>42</v>
      </c>
      <c r="I440" s="7">
        <v>41274</v>
      </c>
      <c r="J440" s="7">
        <v>41393</v>
      </c>
      <c r="K440" s="6" t="s">
        <v>2772</v>
      </c>
      <c r="M440" s="6" t="s">
        <v>2773</v>
      </c>
      <c r="N440" s="6" t="s">
        <v>2732</v>
      </c>
      <c r="O440" s="6">
        <v>53205</v>
      </c>
      <c r="R440" s="6">
        <v>5</v>
      </c>
      <c r="S440" s="6" t="s">
        <v>2774</v>
      </c>
      <c r="T440" s="6">
        <v>1260</v>
      </c>
      <c r="U440" s="6">
        <v>80485402</v>
      </c>
      <c r="V440" s="8">
        <v>237</v>
      </c>
      <c r="W440" s="8">
        <v>940164</v>
      </c>
      <c r="X440" s="6">
        <v>35</v>
      </c>
      <c r="Y440" s="6" t="s">
        <v>2775</v>
      </c>
      <c r="Z440" s="8">
        <v>1376476</v>
      </c>
      <c r="AA440" s="8">
        <v>2523</v>
      </c>
      <c r="AB440" s="8">
        <v>546</v>
      </c>
      <c r="AC440" s="6" t="s">
        <v>49</v>
      </c>
      <c r="AD440" s="6" t="s">
        <v>50</v>
      </c>
      <c r="AE440" s="6" t="s">
        <v>49</v>
      </c>
      <c r="AI440" s="8">
        <v>329</v>
      </c>
      <c r="AJ440" s="8">
        <v>109</v>
      </c>
      <c r="AK440" s="8">
        <v>438</v>
      </c>
    </row>
    <row r="441" spans="1:37" x14ac:dyDescent="0.25">
      <c r="A441" s="5" t="s">
        <v>2776</v>
      </c>
      <c r="B441" s="6" t="s">
        <v>2777</v>
      </c>
      <c r="D441" s="6" t="s">
        <v>40</v>
      </c>
      <c r="E441" s="6" t="s">
        <v>41</v>
      </c>
      <c r="F441" s="6" t="s">
        <v>42</v>
      </c>
      <c r="I441" s="7">
        <v>41274</v>
      </c>
      <c r="J441" s="7">
        <v>41393</v>
      </c>
      <c r="K441" s="6" t="s">
        <v>2778</v>
      </c>
      <c r="M441" s="6" t="s">
        <v>2779</v>
      </c>
      <c r="N441" s="6" t="s">
        <v>2732</v>
      </c>
      <c r="O441" s="6">
        <v>54902</v>
      </c>
      <c r="R441" s="6">
        <v>5</v>
      </c>
      <c r="S441" s="6" t="s">
        <v>2780</v>
      </c>
      <c r="T441" s="6">
        <v>1266</v>
      </c>
      <c r="U441" s="6">
        <v>48029839</v>
      </c>
      <c r="V441" s="8">
        <v>25</v>
      </c>
      <c r="W441" s="8">
        <v>66083</v>
      </c>
      <c r="X441" s="6">
        <v>376</v>
      </c>
      <c r="Y441" s="6" t="s">
        <v>2781</v>
      </c>
      <c r="Z441" s="8">
        <v>74495</v>
      </c>
      <c r="AA441" s="8">
        <v>2418</v>
      </c>
      <c r="AB441" s="8">
        <v>31</v>
      </c>
      <c r="AC441" s="6" t="s">
        <v>49</v>
      </c>
      <c r="AD441" s="6" t="s">
        <v>50</v>
      </c>
      <c r="AE441" s="6" t="s">
        <v>49</v>
      </c>
      <c r="AF441" s="6" t="s">
        <v>49</v>
      </c>
      <c r="AI441" s="8">
        <v>12</v>
      </c>
      <c r="AJ441" s="8">
        <v>25</v>
      </c>
      <c r="AK441" s="8">
        <v>37</v>
      </c>
    </row>
    <row r="442" spans="1:37" x14ac:dyDescent="0.25">
      <c r="A442" s="5" t="s">
        <v>2782</v>
      </c>
      <c r="B442" s="6" t="s">
        <v>2783</v>
      </c>
      <c r="C442" s="6" t="s">
        <v>2784</v>
      </c>
      <c r="D442" s="6" t="s">
        <v>40</v>
      </c>
      <c r="E442" s="6" t="s">
        <v>54</v>
      </c>
      <c r="F442" s="6" t="s">
        <v>55</v>
      </c>
      <c r="I442" s="7">
        <v>41274</v>
      </c>
      <c r="J442" s="7">
        <v>41393</v>
      </c>
      <c r="K442" s="6" t="s">
        <v>2785</v>
      </c>
      <c r="M442" s="6" t="s">
        <v>2786</v>
      </c>
      <c r="N442" s="6" t="s">
        <v>1599</v>
      </c>
      <c r="O442" s="6">
        <v>44301</v>
      </c>
      <c r="R442" s="6">
        <v>5</v>
      </c>
      <c r="S442" s="6" t="s">
        <v>2787</v>
      </c>
      <c r="T442" s="6">
        <v>1235</v>
      </c>
      <c r="U442" s="6">
        <v>77779239</v>
      </c>
      <c r="V442" s="8">
        <v>420</v>
      </c>
      <c r="W442" s="8">
        <v>542899</v>
      </c>
      <c r="X442" s="6">
        <v>71</v>
      </c>
      <c r="Y442" s="6" t="s">
        <v>2788</v>
      </c>
      <c r="Z442" s="8">
        <v>569499</v>
      </c>
      <c r="AA442" s="8">
        <v>1750</v>
      </c>
      <c r="AB442" s="8">
        <v>325</v>
      </c>
      <c r="AC442" s="6" t="s">
        <v>49</v>
      </c>
      <c r="AD442" s="6" t="s">
        <v>50</v>
      </c>
      <c r="AE442" s="6" t="s">
        <v>49</v>
      </c>
      <c r="AG442" s="6" t="s">
        <v>49</v>
      </c>
      <c r="AI442" s="8">
        <v>188</v>
      </c>
      <c r="AJ442" s="8">
        <v>48</v>
      </c>
      <c r="AK442" s="8">
        <v>236</v>
      </c>
    </row>
    <row r="443" spans="1:37" x14ac:dyDescent="0.25">
      <c r="A443" s="5" t="s">
        <v>2789</v>
      </c>
      <c r="B443" s="6" t="s">
        <v>2790</v>
      </c>
      <c r="C443" s="6" t="s">
        <v>2791</v>
      </c>
      <c r="D443" s="6" t="s">
        <v>40</v>
      </c>
      <c r="E443" s="6" t="s">
        <v>54</v>
      </c>
      <c r="F443" s="6" t="s">
        <v>55</v>
      </c>
      <c r="I443" s="7">
        <v>41274</v>
      </c>
      <c r="J443" s="7">
        <v>41393</v>
      </c>
      <c r="K443" s="6" t="s">
        <v>2792</v>
      </c>
      <c r="M443" s="6" t="s">
        <v>2456</v>
      </c>
      <c r="N443" s="6" t="s">
        <v>1599</v>
      </c>
      <c r="O443" s="6">
        <v>44707</v>
      </c>
      <c r="P443" s="6">
        <v>3595</v>
      </c>
      <c r="R443" s="6">
        <v>5</v>
      </c>
      <c r="S443" s="6" t="s">
        <v>2793</v>
      </c>
      <c r="T443" s="6">
        <v>1226</v>
      </c>
      <c r="U443" s="6">
        <v>77784890</v>
      </c>
      <c r="V443" s="8">
        <v>567</v>
      </c>
      <c r="W443" s="8">
        <v>375087</v>
      </c>
      <c r="X443" s="6">
        <v>135</v>
      </c>
      <c r="Y443" s="6" t="s">
        <v>2794</v>
      </c>
      <c r="Z443" s="8">
        <v>279245</v>
      </c>
      <c r="AA443" s="8">
        <v>1678</v>
      </c>
      <c r="AB443" s="8">
        <v>166</v>
      </c>
      <c r="AC443" s="6" t="s">
        <v>49</v>
      </c>
      <c r="AD443" s="6" t="s">
        <v>50</v>
      </c>
      <c r="AE443" s="6" t="s">
        <v>49</v>
      </c>
      <c r="AI443" s="8">
        <v>57</v>
      </c>
      <c r="AJ443" s="8">
        <v>0</v>
      </c>
      <c r="AK443" s="8">
        <v>57</v>
      </c>
    </row>
    <row r="444" spans="1:37" x14ac:dyDescent="0.25">
      <c r="A444" s="5" t="s">
        <v>2795</v>
      </c>
      <c r="B444" s="6" t="s">
        <v>2796</v>
      </c>
      <c r="C444" s="6" t="s">
        <v>2797</v>
      </c>
      <c r="D444" s="6" t="s">
        <v>40</v>
      </c>
      <c r="E444" s="6" t="s">
        <v>41</v>
      </c>
      <c r="F444" s="6" t="s">
        <v>42</v>
      </c>
      <c r="I444" s="7">
        <v>41274</v>
      </c>
      <c r="J444" s="7">
        <v>41393</v>
      </c>
      <c r="K444" s="6" t="s">
        <v>2798</v>
      </c>
      <c r="L444" s="6" t="s">
        <v>2799</v>
      </c>
      <c r="M444" s="6" t="s">
        <v>2800</v>
      </c>
      <c r="N444" s="6" t="s">
        <v>1599</v>
      </c>
      <c r="O444" s="6">
        <v>45202</v>
      </c>
      <c r="P444" s="6">
        <v>2549</v>
      </c>
      <c r="R444" s="6">
        <v>5</v>
      </c>
      <c r="S444" s="6" t="s">
        <v>2801</v>
      </c>
      <c r="T444" s="6">
        <v>2020</v>
      </c>
      <c r="U444" s="6">
        <v>71283832</v>
      </c>
      <c r="V444" s="8">
        <v>262</v>
      </c>
      <c r="W444" s="8">
        <v>845303</v>
      </c>
      <c r="X444" s="6">
        <v>30</v>
      </c>
      <c r="Y444" s="6" t="s">
        <v>1788</v>
      </c>
      <c r="Z444" s="8">
        <v>1624827</v>
      </c>
      <c r="AA444" s="8">
        <v>2063</v>
      </c>
      <c r="AB444" s="8">
        <v>788</v>
      </c>
      <c r="AC444" s="6" t="s">
        <v>49</v>
      </c>
      <c r="AD444" s="6" t="s">
        <v>50</v>
      </c>
      <c r="AE444" s="6" t="s">
        <v>50</v>
      </c>
      <c r="AI444" s="8">
        <v>289</v>
      </c>
      <c r="AJ444" s="8">
        <v>48</v>
      </c>
      <c r="AK444" s="8">
        <v>337</v>
      </c>
    </row>
    <row r="445" spans="1:37" x14ac:dyDescent="0.25">
      <c r="A445" s="5" t="s">
        <v>2802</v>
      </c>
      <c r="B445" s="6" t="s">
        <v>2803</v>
      </c>
      <c r="C445" s="6" t="s">
        <v>2804</v>
      </c>
      <c r="D445" s="6" t="s">
        <v>40</v>
      </c>
      <c r="E445" s="6" t="s">
        <v>54</v>
      </c>
      <c r="F445" s="6" t="s">
        <v>55</v>
      </c>
      <c r="I445" s="7">
        <v>41274</v>
      </c>
      <c r="J445" s="7">
        <v>41393</v>
      </c>
      <c r="K445" s="6" t="s">
        <v>2805</v>
      </c>
      <c r="M445" s="6" t="s">
        <v>2502</v>
      </c>
      <c r="N445" s="6" t="s">
        <v>1599</v>
      </c>
      <c r="O445" s="6">
        <v>44113</v>
      </c>
      <c r="P445" s="6">
        <v>1331</v>
      </c>
      <c r="R445" s="6">
        <v>5</v>
      </c>
      <c r="S445" s="6" t="s">
        <v>2806</v>
      </c>
      <c r="T445" s="6">
        <v>1237</v>
      </c>
      <c r="U445" s="6">
        <v>71136071</v>
      </c>
      <c r="V445" s="8">
        <v>458</v>
      </c>
      <c r="W445" s="8">
        <v>1412140</v>
      </c>
      <c r="X445" s="6">
        <v>25</v>
      </c>
      <c r="Y445" s="6" t="s">
        <v>2807</v>
      </c>
      <c r="Z445" s="8">
        <v>1780673</v>
      </c>
      <c r="AA445" s="8">
        <v>2307</v>
      </c>
      <c r="AB445" s="8">
        <v>772</v>
      </c>
      <c r="AC445" s="6" t="s">
        <v>49</v>
      </c>
      <c r="AD445" s="6" t="s">
        <v>50</v>
      </c>
      <c r="AE445" s="6" t="s">
        <v>50</v>
      </c>
      <c r="AI445" s="8">
        <v>431</v>
      </c>
      <c r="AJ445" s="8">
        <v>55</v>
      </c>
      <c r="AK445" s="8">
        <v>486</v>
      </c>
    </row>
    <row r="446" spans="1:37" x14ac:dyDescent="0.25">
      <c r="A446" s="5" t="s">
        <v>2808</v>
      </c>
      <c r="B446" s="6" t="s">
        <v>2809</v>
      </c>
      <c r="C446" s="6" t="s">
        <v>2810</v>
      </c>
      <c r="D446" s="6" t="s">
        <v>40</v>
      </c>
      <c r="E446" s="6" t="s">
        <v>54</v>
      </c>
      <c r="F446" s="6" t="s">
        <v>55</v>
      </c>
      <c r="I446" s="7">
        <v>41274</v>
      </c>
      <c r="J446" s="7">
        <v>41393</v>
      </c>
      <c r="K446" s="6" t="s">
        <v>2811</v>
      </c>
      <c r="M446" s="6" t="s">
        <v>1820</v>
      </c>
      <c r="N446" s="6" t="s">
        <v>1599</v>
      </c>
      <c r="O446" s="6">
        <v>43215</v>
      </c>
      <c r="R446" s="6">
        <v>5</v>
      </c>
      <c r="S446" s="6" t="s">
        <v>2812</v>
      </c>
      <c r="T446" s="6">
        <v>1228</v>
      </c>
      <c r="U446" s="6">
        <v>65996688</v>
      </c>
      <c r="V446" s="8">
        <v>337</v>
      </c>
      <c r="W446" s="8">
        <v>1081405</v>
      </c>
      <c r="X446" s="6">
        <v>36</v>
      </c>
      <c r="Y446" s="6" t="s">
        <v>2813</v>
      </c>
      <c r="Z446" s="8">
        <v>1368035</v>
      </c>
      <c r="AA446" s="8">
        <v>2680</v>
      </c>
      <c r="AB446" s="8">
        <v>510</v>
      </c>
      <c r="AC446" s="6" t="s">
        <v>49</v>
      </c>
      <c r="AD446" s="6" t="s">
        <v>50</v>
      </c>
      <c r="AE446" s="6" t="s">
        <v>49</v>
      </c>
      <c r="AI446" s="8">
        <v>257</v>
      </c>
      <c r="AJ446" s="8">
        <v>68</v>
      </c>
      <c r="AK446" s="8">
        <v>325</v>
      </c>
    </row>
    <row r="447" spans="1:37" x14ac:dyDescent="0.25">
      <c r="A447" s="5" t="s">
        <v>2814</v>
      </c>
      <c r="B447" s="6" t="s">
        <v>2815</v>
      </c>
      <c r="C447" s="6" t="s">
        <v>2816</v>
      </c>
      <c r="D447" s="6" t="s">
        <v>40</v>
      </c>
      <c r="E447" s="6" t="s">
        <v>54</v>
      </c>
      <c r="F447" s="6" t="s">
        <v>55</v>
      </c>
      <c r="I447" s="7">
        <v>41274</v>
      </c>
      <c r="J447" s="7">
        <v>41393</v>
      </c>
      <c r="K447" s="6" t="s">
        <v>2817</v>
      </c>
      <c r="M447" s="6" t="s">
        <v>2818</v>
      </c>
      <c r="N447" s="6" t="s">
        <v>1599</v>
      </c>
      <c r="O447" s="6">
        <v>45402</v>
      </c>
      <c r="P447" s="6">
        <v>2055</v>
      </c>
      <c r="Q447" s="6" t="s">
        <v>209</v>
      </c>
      <c r="R447" s="6">
        <v>5</v>
      </c>
      <c r="S447" s="6" t="s">
        <v>2819</v>
      </c>
      <c r="T447" s="6">
        <v>1238</v>
      </c>
      <c r="U447" s="6">
        <v>59113589</v>
      </c>
      <c r="V447" s="8">
        <v>274</v>
      </c>
      <c r="W447" s="8">
        <v>559062</v>
      </c>
      <c r="X447" s="6">
        <v>59</v>
      </c>
      <c r="Y447" s="6" t="s">
        <v>2820</v>
      </c>
      <c r="Z447" s="8">
        <v>724091</v>
      </c>
      <c r="AA447" s="8">
        <v>2060</v>
      </c>
      <c r="AB447" s="8">
        <v>351</v>
      </c>
      <c r="AC447" s="6" t="s">
        <v>49</v>
      </c>
      <c r="AD447" s="6" t="s">
        <v>50</v>
      </c>
      <c r="AE447" s="6" t="s">
        <v>49</v>
      </c>
      <c r="AI447" s="8">
        <v>181</v>
      </c>
      <c r="AJ447" s="8">
        <v>0</v>
      </c>
      <c r="AK447" s="8">
        <v>181</v>
      </c>
    </row>
    <row r="448" spans="1:37" x14ac:dyDescent="0.25">
      <c r="A448" s="5" t="s">
        <v>2821</v>
      </c>
      <c r="B448" s="6" t="s">
        <v>2822</v>
      </c>
      <c r="C448" s="6" t="s">
        <v>2823</v>
      </c>
      <c r="D448" s="6" t="s">
        <v>40</v>
      </c>
      <c r="E448" s="6" t="s">
        <v>41</v>
      </c>
      <c r="F448" s="6" t="s">
        <v>42</v>
      </c>
      <c r="I448" s="7">
        <v>41274</v>
      </c>
      <c r="J448" s="7">
        <v>41393</v>
      </c>
      <c r="K448" s="6" t="s">
        <v>2824</v>
      </c>
      <c r="M448" s="6" t="s">
        <v>522</v>
      </c>
      <c r="N448" s="6" t="s">
        <v>1599</v>
      </c>
      <c r="O448" s="6">
        <v>45042</v>
      </c>
      <c r="R448" s="6">
        <v>5</v>
      </c>
      <c r="S448" s="6" t="s">
        <v>2825</v>
      </c>
      <c r="T448" s="6">
        <v>1231</v>
      </c>
      <c r="U448" s="6">
        <v>30949903</v>
      </c>
      <c r="V448" s="8">
        <v>20</v>
      </c>
      <c r="W448" s="8">
        <v>49490</v>
      </c>
      <c r="X448" s="6">
        <v>308</v>
      </c>
      <c r="Y448" s="6" t="s">
        <v>2826</v>
      </c>
      <c r="Z448" s="8">
        <v>97503</v>
      </c>
      <c r="AA448" s="8">
        <v>1738</v>
      </c>
      <c r="AB448" s="8">
        <v>56</v>
      </c>
      <c r="AC448" s="6" t="s">
        <v>50</v>
      </c>
      <c r="AD448" s="6" t="s">
        <v>50</v>
      </c>
      <c r="AE448" s="6" t="s">
        <v>49</v>
      </c>
      <c r="AI448" s="8">
        <v>6</v>
      </c>
      <c r="AJ448" s="8">
        <v>0</v>
      </c>
      <c r="AK448" s="8">
        <v>6</v>
      </c>
    </row>
    <row r="449" spans="1:37" x14ac:dyDescent="0.25">
      <c r="A449" s="5" t="s">
        <v>2827</v>
      </c>
      <c r="B449" s="6" t="s">
        <v>2828</v>
      </c>
      <c r="C449" s="6" t="s">
        <v>1957</v>
      </c>
      <c r="D449" s="6" t="s">
        <v>40</v>
      </c>
      <c r="E449" s="6" t="s">
        <v>41</v>
      </c>
      <c r="F449" s="6" t="s">
        <v>42</v>
      </c>
      <c r="I449" s="7">
        <v>41274</v>
      </c>
      <c r="J449" s="7">
        <v>41393</v>
      </c>
      <c r="K449" s="6" t="s">
        <v>2829</v>
      </c>
      <c r="M449" s="6" t="s">
        <v>408</v>
      </c>
      <c r="N449" s="6" t="s">
        <v>1599</v>
      </c>
      <c r="O449" s="6">
        <v>45501</v>
      </c>
      <c r="P449" s="6">
        <v>1265</v>
      </c>
      <c r="Q449" s="6">
        <v>2239</v>
      </c>
      <c r="R449" s="6">
        <v>5</v>
      </c>
      <c r="S449" s="6" t="s">
        <v>2830</v>
      </c>
      <c r="T449" s="6">
        <v>1242</v>
      </c>
      <c r="U449" s="6">
        <v>79426334</v>
      </c>
      <c r="V449" s="8">
        <v>25</v>
      </c>
      <c r="W449" s="8">
        <v>62500</v>
      </c>
      <c r="X449" s="6">
        <v>337</v>
      </c>
      <c r="Y449" s="6" t="s">
        <v>2831</v>
      </c>
      <c r="Z449" s="8">
        <v>85256</v>
      </c>
      <c r="AA449" s="8">
        <v>1741</v>
      </c>
      <c r="AB449" s="8">
        <v>49</v>
      </c>
      <c r="AC449" s="6" t="s">
        <v>50</v>
      </c>
      <c r="AD449" s="6" t="s">
        <v>50</v>
      </c>
      <c r="AF449" s="6" t="s">
        <v>49</v>
      </c>
      <c r="AI449" s="8">
        <v>0</v>
      </c>
      <c r="AJ449" s="8">
        <v>14</v>
      </c>
      <c r="AK449" s="8">
        <v>14</v>
      </c>
    </row>
    <row r="450" spans="1:37" x14ac:dyDescent="0.25">
      <c r="A450" s="5" t="s">
        <v>2832</v>
      </c>
      <c r="B450" s="6" t="s">
        <v>2833</v>
      </c>
      <c r="C450" s="6" t="s">
        <v>2834</v>
      </c>
      <c r="D450" s="6" t="s">
        <v>40</v>
      </c>
      <c r="E450" s="6" t="s">
        <v>54</v>
      </c>
      <c r="F450" s="6" t="s">
        <v>55</v>
      </c>
      <c r="I450" s="7">
        <v>41274</v>
      </c>
      <c r="J450" s="7">
        <v>41393</v>
      </c>
      <c r="K450" s="6" t="s">
        <v>2835</v>
      </c>
      <c r="M450" s="6" t="s">
        <v>2836</v>
      </c>
      <c r="N450" s="6" t="s">
        <v>1599</v>
      </c>
      <c r="O450" s="6">
        <v>44240</v>
      </c>
      <c r="P450" s="6">
        <v>7140</v>
      </c>
      <c r="R450" s="6">
        <v>5</v>
      </c>
      <c r="S450" s="6" t="s">
        <v>2837</v>
      </c>
      <c r="T450" s="6">
        <v>2113</v>
      </c>
      <c r="U450" s="6">
        <v>831949086</v>
      </c>
      <c r="V450" s="8">
        <v>492</v>
      </c>
      <c r="W450" s="8">
        <v>161419</v>
      </c>
      <c r="X450" s="6">
        <v>71</v>
      </c>
      <c r="Y450" s="6" t="s">
        <v>2788</v>
      </c>
      <c r="Z450" s="8">
        <v>569499</v>
      </c>
      <c r="AA450" s="8">
        <v>1750</v>
      </c>
      <c r="AB450" s="8">
        <v>325</v>
      </c>
      <c r="AC450" s="6" t="s">
        <v>49</v>
      </c>
      <c r="AD450" s="6" t="s">
        <v>50</v>
      </c>
      <c r="AE450" s="6" t="s">
        <v>49</v>
      </c>
      <c r="AI450" s="8">
        <v>53</v>
      </c>
      <c r="AJ450" s="8">
        <v>0</v>
      </c>
      <c r="AK450" s="8">
        <v>53</v>
      </c>
    </row>
    <row r="451" spans="1:37" x14ac:dyDescent="0.25">
      <c r="A451" s="5" t="s">
        <v>2838</v>
      </c>
      <c r="B451" s="6" t="s">
        <v>2839</v>
      </c>
      <c r="C451" s="6" t="s">
        <v>2840</v>
      </c>
      <c r="D451" s="6" t="s">
        <v>40</v>
      </c>
      <c r="E451" s="6" t="s">
        <v>190</v>
      </c>
      <c r="F451" s="6" t="s">
        <v>191</v>
      </c>
      <c r="I451" s="7">
        <v>41274</v>
      </c>
      <c r="J451" s="7">
        <v>41393</v>
      </c>
      <c r="K451" s="6" t="s">
        <v>2841</v>
      </c>
      <c r="M451" s="6" t="s">
        <v>2842</v>
      </c>
      <c r="N451" s="6" t="s">
        <v>1599</v>
      </c>
      <c r="O451" s="6">
        <v>43697</v>
      </c>
      <c r="P451" s="6">
        <v>792</v>
      </c>
      <c r="Q451" s="6">
        <v>792</v>
      </c>
      <c r="R451" s="6">
        <v>5</v>
      </c>
      <c r="S451" s="6" t="s">
        <v>2843</v>
      </c>
      <c r="T451" s="6">
        <v>1243</v>
      </c>
      <c r="U451" s="6">
        <v>54170600</v>
      </c>
      <c r="V451" s="8">
        <v>149</v>
      </c>
      <c r="W451" s="8">
        <v>407784</v>
      </c>
      <c r="X451" s="6">
        <v>80</v>
      </c>
      <c r="Y451" s="6" t="s">
        <v>2844</v>
      </c>
      <c r="Z451" s="8">
        <v>507643</v>
      </c>
      <c r="AA451" s="8">
        <v>2111</v>
      </c>
      <c r="AB451" s="8">
        <v>240</v>
      </c>
      <c r="AC451" s="6" t="s">
        <v>49</v>
      </c>
      <c r="AD451" s="6" t="s">
        <v>50</v>
      </c>
      <c r="AE451" s="6" t="s">
        <v>50</v>
      </c>
      <c r="AI451" s="8">
        <v>156</v>
      </c>
      <c r="AJ451" s="8">
        <v>0</v>
      </c>
      <c r="AK451" s="8">
        <v>156</v>
      </c>
    </row>
    <row r="452" spans="1:37" x14ac:dyDescent="0.25">
      <c r="A452" s="5" t="s">
        <v>2845</v>
      </c>
      <c r="B452" s="6" t="s">
        <v>2846</v>
      </c>
      <c r="C452" s="6" t="s">
        <v>420</v>
      </c>
      <c r="D452" s="6" t="s">
        <v>40</v>
      </c>
      <c r="E452" s="6" t="s">
        <v>54</v>
      </c>
      <c r="F452" s="6" t="s">
        <v>55</v>
      </c>
      <c r="I452" s="7">
        <v>41274</v>
      </c>
      <c r="J452" s="7">
        <v>41393</v>
      </c>
      <c r="K452" s="6" t="s">
        <v>2847</v>
      </c>
      <c r="M452" s="6" t="s">
        <v>2848</v>
      </c>
      <c r="N452" s="6" t="s">
        <v>1599</v>
      </c>
      <c r="O452" s="6">
        <v>44502</v>
      </c>
      <c r="R452" s="6">
        <v>5</v>
      </c>
      <c r="S452" s="6" t="s">
        <v>2849</v>
      </c>
      <c r="T452" s="6">
        <v>1234</v>
      </c>
      <c r="U452" s="6">
        <v>74550203</v>
      </c>
      <c r="V452" s="8">
        <v>452</v>
      </c>
      <c r="W452" s="8">
        <v>238823</v>
      </c>
      <c r="X452" s="6">
        <v>97</v>
      </c>
      <c r="Y452" s="6" t="s">
        <v>1397</v>
      </c>
      <c r="Z452" s="8">
        <v>387550</v>
      </c>
      <c r="AA452" s="8">
        <v>1608</v>
      </c>
      <c r="AB452" s="8">
        <v>241</v>
      </c>
      <c r="AC452" s="6" t="s">
        <v>49</v>
      </c>
      <c r="AD452" s="6" t="s">
        <v>50</v>
      </c>
      <c r="AE452" s="6" t="s">
        <v>49</v>
      </c>
      <c r="AI452" s="8">
        <v>52</v>
      </c>
      <c r="AJ452" s="8">
        <v>0</v>
      </c>
      <c r="AK452" s="8">
        <v>52</v>
      </c>
    </row>
    <row r="453" spans="1:37" x14ac:dyDescent="0.25">
      <c r="A453" s="5" t="s">
        <v>2850</v>
      </c>
      <c r="B453" s="6" t="s">
        <v>2851</v>
      </c>
      <c r="C453" s="6" t="s">
        <v>2852</v>
      </c>
      <c r="D453" s="6" t="s">
        <v>40</v>
      </c>
      <c r="E453" s="6" t="s">
        <v>54</v>
      </c>
      <c r="F453" s="6" t="s">
        <v>55</v>
      </c>
      <c r="I453" s="7">
        <v>41274</v>
      </c>
      <c r="J453" s="7">
        <v>41393</v>
      </c>
      <c r="K453" s="6" t="s">
        <v>2853</v>
      </c>
      <c r="M453" s="6" t="s">
        <v>2854</v>
      </c>
      <c r="N453" s="6" t="s">
        <v>2855</v>
      </c>
      <c r="O453" s="6">
        <v>55806</v>
      </c>
      <c r="P453" s="6">
        <v>1822</v>
      </c>
      <c r="R453" s="6">
        <v>5</v>
      </c>
      <c r="S453" s="6" t="s">
        <v>2856</v>
      </c>
      <c r="T453" s="6">
        <v>1221</v>
      </c>
      <c r="U453" s="6">
        <v>809394302</v>
      </c>
      <c r="V453" s="8">
        <v>143</v>
      </c>
      <c r="W453" s="8">
        <v>115000</v>
      </c>
      <c r="X453" s="6">
        <v>260</v>
      </c>
      <c r="Y453" s="6" t="s">
        <v>2857</v>
      </c>
      <c r="Z453" s="8">
        <v>120378</v>
      </c>
      <c r="AA453" s="8">
        <v>1708</v>
      </c>
      <c r="AB453" s="8">
        <v>70</v>
      </c>
      <c r="AC453" s="6" t="s">
        <v>49</v>
      </c>
      <c r="AD453" s="6" t="s">
        <v>50</v>
      </c>
      <c r="AE453" s="6" t="s">
        <v>49</v>
      </c>
      <c r="AI453" s="8">
        <v>47</v>
      </c>
      <c r="AJ453" s="8">
        <v>5</v>
      </c>
      <c r="AK453" s="8">
        <v>52</v>
      </c>
    </row>
    <row r="454" spans="1:37" x14ac:dyDescent="0.25">
      <c r="A454" s="5" t="s">
        <v>2858</v>
      </c>
      <c r="B454" s="6" t="s">
        <v>2859</v>
      </c>
      <c r="C454" s="6" t="s">
        <v>2860</v>
      </c>
      <c r="D454" s="6" t="s">
        <v>40</v>
      </c>
      <c r="E454" s="6" t="s">
        <v>41</v>
      </c>
      <c r="F454" s="6" t="s">
        <v>42</v>
      </c>
      <c r="I454" s="7">
        <v>41274</v>
      </c>
      <c r="J454" s="7">
        <v>41393</v>
      </c>
      <c r="K454" s="6" t="s">
        <v>2861</v>
      </c>
      <c r="M454" s="6" t="s">
        <v>2862</v>
      </c>
      <c r="N454" s="6" t="s">
        <v>2855</v>
      </c>
      <c r="O454" s="6">
        <v>56561</v>
      </c>
      <c r="Q454" s="6">
        <v>779</v>
      </c>
      <c r="R454" s="6">
        <v>5</v>
      </c>
      <c r="S454" s="6" t="s">
        <v>2863</v>
      </c>
      <c r="T454" s="6">
        <v>1159</v>
      </c>
      <c r="U454" s="6">
        <v>85357507</v>
      </c>
      <c r="V454" s="8">
        <v>23</v>
      </c>
      <c r="W454" s="8">
        <v>42527</v>
      </c>
      <c r="X454" s="6">
        <v>194</v>
      </c>
      <c r="Y454" s="6" t="s">
        <v>2864</v>
      </c>
      <c r="Z454" s="8">
        <v>176676</v>
      </c>
      <c r="AA454" s="8">
        <v>2514</v>
      </c>
      <c r="AB454" s="8">
        <v>70</v>
      </c>
      <c r="AC454" s="6" t="s">
        <v>49</v>
      </c>
      <c r="AD454" s="6" t="s">
        <v>50</v>
      </c>
      <c r="AF454" s="6" t="s">
        <v>49</v>
      </c>
      <c r="AI454" s="8">
        <v>0</v>
      </c>
      <c r="AJ454" s="8">
        <v>10</v>
      </c>
      <c r="AK454" s="8">
        <v>10</v>
      </c>
    </row>
    <row r="455" spans="1:37" x14ac:dyDescent="0.25">
      <c r="A455" s="5" t="s">
        <v>2865</v>
      </c>
      <c r="B455" s="6" t="s">
        <v>2866</v>
      </c>
      <c r="D455" s="6" t="s">
        <v>40</v>
      </c>
      <c r="E455" s="6" t="s">
        <v>398</v>
      </c>
      <c r="F455" s="6" t="s">
        <v>399</v>
      </c>
      <c r="I455" s="7">
        <v>41274</v>
      </c>
      <c r="J455" s="7">
        <v>41393</v>
      </c>
      <c r="K455" s="6" t="s">
        <v>2867</v>
      </c>
      <c r="M455" s="6" t="s">
        <v>2868</v>
      </c>
      <c r="N455" s="6" t="s">
        <v>2855</v>
      </c>
      <c r="O455" s="6">
        <v>55411</v>
      </c>
      <c r="P455" s="6">
        <v>4398</v>
      </c>
      <c r="R455" s="6">
        <v>5</v>
      </c>
      <c r="S455" s="6" t="s">
        <v>2869</v>
      </c>
      <c r="T455" s="6">
        <v>1305</v>
      </c>
      <c r="U455" s="6">
        <v>175974724</v>
      </c>
      <c r="V455" s="8">
        <v>607</v>
      </c>
      <c r="W455" s="8">
        <v>1805940</v>
      </c>
      <c r="X455" s="6">
        <v>16</v>
      </c>
      <c r="Y455" s="6" t="s">
        <v>2870</v>
      </c>
      <c r="Z455" s="8">
        <v>2650890</v>
      </c>
      <c r="AA455" s="8">
        <v>2594</v>
      </c>
      <c r="AB455" s="8">
        <v>1022</v>
      </c>
      <c r="AC455" s="6" t="s">
        <v>49</v>
      </c>
      <c r="AD455" s="6" t="s">
        <v>50</v>
      </c>
      <c r="AE455" s="6" t="s">
        <v>50</v>
      </c>
      <c r="AI455" s="8">
        <v>774</v>
      </c>
      <c r="AJ455" s="8">
        <v>22</v>
      </c>
      <c r="AK455" s="8">
        <v>796</v>
      </c>
    </row>
    <row r="456" spans="1:37" x14ac:dyDescent="0.25">
      <c r="A456" s="5" t="s">
        <v>2871</v>
      </c>
      <c r="B456" s="6" t="s">
        <v>2872</v>
      </c>
      <c r="C456" s="6" t="s">
        <v>2873</v>
      </c>
      <c r="D456" s="6" t="s">
        <v>40</v>
      </c>
      <c r="E456" s="6" t="s">
        <v>54</v>
      </c>
      <c r="F456" s="6" t="s">
        <v>55</v>
      </c>
      <c r="I456" s="7">
        <v>41182</v>
      </c>
      <c r="J456" s="7">
        <v>41305</v>
      </c>
      <c r="K456" s="6" t="s">
        <v>2874</v>
      </c>
      <c r="M456" s="6" t="s">
        <v>2875</v>
      </c>
      <c r="N456" s="6" t="s">
        <v>2855</v>
      </c>
      <c r="O456" s="6">
        <v>56304</v>
      </c>
      <c r="R456" s="6">
        <v>5</v>
      </c>
      <c r="S456" s="6" t="s">
        <v>2876</v>
      </c>
      <c r="T456" s="6">
        <v>1223</v>
      </c>
      <c r="U456" s="6">
        <v>135214724</v>
      </c>
      <c r="V456" s="8">
        <v>29</v>
      </c>
      <c r="W456" s="8">
        <v>101206</v>
      </c>
      <c r="X456" s="6">
        <v>281</v>
      </c>
      <c r="Y456" s="6" t="s">
        <v>2877</v>
      </c>
      <c r="Z456" s="8">
        <v>110621</v>
      </c>
      <c r="AA456" s="8">
        <v>2202</v>
      </c>
      <c r="AB456" s="8">
        <v>50</v>
      </c>
      <c r="AC456" s="6" t="s">
        <v>49</v>
      </c>
      <c r="AD456" s="6" t="s">
        <v>50</v>
      </c>
      <c r="AE456" s="6" t="s">
        <v>49</v>
      </c>
      <c r="AG456" s="6" t="s">
        <v>49</v>
      </c>
      <c r="AI456" s="8">
        <v>48</v>
      </c>
      <c r="AJ456" s="8">
        <v>0</v>
      </c>
      <c r="AK456" s="8">
        <v>48</v>
      </c>
    </row>
    <row r="457" spans="1:37" x14ac:dyDescent="0.25">
      <c r="A457" s="5" t="s">
        <v>2878</v>
      </c>
      <c r="B457" s="6" t="s">
        <v>2879</v>
      </c>
      <c r="C457" s="6" t="s">
        <v>2880</v>
      </c>
      <c r="D457" s="6" t="s">
        <v>40</v>
      </c>
      <c r="E457" s="6" t="s">
        <v>54</v>
      </c>
      <c r="F457" s="6" t="s">
        <v>55</v>
      </c>
      <c r="I457" s="7">
        <v>41182</v>
      </c>
      <c r="J457" s="7">
        <v>41305</v>
      </c>
      <c r="K457" s="6" t="s">
        <v>2881</v>
      </c>
      <c r="M457" s="6" t="s">
        <v>2882</v>
      </c>
      <c r="N457" s="6" t="s">
        <v>2883</v>
      </c>
      <c r="O457" s="6">
        <v>48708</v>
      </c>
      <c r="R457" s="6">
        <v>5</v>
      </c>
      <c r="S457" s="6" t="s">
        <v>2884</v>
      </c>
      <c r="T457" s="6">
        <v>1208</v>
      </c>
      <c r="U457" s="6">
        <v>20842597</v>
      </c>
      <c r="V457" s="8">
        <v>447</v>
      </c>
      <c r="W457" s="8">
        <v>110000</v>
      </c>
      <c r="X457" s="6">
        <v>390</v>
      </c>
      <c r="Y457" s="6" t="s">
        <v>2885</v>
      </c>
      <c r="Z457" s="8">
        <v>70585</v>
      </c>
      <c r="AA457" s="8">
        <v>1750</v>
      </c>
      <c r="AB457" s="8">
        <v>40</v>
      </c>
      <c r="AC457" s="6" t="s">
        <v>49</v>
      </c>
      <c r="AD457" s="6" t="s">
        <v>50</v>
      </c>
      <c r="AE457" s="6" t="s">
        <v>49</v>
      </c>
      <c r="AI457" s="8">
        <v>59</v>
      </c>
      <c r="AJ457" s="8">
        <v>0</v>
      </c>
      <c r="AK457" s="8">
        <v>59</v>
      </c>
    </row>
    <row r="458" spans="1:37" x14ac:dyDescent="0.25">
      <c r="A458" s="5" t="s">
        <v>2886</v>
      </c>
      <c r="B458" s="6" t="s">
        <v>2887</v>
      </c>
      <c r="C458" s="6" t="s">
        <v>1852</v>
      </c>
      <c r="D458" s="6" t="s">
        <v>40</v>
      </c>
      <c r="E458" s="6" t="s">
        <v>41</v>
      </c>
      <c r="F458" s="6" t="s">
        <v>42</v>
      </c>
      <c r="I458" s="7">
        <v>41090</v>
      </c>
      <c r="J458" s="7">
        <v>41211</v>
      </c>
      <c r="K458" s="6" t="s">
        <v>2888</v>
      </c>
      <c r="M458" s="6" t="s">
        <v>2889</v>
      </c>
      <c r="N458" s="6" t="s">
        <v>2883</v>
      </c>
      <c r="O458" s="6">
        <v>49017</v>
      </c>
      <c r="R458" s="6">
        <v>5</v>
      </c>
      <c r="S458" s="6" t="s">
        <v>2890</v>
      </c>
      <c r="T458" s="6">
        <v>1214</v>
      </c>
      <c r="U458" s="6">
        <v>20893244</v>
      </c>
      <c r="V458" s="8">
        <v>73</v>
      </c>
      <c r="W458" s="8">
        <v>80259</v>
      </c>
      <c r="X458" s="6">
        <v>363</v>
      </c>
      <c r="Y458" s="6" t="s">
        <v>2891</v>
      </c>
      <c r="Z458" s="8">
        <v>78393</v>
      </c>
      <c r="AA458" s="8">
        <v>1479</v>
      </c>
      <c r="AB458" s="8">
        <v>53</v>
      </c>
      <c r="AC458" s="6" t="s">
        <v>50</v>
      </c>
      <c r="AD458" s="6" t="s">
        <v>50</v>
      </c>
      <c r="AE458" s="6" t="s">
        <v>49</v>
      </c>
      <c r="AI458" s="8">
        <v>21</v>
      </c>
      <c r="AJ458" s="8">
        <v>0</v>
      </c>
      <c r="AK458" s="8">
        <v>21</v>
      </c>
    </row>
    <row r="459" spans="1:37" x14ac:dyDescent="0.25">
      <c r="A459" s="5" t="s">
        <v>2892</v>
      </c>
      <c r="B459" s="6" t="s">
        <v>2893</v>
      </c>
      <c r="C459" s="6" t="s">
        <v>233</v>
      </c>
      <c r="D459" s="6" t="s">
        <v>40</v>
      </c>
      <c r="E459" s="6" t="s">
        <v>54</v>
      </c>
      <c r="F459" s="6" t="s">
        <v>55</v>
      </c>
      <c r="I459" s="7">
        <v>41090</v>
      </c>
      <c r="J459" s="7">
        <v>41211</v>
      </c>
      <c r="K459" s="6" t="s">
        <v>2894</v>
      </c>
      <c r="L459" s="6" t="s">
        <v>2895</v>
      </c>
      <c r="M459" s="6" t="s">
        <v>2896</v>
      </c>
      <c r="N459" s="6" t="s">
        <v>2883</v>
      </c>
      <c r="O459" s="6">
        <v>48226</v>
      </c>
      <c r="R459" s="6">
        <v>5</v>
      </c>
      <c r="S459" s="6" t="s">
        <v>2897</v>
      </c>
      <c r="T459" s="6">
        <v>1209</v>
      </c>
      <c r="U459" s="6">
        <v>101552941</v>
      </c>
      <c r="V459" s="8">
        <v>1074</v>
      </c>
      <c r="W459" s="8">
        <v>3734090</v>
      </c>
      <c r="X459" s="6">
        <v>11</v>
      </c>
      <c r="Y459" s="6" t="s">
        <v>2898</v>
      </c>
      <c r="Z459" s="8">
        <v>3734090</v>
      </c>
      <c r="AA459" s="8">
        <v>2793</v>
      </c>
      <c r="AB459" s="8">
        <v>1337</v>
      </c>
      <c r="AC459" s="6" t="s">
        <v>49</v>
      </c>
      <c r="AD459" s="6" t="s">
        <v>50</v>
      </c>
      <c r="AE459" s="6" t="s">
        <v>49</v>
      </c>
      <c r="AF459" s="6" t="s">
        <v>49</v>
      </c>
      <c r="AI459" s="8">
        <v>300</v>
      </c>
      <c r="AJ459" s="8">
        <v>44</v>
      </c>
      <c r="AK459" s="8">
        <v>344</v>
      </c>
    </row>
    <row r="460" spans="1:37" x14ac:dyDescent="0.25">
      <c r="A460" s="5" t="s">
        <v>2899</v>
      </c>
      <c r="B460" s="6" t="s">
        <v>2900</v>
      </c>
      <c r="C460" s="6" t="s">
        <v>362</v>
      </c>
      <c r="D460" s="6" t="s">
        <v>40</v>
      </c>
      <c r="E460" s="6" t="s">
        <v>54</v>
      </c>
      <c r="F460" s="6" t="s">
        <v>55</v>
      </c>
      <c r="I460" s="7">
        <v>41182</v>
      </c>
      <c r="J460" s="7">
        <v>41305</v>
      </c>
      <c r="K460" s="6" t="s">
        <v>2901</v>
      </c>
      <c r="M460" s="6" t="s">
        <v>2902</v>
      </c>
      <c r="N460" s="6" t="s">
        <v>2883</v>
      </c>
      <c r="O460" s="6">
        <v>48503</v>
      </c>
      <c r="R460" s="6">
        <v>5</v>
      </c>
      <c r="S460" s="6" t="s">
        <v>2903</v>
      </c>
      <c r="T460" s="6">
        <v>1216</v>
      </c>
      <c r="U460" s="6">
        <v>20839320</v>
      </c>
      <c r="V460" s="8">
        <v>640</v>
      </c>
      <c r="W460" s="8">
        <v>425790</v>
      </c>
      <c r="X460" s="6">
        <v>106</v>
      </c>
      <c r="Y460" s="6" t="s">
        <v>2904</v>
      </c>
      <c r="Z460" s="8">
        <v>356218</v>
      </c>
      <c r="AA460" s="8">
        <v>1510</v>
      </c>
      <c r="AB460" s="8">
        <v>236</v>
      </c>
      <c r="AC460" s="6" t="s">
        <v>49</v>
      </c>
      <c r="AD460" s="6" t="s">
        <v>50</v>
      </c>
      <c r="AE460" s="6" t="s">
        <v>49</v>
      </c>
      <c r="AI460" s="8">
        <v>179</v>
      </c>
      <c r="AJ460" s="8">
        <v>2</v>
      </c>
      <c r="AK460" s="8">
        <v>181</v>
      </c>
    </row>
    <row r="461" spans="1:37" x14ac:dyDescent="0.25">
      <c r="A461" s="5" t="s">
        <v>2905</v>
      </c>
      <c r="B461" s="6" t="s">
        <v>2906</v>
      </c>
      <c r="C461" s="6" t="s">
        <v>2907</v>
      </c>
      <c r="D461" s="6" t="s">
        <v>40</v>
      </c>
      <c r="E461" s="6" t="s">
        <v>54</v>
      </c>
      <c r="F461" s="6" t="s">
        <v>55</v>
      </c>
      <c r="I461" s="7">
        <v>41182</v>
      </c>
      <c r="J461" s="7">
        <v>41305</v>
      </c>
      <c r="K461" s="6" t="s">
        <v>2908</v>
      </c>
      <c r="M461" s="6" t="s">
        <v>2909</v>
      </c>
      <c r="N461" s="6" t="s">
        <v>2883</v>
      </c>
      <c r="O461" s="6">
        <v>49503</v>
      </c>
      <c r="P461" s="6">
        <v>4005</v>
      </c>
      <c r="R461" s="6">
        <v>5</v>
      </c>
      <c r="S461" s="6" t="s">
        <v>2910</v>
      </c>
      <c r="T461" s="6">
        <v>1210</v>
      </c>
      <c r="U461" s="6">
        <v>136563322</v>
      </c>
      <c r="V461" s="8">
        <v>185</v>
      </c>
      <c r="W461" s="8">
        <v>482740</v>
      </c>
      <c r="X461" s="6">
        <v>70</v>
      </c>
      <c r="Y461" s="6" t="s">
        <v>2911</v>
      </c>
      <c r="Z461" s="8">
        <v>569935</v>
      </c>
      <c r="AA461" s="8">
        <v>2031</v>
      </c>
      <c r="AB461" s="8">
        <v>281</v>
      </c>
      <c r="AC461" s="6" t="s">
        <v>49</v>
      </c>
      <c r="AD461" s="6" t="s">
        <v>50</v>
      </c>
      <c r="AE461" s="6" t="s">
        <v>49</v>
      </c>
      <c r="AI461" s="8">
        <v>151</v>
      </c>
      <c r="AJ461" s="8">
        <v>118</v>
      </c>
      <c r="AK461" s="8">
        <v>269</v>
      </c>
    </row>
    <row r="462" spans="1:37" x14ac:dyDescent="0.25">
      <c r="A462" s="5" t="s">
        <v>2912</v>
      </c>
      <c r="B462" s="6" t="s">
        <v>2913</v>
      </c>
      <c r="C462" s="6" t="s">
        <v>1916</v>
      </c>
      <c r="D462" s="6" t="s">
        <v>40</v>
      </c>
      <c r="E462" s="6" t="s">
        <v>54</v>
      </c>
      <c r="F462" s="6" t="s">
        <v>55</v>
      </c>
      <c r="I462" s="7">
        <v>41182</v>
      </c>
      <c r="J462" s="7">
        <v>41305</v>
      </c>
      <c r="K462" s="6" t="s">
        <v>2914</v>
      </c>
      <c r="M462" s="6" t="s">
        <v>1758</v>
      </c>
      <c r="N462" s="6" t="s">
        <v>2883</v>
      </c>
      <c r="O462" s="6">
        <v>49203</v>
      </c>
      <c r="P462" s="6">
        <v>3490</v>
      </c>
      <c r="R462" s="6">
        <v>5</v>
      </c>
      <c r="S462" s="6" t="s">
        <v>2915</v>
      </c>
      <c r="T462" s="6">
        <v>1217</v>
      </c>
      <c r="U462" s="6">
        <v>602971053</v>
      </c>
      <c r="V462" s="8">
        <v>86</v>
      </c>
      <c r="W462" s="8">
        <v>160248</v>
      </c>
      <c r="X462" s="6">
        <v>324</v>
      </c>
      <c r="Y462" s="6" t="s">
        <v>2916</v>
      </c>
      <c r="Z462" s="8">
        <v>90057</v>
      </c>
      <c r="AA462" s="8">
        <v>1562</v>
      </c>
      <c r="AB462" s="8">
        <v>58</v>
      </c>
      <c r="AC462" s="6" t="s">
        <v>49</v>
      </c>
      <c r="AD462" s="6" t="s">
        <v>50</v>
      </c>
      <c r="AE462" s="6" t="s">
        <v>49</v>
      </c>
      <c r="AI462" s="8">
        <v>25</v>
      </c>
      <c r="AJ462" s="8">
        <v>2</v>
      </c>
      <c r="AK462" s="8">
        <v>27</v>
      </c>
    </row>
    <row r="463" spans="1:37" x14ac:dyDescent="0.25">
      <c r="A463" s="5" t="s">
        <v>2917</v>
      </c>
      <c r="B463" s="6" t="s">
        <v>2918</v>
      </c>
      <c r="C463" s="6" t="s">
        <v>2919</v>
      </c>
      <c r="D463" s="6" t="s">
        <v>40</v>
      </c>
      <c r="E463" s="6" t="s">
        <v>41</v>
      </c>
      <c r="F463" s="6" t="s">
        <v>42</v>
      </c>
      <c r="I463" s="7">
        <v>41274</v>
      </c>
      <c r="J463" s="7">
        <v>41393</v>
      </c>
      <c r="K463" s="6" t="s">
        <v>2920</v>
      </c>
      <c r="M463" s="6" t="s">
        <v>2921</v>
      </c>
      <c r="N463" s="6" t="s">
        <v>2883</v>
      </c>
      <c r="O463" s="6">
        <v>49007</v>
      </c>
      <c r="R463" s="6">
        <v>5</v>
      </c>
      <c r="S463" s="6" t="s">
        <v>2922</v>
      </c>
      <c r="T463" s="6">
        <v>1211</v>
      </c>
      <c r="U463" s="6">
        <v>38616249</v>
      </c>
      <c r="V463" s="8">
        <v>69</v>
      </c>
      <c r="W463" s="8">
        <v>209703</v>
      </c>
      <c r="X463" s="6">
        <v>173</v>
      </c>
      <c r="Y463" s="6" t="s">
        <v>2923</v>
      </c>
      <c r="Z463" s="8">
        <v>209703</v>
      </c>
      <c r="AA463" s="8">
        <v>1593</v>
      </c>
      <c r="AB463" s="8">
        <v>132</v>
      </c>
      <c r="AC463" s="6" t="s">
        <v>49</v>
      </c>
      <c r="AD463" s="6" t="s">
        <v>50</v>
      </c>
      <c r="AE463" s="6" t="s">
        <v>49</v>
      </c>
      <c r="AI463" s="8">
        <v>34</v>
      </c>
      <c r="AJ463" s="8">
        <v>44</v>
      </c>
      <c r="AK463" s="8">
        <v>78</v>
      </c>
    </row>
    <row r="464" spans="1:37" x14ac:dyDescent="0.25">
      <c r="A464" s="5" t="s">
        <v>2924</v>
      </c>
      <c r="B464" s="6" t="s">
        <v>2925</v>
      </c>
      <c r="C464" s="6" t="s">
        <v>496</v>
      </c>
      <c r="D464" s="6" t="s">
        <v>40</v>
      </c>
      <c r="E464" s="6" t="s">
        <v>54</v>
      </c>
      <c r="F464" s="6" t="s">
        <v>55</v>
      </c>
      <c r="I464" s="7">
        <v>41182</v>
      </c>
      <c r="J464" s="7">
        <v>41305</v>
      </c>
      <c r="K464" s="6" t="s">
        <v>2926</v>
      </c>
      <c r="M464" s="6" t="s">
        <v>2927</v>
      </c>
      <c r="N464" s="6" t="s">
        <v>2883</v>
      </c>
      <c r="O464" s="6">
        <v>48910</v>
      </c>
      <c r="R464" s="6">
        <v>5</v>
      </c>
      <c r="S464" s="6" t="s">
        <v>2928</v>
      </c>
      <c r="T464" s="6">
        <v>1218</v>
      </c>
      <c r="U464" s="6">
        <v>57676322</v>
      </c>
      <c r="V464" s="8">
        <v>136</v>
      </c>
      <c r="W464" s="8">
        <v>287598</v>
      </c>
      <c r="X464" s="6">
        <v>118</v>
      </c>
      <c r="Y464" s="6" t="s">
        <v>2929</v>
      </c>
      <c r="Z464" s="8">
        <v>313532</v>
      </c>
      <c r="AA464" s="8">
        <v>1982</v>
      </c>
      <c r="AB464" s="8">
        <v>158</v>
      </c>
      <c r="AC464" s="6" t="s">
        <v>49</v>
      </c>
      <c r="AD464" s="6" t="s">
        <v>50</v>
      </c>
      <c r="AE464" s="6" t="s">
        <v>49</v>
      </c>
      <c r="AI464" s="8">
        <v>115</v>
      </c>
      <c r="AJ464" s="8">
        <v>60</v>
      </c>
      <c r="AK464" s="8">
        <v>175</v>
      </c>
    </row>
    <row r="465" spans="1:37" x14ac:dyDescent="0.25">
      <c r="A465" s="5" t="s">
        <v>2930</v>
      </c>
      <c r="B465" s="6" t="s">
        <v>2931</v>
      </c>
      <c r="C465" s="6" t="s">
        <v>1943</v>
      </c>
      <c r="D465" s="6" t="s">
        <v>40</v>
      </c>
      <c r="E465" s="6" t="s">
        <v>41</v>
      </c>
      <c r="F465" s="6" t="s">
        <v>42</v>
      </c>
      <c r="I465" s="7">
        <v>41182</v>
      </c>
      <c r="J465" s="7">
        <v>41305</v>
      </c>
      <c r="K465" s="6" t="s">
        <v>2932</v>
      </c>
      <c r="M465" s="6" t="s">
        <v>2933</v>
      </c>
      <c r="N465" s="6" t="s">
        <v>2883</v>
      </c>
      <c r="O465" s="6">
        <v>49444</v>
      </c>
      <c r="R465" s="6">
        <v>5</v>
      </c>
      <c r="S465" s="6" t="s">
        <v>2934</v>
      </c>
      <c r="T465" s="6">
        <v>1212</v>
      </c>
      <c r="U465" s="6">
        <v>105780063</v>
      </c>
      <c r="V465" s="8">
        <v>527</v>
      </c>
      <c r="W465" s="8">
        <v>172188</v>
      </c>
      <c r="X465" s="6">
        <v>207</v>
      </c>
      <c r="Y465" s="6" t="s">
        <v>2935</v>
      </c>
      <c r="Z465" s="8">
        <v>161280</v>
      </c>
      <c r="AA465" s="8">
        <v>1436</v>
      </c>
      <c r="AB465" s="8">
        <v>112</v>
      </c>
      <c r="AC465" s="6" t="s">
        <v>50</v>
      </c>
      <c r="AD465" s="6" t="s">
        <v>50</v>
      </c>
      <c r="AE465" s="6" t="s">
        <v>49</v>
      </c>
      <c r="AI465" s="8">
        <v>18</v>
      </c>
      <c r="AJ465" s="8">
        <v>0</v>
      </c>
      <c r="AK465" s="8">
        <v>18</v>
      </c>
    </row>
    <row r="466" spans="1:37" x14ac:dyDescent="0.25">
      <c r="A466" s="5" t="s">
        <v>2936</v>
      </c>
      <c r="B466" s="6" t="s">
        <v>2937</v>
      </c>
      <c r="C466" s="6" t="s">
        <v>2938</v>
      </c>
      <c r="D466" s="6" t="s">
        <v>40</v>
      </c>
      <c r="E466" s="6" t="s">
        <v>41</v>
      </c>
      <c r="F466" s="6" t="s">
        <v>42</v>
      </c>
      <c r="I466" s="7">
        <v>41182</v>
      </c>
      <c r="J466" s="7">
        <v>41305</v>
      </c>
      <c r="K466" s="6" t="s">
        <v>2939</v>
      </c>
      <c r="M466" s="6" t="s">
        <v>2940</v>
      </c>
      <c r="N466" s="6" t="s">
        <v>2883</v>
      </c>
      <c r="O466" s="6">
        <v>49120</v>
      </c>
      <c r="R466" s="6">
        <v>5</v>
      </c>
      <c r="S466" s="6" t="s">
        <v>2941</v>
      </c>
      <c r="T466" s="6">
        <v>1128</v>
      </c>
      <c r="U466" s="6">
        <v>86780111</v>
      </c>
      <c r="V466" s="8">
        <v>120</v>
      </c>
      <c r="W466" s="8">
        <v>237932</v>
      </c>
      <c r="X466" s="6">
        <v>136</v>
      </c>
      <c r="Y466" s="6" t="s">
        <v>2942</v>
      </c>
      <c r="Z466" s="8">
        <v>278165</v>
      </c>
      <c r="AA466" s="8">
        <v>1727</v>
      </c>
      <c r="AB466" s="8">
        <v>161</v>
      </c>
      <c r="AC466" s="6" t="s">
        <v>50</v>
      </c>
      <c r="AD466" s="6" t="s">
        <v>50</v>
      </c>
      <c r="AI466" s="8">
        <v>4</v>
      </c>
      <c r="AJ466" s="8">
        <v>0</v>
      </c>
      <c r="AK466" s="8">
        <v>4</v>
      </c>
    </row>
    <row r="467" spans="1:37" x14ac:dyDescent="0.25">
      <c r="A467" s="5" t="s">
        <v>2943</v>
      </c>
      <c r="B467" s="6" t="s">
        <v>2944</v>
      </c>
      <c r="C467" s="6" t="s">
        <v>2945</v>
      </c>
      <c r="D467" s="6" t="s">
        <v>40</v>
      </c>
      <c r="E467" s="6" t="s">
        <v>54</v>
      </c>
      <c r="F467" s="6" t="s">
        <v>55</v>
      </c>
      <c r="I467" s="7">
        <v>41182</v>
      </c>
      <c r="J467" s="7">
        <v>41305</v>
      </c>
      <c r="K467" s="6" t="s">
        <v>2946</v>
      </c>
      <c r="L467" s="6" t="s">
        <v>2947</v>
      </c>
      <c r="M467" s="6" t="s">
        <v>2948</v>
      </c>
      <c r="N467" s="6" t="s">
        <v>2883</v>
      </c>
      <c r="O467" s="6">
        <v>48607</v>
      </c>
      <c r="P467" s="6">
        <v>1575</v>
      </c>
      <c r="R467" s="6">
        <v>5</v>
      </c>
      <c r="S467" s="6" t="s">
        <v>2949</v>
      </c>
      <c r="T467" s="6">
        <v>5007</v>
      </c>
      <c r="U467" s="6">
        <v>9481628</v>
      </c>
      <c r="V467" s="8">
        <v>63</v>
      </c>
      <c r="W467" s="8">
        <v>127000</v>
      </c>
      <c r="X467" s="6">
        <v>253</v>
      </c>
      <c r="Y467" s="6" t="s">
        <v>2950</v>
      </c>
      <c r="Z467" s="8">
        <v>126265</v>
      </c>
      <c r="AA467" s="8">
        <v>1773</v>
      </c>
      <c r="AB467" s="8">
        <v>71</v>
      </c>
      <c r="AC467" s="6" t="s">
        <v>49</v>
      </c>
      <c r="AD467" s="6" t="s">
        <v>50</v>
      </c>
      <c r="AE467" s="6" t="s">
        <v>49</v>
      </c>
      <c r="AI467" s="8">
        <v>32</v>
      </c>
      <c r="AJ467" s="8">
        <v>0</v>
      </c>
      <c r="AK467" s="8">
        <v>32</v>
      </c>
    </row>
    <row r="468" spans="1:37" x14ac:dyDescent="0.25">
      <c r="A468" s="5" t="s">
        <v>2951</v>
      </c>
      <c r="B468" s="6" t="s">
        <v>2952</v>
      </c>
      <c r="C468" s="6" t="s">
        <v>2953</v>
      </c>
      <c r="D468" s="6" t="s">
        <v>40</v>
      </c>
      <c r="E468" s="6" t="s">
        <v>54</v>
      </c>
      <c r="F468" s="6" t="s">
        <v>55</v>
      </c>
      <c r="I468" s="7">
        <v>41182</v>
      </c>
      <c r="J468" s="7">
        <v>41305</v>
      </c>
      <c r="K468" s="6" t="s">
        <v>2954</v>
      </c>
      <c r="M468" s="6" t="s">
        <v>2955</v>
      </c>
      <c r="N468" s="6" t="s">
        <v>2883</v>
      </c>
      <c r="O468" s="6">
        <v>48104</v>
      </c>
      <c r="R468" s="6">
        <v>5</v>
      </c>
      <c r="S468" s="6" t="s">
        <v>2956</v>
      </c>
      <c r="T468" s="6">
        <v>1220</v>
      </c>
      <c r="U468" s="6">
        <v>50613900</v>
      </c>
      <c r="V468" s="8">
        <v>81</v>
      </c>
      <c r="W468" s="8">
        <v>212492</v>
      </c>
      <c r="X468" s="6">
        <v>125</v>
      </c>
      <c r="Y468" s="6" t="s">
        <v>2957</v>
      </c>
      <c r="Z468" s="8">
        <v>306022</v>
      </c>
      <c r="AA468" s="8">
        <v>1918</v>
      </c>
      <c r="AB468" s="8">
        <v>160</v>
      </c>
      <c r="AC468" s="6" t="s">
        <v>49</v>
      </c>
      <c r="AD468" s="6" t="s">
        <v>50</v>
      </c>
      <c r="AE468" s="6" t="s">
        <v>49</v>
      </c>
      <c r="AG468" s="6" t="s">
        <v>49</v>
      </c>
      <c r="AH468" s="6" t="s">
        <v>49</v>
      </c>
      <c r="AI468" s="8">
        <v>66</v>
      </c>
      <c r="AJ468" s="8">
        <v>39</v>
      </c>
      <c r="AK468" s="8">
        <v>105</v>
      </c>
    </row>
    <row r="469" spans="1:37" x14ac:dyDescent="0.25">
      <c r="A469" s="5" t="s">
        <v>2958</v>
      </c>
      <c r="B469" s="6" t="s">
        <v>2959</v>
      </c>
      <c r="C469" s="6" t="s">
        <v>1024</v>
      </c>
      <c r="D469" s="6" t="s">
        <v>40</v>
      </c>
      <c r="E469" s="6" t="s">
        <v>41</v>
      </c>
      <c r="F469" s="6" t="s">
        <v>42</v>
      </c>
      <c r="I469" s="7">
        <v>41274</v>
      </c>
      <c r="J469" s="7">
        <v>41393</v>
      </c>
      <c r="K469" s="6" t="s">
        <v>2960</v>
      </c>
      <c r="L469" s="6" t="s">
        <v>2961</v>
      </c>
      <c r="M469" s="6" t="s">
        <v>2102</v>
      </c>
      <c r="N469" s="6" t="s">
        <v>2962</v>
      </c>
      <c r="O469" s="6">
        <v>46016</v>
      </c>
      <c r="Q469" s="6">
        <v>2100</v>
      </c>
      <c r="R469" s="6">
        <v>5</v>
      </c>
      <c r="S469" s="6" t="s">
        <v>2963</v>
      </c>
      <c r="T469" s="6">
        <v>1198</v>
      </c>
      <c r="U469" s="6">
        <v>79572244</v>
      </c>
      <c r="V469" s="8">
        <v>45</v>
      </c>
      <c r="W469" s="8">
        <v>55957</v>
      </c>
      <c r="X469" s="6">
        <v>330</v>
      </c>
      <c r="Y469" s="6" t="s">
        <v>2964</v>
      </c>
      <c r="Z469" s="8">
        <v>88133</v>
      </c>
      <c r="AA469" s="8">
        <v>1334</v>
      </c>
      <c r="AB469" s="8">
        <v>66</v>
      </c>
      <c r="AC469" s="6" t="s">
        <v>50</v>
      </c>
      <c r="AD469" s="6" t="s">
        <v>50</v>
      </c>
      <c r="AE469" s="6" t="s">
        <v>49</v>
      </c>
      <c r="AI469" s="8">
        <v>16</v>
      </c>
      <c r="AJ469" s="8">
        <v>0</v>
      </c>
      <c r="AK469" s="8">
        <v>16</v>
      </c>
    </row>
    <row r="470" spans="1:37" x14ac:dyDescent="0.25">
      <c r="A470" s="5" t="s">
        <v>2965</v>
      </c>
      <c r="B470" s="6" t="s">
        <v>2966</v>
      </c>
      <c r="C470" s="6" t="s">
        <v>2967</v>
      </c>
      <c r="D470" s="6" t="s">
        <v>40</v>
      </c>
      <c r="E470" s="6" t="s">
        <v>41</v>
      </c>
      <c r="F470" s="6" t="s">
        <v>42</v>
      </c>
      <c r="I470" s="7">
        <v>41274</v>
      </c>
      <c r="J470" s="7">
        <v>41393</v>
      </c>
      <c r="K470" s="6" t="s">
        <v>2968</v>
      </c>
      <c r="M470" s="6" t="s">
        <v>2969</v>
      </c>
      <c r="N470" s="6" t="s">
        <v>2962</v>
      </c>
      <c r="O470" s="6">
        <v>46312</v>
      </c>
      <c r="R470" s="6">
        <v>5</v>
      </c>
      <c r="S470" s="6" t="s">
        <v>2970</v>
      </c>
      <c r="T470" s="6">
        <v>1193</v>
      </c>
      <c r="U470" s="6">
        <v>108714270</v>
      </c>
      <c r="V470" s="8">
        <v>11</v>
      </c>
      <c r="W470" s="8">
        <v>33892</v>
      </c>
      <c r="X470" s="6">
        <v>3</v>
      </c>
      <c r="Y470" s="6" t="s">
        <v>2971</v>
      </c>
      <c r="Z470" s="8">
        <v>8608208</v>
      </c>
      <c r="AA470" s="8">
        <v>3524</v>
      </c>
      <c r="AB470" s="8">
        <v>2443</v>
      </c>
      <c r="AC470" s="6" t="s">
        <v>49</v>
      </c>
      <c r="AD470" s="6" t="s">
        <v>50</v>
      </c>
      <c r="AE470" s="6" t="s">
        <v>49</v>
      </c>
      <c r="AI470" s="8">
        <v>4</v>
      </c>
      <c r="AJ470" s="8">
        <v>0</v>
      </c>
      <c r="AK470" s="8">
        <v>4</v>
      </c>
    </row>
    <row r="471" spans="1:37" x14ac:dyDescent="0.25">
      <c r="A471" s="5" t="s">
        <v>2972</v>
      </c>
      <c r="B471" s="6" t="s">
        <v>2973</v>
      </c>
      <c r="C471" s="6" t="s">
        <v>2974</v>
      </c>
      <c r="D471" s="6" t="s">
        <v>40</v>
      </c>
      <c r="E471" s="6" t="s">
        <v>41</v>
      </c>
      <c r="F471" s="6" t="s">
        <v>42</v>
      </c>
      <c r="I471" s="7">
        <v>41274</v>
      </c>
      <c r="J471" s="7">
        <v>41393</v>
      </c>
      <c r="K471" s="6" t="s">
        <v>2975</v>
      </c>
      <c r="M471" s="6" t="s">
        <v>2976</v>
      </c>
      <c r="N471" s="6" t="s">
        <v>2962</v>
      </c>
      <c r="O471" s="6">
        <v>47713</v>
      </c>
      <c r="P471" s="6">
        <v>2752</v>
      </c>
      <c r="R471" s="6">
        <v>5</v>
      </c>
      <c r="S471" s="6" t="s">
        <v>2977</v>
      </c>
      <c r="T471" s="6">
        <v>2565</v>
      </c>
      <c r="U471" s="6">
        <v>54276688</v>
      </c>
      <c r="V471" s="8">
        <v>45</v>
      </c>
      <c r="W471" s="8">
        <v>122961</v>
      </c>
      <c r="X471" s="6">
        <v>159</v>
      </c>
      <c r="Y471" s="6" t="s">
        <v>2978</v>
      </c>
      <c r="Z471" s="8">
        <v>229351</v>
      </c>
      <c r="AA471" s="8">
        <v>1930</v>
      </c>
      <c r="AB471" s="8">
        <v>119</v>
      </c>
      <c r="AC471" s="6" t="s">
        <v>49</v>
      </c>
      <c r="AD471" s="6" t="s">
        <v>50</v>
      </c>
      <c r="AE471" s="6" t="s">
        <v>49</v>
      </c>
      <c r="AI471" s="8">
        <v>38</v>
      </c>
      <c r="AJ471" s="8">
        <v>0</v>
      </c>
      <c r="AK471" s="8">
        <v>38</v>
      </c>
    </row>
    <row r="472" spans="1:37" x14ac:dyDescent="0.25">
      <c r="A472" s="5" t="s">
        <v>2979</v>
      </c>
      <c r="B472" s="6" t="s">
        <v>2980</v>
      </c>
      <c r="C472" s="6" t="s">
        <v>2981</v>
      </c>
      <c r="D472" s="6" t="s">
        <v>40</v>
      </c>
      <c r="E472" s="6" t="s">
        <v>54</v>
      </c>
      <c r="F472" s="6" t="s">
        <v>55</v>
      </c>
      <c r="I472" s="7">
        <v>41274</v>
      </c>
      <c r="J472" s="7">
        <v>41393</v>
      </c>
      <c r="K472" s="6" t="s">
        <v>2982</v>
      </c>
      <c r="M472" s="6" t="s">
        <v>2983</v>
      </c>
      <c r="N472" s="6" t="s">
        <v>2962</v>
      </c>
      <c r="O472" s="6">
        <v>46808</v>
      </c>
      <c r="P472" s="6">
        <v>2571</v>
      </c>
      <c r="R472" s="6">
        <v>5</v>
      </c>
      <c r="S472" s="6" t="s">
        <v>2984</v>
      </c>
      <c r="T472" s="6">
        <v>1191</v>
      </c>
      <c r="U472" s="6">
        <v>6937106</v>
      </c>
      <c r="V472" s="8">
        <v>111</v>
      </c>
      <c r="W472" s="8">
        <v>255824</v>
      </c>
      <c r="X472" s="6">
        <v>119</v>
      </c>
      <c r="Y472" s="6" t="s">
        <v>2985</v>
      </c>
      <c r="Z472" s="8">
        <v>313492</v>
      </c>
      <c r="AA472" s="8">
        <v>1821</v>
      </c>
      <c r="AB472" s="8">
        <v>172</v>
      </c>
      <c r="AC472" s="6" t="s">
        <v>49</v>
      </c>
      <c r="AD472" s="6" t="s">
        <v>50</v>
      </c>
      <c r="AE472" s="6" t="s">
        <v>49</v>
      </c>
      <c r="AI472" s="8">
        <v>40</v>
      </c>
      <c r="AJ472" s="8">
        <v>0</v>
      </c>
      <c r="AK472" s="8">
        <v>40</v>
      </c>
    </row>
    <row r="473" spans="1:37" x14ac:dyDescent="0.25">
      <c r="A473" s="5" t="s">
        <v>2986</v>
      </c>
      <c r="B473" s="6" t="s">
        <v>2987</v>
      </c>
      <c r="C473" s="6" t="s">
        <v>2988</v>
      </c>
      <c r="D473" s="6" t="s">
        <v>40</v>
      </c>
      <c r="E473" s="6" t="s">
        <v>41</v>
      </c>
      <c r="F473" s="6" t="s">
        <v>42</v>
      </c>
      <c r="I473" s="7">
        <v>41274</v>
      </c>
      <c r="J473" s="7">
        <v>41393</v>
      </c>
      <c r="K473" s="6" t="s">
        <v>2989</v>
      </c>
      <c r="M473" s="6" t="s">
        <v>2990</v>
      </c>
      <c r="N473" s="6" t="s">
        <v>2962</v>
      </c>
      <c r="O473" s="6">
        <v>46402</v>
      </c>
      <c r="Q473" s="6" t="s">
        <v>2991</v>
      </c>
      <c r="R473" s="6">
        <v>5</v>
      </c>
      <c r="S473" s="6" t="s">
        <v>2992</v>
      </c>
      <c r="T473" s="6">
        <v>1200</v>
      </c>
      <c r="U473" s="6">
        <v>39339973</v>
      </c>
      <c r="V473" s="8">
        <v>38</v>
      </c>
      <c r="W473" s="8">
        <v>102746</v>
      </c>
      <c r="X473" s="6">
        <v>3</v>
      </c>
      <c r="Y473" s="6" t="s">
        <v>2971</v>
      </c>
      <c r="Z473" s="8">
        <v>8608208</v>
      </c>
      <c r="AA473" s="8">
        <v>3524</v>
      </c>
      <c r="AB473" s="8">
        <v>2443</v>
      </c>
      <c r="AC473" s="6" t="s">
        <v>49</v>
      </c>
      <c r="AD473" s="6" t="s">
        <v>50</v>
      </c>
      <c r="AE473" s="6" t="s">
        <v>49</v>
      </c>
      <c r="AI473" s="8">
        <v>20</v>
      </c>
      <c r="AJ473" s="8">
        <v>0</v>
      </c>
      <c r="AK473" s="8">
        <v>20</v>
      </c>
    </row>
    <row r="474" spans="1:37" x14ac:dyDescent="0.25">
      <c r="A474" s="5" t="s">
        <v>2993</v>
      </c>
      <c r="B474" s="6" t="s">
        <v>2994</v>
      </c>
      <c r="C474" s="6" t="s">
        <v>2995</v>
      </c>
      <c r="D474" s="6" t="s">
        <v>40</v>
      </c>
      <c r="E474" s="6" t="s">
        <v>54</v>
      </c>
      <c r="F474" s="6" t="s">
        <v>55</v>
      </c>
      <c r="I474" s="7">
        <v>41090</v>
      </c>
      <c r="J474" s="7">
        <v>41211</v>
      </c>
      <c r="K474" s="6" t="s">
        <v>2996</v>
      </c>
      <c r="L474" s="6" t="s">
        <v>2997</v>
      </c>
      <c r="M474" s="6" t="s">
        <v>2998</v>
      </c>
      <c r="N474" s="6" t="s">
        <v>2999</v>
      </c>
      <c r="O474" s="6">
        <v>61761</v>
      </c>
      <c r="R474" s="6">
        <v>5</v>
      </c>
      <c r="S474" s="6" t="s">
        <v>3000</v>
      </c>
      <c r="T474" s="6">
        <v>1181</v>
      </c>
      <c r="U474" s="6">
        <v>79158168</v>
      </c>
      <c r="V474" s="8">
        <v>46</v>
      </c>
      <c r="W474" s="8">
        <v>129107</v>
      </c>
      <c r="X474" s="6">
        <v>243</v>
      </c>
      <c r="Y474" s="6" t="s">
        <v>3001</v>
      </c>
      <c r="Z474" s="8">
        <v>132600</v>
      </c>
      <c r="AA474" s="8">
        <v>2696</v>
      </c>
      <c r="AB474" s="8">
        <v>49</v>
      </c>
      <c r="AC474" s="6" t="s">
        <v>49</v>
      </c>
      <c r="AD474" s="6" t="s">
        <v>50</v>
      </c>
      <c r="AE474" s="6" t="s">
        <v>49</v>
      </c>
      <c r="AI474" s="8">
        <v>35</v>
      </c>
      <c r="AJ474" s="8">
        <v>0</v>
      </c>
      <c r="AK474" s="8">
        <v>35</v>
      </c>
    </row>
    <row r="475" spans="1:37" x14ac:dyDescent="0.25">
      <c r="A475" s="5" t="s">
        <v>3002</v>
      </c>
      <c r="B475" s="6" t="s">
        <v>3003</v>
      </c>
      <c r="C475" s="6" t="s">
        <v>3004</v>
      </c>
      <c r="D475" s="6" t="s">
        <v>40</v>
      </c>
      <c r="E475" s="6" t="s">
        <v>54</v>
      </c>
      <c r="F475" s="6" t="s">
        <v>55</v>
      </c>
      <c r="I475" s="7">
        <v>41274</v>
      </c>
      <c r="J475" s="7">
        <v>41393</v>
      </c>
      <c r="K475" s="6" t="s">
        <v>3005</v>
      </c>
      <c r="M475" s="6" t="s">
        <v>3006</v>
      </c>
      <c r="N475" s="6" t="s">
        <v>2962</v>
      </c>
      <c r="O475" s="6">
        <v>46222</v>
      </c>
      <c r="R475" s="6">
        <v>5</v>
      </c>
      <c r="S475" s="6" t="s">
        <v>3007</v>
      </c>
      <c r="T475" s="6">
        <v>1202</v>
      </c>
      <c r="U475" s="6">
        <v>72083116</v>
      </c>
      <c r="V475" s="8">
        <v>396</v>
      </c>
      <c r="W475" s="8">
        <v>911296</v>
      </c>
      <c r="X475" s="6">
        <v>33</v>
      </c>
      <c r="Y475" s="6" t="s">
        <v>3008</v>
      </c>
      <c r="Z475" s="8">
        <v>1487483</v>
      </c>
      <c r="AA475" s="8">
        <v>2108</v>
      </c>
      <c r="AB475" s="8">
        <v>706</v>
      </c>
      <c r="AC475" s="6" t="s">
        <v>49</v>
      </c>
      <c r="AD475" s="6" t="s">
        <v>50</v>
      </c>
      <c r="AE475" s="6" t="s">
        <v>49</v>
      </c>
      <c r="AF475" s="6" t="s">
        <v>49</v>
      </c>
      <c r="AI475" s="8">
        <v>120</v>
      </c>
      <c r="AJ475" s="8">
        <v>65</v>
      </c>
      <c r="AK475" s="8">
        <v>185</v>
      </c>
    </row>
    <row r="476" spans="1:37" x14ac:dyDescent="0.25">
      <c r="A476" s="5" t="s">
        <v>3009</v>
      </c>
      <c r="B476" s="6" t="s">
        <v>3010</v>
      </c>
      <c r="C476" s="6" t="s">
        <v>3011</v>
      </c>
      <c r="D476" s="6" t="s">
        <v>40</v>
      </c>
      <c r="E476" s="6" t="s">
        <v>54</v>
      </c>
      <c r="F476" s="6" t="s">
        <v>55</v>
      </c>
      <c r="I476" s="7">
        <v>41274</v>
      </c>
      <c r="J476" s="7">
        <v>41393</v>
      </c>
      <c r="K476" s="6" t="s">
        <v>3012</v>
      </c>
      <c r="M476" s="6" t="s">
        <v>3013</v>
      </c>
      <c r="N476" s="6" t="s">
        <v>2962</v>
      </c>
      <c r="O476" s="6">
        <v>47902</v>
      </c>
      <c r="P476" s="6">
        <v>588</v>
      </c>
      <c r="Q476" s="6">
        <v>588</v>
      </c>
      <c r="R476" s="6">
        <v>5</v>
      </c>
      <c r="S476" s="6" t="s">
        <v>3014</v>
      </c>
      <c r="T476" s="6">
        <v>1194</v>
      </c>
      <c r="U476" s="6">
        <v>67880757</v>
      </c>
      <c r="V476" s="8">
        <v>74</v>
      </c>
      <c r="W476" s="8">
        <v>134333</v>
      </c>
      <c r="X476" s="6">
        <v>223</v>
      </c>
      <c r="Y476" s="6" t="s">
        <v>3015</v>
      </c>
      <c r="Z476" s="8">
        <v>147725</v>
      </c>
      <c r="AA476" s="8">
        <v>2304</v>
      </c>
      <c r="AB476" s="8">
        <v>64</v>
      </c>
      <c r="AC476" s="6" t="s">
        <v>49</v>
      </c>
      <c r="AD476" s="6" t="s">
        <v>50</v>
      </c>
      <c r="AE476" s="6" t="s">
        <v>49</v>
      </c>
      <c r="AI476" s="8">
        <v>60</v>
      </c>
      <c r="AJ476" s="8">
        <v>0</v>
      </c>
      <c r="AK476" s="8">
        <v>60</v>
      </c>
    </row>
    <row r="477" spans="1:37" x14ac:dyDescent="0.25">
      <c r="A477" s="5" t="s">
        <v>3016</v>
      </c>
      <c r="B477" s="6" t="s">
        <v>3017</v>
      </c>
      <c r="C477" s="6" t="s">
        <v>3018</v>
      </c>
      <c r="D477" s="6" t="s">
        <v>40</v>
      </c>
      <c r="E477" s="6" t="s">
        <v>54</v>
      </c>
      <c r="F477" s="6" t="s">
        <v>55</v>
      </c>
      <c r="I477" s="7">
        <v>41274</v>
      </c>
      <c r="J477" s="7">
        <v>41393</v>
      </c>
      <c r="K477" s="6" t="s">
        <v>3019</v>
      </c>
      <c r="M477" s="6" t="s">
        <v>3020</v>
      </c>
      <c r="N477" s="6" t="s">
        <v>2962</v>
      </c>
      <c r="O477" s="6">
        <v>46613</v>
      </c>
      <c r="Q477" s="6">
        <v>1437</v>
      </c>
      <c r="R477" s="6">
        <v>5</v>
      </c>
      <c r="S477" s="6" t="s">
        <v>3021</v>
      </c>
      <c r="T477" s="6">
        <v>1197</v>
      </c>
      <c r="U477" s="6">
        <v>42838474</v>
      </c>
      <c r="V477" s="8">
        <v>68</v>
      </c>
      <c r="W477" s="8">
        <v>154346</v>
      </c>
      <c r="X477" s="6">
        <v>136</v>
      </c>
      <c r="Y477" s="6" t="s">
        <v>2942</v>
      </c>
      <c r="Z477" s="8">
        <v>278165</v>
      </c>
      <c r="AA477" s="8">
        <v>1727</v>
      </c>
      <c r="AB477" s="8">
        <v>161</v>
      </c>
      <c r="AC477" s="6" t="s">
        <v>49</v>
      </c>
      <c r="AD477" s="6" t="s">
        <v>50</v>
      </c>
      <c r="AE477" s="6" t="s">
        <v>49</v>
      </c>
      <c r="AI477" s="8">
        <v>48</v>
      </c>
      <c r="AJ477" s="8">
        <v>0</v>
      </c>
      <c r="AK477" s="8">
        <v>48</v>
      </c>
    </row>
    <row r="478" spans="1:37" x14ac:dyDescent="0.25">
      <c r="A478" s="5" t="s">
        <v>3022</v>
      </c>
      <c r="B478" s="6" t="s">
        <v>3023</v>
      </c>
      <c r="C478" s="6" t="s">
        <v>3024</v>
      </c>
      <c r="D478" s="6" t="s">
        <v>40</v>
      </c>
      <c r="E478" s="6" t="s">
        <v>41</v>
      </c>
      <c r="F478" s="6" t="s">
        <v>42</v>
      </c>
      <c r="I478" s="7">
        <v>41274</v>
      </c>
      <c r="J478" s="7">
        <v>41393</v>
      </c>
      <c r="K478" s="6" t="s">
        <v>3025</v>
      </c>
      <c r="M478" s="6" t="s">
        <v>3026</v>
      </c>
      <c r="N478" s="6" t="s">
        <v>2962</v>
      </c>
      <c r="O478" s="6">
        <v>47807</v>
      </c>
      <c r="P478" s="6">
        <v>4923</v>
      </c>
      <c r="R478" s="6">
        <v>5</v>
      </c>
      <c r="S478" s="6" t="s">
        <v>3027</v>
      </c>
      <c r="T478" s="6">
        <v>2568</v>
      </c>
      <c r="U478" s="6">
        <v>153437983</v>
      </c>
      <c r="V478" s="8">
        <v>18</v>
      </c>
      <c r="W478" s="8">
        <v>59614</v>
      </c>
      <c r="X478" s="6">
        <v>316</v>
      </c>
      <c r="Y478" s="6" t="s">
        <v>3028</v>
      </c>
      <c r="Z478" s="8">
        <v>92742</v>
      </c>
      <c r="AA478" s="8">
        <v>1735</v>
      </c>
      <c r="AB478" s="8">
        <v>53</v>
      </c>
      <c r="AC478" s="6" t="s">
        <v>49</v>
      </c>
      <c r="AD478" s="6" t="s">
        <v>50</v>
      </c>
      <c r="AE478" s="6" t="s">
        <v>49</v>
      </c>
      <c r="AI478" s="8">
        <v>11</v>
      </c>
      <c r="AJ478" s="8">
        <v>0</v>
      </c>
      <c r="AK478" s="8">
        <v>11</v>
      </c>
    </row>
    <row r="479" spans="1:37" x14ac:dyDescent="0.25">
      <c r="A479" s="5" t="s">
        <v>3029</v>
      </c>
      <c r="B479" s="6" t="s">
        <v>3030</v>
      </c>
      <c r="C479" s="6" t="s">
        <v>3031</v>
      </c>
      <c r="D479" s="6" t="s">
        <v>40</v>
      </c>
      <c r="E479" s="6" t="s">
        <v>41</v>
      </c>
      <c r="F479" s="6" t="s">
        <v>42</v>
      </c>
      <c r="I479" s="7">
        <v>41274</v>
      </c>
      <c r="J479" s="7">
        <v>41393</v>
      </c>
      <c r="K479" s="6" t="s">
        <v>3032</v>
      </c>
      <c r="M479" s="6" t="s">
        <v>3033</v>
      </c>
      <c r="N479" s="6" t="s">
        <v>2962</v>
      </c>
      <c r="O479" s="6">
        <v>47302</v>
      </c>
      <c r="R479" s="6">
        <v>5</v>
      </c>
      <c r="S479" s="6" t="s">
        <v>3034</v>
      </c>
      <c r="T479" s="6">
        <v>2053</v>
      </c>
      <c r="U479" s="6">
        <v>48430987</v>
      </c>
      <c r="V479" s="8">
        <v>27</v>
      </c>
      <c r="W479" s="8">
        <v>70085</v>
      </c>
      <c r="X479" s="6">
        <v>322</v>
      </c>
      <c r="Y479" s="6" t="s">
        <v>3035</v>
      </c>
      <c r="Z479" s="8">
        <v>90580</v>
      </c>
      <c r="AA479" s="8">
        <v>1941</v>
      </c>
      <c r="AB479" s="8">
        <v>47</v>
      </c>
      <c r="AC479" s="6" t="s">
        <v>49</v>
      </c>
      <c r="AD479" s="6" t="s">
        <v>50</v>
      </c>
      <c r="AE479" s="6" t="s">
        <v>49</v>
      </c>
      <c r="AI479" s="8">
        <v>35</v>
      </c>
      <c r="AJ479" s="8">
        <v>0</v>
      </c>
      <c r="AK479" s="8">
        <v>35</v>
      </c>
    </row>
    <row r="480" spans="1:37" x14ac:dyDescent="0.25">
      <c r="A480" s="5" t="s">
        <v>3036</v>
      </c>
      <c r="B480" s="6" t="s">
        <v>3037</v>
      </c>
      <c r="C480" s="6" t="s">
        <v>3038</v>
      </c>
      <c r="D480" s="6" t="s">
        <v>40</v>
      </c>
      <c r="E480" s="6" t="s">
        <v>54</v>
      </c>
      <c r="F480" s="6" t="s">
        <v>55</v>
      </c>
      <c r="I480" s="7">
        <v>41090</v>
      </c>
      <c r="J480" s="7">
        <v>41211</v>
      </c>
      <c r="K480" s="6" t="s">
        <v>3039</v>
      </c>
      <c r="M480" s="6" t="s">
        <v>3040</v>
      </c>
      <c r="N480" s="6" t="s">
        <v>2999</v>
      </c>
      <c r="O480" s="6">
        <v>61603</v>
      </c>
      <c r="P480" s="6">
        <v>3587</v>
      </c>
      <c r="R480" s="6">
        <v>5</v>
      </c>
      <c r="S480" s="6" t="s">
        <v>3041</v>
      </c>
      <c r="T480" s="6">
        <v>1179</v>
      </c>
      <c r="U480" s="6">
        <v>45516218</v>
      </c>
      <c r="V480" s="8">
        <v>105</v>
      </c>
      <c r="W480" s="8">
        <v>207795</v>
      </c>
      <c r="X480" s="6">
        <v>139</v>
      </c>
      <c r="Y480" s="6" t="s">
        <v>3042</v>
      </c>
      <c r="Z480" s="8">
        <v>266921</v>
      </c>
      <c r="AA480" s="8">
        <v>1860</v>
      </c>
      <c r="AB480" s="8">
        <v>144</v>
      </c>
      <c r="AC480" s="6" t="s">
        <v>49</v>
      </c>
      <c r="AD480" s="6" t="s">
        <v>50</v>
      </c>
      <c r="AE480" s="6" t="s">
        <v>49</v>
      </c>
      <c r="AI480" s="8">
        <v>48</v>
      </c>
      <c r="AJ480" s="8">
        <v>24</v>
      </c>
      <c r="AK480" s="8">
        <v>72</v>
      </c>
    </row>
    <row r="481" spans="1:37" x14ac:dyDescent="0.25">
      <c r="A481" s="5" t="s">
        <v>3043</v>
      </c>
      <c r="B481" s="6" t="s">
        <v>3044</v>
      </c>
      <c r="C481" s="6" t="s">
        <v>3045</v>
      </c>
      <c r="D481" s="6" t="s">
        <v>40</v>
      </c>
      <c r="E481" s="6" t="s">
        <v>54</v>
      </c>
      <c r="F481" s="6" t="s">
        <v>55</v>
      </c>
      <c r="I481" s="7">
        <v>41090</v>
      </c>
      <c r="J481" s="7">
        <v>41211</v>
      </c>
      <c r="K481" s="6" t="s">
        <v>3046</v>
      </c>
      <c r="M481" s="6" t="s">
        <v>3047</v>
      </c>
      <c r="N481" s="6" t="s">
        <v>2999</v>
      </c>
      <c r="O481" s="6">
        <v>61265</v>
      </c>
      <c r="R481" s="6">
        <v>5</v>
      </c>
      <c r="S481" s="6" t="s">
        <v>3048</v>
      </c>
      <c r="T481" s="6">
        <v>1180</v>
      </c>
      <c r="U481" s="6">
        <v>86042413</v>
      </c>
      <c r="V481" s="8">
        <v>46</v>
      </c>
      <c r="W481" s="8">
        <v>120378</v>
      </c>
      <c r="X481" s="6">
        <v>134</v>
      </c>
      <c r="Y481" s="6" t="s">
        <v>3049</v>
      </c>
      <c r="Z481" s="8">
        <v>280051</v>
      </c>
      <c r="AA481" s="8">
        <v>2026</v>
      </c>
      <c r="AB481" s="8">
        <v>138</v>
      </c>
      <c r="AC481" s="6" t="s">
        <v>49</v>
      </c>
      <c r="AD481" s="6" t="s">
        <v>50</v>
      </c>
      <c r="AE481" s="6" t="s">
        <v>49</v>
      </c>
      <c r="AI481" s="8">
        <v>52</v>
      </c>
      <c r="AJ481" s="8">
        <v>3</v>
      </c>
      <c r="AK481" s="8">
        <v>55</v>
      </c>
    </row>
    <row r="482" spans="1:37" x14ac:dyDescent="0.25">
      <c r="A482" s="5" t="s">
        <v>3050</v>
      </c>
      <c r="B482" s="6" t="s">
        <v>3051</v>
      </c>
      <c r="C482" s="6" t="s">
        <v>3052</v>
      </c>
      <c r="D482" s="6" t="s">
        <v>40</v>
      </c>
      <c r="E482" s="6" t="s">
        <v>54</v>
      </c>
      <c r="F482" s="6" t="s">
        <v>55</v>
      </c>
      <c r="I482" s="7">
        <v>41090</v>
      </c>
      <c r="J482" s="7">
        <v>41211</v>
      </c>
      <c r="K482" s="6" t="s">
        <v>3053</v>
      </c>
      <c r="M482" s="6" t="s">
        <v>3054</v>
      </c>
      <c r="N482" s="6" t="s">
        <v>2999</v>
      </c>
      <c r="O482" s="6">
        <v>61101</v>
      </c>
      <c r="P482" s="6">
        <v>1016</v>
      </c>
      <c r="R482" s="6">
        <v>5</v>
      </c>
      <c r="S482" s="6" t="s">
        <v>3055</v>
      </c>
      <c r="T482" s="6">
        <v>1186</v>
      </c>
      <c r="U482" s="6">
        <v>82039322</v>
      </c>
      <c r="V482" s="8">
        <v>155</v>
      </c>
      <c r="W482" s="8">
        <v>296863</v>
      </c>
      <c r="X482" s="6">
        <v>127</v>
      </c>
      <c r="Y482" s="6" t="s">
        <v>3056</v>
      </c>
      <c r="Z482" s="8">
        <v>296863</v>
      </c>
      <c r="AA482" s="8">
        <v>1940</v>
      </c>
      <c r="AB482" s="8">
        <v>153</v>
      </c>
      <c r="AC482" s="6" t="s">
        <v>49</v>
      </c>
      <c r="AD482" s="6" t="s">
        <v>50</v>
      </c>
      <c r="AE482" s="6" t="s">
        <v>49</v>
      </c>
      <c r="AI482" s="8">
        <v>48</v>
      </c>
      <c r="AJ482" s="8">
        <v>3</v>
      </c>
      <c r="AK482" s="8">
        <v>51</v>
      </c>
    </row>
    <row r="483" spans="1:37" x14ac:dyDescent="0.25">
      <c r="A483" s="5" t="s">
        <v>3057</v>
      </c>
      <c r="B483" s="6" t="s">
        <v>3058</v>
      </c>
      <c r="C483" s="6" t="s">
        <v>3059</v>
      </c>
      <c r="D483" s="6" t="s">
        <v>40</v>
      </c>
      <c r="E483" s="6" t="s">
        <v>54</v>
      </c>
      <c r="F483" s="6" t="s">
        <v>55</v>
      </c>
      <c r="I483" s="7">
        <v>41090</v>
      </c>
      <c r="J483" s="7">
        <v>41211</v>
      </c>
      <c r="K483" s="6" t="s">
        <v>3060</v>
      </c>
      <c r="M483" s="6" t="s">
        <v>408</v>
      </c>
      <c r="N483" s="6" t="s">
        <v>2999</v>
      </c>
      <c r="O483" s="6">
        <v>62703</v>
      </c>
      <c r="P483" s="6">
        <v>2497</v>
      </c>
      <c r="R483" s="6">
        <v>5</v>
      </c>
      <c r="S483" s="6" t="s">
        <v>3061</v>
      </c>
      <c r="T483" s="6">
        <v>1187</v>
      </c>
      <c r="U483" s="6">
        <v>62326152</v>
      </c>
      <c r="V483" s="8">
        <v>65</v>
      </c>
      <c r="W483" s="8">
        <v>119100</v>
      </c>
      <c r="X483" s="6">
        <v>206</v>
      </c>
      <c r="Y483" s="6" t="s">
        <v>3062</v>
      </c>
      <c r="Z483" s="8">
        <v>161316</v>
      </c>
      <c r="AA483" s="8">
        <v>1747</v>
      </c>
      <c r="AB483" s="8">
        <v>92</v>
      </c>
      <c r="AC483" s="6" t="s">
        <v>49</v>
      </c>
      <c r="AD483" s="6" t="s">
        <v>50</v>
      </c>
      <c r="AE483" s="6" t="s">
        <v>49</v>
      </c>
      <c r="AI483" s="8">
        <v>58</v>
      </c>
      <c r="AJ483" s="8">
        <v>0</v>
      </c>
      <c r="AK483" s="8">
        <v>58</v>
      </c>
    </row>
    <row r="484" spans="1:37" x14ac:dyDescent="0.25">
      <c r="A484" s="5" t="s">
        <v>3063</v>
      </c>
      <c r="B484" s="6" t="s">
        <v>3064</v>
      </c>
      <c r="C484" s="6" t="s">
        <v>3065</v>
      </c>
      <c r="D484" s="6" t="s">
        <v>40</v>
      </c>
      <c r="E484" s="6" t="s">
        <v>54</v>
      </c>
      <c r="F484" s="6" t="s">
        <v>55</v>
      </c>
      <c r="I484" s="7">
        <v>41090</v>
      </c>
      <c r="J484" s="7">
        <v>41211</v>
      </c>
      <c r="K484" s="6" t="s">
        <v>3066</v>
      </c>
      <c r="M484" s="6" t="s">
        <v>3067</v>
      </c>
      <c r="N484" s="6" t="s">
        <v>2999</v>
      </c>
      <c r="O484" s="6">
        <v>61802</v>
      </c>
      <c r="P484" s="6">
        <v>2009</v>
      </c>
      <c r="R484" s="6">
        <v>5</v>
      </c>
      <c r="S484" s="6" t="s">
        <v>3068</v>
      </c>
      <c r="T484" s="6">
        <v>1188</v>
      </c>
      <c r="U484" s="6">
        <v>65236325</v>
      </c>
      <c r="V484" s="8">
        <v>30</v>
      </c>
      <c r="W484" s="8">
        <v>141471</v>
      </c>
      <c r="X484" s="6">
        <v>224</v>
      </c>
      <c r="Y484" s="6" t="s">
        <v>3069</v>
      </c>
      <c r="Z484" s="8">
        <v>145361</v>
      </c>
      <c r="AA484" s="8">
        <v>3100</v>
      </c>
      <c r="AB484" s="8">
        <v>47</v>
      </c>
      <c r="AC484" s="6" t="s">
        <v>49</v>
      </c>
      <c r="AD484" s="6" t="s">
        <v>50</v>
      </c>
      <c r="AE484" s="6" t="s">
        <v>49</v>
      </c>
      <c r="AI484" s="8">
        <v>105</v>
      </c>
      <c r="AJ484" s="8">
        <v>5</v>
      </c>
      <c r="AK484" s="8">
        <v>110</v>
      </c>
    </row>
    <row r="485" spans="1:37" x14ac:dyDescent="0.25">
      <c r="A485" s="5" t="s">
        <v>3070</v>
      </c>
      <c r="B485" s="6" t="s">
        <v>3071</v>
      </c>
      <c r="C485" s="6" t="s">
        <v>3072</v>
      </c>
      <c r="D485" s="6" t="s">
        <v>40</v>
      </c>
      <c r="E485" s="6" t="s">
        <v>41</v>
      </c>
      <c r="F485" s="6" t="s">
        <v>42</v>
      </c>
      <c r="I485" s="7">
        <v>41090</v>
      </c>
      <c r="J485" s="7">
        <v>41211</v>
      </c>
      <c r="K485" s="6" t="s">
        <v>3073</v>
      </c>
      <c r="M485" s="6" t="s">
        <v>2222</v>
      </c>
      <c r="N485" s="6" t="s">
        <v>2999</v>
      </c>
      <c r="O485" s="6">
        <v>62523</v>
      </c>
      <c r="P485" s="6">
        <v>1325</v>
      </c>
      <c r="R485" s="6">
        <v>5</v>
      </c>
      <c r="S485" s="6" t="s">
        <v>3074</v>
      </c>
      <c r="T485" s="6">
        <v>1274</v>
      </c>
      <c r="U485" s="6">
        <v>75613000</v>
      </c>
      <c r="V485" s="8">
        <v>53</v>
      </c>
      <c r="W485" s="8">
        <v>81337</v>
      </c>
      <c r="X485" s="6">
        <v>313</v>
      </c>
      <c r="Y485" s="6" t="s">
        <v>3075</v>
      </c>
      <c r="Z485" s="8">
        <v>93863</v>
      </c>
      <c r="AA485" s="8">
        <v>1586</v>
      </c>
      <c r="AB485" s="8">
        <v>59</v>
      </c>
      <c r="AC485" s="6" t="s">
        <v>49</v>
      </c>
      <c r="AD485" s="6" t="s">
        <v>50</v>
      </c>
      <c r="AE485" s="6" t="s">
        <v>49</v>
      </c>
      <c r="AI485" s="8">
        <v>26</v>
      </c>
      <c r="AJ485" s="8">
        <v>4</v>
      </c>
      <c r="AK485" s="8">
        <v>30</v>
      </c>
    </row>
    <row r="486" spans="1:37" x14ac:dyDescent="0.25">
      <c r="A486" s="5" t="s">
        <v>3076</v>
      </c>
      <c r="B486" s="6" t="s">
        <v>3077</v>
      </c>
      <c r="C486" s="6" t="s">
        <v>1748</v>
      </c>
      <c r="D486" s="6" t="s">
        <v>40</v>
      </c>
      <c r="E486" s="6" t="s">
        <v>54</v>
      </c>
      <c r="F486" s="6" t="s">
        <v>55</v>
      </c>
      <c r="I486" s="7">
        <v>41274</v>
      </c>
      <c r="J486" s="7">
        <v>41393</v>
      </c>
      <c r="K486" s="6" t="s">
        <v>3078</v>
      </c>
      <c r="M486" s="6" t="s">
        <v>3079</v>
      </c>
      <c r="N486" s="6" t="s">
        <v>2999</v>
      </c>
      <c r="O486" s="6">
        <v>60661</v>
      </c>
      <c r="P486" s="6">
        <v>1498</v>
      </c>
      <c r="R486" s="6">
        <v>5</v>
      </c>
      <c r="S486" s="6" t="s">
        <v>3080</v>
      </c>
      <c r="T486" s="6">
        <v>1182</v>
      </c>
      <c r="U486" s="6">
        <v>5532205</v>
      </c>
      <c r="V486" s="8">
        <v>314</v>
      </c>
      <c r="W486" s="8">
        <v>3431053</v>
      </c>
      <c r="X486" s="6">
        <v>3</v>
      </c>
      <c r="Y486" s="6" t="s">
        <v>2971</v>
      </c>
      <c r="Z486" s="8">
        <v>8608208</v>
      </c>
      <c r="AA486" s="8">
        <v>3524</v>
      </c>
      <c r="AB486" s="8">
        <v>2443</v>
      </c>
      <c r="AC486" s="6" t="s">
        <v>49</v>
      </c>
      <c r="AD486" s="6" t="s">
        <v>50</v>
      </c>
      <c r="AE486" s="6" t="s">
        <v>50</v>
      </c>
      <c r="AI486" s="8">
        <v>2648</v>
      </c>
      <c r="AJ486" s="8">
        <v>0</v>
      </c>
      <c r="AK486" s="8">
        <v>2648</v>
      </c>
    </row>
    <row r="487" spans="1:37" x14ac:dyDescent="0.25">
      <c r="A487" s="5" t="s">
        <v>3081</v>
      </c>
      <c r="B487" s="6" t="s">
        <v>3082</v>
      </c>
      <c r="D487" s="6" t="s">
        <v>40</v>
      </c>
      <c r="E487" s="6" t="s">
        <v>41</v>
      </c>
      <c r="F487" s="6" t="s">
        <v>42</v>
      </c>
      <c r="I487" s="7">
        <v>41274</v>
      </c>
      <c r="J487" s="7">
        <v>41393</v>
      </c>
      <c r="K487" s="6" t="s">
        <v>3083</v>
      </c>
      <c r="M487" s="6" t="s">
        <v>3084</v>
      </c>
      <c r="N487" s="6" t="s">
        <v>2732</v>
      </c>
      <c r="O487" s="6">
        <v>53081</v>
      </c>
      <c r="P487" s="6">
        <v>4356</v>
      </c>
      <c r="R487" s="6">
        <v>5</v>
      </c>
      <c r="S487" s="6" t="s">
        <v>3085</v>
      </c>
      <c r="T487" s="6">
        <v>2059</v>
      </c>
      <c r="U487" s="6">
        <v>76144153</v>
      </c>
      <c r="V487" s="8">
        <v>23</v>
      </c>
      <c r="W487" s="8">
        <v>59490</v>
      </c>
      <c r="X487" s="6">
        <v>388</v>
      </c>
      <c r="Y487" s="6" t="s">
        <v>3086</v>
      </c>
      <c r="Z487" s="8">
        <v>71313</v>
      </c>
      <c r="AA487" s="8">
        <v>2133</v>
      </c>
      <c r="AB487" s="8">
        <v>33</v>
      </c>
      <c r="AC487" s="6" t="s">
        <v>49</v>
      </c>
      <c r="AD487" s="6" t="s">
        <v>50</v>
      </c>
      <c r="AE487" s="6" t="s">
        <v>49</v>
      </c>
      <c r="AI487" s="8">
        <v>25</v>
      </c>
      <c r="AJ487" s="8">
        <v>0</v>
      </c>
      <c r="AK487" s="8">
        <v>25</v>
      </c>
    </row>
    <row r="488" spans="1:37" x14ac:dyDescent="0.25">
      <c r="A488" s="5" t="s">
        <v>3087</v>
      </c>
      <c r="B488" s="6" t="s">
        <v>3088</v>
      </c>
      <c r="C488" s="6" t="s">
        <v>113</v>
      </c>
      <c r="D488" s="6" t="s">
        <v>40</v>
      </c>
      <c r="E488" s="6" t="s">
        <v>54</v>
      </c>
      <c r="F488" s="6" t="s">
        <v>55</v>
      </c>
      <c r="I488" s="7">
        <v>41274</v>
      </c>
      <c r="J488" s="7">
        <v>41393</v>
      </c>
      <c r="K488" s="6" t="s">
        <v>3089</v>
      </c>
      <c r="M488" s="6" t="s">
        <v>3090</v>
      </c>
      <c r="N488" s="6" t="s">
        <v>1599</v>
      </c>
      <c r="O488" s="6">
        <v>44902</v>
      </c>
      <c r="R488" s="6">
        <v>5</v>
      </c>
      <c r="S488" s="6" t="s">
        <v>3091</v>
      </c>
      <c r="T488" s="6">
        <v>1240</v>
      </c>
      <c r="U488" s="6">
        <v>194174645</v>
      </c>
      <c r="V488" s="8">
        <v>39</v>
      </c>
      <c r="W488" s="8">
        <v>68011</v>
      </c>
      <c r="X488" s="6">
        <v>372</v>
      </c>
      <c r="Y488" s="6" t="s">
        <v>3092</v>
      </c>
      <c r="Z488" s="8">
        <v>75250</v>
      </c>
      <c r="AA488" s="8">
        <v>1496</v>
      </c>
      <c r="AB488" s="8">
        <v>50</v>
      </c>
      <c r="AC488" s="6" t="s">
        <v>50</v>
      </c>
      <c r="AD488" s="6" t="s">
        <v>50</v>
      </c>
      <c r="AF488" s="6" t="s">
        <v>49</v>
      </c>
      <c r="AI488" s="8">
        <v>0</v>
      </c>
      <c r="AJ488" s="8">
        <v>12</v>
      </c>
      <c r="AK488" s="8">
        <v>12</v>
      </c>
    </row>
    <row r="489" spans="1:37" x14ac:dyDescent="0.25">
      <c r="A489" s="5" t="s">
        <v>3093</v>
      </c>
      <c r="B489" s="6" t="s">
        <v>3094</v>
      </c>
      <c r="C489" s="6" t="s">
        <v>3095</v>
      </c>
      <c r="D489" s="6" t="s">
        <v>40</v>
      </c>
      <c r="E489" s="6" t="s">
        <v>41</v>
      </c>
      <c r="F489" s="6" t="s">
        <v>42</v>
      </c>
      <c r="I489" s="7">
        <v>41274</v>
      </c>
      <c r="J489" s="7">
        <v>41393</v>
      </c>
      <c r="K489" s="6" t="s">
        <v>3096</v>
      </c>
      <c r="M489" s="6" t="s">
        <v>3097</v>
      </c>
      <c r="N489" s="6" t="s">
        <v>2732</v>
      </c>
      <c r="O489" s="6">
        <v>54403</v>
      </c>
      <c r="P489" s="6">
        <v>6276</v>
      </c>
      <c r="R489" s="6">
        <v>5</v>
      </c>
      <c r="S489" s="6" t="s">
        <v>3098</v>
      </c>
      <c r="T489" s="6">
        <v>2061</v>
      </c>
      <c r="U489" s="6">
        <v>933366296</v>
      </c>
      <c r="V489" s="8">
        <v>19</v>
      </c>
      <c r="W489" s="8">
        <v>40000</v>
      </c>
      <c r="X489" s="6">
        <v>375</v>
      </c>
      <c r="Y489" s="6" t="s">
        <v>3099</v>
      </c>
      <c r="Z489" s="8">
        <v>74632</v>
      </c>
      <c r="AA489" s="8">
        <v>1592</v>
      </c>
      <c r="AB489" s="8">
        <v>47</v>
      </c>
      <c r="AC489" s="6" t="s">
        <v>49</v>
      </c>
      <c r="AD489" s="6" t="s">
        <v>50</v>
      </c>
      <c r="AE489" s="6" t="s">
        <v>49</v>
      </c>
      <c r="AI489" s="8">
        <v>22</v>
      </c>
      <c r="AJ489" s="8">
        <v>0</v>
      </c>
      <c r="AK489" s="8">
        <v>22</v>
      </c>
    </row>
    <row r="490" spans="1:37" x14ac:dyDescent="0.25">
      <c r="A490" s="5" t="s">
        <v>3100</v>
      </c>
      <c r="B490" s="6" t="s">
        <v>3101</v>
      </c>
      <c r="C490" s="6" t="s">
        <v>3102</v>
      </c>
      <c r="D490" s="6" t="s">
        <v>40</v>
      </c>
      <c r="E490" s="6" t="s">
        <v>41</v>
      </c>
      <c r="F490" s="6" t="s">
        <v>42</v>
      </c>
      <c r="I490" s="7">
        <v>41274</v>
      </c>
      <c r="J490" s="7">
        <v>41393</v>
      </c>
      <c r="K490" s="6" t="s">
        <v>3103</v>
      </c>
      <c r="L490" s="6" t="s">
        <v>3104</v>
      </c>
      <c r="M490" s="6" t="s">
        <v>851</v>
      </c>
      <c r="N490" s="6" t="s">
        <v>2855</v>
      </c>
      <c r="O490" s="6">
        <v>55904</v>
      </c>
      <c r="R490" s="6">
        <v>5</v>
      </c>
      <c r="S490" s="6" t="s">
        <v>3105</v>
      </c>
      <c r="T490" s="6">
        <v>1222</v>
      </c>
      <c r="U490" s="6">
        <v>77629467</v>
      </c>
      <c r="V490" s="8">
        <v>147</v>
      </c>
      <c r="W490" s="8">
        <v>104230</v>
      </c>
      <c r="X490" s="6">
        <v>288</v>
      </c>
      <c r="Y490" s="6" t="s">
        <v>3106</v>
      </c>
      <c r="Z490" s="8">
        <v>107677</v>
      </c>
      <c r="AA490" s="8">
        <v>2129</v>
      </c>
      <c r="AB490" s="8">
        <v>51</v>
      </c>
      <c r="AC490" s="6" t="s">
        <v>49</v>
      </c>
      <c r="AD490" s="6" t="s">
        <v>50</v>
      </c>
      <c r="AF490" s="6" t="s">
        <v>49</v>
      </c>
      <c r="AI490" s="8">
        <v>0</v>
      </c>
      <c r="AJ490" s="8">
        <v>35</v>
      </c>
      <c r="AK490" s="8">
        <v>35</v>
      </c>
    </row>
    <row r="491" spans="1:37" x14ac:dyDescent="0.25">
      <c r="A491" s="5" t="s">
        <v>3107</v>
      </c>
      <c r="B491" s="6" t="s">
        <v>3108</v>
      </c>
      <c r="C491" s="6" t="s">
        <v>3109</v>
      </c>
      <c r="D491" s="6" t="s">
        <v>40</v>
      </c>
      <c r="E491" s="6" t="s">
        <v>54</v>
      </c>
      <c r="F491" s="6" t="s">
        <v>55</v>
      </c>
      <c r="I491" s="7">
        <v>41274</v>
      </c>
      <c r="J491" s="7">
        <v>41393</v>
      </c>
      <c r="K491" s="6" t="s">
        <v>3110</v>
      </c>
      <c r="M491" s="6" t="s">
        <v>3111</v>
      </c>
      <c r="N491" s="6" t="s">
        <v>1599</v>
      </c>
      <c r="O491" s="6">
        <v>45801</v>
      </c>
      <c r="P491" s="6">
        <v>4424</v>
      </c>
      <c r="R491" s="6">
        <v>5</v>
      </c>
      <c r="S491" s="6" t="s">
        <v>3112</v>
      </c>
      <c r="T491" s="6">
        <v>1230</v>
      </c>
      <c r="U491" s="6">
        <v>22368849</v>
      </c>
      <c r="V491" s="8">
        <v>407</v>
      </c>
      <c r="W491" s="8">
        <v>106094</v>
      </c>
      <c r="X491" s="6">
        <v>381</v>
      </c>
      <c r="Y491" s="6" t="s">
        <v>3113</v>
      </c>
      <c r="Z491" s="8">
        <v>72852</v>
      </c>
      <c r="AA491" s="8">
        <v>1392</v>
      </c>
      <c r="AB491" s="8">
        <v>52</v>
      </c>
      <c r="AC491" s="6" t="s">
        <v>49</v>
      </c>
      <c r="AD491" s="6" t="s">
        <v>50</v>
      </c>
      <c r="AE491" s="6" t="s">
        <v>49</v>
      </c>
      <c r="AI491" s="8">
        <v>17</v>
      </c>
      <c r="AJ491" s="8">
        <v>8</v>
      </c>
      <c r="AK491" s="8">
        <v>25</v>
      </c>
    </row>
    <row r="492" spans="1:37" x14ac:dyDescent="0.25">
      <c r="A492" s="5" t="s">
        <v>3114</v>
      </c>
      <c r="B492" s="6" t="s">
        <v>3115</v>
      </c>
      <c r="C492" s="6" t="s">
        <v>3116</v>
      </c>
      <c r="D492" s="6" t="s">
        <v>40</v>
      </c>
      <c r="E492" s="6" t="s">
        <v>41</v>
      </c>
      <c r="F492" s="6" t="s">
        <v>42</v>
      </c>
      <c r="I492" s="7">
        <v>41274</v>
      </c>
      <c r="J492" s="7">
        <v>41393</v>
      </c>
      <c r="K492" s="6" t="s">
        <v>3117</v>
      </c>
      <c r="M492" s="6" t="s">
        <v>3118</v>
      </c>
      <c r="N492" s="6" t="s">
        <v>1599</v>
      </c>
      <c r="O492" s="6">
        <v>44035</v>
      </c>
      <c r="R492" s="6">
        <v>5</v>
      </c>
      <c r="S492" s="6" t="s">
        <v>3119</v>
      </c>
      <c r="T492" s="6">
        <v>1229</v>
      </c>
      <c r="U492" s="6">
        <v>618080436</v>
      </c>
      <c r="V492" s="8">
        <v>49</v>
      </c>
      <c r="W492" s="8">
        <v>127025</v>
      </c>
      <c r="X492" s="6">
        <v>191</v>
      </c>
      <c r="Y492" s="6" t="s">
        <v>3120</v>
      </c>
      <c r="Z492" s="8">
        <v>180956</v>
      </c>
      <c r="AA492" s="8">
        <v>1806</v>
      </c>
      <c r="AB492" s="8">
        <v>100</v>
      </c>
      <c r="AC492" s="6" t="s">
        <v>50</v>
      </c>
      <c r="AD492" s="6" t="s">
        <v>50</v>
      </c>
      <c r="AF492" s="6" t="s">
        <v>49</v>
      </c>
      <c r="AI492" s="8">
        <v>0</v>
      </c>
      <c r="AJ492" s="8">
        <v>7</v>
      </c>
      <c r="AK492" s="8">
        <v>7</v>
      </c>
    </row>
    <row r="493" spans="1:37" x14ac:dyDescent="0.25">
      <c r="A493" s="5" t="s">
        <v>3121</v>
      </c>
      <c r="B493" s="6" t="s">
        <v>3122</v>
      </c>
      <c r="C493" s="6" t="s">
        <v>3123</v>
      </c>
      <c r="D493" s="6" t="s">
        <v>40</v>
      </c>
      <c r="E493" s="6" t="s">
        <v>41</v>
      </c>
      <c r="F493" s="6" t="s">
        <v>42</v>
      </c>
      <c r="I493" s="7">
        <v>41274</v>
      </c>
      <c r="J493" s="7">
        <v>41393</v>
      </c>
      <c r="K493" s="6" t="s">
        <v>3124</v>
      </c>
      <c r="M493" s="6" t="s">
        <v>3125</v>
      </c>
      <c r="N493" s="6" t="s">
        <v>2732</v>
      </c>
      <c r="O493" s="6">
        <v>53188</v>
      </c>
      <c r="P493" s="6">
        <v>5932</v>
      </c>
      <c r="R493" s="6">
        <v>5</v>
      </c>
      <c r="S493" s="6" t="s">
        <v>3126</v>
      </c>
      <c r="T493" s="6">
        <v>5019</v>
      </c>
      <c r="U493" s="6">
        <v>73850166</v>
      </c>
      <c r="V493" s="8">
        <v>43</v>
      </c>
      <c r="W493" s="8">
        <v>141642</v>
      </c>
      <c r="X493" s="6">
        <v>35</v>
      </c>
      <c r="Y493" s="6" t="s">
        <v>2775</v>
      </c>
      <c r="Z493" s="8">
        <v>1376476</v>
      </c>
      <c r="AA493" s="8">
        <v>2523</v>
      </c>
      <c r="AB493" s="8">
        <v>546</v>
      </c>
      <c r="AC493" s="6" t="s">
        <v>49</v>
      </c>
      <c r="AD493" s="6" t="s">
        <v>50</v>
      </c>
      <c r="AE493" s="6" t="s">
        <v>50</v>
      </c>
      <c r="AH493" s="6" t="s">
        <v>49</v>
      </c>
      <c r="AI493" s="8">
        <v>26</v>
      </c>
      <c r="AJ493" s="8">
        <v>16</v>
      </c>
      <c r="AK493" s="8">
        <v>42</v>
      </c>
    </row>
    <row r="494" spans="1:37" x14ac:dyDescent="0.25">
      <c r="A494" s="5" t="s">
        <v>3127</v>
      </c>
      <c r="B494" s="6" t="s">
        <v>3128</v>
      </c>
      <c r="C494" s="6" t="s">
        <v>3129</v>
      </c>
      <c r="D494" s="6" t="s">
        <v>40</v>
      </c>
      <c r="E494" s="6" t="s">
        <v>41</v>
      </c>
      <c r="F494" s="6" t="s">
        <v>42</v>
      </c>
      <c r="I494" s="7">
        <v>41274</v>
      </c>
      <c r="J494" s="7">
        <v>41393</v>
      </c>
      <c r="K494" s="6" t="s">
        <v>3130</v>
      </c>
      <c r="M494" s="6" t="s">
        <v>3131</v>
      </c>
      <c r="N494" s="6" t="s">
        <v>2962</v>
      </c>
      <c r="O494" s="6">
        <v>46360</v>
      </c>
      <c r="R494" s="6">
        <v>5</v>
      </c>
      <c r="S494" s="6" t="s">
        <v>3132</v>
      </c>
      <c r="T494" s="6">
        <v>6273</v>
      </c>
      <c r="U494" s="6">
        <v>51213551</v>
      </c>
      <c r="V494" s="8">
        <v>20</v>
      </c>
      <c r="W494" s="8">
        <v>32564</v>
      </c>
      <c r="X494" s="6">
        <v>418</v>
      </c>
      <c r="Y494" s="6" t="s">
        <v>3133</v>
      </c>
      <c r="Z494" s="8">
        <v>66025</v>
      </c>
      <c r="AA494" s="8">
        <v>1695</v>
      </c>
      <c r="AB494" s="8">
        <v>39</v>
      </c>
      <c r="AC494" s="6" t="s">
        <v>50</v>
      </c>
      <c r="AD494" s="6" t="s">
        <v>50</v>
      </c>
      <c r="AE494" s="6" t="s">
        <v>49</v>
      </c>
      <c r="AI494" s="8">
        <v>6</v>
      </c>
      <c r="AJ494" s="8">
        <v>0</v>
      </c>
      <c r="AK494" s="8">
        <v>6</v>
      </c>
    </row>
    <row r="495" spans="1:37" x14ac:dyDescent="0.25">
      <c r="A495" s="5" t="s">
        <v>3134</v>
      </c>
      <c r="B495" s="6" t="s">
        <v>3135</v>
      </c>
      <c r="C495" s="6" t="s">
        <v>2967</v>
      </c>
      <c r="D495" s="6" t="s">
        <v>40</v>
      </c>
      <c r="E495" s="6" t="s">
        <v>41</v>
      </c>
      <c r="F495" s="6" t="s">
        <v>42</v>
      </c>
      <c r="I495" s="7">
        <v>41274</v>
      </c>
      <c r="J495" s="7">
        <v>41393</v>
      </c>
      <c r="K495" s="6" t="s">
        <v>3136</v>
      </c>
      <c r="M495" s="6" t="s">
        <v>3137</v>
      </c>
      <c r="N495" s="6" t="s">
        <v>2732</v>
      </c>
      <c r="O495" s="6">
        <v>54703</v>
      </c>
      <c r="R495" s="6">
        <v>5</v>
      </c>
      <c r="S495" s="6" t="s">
        <v>3138</v>
      </c>
      <c r="T495" s="6">
        <v>1319</v>
      </c>
      <c r="U495" s="6">
        <v>20495156</v>
      </c>
      <c r="V495" s="8">
        <v>28</v>
      </c>
      <c r="W495" s="8">
        <v>73000</v>
      </c>
      <c r="X495" s="6">
        <v>297</v>
      </c>
      <c r="Y495" s="6" t="s">
        <v>3139</v>
      </c>
      <c r="Z495" s="8">
        <v>102852</v>
      </c>
      <c r="AA495" s="8">
        <v>1491</v>
      </c>
      <c r="AB495" s="8">
        <v>69</v>
      </c>
      <c r="AC495" s="6" t="s">
        <v>49</v>
      </c>
      <c r="AD495" s="6" t="s">
        <v>50</v>
      </c>
      <c r="AE495" s="6" t="s">
        <v>49</v>
      </c>
      <c r="AI495" s="8">
        <v>16</v>
      </c>
      <c r="AJ495" s="8">
        <v>33</v>
      </c>
      <c r="AK495" s="8">
        <v>49</v>
      </c>
    </row>
    <row r="496" spans="1:37" x14ac:dyDescent="0.25">
      <c r="A496" s="5" t="s">
        <v>3140</v>
      </c>
      <c r="B496" s="6" t="s">
        <v>3141</v>
      </c>
      <c r="D496" s="6" t="s">
        <v>40</v>
      </c>
      <c r="E496" s="6" t="s">
        <v>41</v>
      </c>
      <c r="F496" s="6" t="s">
        <v>42</v>
      </c>
      <c r="I496" s="7">
        <v>41274</v>
      </c>
      <c r="J496" s="7">
        <v>41393</v>
      </c>
      <c r="K496" s="6" t="s">
        <v>3142</v>
      </c>
      <c r="M496" s="6" t="s">
        <v>3143</v>
      </c>
      <c r="N496" s="6" t="s">
        <v>2962</v>
      </c>
      <c r="O496" s="6">
        <v>46320</v>
      </c>
      <c r="R496" s="6">
        <v>5</v>
      </c>
      <c r="S496" s="6" t="s">
        <v>3144</v>
      </c>
      <c r="U496" s="6">
        <v>45240165</v>
      </c>
      <c r="V496" s="8">
        <v>51</v>
      </c>
      <c r="W496" s="8">
        <v>162855</v>
      </c>
      <c r="X496" s="6">
        <v>3</v>
      </c>
      <c r="Y496" s="6" t="s">
        <v>2971</v>
      </c>
      <c r="Z496" s="8">
        <v>8608208</v>
      </c>
      <c r="AA496" s="8">
        <v>3524</v>
      </c>
      <c r="AB496" s="8">
        <v>2443</v>
      </c>
      <c r="AC496" s="6" t="s">
        <v>49</v>
      </c>
      <c r="AD496" s="6" t="s">
        <v>50</v>
      </c>
      <c r="AI496" s="8">
        <v>4</v>
      </c>
      <c r="AJ496" s="8">
        <v>0</v>
      </c>
      <c r="AK496" s="8">
        <v>4</v>
      </c>
    </row>
    <row r="497" spans="1:37" x14ac:dyDescent="0.25">
      <c r="A497" s="5" t="s">
        <v>3145</v>
      </c>
      <c r="B497" s="6" t="s">
        <v>3146</v>
      </c>
      <c r="C497" s="6" t="s">
        <v>3147</v>
      </c>
      <c r="D497" s="6" t="s">
        <v>40</v>
      </c>
      <c r="E497" s="6" t="s">
        <v>54</v>
      </c>
      <c r="F497" s="6" t="s">
        <v>55</v>
      </c>
      <c r="I497" s="7">
        <v>41274</v>
      </c>
      <c r="J497" s="7">
        <v>41393</v>
      </c>
      <c r="K497" s="6" t="s">
        <v>3148</v>
      </c>
      <c r="M497" s="6" t="s">
        <v>3149</v>
      </c>
      <c r="N497" s="6" t="s">
        <v>2962</v>
      </c>
      <c r="O497" s="6">
        <v>46304</v>
      </c>
      <c r="R497" s="6">
        <v>5</v>
      </c>
      <c r="S497" s="6" t="s">
        <v>3150</v>
      </c>
      <c r="T497" s="6">
        <v>1201</v>
      </c>
      <c r="U497" s="6">
        <v>49351778</v>
      </c>
      <c r="V497" s="8">
        <v>1970</v>
      </c>
      <c r="W497" s="8">
        <v>958644</v>
      </c>
      <c r="X497" s="6">
        <v>3</v>
      </c>
      <c r="Y497" s="6" t="s">
        <v>2971</v>
      </c>
      <c r="Z497" s="8">
        <v>8608208</v>
      </c>
      <c r="AA497" s="8">
        <v>3524</v>
      </c>
      <c r="AB497" s="8">
        <v>2443</v>
      </c>
      <c r="AC497" s="6" t="s">
        <v>49</v>
      </c>
      <c r="AD497" s="6" t="s">
        <v>50</v>
      </c>
      <c r="AI497" s="8">
        <v>66</v>
      </c>
      <c r="AJ497" s="8">
        <v>0</v>
      </c>
      <c r="AK497" s="8">
        <v>66</v>
      </c>
    </row>
    <row r="498" spans="1:37" x14ac:dyDescent="0.25">
      <c r="A498" s="5" t="s">
        <v>3151</v>
      </c>
      <c r="B498" s="6" t="s">
        <v>3152</v>
      </c>
      <c r="C498" s="6" t="s">
        <v>756</v>
      </c>
      <c r="D498" s="6" t="s">
        <v>40</v>
      </c>
      <c r="E498" s="6" t="s">
        <v>41</v>
      </c>
      <c r="F498" s="6" t="s">
        <v>42</v>
      </c>
      <c r="I498" s="7">
        <v>41090</v>
      </c>
      <c r="J498" s="7">
        <v>41211</v>
      </c>
      <c r="K498" s="6" t="s">
        <v>3153</v>
      </c>
      <c r="M498" s="6" t="s">
        <v>3154</v>
      </c>
      <c r="N498" s="6" t="s">
        <v>1766</v>
      </c>
      <c r="O498" s="6">
        <v>42419</v>
      </c>
      <c r="P498" s="6">
        <v>716</v>
      </c>
      <c r="Q498" s="6">
        <v>716</v>
      </c>
      <c r="R498" s="6">
        <v>5</v>
      </c>
      <c r="S498" s="6" t="s">
        <v>3155</v>
      </c>
      <c r="T498" s="6">
        <v>2052</v>
      </c>
      <c r="U498" s="6">
        <v>71339527</v>
      </c>
      <c r="V498" s="8">
        <v>16</v>
      </c>
      <c r="W498" s="8">
        <v>27000</v>
      </c>
      <c r="X498" s="6">
        <v>159</v>
      </c>
      <c r="Y498" s="6" t="s">
        <v>2978</v>
      </c>
      <c r="Z498" s="8">
        <v>229351</v>
      </c>
      <c r="AA498" s="8">
        <v>1930</v>
      </c>
      <c r="AB498" s="8">
        <v>119</v>
      </c>
      <c r="AC498" s="6" t="s">
        <v>50</v>
      </c>
      <c r="AD498" s="6" t="s">
        <v>50</v>
      </c>
      <c r="AE498" s="6" t="s">
        <v>49</v>
      </c>
      <c r="AI498" s="8">
        <v>6</v>
      </c>
      <c r="AJ498" s="8">
        <v>0</v>
      </c>
      <c r="AK498" s="8">
        <v>6</v>
      </c>
    </row>
    <row r="499" spans="1:37" x14ac:dyDescent="0.25">
      <c r="A499" s="5" t="s">
        <v>3156</v>
      </c>
      <c r="B499" s="6" t="s">
        <v>3157</v>
      </c>
      <c r="C499" s="6" t="s">
        <v>3158</v>
      </c>
      <c r="D499" s="6" t="s">
        <v>40</v>
      </c>
      <c r="E499" s="6" t="s">
        <v>41</v>
      </c>
      <c r="F499" s="6" t="s">
        <v>42</v>
      </c>
      <c r="I499" s="7">
        <v>41274</v>
      </c>
      <c r="J499" s="7">
        <v>41393</v>
      </c>
      <c r="K499" s="6" t="s">
        <v>3159</v>
      </c>
      <c r="M499" s="6" t="s">
        <v>3160</v>
      </c>
      <c r="N499" s="6" t="s">
        <v>2732</v>
      </c>
      <c r="O499" s="6">
        <v>53545</v>
      </c>
      <c r="P499" s="6">
        <v>710</v>
      </c>
      <c r="R499" s="6">
        <v>5</v>
      </c>
      <c r="S499" s="6" t="s">
        <v>3161</v>
      </c>
      <c r="T499" s="6">
        <v>1322</v>
      </c>
      <c r="U499" s="6">
        <v>73841025</v>
      </c>
      <c r="V499" s="8">
        <v>28</v>
      </c>
      <c r="W499" s="8">
        <v>63600</v>
      </c>
      <c r="X499" s="6">
        <v>396</v>
      </c>
      <c r="Y499" s="6" t="s">
        <v>3162</v>
      </c>
      <c r="Z499" s="8">
        <v>69658</v>
      </c>
      <c r="AA499" s="8">
        <v>2263</v>
      </c>
      <c r="AB499" s="8">
        <v>31</v>
      </c>
      <c r="AC499" s="6" t="s">
        <v>50</v>
      </c>
      <c r="AD499" s="6" t="s">
        <v>50</v>
      </c>
      <c r="AE499" s="6" t="s">
        <v>49</v>
      </c>
      <c r="AI499" s="8">
        <v>14</v>
      </c>
      <c r="AJ499" s="8">
        <v>2</v>
      </c>
      <c r="AK499" s="8">
        <v>16</v>
      </c>
    </row>
    <row r="500" spans="1:37" x14ac:dyDescent="0.25">
      <c r="A500" s="5" t="s">
        <v>3163</v>
      </c>
      <c r="B500" s="6" t="s">
        <v>3164</v>
      </c>
      <c r="C500" s="6" t="s">
        <v>3165</v>
      </c>
      <c r="D500" s="6" t="s">
        <v>40</v>
      </c>
      <c r="E500" s="6" t="s">
        <v>41</v>
      </c>
      <c r="F500" s="6" t="s">
        <v>42</v>
      </c>
      <c r="I500" s="7">
        <v>41274</v>
      </c>
      <c r="J500" s="7">
        <v>41393</v>
      </c>
      <c r="K500" s="6" t="s">
        <v>3166</v>
      </c>
      <c r="M500" s="6" t="s">
        <v>3167</v>
      </c>
      <c r="N500" s="6" t="s">
        <v>2732</v>
      </c>
      <c r="O500" s="6">
        <v>53511</v>
      </c>
      <c r="R500" s="6">
        <v>5</v>
      </c>
      <c r="S500" s="6" t="s">
        <v>3168</v>
      </c>
      <c r="T500" s="6">
        <v>1318</v>
      </c>
      <c r="U500" s="6">
        <v>73859266</v>
      </c>
      <c r="V500" s="8">
        <v>16</v>
      </c>
      <c r="W500" s="8">
        <v>35871</v>
      </c>
      <c r="X500" s="6">
        <v>432</v>
      </c>
      <c r="Y500" s="6" t="s">
        <v>3169</v>
      </c>
      <c r="Z500" s="8">
        <v>63835</v>
      </c>
      <c r="AA500" s="8">
        <v>1858</v>
      </c>
      <c r="AB500" s="8">
        <v>34</v>
      </c>
      <c r="AC500" s="6" t="s">
        <v>50</v>
      </c>
      <c r="AD500" s="6" t="s">
        <v>50</v>
      </c>
      <c r="AE500" s="6" t="s">
        <v>49</v>
      </c>
      <c r="AI500" s="8">
        <v>9</v>
      </c>
      <c r="AJ500" s="8">
        <v>2</v>
      </c>
      <c r="AK500" s="8">
        <v>11</v>
      </c>
    </row>
    <row r="501" spans="1:37" x14ac:dyDescent="0.25">
      <c r="A501" s="5" t="s">
        <v>3170</v>
      </c>
      <c r="B501" s="6" t="s">
        <v>3171</v>
      </c>
      <c r="C501" s="6" t="s">
        <v>1554</v>
      </c>
      <c r="D501" s="6" t="s">
        <v>40</v>
      </c>
      <c r="E501" s="6" t="s">
        <v>54</v>
      </c>
      <c r="F501" s="6" t="s">
        <v>55</v>
      </c>
      <c r="I501" s="7">
        <v>41274</v>
      </c>
      <c r="J501" s="7">
        <v>41393</v>
      </c>
      <c r="K501" s="6" t="s">
        <v>3172</v>
      </c>
      <c r="M501" s="6" t="s">
        <v>3173</v>
      </c>
      <c r="N501" s="6" t="s">
        <v>2962</v>
      </c>
      <c r="O501" s="6">
        <v>47403</v>
      </c>
      <c r="R501" s="6">
        <v>5</v>
      </c>
      <c r="S501" s="6" t="s">
        <v>3174</v>
      </c>
      <c r="T501" s="6">
        <v>1909</v>
      </c>
      <c r="U501" s="6">
        <v>156057846</v>
      </c>
      <c r="V501" s="8">
        <v>21</v>
      </c>
      <c r="W501" s="8">
        <v>80405</v>
      </c>
      <c r="X501" s="6">
        <v>286</v>
      </c>
      <c r="Y501" s="6" t="s">
        <v>3175</v>
      </c>
      <c r="Z501" s="8">
        <v>108657</v>
      </c>
      <c r="AA501" s="8">
        <v>2426</v>
      </c>
      <c r="AB501" s="8">
        <v>45</v>
      </c>
      <c r="AC501" s="6" t="s">
        <v>49</v>
      </c>
      <c r="AD501" s="6" t="s">
        <v>50</v>
      </c>
      <c r="AE501" s="6" t="s">
        <v>49</v>
      </c>
      <c r="AI501" s="8">
        <v>37</v>
      </c>
      <c r="AJ501" s="8">
        <v>0</v>
      </c>
      <c r="AK501" s="8">
        <v>37</v>
      </c>
    </row>
    <row r="502" spans="1:37" x14ac:dyDescent="0.25">
      <c r="A502" s="5" t="s">
        <v>3176</v>
      </c>
      <c r="B502" s="6" t="s">
        <v>3177</v>
      </c>
      <c r="C502" s="6" t="s">
        <v>3178</v>
      </c>
      <c r="D502" s="6" t="s">
        <v>40</v>
      </c>
      <c r="E502" s="6" t="s">
        <v>54</v>
      </c>
      <c r="F502" s="6" t="s">
        <v>55</v>
      </c>
      <c r="I502" s="7">
        <v>41274</v>
      </c>
      <c r="J502" s="7">
        <v>41393</v>
      </c>
      <c r="K502" s="6" t="s">
        <v>3179</v>
      </c>
      <c r="M502" s="6" t="s">
        <v>3180</v>
      </c>
      <c r="N502" s="6" t="s">
        <v>2999</v>
      </c>
      <c r="O502" s="6">
        <v>60005</v>
      </c>
      <c r="R502" s="6">
        <v>5</v>
      </c>
      <c r="S502" s="6" t="s">
        <v>3181</v>
      </c>
      <c r="T502" s="6">
        <v>5118</v>
      </c>
      <c r="U502" s="6">
        <v>131205833</v>
      </c>
      <c r="V502" s="8">
        <v>3519</v>
      </c>
      <c r="W502" s="8">
        <v>5630238</v>
      </c>
      <c r="X502" s="6">
        <v>3</v>
      </c>
      <c r="Y502" s="6" t="s">
        <v>2971</v>
      </c>
      <c r="Z502" s="8">
        <v>8608208</v>
      </c>
      <c r="AA502" s="8">
        <v>3524</v>
      </c>
      <c r="AB502" s="8">
        <v>2443</v>
      </c>
      <c r="AC502" s="6" t="s">
        <v>49</v>
      </c>
      <c r="AD502" s="6" t="s">
        <v>50</v>
      </c>
      <c r="AE502" s="6" t="s">
        <v>49</v>
      </c>
      <c r="AF502" s="6" t="s">
        <v>49</v>
      </c>
      <c r="AI502" s="8">
        <v>1172</v>
      </c>
      <c r="AJ502" s="8">
        <v>396</v>
      </c>
      <c r="AK502" s="8">
        <v>1568</v>
      </c>
    </row>
    <row r="503" spans="1:37" x14ac:dyDescent="0.25">
      <c r="A503" s="5" t="s">
        <v>3182</v>
      </c>
      <c r="B503" s="6" t="s">
        <v>3183</v>
      </c>
      <c r="D503" s="6" t="s">
        <v>40</v>
      </c>
      <c r="E503" s="6" t="s">
        <v>54</v>
      </c>
      <c r="F503" s="6" t="s">
        <v>55</v>
      </c>
      <c r="I503" s="7">
        <v>41274</v>
      </c>
      <c r="J503" s="7">
        <v>41393</v>
      </c>
      <c r="K503" s="6" t="s">
        <v>3184</v>
      </c>
      <c r="M503" s="6" t="s">
        <v>3185</v>
      </c>
      <c r="N503" s="6" t="s">
        <v>1599</v>
      </c>
      <c r="O503" s="6">
        <v>44045</v>
      </c>
      <c r="P503" s="6">
        <v>158</v>
      </c>
      <c r="Q503" s="6">
        <v>158</v>
      </c>
      <c r="R503" s="6">
        <v>5</v>
      </c>
      <c r="S503" s="6" t="s">
        <v>3186</v>
      </c>
      <c r="T503" s="6">
        <v>3039</v>
      </c>
      <c r="U503" s="6">
        <v>156034969</v>
      </c>
      <c r="V503" s="8">
        <v>227</v>
      </c>
      <c r="W503" s="8">
        <v>229885</v>
      </c>
      <c r="X503" s="6">
        <v>25</v>
      </c>
      <c r="Y503" s="6" t="s">
        <v>2807</v>
      </c>
      <c r="Z503" s="8">
        <v>1780673</v>
      </c>
      <c r="AA503" s="8">
        <v>2307</v>
      </c>
      <c r="AB503" s="8">
        <v>772</v>
      </c>
      <c r="AC503" s="6" t="s">
        <v>49</v>
      </c>
      <c r="AD503" s="6" t="s">
        <v>50</v>
      </c>
      <c r="AE503" s="6" t="s">
        <v>49</v>
      </c>
      <c r="AG503" s="6" t="s">
        <v>49</v>
      </c>
      <c r="AI503" s="8">
        <v>78</v>
      </c>
      <c r="AJ503" s="8">
        <v>8</v>
      </c>
      <c r="AK503" s="8">
        <v>86</v>
      </c>
    </row>
    <row r="504" spans="1:37" x14ac:dyDescent="0.25">
      <c r="A504" s="5" t="s">
        <v>3187</v>
      </c>
      <c r="B504" s="6" t="s">
        <v>3188</v>
      </c>
      <c r="C504" s="6" t="s">
        <v>1818</v>
      </c>
      <c r="D504" s="6" t="s">
        <v>40</v>
      </c>
      <c r="E504" s="6" t="s">
        <v>54</v>
      </c>
      <c r="F504" s="6" t="s">
        <v>55</v>
      </c>
      <c r="I504" s="7">
        <v>41274</v>
      </c>
      <c r="J504" s="7">
        <v>41393</v>
      </c>
      <c r="K504" s="6" t="s">
        <v>3189</v>
      </c>
      <c r="M504" s="6" t="s">
        <v>3079</v>
      </c>
      <c r="N504" s="6" t="s">
        <v>2999</v>
      </c>
      <c r="O504" s="6">
        <v>60661</v>
      </c>
      <c r="R504" s="6">
        <v>5</v>
      </c>
      <c r="S504" s="6" t="s">
        <v>3190</v>
      </c>
      <c r="T504" s="6">
        <v>5005</v>
      </c>
      <c r="U504" s="6">
        <v>52272150</v>
      </c>
      <c r="V504" s="8">
        <v>3721</v>
      </c>
      <c r="W504" s="8">
        <v>7261176</v>
      </c>
      <c r="X504" s="6">
        <v>3</v>
      </c>
      <c r="Y504" s="6" t="s">
        <v>2971</v>
      </c>
      <c r="Z504" s="8">
        <v>8608208</v>
      </c>
      <c r="AA504" s="8">
        <v>3524</v>
      </c>
      <c r="AB504" s="8">
        <v>2443</v>
      </c>
      <c r="AC504" s="6" t="s">
        <v>49</v>
      </c>
      <c r="AD504" s="6" t="s">
        <v>50</v>
      </c>
      <c r="AI504" s="8">
        <v>1048</v>
      </c>
      <c r="AJ504" s="8">
        <v>0</v>
      </c>
      <c r="AK504" s="8">
        <v>1048</v>
      </c>
    </row>
    <row r="505" spans="1:37" x14ac:dyDescent="0.25">
      <c r="A505" s="5" t="s">
        <v>3191</v>
      </c>
      <c r="B505" s="6" t="s">
        <v>3192</v>
      </c>
      <c r="C505" s="6" t="s">
        <v>3193</v>
      </c>
      <c r="D505" s="6" t="s">
        <v>40</v>
      </c>
      <c r="E505" s="6" t="s">
        <v>41</v>
      </c>
      <c r="F505" s="6" t="s">
        <v>42</v>
      </c>
      <c r="I505" s="7">
        <v>41090</v>
      </c>
      <c r="J505" s="7">
        <v>41211</v>
      </c>
      <c r="K505" s="6" t="s">
        <v>3194</v>
      </c>
      <c r="M505" s="6" t="s">
        <v>2896</v>
      </c>
      <c r="N505" s="6" t="s">
        <v>2883</v>
      </c>
      <c r="O505" s="6">
        <v>48207</v>
      </c>
      <c r="R505" s="6">
        <v>5</v>
      </c>
      <c r="S505" s="6" t="s">
        <v>3195</v>
      </c>
      <c r="T505" s="6">
        <v>2107</v>
      </c>
      <c r="U505" s="6">
        <v>6530661</v>
      </c>
      <c r="V505" s="8">
        <v>144</v>
      </c>
      <c r="W505" s="8">
        <v>713777</v>
      </c>
      <c r="X505" s="6">
        <v>11</v>
      </c>
      <c r="Y505" s="6" t="s">
        <v>2898</v>
      </c>
      <c r="Z505" s="8">
        <v>3734090</v>
      </c>
      <c r="AA505" s="8">
        <v>2793</v>
      </c>
      <c r="AB505" s="8">
        <v>1337</v>
      </c>
      <c r="AC505" s="6" t="s">
        <v>49</v>
      </c>
      <c r="AD505" s="6" t="s">
        <v>50</v>
      </c>
      <c r="AE505" s="6" t="s">
        <v>49</v>
      </c>
      <c r="AI505" s="8">
        <v>350</v>
      </c>
      <c r="AJ505" s="8">
        <v>225</v>
      </c>
      <c r="AK505" s="8">
        <v>575</v>
      </c>
    </row>
    <row r="506" spans="1:37" x14ac:dyDescent="0.25">
      <c r="A506" s="5" t="s">
        <v>3196</v>
      </c>
      <c r="B506" s="6" t="s">
        <v>3197</v>
      </c>
      <c r="C506" s="6" t="s">
        <v>3198</v>
      </c>
      <c r="D506" s="6" t="s">
        <v>40</v>
      </c>
      <c r="E506" s="6" t="s">
        <v>540</v>
      </c>
      <c r="F506" s="6" t="s">
        <v>541</v>
      </c>
      <c r="I506" s="7">
        <v>41090</v>
      </c>
      <c r="J506" s="7">
        <v>41211</v>
      </c>
      <c r="K506" s="6" t="s">
        <v>3199</v>
      </c>
      <c r="M506" s="6" t="s">
        <v>3200</v>
      </c>
      <c r="N506" s="6" t="s">
        <v>2962</v>
      </c>
      <c r="O506" s="6">
        <v>46383</v>
      </c>
      <c r="R506" s="6">
        <v>5</v>
      </c>
      <c r="S506" s="6" t="s">
        <v>3201</v>
      </c>
      <c r="T506" s="6">
        <v>1193</v>
      </c>
      <c r="U506" s="6">
        <v>23695729</v>
      </c>
      <c r="V506" s="8">
        <v>590</v>
      </c>
      <c r="W506" s="8">
        <v>160105</v>
      </c>
      <c r="X506" s="6">
        <v>3</v>
      </c>
      <c r="Y506" s="6" t="s">
        <v>2971</v>
      </c>
      <c r="Z506" s="8">
        <v>8608208</v>
      </c>
      <c r="AA506" s="8">
        <v>3524</v>
      </c>
      <c r="AB506" s="8">
        <v>2443</v>
      </c>
      <c r="AC506" s="6" t="s">
        <v>50</v>
      </c>
      <c r="AD506" s="6" t="s">
        <v>50</v>
      </c>
      <c r="AI506" s="8">
        <v>15</v>
      </c>
      <c r="AJ506" s="8">
        <v>0</v>
      </c>
      <c r="AK506" s="8">
        <v>15</v>
      </c>
    </row>
    <row r="507" spans="1:37" x14ac:dyDescent="0.25">
      <c r="A507" s="5" t="s">
        <v>3202</v>
      </c>
      <c r="B507" s="6" t="s">
        <v>3203</v>
      </c>
      <c r="C507" s="6" t="s">
        <v>3204</v>
      </c>
      <c r="D507" s="6" t="s">
        <v>40</v>
      </c>
      <c r="E507" s="6" t="s">
        <v>54</v>
      </c>
      <c r="F507" s="6" t="s">
        <v>55</v>
      </c>
      <c r="I507" s="7">
        <v>41182</v>
      </c>
      <c r="J507" s="7">
        <v>41305</v>
      </c>
      <c r="K507" s="6" t="s">
        <v>3205</v>
      </c>
      <c r="M507" s="6" t="s">
        <v>3206</v>
      </c>
      <c r="N507" s="6" t="s">
        <v>2883</v>
      </c>
      <c r="O507" s="6">
        <v>49022</v>
      </c>
      <c r="P507" s="6">
        <v>837</v>
      </c>
      <c r="Q507" s="6">
        <v>837</v>
      </c>
      <c r="R507" s="6">
        <v>5</v>
      </c>
      <c r="T507" s="6">
        <v>1215</v>
      </c>
      <c r="U507" s="6">
        <v>74330093</v>
      </c>
      <c r="V507" s="8">
        <v>14</v>
      </c>
      <c r="W507" s="8">
        <v>27000</v>
      </c>
      <c r="X507" s="6">
        <v>443</v>
      </c>
      <c r="Y507" s="6" t="s">
        <v>3207</v>
      </c>
      <c r="Z507" s="8">
        <v>61022</v>
      </c>
      <c r="AA507" s="8">
        <v>1308</v>
      </c>
      <c r="AB507" s="8">
        <v>47</v>
      </c>
      <c r="AC507" s="6" t="s">
        <v>50</v>
      </c>
      <c r="AD507" s="6" t="s">
        <v>50</v>
      </c>
      <c r="AE507" s="6" t="s">
        <v>49</v>
      </c>
      <c r="AI507" s="8">
        <v>24</v>
      </c>
      <c r="AJ507" s="8">
        <v>0</v>
      </c>
      <c r="AK507" s="8">
        <v>24</v>
      </c>
    </row>
    <row r="508" spans="1:37" x14ac:dyDescent="0.25">
      <c r="A508" s="5" t="s">
        <v>3208</v>
      </c>
      <c r="B508" s="6" t="s">
        <v>3209</v>
      </c>
      <c r="C508" s="6" t="s">
        <v>3210</v>
      </c>
      <c r="D508" s="6" t="s">
        <v>40</v>
      </c>
      <c r="E508" s="6" t="s">
        <v>54</v>
      </c>
      <c r="F508" s="6" t="s">
        <v>55</v>
      </c>
      <c r="I508" s="7">
        <v>41274</v>
      </c>
      <c r="J508" s="7">
        <v>41393</v>
      </c>
      <c r="K508" s="6" t="s">
        <v>3211</v>
      </c>
      <c r="M508" s="6" t="s">
        <v>3212</v>
      </c>
      <c r="N508" s="6" t="s">
        <v>2732</v>
      </c>
      <c r="O508" s="6">
        <v>54729</v>
      </c>
      <c r="R508" s="6">
        <v>5</v>
      </c>
      <c r="S508" s="6" t="s">
        <v>3213</v>
      </c>
      <c r="T508" s="6">
        <v>5254</v>
      </c>
      <c r="U508" s="6">
        <v>84490614</v>
      </c>
      <c r="V508" s="8">
        <v>11</v>
      </c>
      <c r="W508" s="8">
        <v>13704</v>
      </c>
      <c r="X508" s="6">
        <v>297</v>
      </c>
      <c r="Y508" s="6" t="s">
        <v>3139</v>
      </c>
      <c r="Z508" s="8">
        <v>102852</v>
      </c>
      <c r="AA508" s="8">
        <v>1491</v>
      </c>
      <c r="AB508" s="8">
        <v>69</v>
      </c>
      <c r="AC508" s="6" t="s">
        <v>50</v>
      </c>
      <c r="AD508" s="6" t="s">
        <v>50</v>
      </c>
      <c r="AI508" s="8">
        <v>0</v>
      </c>
      <c r="AJ508" s="8">
        <v>8</v>
      </c>
      <c r="AK508" s="8">
        <v>8</v>
      </c>
    </row>
    <row r="509" spans="1:37" x14ac:dyDescent="0.25">
      <c r="A509" s="5" t="s">
        <v>3214</v>
      </c>
      <c r="B509" s="6" t="s">
        <v>3215</v>
      </c>
      <c r="C509" s="6" t="s">
        <v>3216</v>
      </c>
      <c r="D509" s="6" t="s">
        <v>40</v>
      </c>
      <c r="E509" s="6" t="s">
        <v>41</v>
      </c>
      <c r="F509" s="6" t="s">
        <v>42</v>
      </c>
      <c r="I509" s="7">
        <v>41274</v>
      </c>
      <c r="J509" s="7">
        <v>41393</v>
      </c>
      <c r="K509" s="6" t="s">
        <v>3217</v>
      </c>
      <c r="L509" s="6" t="s">
        <v>3218</v>
      </c>
      <c r="M509" s="6" t="s">
        <v>792</v>
      </c>
      <c r="N509" s="6" t="s">
        <v>1599</v>
      </c>
      <c r="O509" s="6">
        <v>43055</v>
      </c>
      <c r="P509" s="6">
        <v>5521</v>
      </c>
      <c r="R509" s="6">
        <v>5</v>
      </c>
      <c r="S509" s="6" t="s">
        <v>3219</v>
      </c>
      <c r="T509" s="6">
        <v>5130</v>
      </c>
      <c r="U509" s="6">
        <v>70551965</v>
      </c>
      <c r="V509" s="8">
        <v>32</v>
      </c>
      <c r="W509" s="8">
        <v>57883</v>
      </c>
      <c r="X509" s="6">
        <v>369</v>
      </c>
      <c r="Y509" s="6" t="s">
        <v>3220</v>
      </c>
      <c r="Z509" s="8">
        <v>76068</v>
      </c>
      <c r="AA509" s="8">
        <v>1806</v>
      </c>
      <c r="AB509" s="8">
        <v>42</v>
      </c>
      <c r="AC509" s="6" t="s">
        <v>50</v>
      </c>
      <c r="AD509" s="6" t="s">
        <v>50</v>
      </c>
      <c r="AI509" s="8">
        <v>0</v>
      </c>
      <c r="AJ509" s="8">
        <v>13</v>
      </c>
      <c r="AK509" s="8">
        <v>13</v>
      </c>
    </row>
    <row r="510" spans="1:37" x14ac:dyDescent="0.25">
      <c r="A510" s="5" t="s">
        <v>3221</v>
      </c>
      <c r="B510" s="6" t="s">
        <v>3222</v>
      </c>
      <c r="C510" s="6" t="s">
        <v>3223</v>
      </c>
      <c r="D510" s="6" t="s">
        <v>40</v>
      </c>
      <c r="E510" s="6" t="s">
        <v>54</v>
      </c>
      <c r="F510" s="6" t="s">
        <v>55</v>
      </c>
      <c r="I510" s="7">
        <v>41090</v>
      </c>
      <c r="J510" s="7">
        <v>41211</v>
      </c>
      <c r="K510" s="6" t="s">
        <v>3224</v>
      </c>
      <c r="L510" s="6" t="s">
        <v>3225</v>
      </c>
      <c r="M510" s="6" t="s">
        <v>2896</v>
      </c>
      <c r="N510" s="6" t="s">
        <v>2883</v>
      </c>
      <c r="O510" s="6">
        <v>48226</v>
      </c>
      <c r="R510" s="6">
        <v>5</v>
      </c>
      <c r="S510" s="6" t="s">
        <v>3226</v>
      </c>
      <c r="T510" s="6">
        <v>5574</v>
      </c>
      <c r="U510" s="6">
        <v>607798118</v>
      </c>
      <c r="V510" s="8">
        <v>3</v>
      </c>
      <c r="W510" s="8">
        <v>92477</v>
      </c>
      <c r="X510" s="6">
        <v>11</v>
      </c>
      <c r="Y510" s="6" t="s">
        <v>2898</v>
      </c>
      <c r="Z510" s="8">
        <v>3734090</v>
      </c>
      <c r="AA510" s="8">
        <v>2793</v>
      </c>
      <c r="AB510" s="8">
        <v>1337</v>
      </c>
      <c r="AC510" s="6" t="s">
        <v>49</v>
      </c>
      <c r="AD510" s="6" t="s">
        <v>50</v>
      </c>
      <c r="AI510" s="8">
        <v>10</v>
      </c>
      <c r="AJ510" s="8">
        <v>0</v>
      </c>
      <c r="AK510" s="8">
        <v>10</v>
      </c>
    </row>
    <row r="511" spans="1:37" x14ac:dyDescent="0.25">
      <c r="A511" s="5" t="s">
        <v>3227</v>
      </c>
      <c r="B511" s="6" t="s">
        <v>3228</v>
      </c>
      <c r="C511" s="6" t="s">
        <v>3229</v>
      </c>
      <c r="D511" s="6" t="s">
        <v>40</v>
      </c>
      <c r="E511" s="6" t="s">
        <v>54</v>
      </c>
      <c r="F511" s="6" t="s">
        <v>55</v>
      </c>
      <c r="I511" s="7">
        <v>41274</v>
      </c>
      <c r="J511" s="7">
        <v>41393</v>
      </c>
      <c r="K511" s="6" t="s">
        <v>3230</v>
      </c>
      <c r="M511" s="6" t="s">
        <v>3231</v>
      </c>
      <c r="N511" s="6" t="s">
        <v>1599</v>
      </c>
      <c r="O511" s="6">
        <v>43952</v>
      </c>
      <c r="Q511" s="6">
        <v>1177</v>
      </c>
      <c r="R511" s="6">
        <v>5</v>
      </c>
      <c r="S511" s="6" t="s">
        <v>3232</v>
      </c>
      <c r="T511" s="6">
        <v>5702</v>
      </c>
      <c r="U511" s="6">
        <v>112741285</v>
      </c>
      <c r="V511" s="8">
        <v>9</v>
      </c>
      <c r="W511" s="8">
        <v>68726</v>
      </c>
      <c r="X511" s="6">
        <v>389</v>
      </c>
      <c r="Y511" s="6" t="s">
        <v>1421</v>
      </c>
      <c r="Z511" s="8">
        <v>70889</v>
      </c>
      <c r="AA511" s="8">
        <v>1404</v>
      </c>
      <c r="AB511" s="8">
        <v>51</v>
      </c>
      <c r="AC511" s="6" t="s">
        <v>50</v>
      </c>
      <c r="AD511" s="6" t="s">
        <v>50</v>
      </c>
      <c r="AE511" s="6" t="s">
        <v>49</v>
      </c>
      <c r="AI511" s="8">
        <v>7</v>
      </c>
      <c r="AJ511" s="8">
        <v>0</v>
      </c>
      <c r="AK511" s="8">
        <v>7</v>
      </c>
    </row>
    <row r="512" spans="1:37" x14ac:dyDescent="0.25">
      <c r="A512" s="5" t="s">
        <v>3233</v>
      </c>
      <c r="B512" s="6" t="s">
        <v>3234</v>
      </c>
      <c r="C512" s="6" t="s">
        <v>3235</v>
      </c>
      <c r="D512" s="6" t="s">
        <v>40</v>
      </c>
      <c r="E512" s="6" t="s">
        <v>41</v>
      </c>
      <c r="F512" s="6" t="s">
        <v>42</v>
      </c>
      <c r="I512" s="7">
        <v>41274</v>
      </c>
      <c r="J512" s="7">
        <v>41393</v>
      </c>
      <c r="K512" s="6" t="s">
        <v>3236</v>
      </c>
      <c r="M512" s="6" t="s">
        <v>3237</v>
      </c>
      <c r="N512" s="6" t="s">
        <v>1599</v>
      </c>
      <c r="O512" s="6">
        <v>44212</v>
      </c>
      <c r="R512" s="6">
        <v>5</v>
      </c>
      <c r="S512" s="6" t="s">
        <v>3238</v>
      </c>
      <c r="U512" s="6">
        <v>87711800</v>
      </c>
      <c r="V512" s="8">
        <v>37</v>
      </c>
      <c r="W512" s="8">
        <v>46638</v>
      </c>
      <c r="X512" s="6">
        <v>25</v>
      </c>
      <c r="Y512" s="6" t="s">
        <v>2807</v>
      </c>
      <c r="Z512" s="8">
        <v>1780673</v>
      </c>
      <c r="AA512" s="8">
        <v>2307</v>
      </c>
      <c r="AB512" s="8">
        <v>772</v>
      </c>
      <c r="AC512" s="6" t="s">
        <v>49</v>
      </c>
      <c r="AD512" s="6" t="s">
        <v>50</v>
      </c>
      <c r="AE512" s="6" t="s">
        <v>49</v>
      </c>
      <c r="AI512" s="8">
        <v>3</v>
      </c>
      <c r="AJ512" s="8">
        <v>0</v>
      </c>
      <c r="AK512" s="8">
        <v>3</v>
      </c>
    </row>
    <row r="513" spans="1:37" x14ac:dyDescent="0.25">
      <c r="A513" s="5" t="s">
        <v>3239</v>
      </c>
      <c r="B513" s="6" t="s">
        <v>3240</v>
      </c>
      <c r="C513" s="6" t="s">
        <v>3241</v>
      </c>
      <c r="D513" s="6" t="s">
        <v>40</v>
      </c>
      <c r="E513" s="6" t="s">
        <v>41</v>
      </c>
      <c r="F513" s="6" t="s">
        <v>42</v>
      </c>
      <c r="I513" s="7">
        <v>41274</v>
      </c>
      <c r="J513" s="7">
        <v>41393</v>
      </c>
      <c r="K513" s="6" t="s">
        <v>3242</v>
      </c>
      <c r="M513" s="6" t="s">
        <v>3243</v>
      </c>
      <c r="N513" s="6" t="s">
        <v>2962</v>
      </c>
      <c r="O513" s="6">
        <v>46901</v>
      </c>
      <c r="P513" s="6">
        <v>4632</v>
      </c>
      <c r="R513" s="6">
        <v>5</v>
      </c>
      <c r="S513" s="6" t="s">
        <v>3244</v>
      </c>
      <c r="T513" s="6">
        <v>5470</v>
      </c>
      <c r="U513" s="6">
        <v>47216288</v>
      </c>
      <c r="V513" s="8">
        <v>80</v>
      </c>
      <c r="W513" s="8">
        <v>69682</v>
      </c>
      <c r="X513" s="6">
        <v>437</v>
      </c>
      <c r="Y513" s="6" t="s">
        <v>3245</v>
      </c>
      <c r="Z513" s="8">
        <v>62182</v>
      </c>
      <c r="AA513" s="8">
        <v>1715</v>
      </c>
      <c r="AB513" s="8">
        <v>36</v>
      </c>
      <c r="AC513" s="6" t="s">
        <v>49</v>
      </c>
      <c r="AD513" s="6" t="s">
        <v>50</v>
      </c>
      <c r="AE513" s="6" t="s">
        <v>49</v>
      </c>
      <c r="AI513" s="8">
        <v>19</v>
      </c>
      <c r="AJ513" s="8">
        <v>14</v>
      </c>
      <c r="AK513" s="8">
        <v>33</v>
      </c>
    </row>
    <row r="514" spans="1:37" x14ac:dyDescent="0.25">
      <c r="A514" s="5" t="s">
        <v>3246</v>
      </c>
      <c r="B514" s="6" t="s">
        <v>3247</v>
      </c>
      <c r="C514" s="6" t="s">
        <v>3248</v>
      </c>
      <c r="D514" s="6" t="s">
        <v>40</v>
      </c>
      <c r="E514" s="6" t="s">
        <v>54</v>
      </c>
      <c r="F514" s="6" t="s">
        <v>55</v>
      </c>
      <c r="I514" s="7">
        <v>41090</v>
      </c>
      <c r="J514" s="7">
        <v>41211</v>
      </c>
      <c r="K514" s="6" t="s">
        <v>3249</v>
      </c>
      <c r="M514" s="6" t="s">
        <v>3250</v>
      </c>
      <c r="N514" s="6" t="s">
        <v>2999</v>
      </c>
      <c r="O514" s="6">
        <v>62040</v>
      </c>
      <c r="P514" s="6">
        <v>7500</v>
      </c>
      <c r="Q514" s="6">
        <v>7500</v>
      </c>
      <c r="R514" s="6">
        <v>5</v>
      </c>
      <c r="S514" s="6" t="s">
        <v>3251</v>
      </c>
      <c r="T514" s="6">
        <v>5622</v>
      </c>
      <c r="U514" s="6">
        <v>131055548</v>
      </c>
      <c r="V514" s="8">
        <v>189</v>
      </c>
      <c r="W514" s="8">
        <v>232298</v>
      </c>
      <c r="X514" s="6">
        <v>20</v>
      </c>
      <c r="Y514" s="6" t="s">
        <v>3252</v>
      </c>
      <c r="Z514" s="8">
        <v>2150706</v>
      </c>
      <c r="AA514" s="8">
        <v>2329</v>
      </c>
      <c r="AB514" s="8">
        <v>924</v>
      </c>
      <c r="AC514" s="6" t="s">
        <v>49</v>
      </c>
      <c r="AD514" s="6" t="s">
        <v>50</v>
      </c>
      <c r="AF514" s="6" t="s">
        <v>49</v>
      </c>
      <c r="AI514" s="8">
        <v>95</v>
      </c>
      <c r="AJ514" s="8">
        <v>90</v>
      </c>
      <c r="AK514" s="8">
        <v>185</v>
      </c>
    </row>
    <row r="515" spans="1:37" x14ac:dyDescent="0.25">
      <c r="A515" s="5" t="s">
        <v>3253</v>
      </c>
      <c r="B515" s="6" t="s">
        <v>3254</v>
      </c>
      <c r="C515" s="6" t="s">
        <v>3255</v>
      </c>
      <c r="D515" s="6" t="s">
        <v>40</v>
      </c>
      <c r="E515" s="6" t="s">
        <v>54</v>
      </c>
      <c r="F515" s="6" t="s">
        <v>55</v>
      </c>
      <c r="I515" s="7">
        <v>41182</v>
      </c>
      <c r="J515" s="7">
        <v>41305</v>
      </c>
      <c r="K515" s="6" t="s">
        <v>3256</v>
      </c>
      <c r="M515" s="6" t="s">
        <v>3257</v>
      </c>
      <c r="N515" s="6" t="s">
        <v>2883</v>
      </c>
      <c r="O515" s="6">
        <v>48060</v>
      </c>
      <c r="P515" s="6">
        <v>4155</v>
      </c>
      <c r="R515" s="6">
        <v>5</v>
      </c>
      <c r="S515" s="6" t="s">
        <v>3258</v>
      </c>
      <c r="T515" s="6">
        <v>5636</v>
      </c>
      <c r="U515" s="6">
        <v>138057034</v>
      </c>
      <c r="V515" s="8">
        <v>700</v>
      </c>
      <c r="W515" s="8">
        <v>163040</v>
      </c>
      <c r="X515" s="6">
        <v>336</v>
      </c>
      <c r="Y515" s="6" t="s">
        <v>3259</v>
      </c>
      <c r="Z515" s="8">
        <v>87106</v>
      </c>
      <c r="AA515" s="8">
        <v>1441</v>
      </c>
      <c r="AB515" s="8">
        <v>60</v>
      </c>
      <c r="AC515" s="6" t="s">
        <v>49</v>
      </c>
      <c r="AD515" s="6" t="s">
        <v>50</v>
      </c>
      <c r="AE515" s="6" t="s">
        <v>49</v>
      </c>
      <c r="AG515" s="6" t="s">
        <v>49</v>
      </c>
      <c r="AI515" s="8">
        <v>51</v>
      </c>
      <c r="AJ515" s="8">
        <v>153</v>
      </c>
      <c r="AK515" s="8">
        <v>204</v>
      </c>
    </row>
    <row r="516" spans="1:37" x14ac:dyDescent="0.25">
      <c r="A516" s="5" t="s">
        <v>3260</v>
      </c>
      <c r="B516" s="6" t="s">
        <v>3261</v>
      </c>
      <c r="C516" s="6" t="s">
        <v>3262</v>
      </c>
      <c r="D516" s="6" t="s">
        <v>40</v>
      </c>
      <c r="E516" s="6" t="s">
        <v>266</v>
      </c>
      <c r="F516" s="6" t="s">
        <v>267</v>
      </c>
      <c r="G516" s="6" t="s">
        <v>3263</v>
      </c>
      <c r="H516" s="6" t="s">
        <v>3264</v>
      </c>
      <c r="I516" s="7">
        <v>41274</v>
      </c>
      <c r="J516" s="7">
        <v>41393</v>
      </c>
      <c r="K516" s="6" t="s">
        <v>3265</v>
      </c>
      <c r="L516" s="6" t="s">
        <v>3266</v>
      </c>
      <c r="M516" s="6" t="s">
        <v>3020</v>
      </c>
      <c r="N516" s="6" t="s">
        <v>2962</v>
      </c>
      <c r="O516" s="6">
        <v>46601</v>
      </c>
      <c r="P516" s="6">
        <v>1830</v>
      </c>
      <c r="R516" s="6">
        <v>5</v>
      </c>
      <c r="S516" s="6" t="s">
        <v>3267</v>
      </c>
      <c r="T516" s="6">
        <v>1288</v>
      </c>
      <c r="U516" s="6">
        <v>179378658</v>
      </c>
      <c r="V516" s="8">
        <v>90</v>
      </c>
      <c r="W516" s="8">
        <v>142692</v>
      </c>
      <c r="X516" s="6">
        <v>227</v>
      </c>
      <c r="Y516" s="6" t="s">
        <v>3268</v>
      </c>
      <c r="Z516" s="8">
        <v>143592</v>
      </c>
      <c r="AA516" s="8">
        <v>1563</v>
      </c>
      <c r="AB516" s="8">
        <v>92</v>
      </c>
      <c r="AC516" s="6" t="s">
        <v>49</v>
      </c>
      <c r="AD516" s="6" t="s">
        <v>50</v>
      </c>
      <c r="AF516" s="6" t="s">
        <v>49</v>
      </c>
      <c r="AI516" s="8">
        <v>0</v>
      </c>
      <c r="AJ516" s="8">
        <v>26</v>
      </c>
      <c r="AK516" s="8">
        <v>26</v>
      </c>
    </row>
    <row r="517" spans="1:37" x14ac:dyDescent="0.25">
      <c r="A517" s="5" t="s">
        <v>3269</v>
      </c>
      <c r="B517" s="6" t="s">
        <v>3270</v>
      </c>
      <c r="C517" s="6" t="s">
        <v>209</v>
      </c>
      <c r="D517" s="6" t="s">
        <v>40</v>
      </c>
      <c r="E517" s="6" t="s">
        <v>41</v>
      </c>
      <c r="F517" s="6" t="s">
        <v>42</v>
      </c>
      <c r="I517" s="7">
        <v>41274</v>
      </c>
      <c r="J517" s="7">
        <v>41393</v>
      </c>
      <c r="K517" s="6" t="s">
        <v>3271</v>
      </c>
      <c r="M517" s="6" t="s">
        <v>3272</v>
      </c>
      <c r="N517" s="6" t="s">
        <v>2732</v>
      </c>
      <c r="O517" s="6">
        <v>54650</v>
      </c>
      <c r="P517" s="6">
        <v>2953</v>
      </c>
      <c r="R517" s="6">
        <v>5</v>
      </c>
      <c r="S517" s="6" t="s">
        <v>3273</v>
      </c>
      <c r="T517" s="6">
        <v>5657</v>
      </c>
      <c r="U517" s="6">
        <v>50422997</v>
      </c>
      <c r="V517" s="8">
        <v>20</v>
      </c>
      <c r="W517" s="8">
        <v>31820</v>
      </c>
      <c r="X517" s="6">
        <v>298</v>
      </c>
      <c r="Y517" s="6" t="s">
        <v>2755</v>
      </c>
      <c r="Z517" s="8">
        <v>100868</v>
      </c>
      <c r="AA517" s="8">
        <v>1978</v>
      </c>
      <c r="AB517" s="8">
        <v>51</v>
      </c>
      <c r="AC517" s="6" t="s">
        <v>50</v>
      </c>
      <c r="AD517" s="6" t="s">
        <v>50</v>
      </c>
      <c r="AI517" s="8">
        <v>0</v>
      </c>
      <c r="AJ517" s="8">
        <v>9</v>
      </c>
      <c r="AK517" s="8">
        <v>9</v>
      </c>
    </row>
    <row r="518" spans="1:37" x14ac:dyDescent="0.25">
      <c r="A518" s="5" t="s">
        <v>3274</v>
      </c>
      <c r="B518" s="6" t="s">
        <v>3275</v>
      </c>
      <c r="D518" s="6" t="s">
        <v>40</v>
      </c>
      <c r="E518" s="6" t="s">
        <v>664</v>
      </c>
      <c r="F518" s="6" t="s">
        <v>665</v>
      </c>
      <c r="H518" s="6" t="s">
        <v>3276</v>
      </c>
      <c r="I518" s="7">
        <v>41274</v>
      </c>
      <c r="J518" s="7">
        <v>41393</v>
      </c>
      <c r="K518" s="6" t="s">
        <v>3277</v>
      </c>
      <c r="M518" s="6" t="s">
        <v>3278</v>
      </c>
      <c r="N518" s="6" t="s">
        <v>2855</v>
      </c>
      <c r="O518" s="6">
        <v>55101</v>
      </c>
      <c r="P518" s="6">
        <v>1634</v>
      </c>
      <c r="R518" s="6">
        <v>5</v>
      </c>
      <c r="S518" s="6" t="s">
        <v>3279</v>
      </c>
      <c r="T518" s="6">
        <v>1305</v>
      </c>
      <c r="U518" s="6">
        <v>175974724</v>
      </c>
      <c r="V518" s="8">
        <v>2975</v>
      </c>
      <c r="W518" s="8">
        <v>2849567</v>
      </c>
      <c r="X518" s="6">
        <v>16</v>
      </c>
      <c r="Y518" s="6" t="s">
        <v>2870</v>
      </c>
      <c r="Z518" s="8">
        <v>2650890</v>
      </c>
      <c r="AA518" s="8">
        <v>2594</v>
      </c>
      <c r="AB518" s="8">
        <v>1022</v>
      </c>
      <c r="AC518" s="6" t="s">
        <v>49</v>
      </c>
      <c r="AD518" s="6" t="s">
        <v>50</v>
      </c>
      <c r="AF518" s="6" t="s">
        <v>50</v>
      </c>
      <c r="AI518" s="8">
        <v>0</v>
      </c>
      <c r="AJ518" s="8">
        <v>499</v>
      </c>
      <c r="AK518" s="8">
        <v>499</v>
      </c>
    </row>
    <row r="519" spans="1:37" x14ac:dyDescent="0.25">
      <c r="A519" s="5" t="s">
        <v>3280</v>
      </c>
      <c r="B519" s="6" t="s">
        <v>3281</v>
      </c>
      <c r="D519" s="6" t="s">
        <v>40</v>
      </c>
      <c r="E519" s="6" t="s">
        <v>398</v>
      </c>
      <c r="F519" s="6" t="s">
        <v>399</v>
      </c>
      <c r="I519" s="7">
        <v>41274</v>
      </c>
      <c r="J519" s="7">
        <v>41393</v>
      </c>
      <c r="K519" s="6" t="s">
        <v>3275</v>
      </c>
      <c r="L519" s="6" t="s">
        <v>3282</v>
      </c>
      <c r="M519" s="6" t="s">
        <v>3278</v>
      </c>
      <c r="N519" s="6" t="s">
        <v>2855</v>
      </c>
      <c r="O519" s="6">
        <v>55101</v>
      </c>
      <c r="P519" s="6">
        <v>1805</v>
      </c>
      <c r="R519" s="6">
        <v>5</v>
      </c>
      <c r="S519" s="6" t="s">
        <v>3279</v>
      </c>
      <c r="T519" s="6">
        <v>1305</v>
      </c>
      <c r="U519" s="6">
        <v>175974724</v>
      </c>
      <c r="V519" s="8">
        <v>1111</v>
      </c>
      <c r="W519" s="8">
        <v>2314701</v>
      </c>
      <c r="X519" s="6">
        <v>16</v>
      </c>
      <c r="Y519" s="6" t="s">
        <v>2870</v>
      </c>
      <c r="Z519" s="8">
        <v>2650890</v>
      </c>
      <c r="AA519" s="8">
        <v>2594</v>
      </c>
      <c r="AB519" s="8">
        <v>1022</v>
      </c>
      <c r="AC519" s="6" t="s">
        <v>49</v>
      </c>
      <c r="AD519" s="6" t="s">
        <v>50</v>
      </c>
      <c r="AI519" s="8">
        <v>0</v>
      </c>
      <c r="AJ519" s="8">
        <v>336</v>
      </c>
      <c r="AK519" s="8">
        <v>336</v>
      </c>
    </row>
    <row r="520" spans="1:37" x14ac:dyDescent="0.25">
      <c r="A520" s="5" t="s">
        <v>3283</v>
      </c>
      <c r="B520" s="6" t="s">
        <v>3284</v>
      </c>
      <c r="C520" s="6" t="s">
        <v>3285</v>
      </c>
      <c r="D520" s="6" t="s">
        <v>40</v>
      </c>
      <c r="E520" s="6" t="s">
        <v>54</v>
      </c>
      <c r="F520" s="6" t="s">
        <v>55</v>
      </c>
      <c r="I520" s="7">
        <v>41274</v>
      </c>
      <c r="J520" s="7">
        <v>41393</v>
      </c>
      <c r="K520" s="6" t="s">
        <v>3286</v>
      </c>
      <c r="L520" s="6" t="s">
        <v>3287</v>
      </c>
      <c r="M520" s="6" t="s">
        <v>3288</v>
      </c>
      <c r="N520" s="6" t="s">
        <v>1599</v>
      </c>
      <c r="O520" s="6">
        <v>45011</v>
      </c>
      <c r="R520" s="6">
        <v>5</v>
      </c>
      <c r="S520" s="6" t="s">
        <v>3289</v>
      </c>
      <c r="T520" s="6">
        <v>5774</v>
      </c>
      <c r="U520" s="6">
        <v>37756165</v>
      </c>
      <c r="V520" s="8">
        <v>53</v>
      </c>
      <c r="W520" s="8">
        <v>332807</v>
      </c>
      <c r="X520" s="6">
        <v>30</v>
      </c>
      <c r="Y520" s="6" t="s">
        <v>1788</v>
      </c>
      <c r="Z520" s="8">
        <v>1624827</v>
      </c>
      <c r="AA520" s="8">
        <v>2063</v>
      </c>
      <c r="AB520" s="8">
        <v>788</v>
      </c>
      <c r="AC520" s="6" t="s">
        <v>49</v>
      </c>
      <c r="AD520" s="6" t="s">
        <v>50</v>
      </c>
      <c r="AG520" s="6" t="s">
        <v>49</v>
      </c>
      <c r="AI520" s="8">
        <v>26</v>
      </c>
      <c r="AJ520" s="8">
        <v>0</v>
      </c>
      <c r="AK520" s="8">
        <v>26</v>
      </c>
    </row>
    <row r="521" spans="1:37" x14ac:dyDescent="0.25">
      <c r="A521" s="5" t="s">
        <v>3290</v>
      </c>
      <c r="B521" s="6" t="s">
        <v>3291</v>
      </c>
      <c r="C521" s="6" t="s">
        <v>3292</v>
      </c>
      <c r="D521" s="6" t="s">
        <v>40</v>
      </c>
      <c r="E521" s="6" t="s">
        <v>640</v>
      </c>
      <c r="F521" s="6" t="s">
        <v>641</v>
      </c>
      <c r="I521" s="7">
        <v>41090</v>
      </c>
      <c r="J521" s="7">
        <v>41211</v>
      </c>
      <c r="K521" s="6" t="s">
        <v>3293</v>
      </c>
      <c r="L521" s="6" t="s">
        <v>3294</v>
      </c>
      <c r="M521" s="6" t="s">
        <v>2955</v>
      </c>
      <c r="N521" s="6" t="s">
        <v>2883</v>
      </c>
      <c r="O521" s="6">
        <v>48104</v>
      </c>
      <c r="P521" s="6">
        <v>1611</v>
      </c>
      <c r="R521" s="6">
        <v>5</v>
      </c>
      <c r="S521" s="6" t="s">
        <v>3295</v>
      </c>
      <c r="U521" s="6">
        <v>101570489</v>
      </c>
      <c r="V521" s="8">
        <v>5</v>
      </c>
      <c r="W521" s="8">
        <v>64000</v>
      </c>
      <c r="X521" s="6">
        <v>125</v>
      </c>
      <c r="Y521" s="6" t="s">
        <v>2957</v>
      </c>
      <c r="Z521" s="8">
        <v>306022</v>
      </c>
      <c r="AA521" s="8">
        <v>1918</v>
      </c>
      <c r="AB521" s="8">
        <v>160</v>
      </c>
      <c r="AC521" s="6" t="s">
        <v>49</v>
      </c>
      <c r="AD521" s="6" t="s">
        <v>49</v>
      </c>
      <c r="AE521" s="6" t="s">
        <v>49</v>
      </c>
      <c r="AI521" s="8">
        <v>36</v>
      </c>
      <c r="AJ521" s="8">
        <v>0</v>
      </c>
      <c r="AK521" s="8">
        <v>36</v>
      </c>
    </row>
    <row r="522" spans="1:37" x14ac:dyDescent="0.25">
      <c r="A522" s="5" t="s">
        <v>3296</v>
      </c>
      <c r="B522" s="6" t="s">
        <v>3297</v>
      </c>
      <c r="C522" s="6" t="s">
        <v>3298</v>
      </c>
      <c r="D522" s="6" t="s">
        <v>40</v>
      </c>
      <c r="E522" s="6" t="s">
        <v>41</v>
      </c>
      <c r="F522" s="6" t="s">
        <v>42</v>
      </c>
      <c r="I522" s="7">
        <v>41090</v>
      </c>
      <c r="J522" s="7">
        <v>41211</v>
      </c>
      <c r="K522" s="6" t="s">
        <v>3299</v>
      </c>
      <c r="M522" s="6" t="s">
        <v>3300</v>
      </c>
      <c r="N522" s="6" t="s">
        <v>2999</v>
      </c>
      <c r="O522" s="6">
        <v>60914</v>
      </c>
      <c r="R522" s="6">
        <v>5</v>
      </c>
      <c r="S522" s="6" t="s">
        <v>3301</v>
      </c>
      <c r="T522" s="6">
        <v>5809</v>
      </c>
      <c r="U522" s="6">
        <v>825765808</v>
      </c>
      <c r="V522" s="8">
        <v>27</v>
      </c>
      <c r="W522" s="8">
        <v>66386</v>
      </c>
      <c r="X522" s="6">
        <v>350</v>
      </c>
      <c r="Y522" s="6" t="s">
        <v>3302</v>
      </c>
      <c r="Z522" s="8">
        <v>81926</v>
      </c>
      <c r="AA522" s="8">
        <v>2205</v>
      </c>
      <c r="AB522" s="8">
        <v>37</v>
      </c>
      <c r="AC522" s="6" t="s">
        <v>49</v>
      </c>
      <c r="AD522" s="6" t="s">
        <v>50</v>
      </c>
      <c r="AF522" s="6" t="s">
        <v>49</v>
      </c>
      <c r="AI522" s="8">
        <v>0</v>
      </c>
      <c r="AJ522" s="8">
        <v>14</v>
      </c>
      <c r="AK522" s="8">
        <v>14</v>
      </c>
    </row>
    <row r="523" spans="1:37" x14ac:dyDescent="0.25">
      <c r="A523" s="5" t="s">
        <v>3303</v>
      </c>
      <c r="B523" s="6" t="s">
        <v>1349</v>
      </c>
      <c r="D523" s="6" t="s">
        <v>40</v>
      </c>
      <c r="E523" s="6" t="s">
        <v>41</v>
      </c>
      <c r="F523" s="6" t="s">
        <v>42</v>
      </c>
      <c r="I523" s="7">
        <v>41274</v>
      </c>
      <c r="J523" s="7">
        <v>41393</v>
      </c>
      <c r="K523" s="6" t="s">
        <v>3304</v>
      </c>
      <c r="M523" s="6" t="s">
        <v>3305</v>
      </c>
      <c r="N523" s="6" t="s">
        <v>2732</v>
      </c>
      <c r="O523" s="6">
        <v>53090</v>
      </c>
      <c r="R523" s="6">
        <v>5</v>
      </c>
      <c r="S523" s="6" t="s">
        <v>3306</v>
      </c>
      <c r="T523" s="6">
        <v>6195</v>
      </c>
      <c r="U523" s="6">
        <v>52389079</v>
      </c>
      <c r="V523" s="8">
        <v>435</v>
      </c>
      <c r="W523" s="8">
        <v>132206</v>
      </c>
      <c r="X523" s="6">
        <v>35</v>
      </c>
      <c r="Y523" s="6" t="s">
        <v>2775</v>
      </c>
      <c r="Z523" s="8">
        <v>1376476</v>
      </c>
      <c r="AA523" s="8">
        <v>2523</v>
      </c>
      <c r="AB523" s="8">
        <v>546</v>
      </c>
      <c r="AC523" s="6" t="s">
        <v>49</v>
      </c>
      <c r="AD523" s="6" t="s">
        <v>50</v>
      </c>
      <c r="AH523" s="6" t="s">
        <v>49</v>
      </c>
      <c r="AI523" s="8">
        <v>0</v>
      </c>
      <c r="AJ523" s="8">
        <v>32</v>
      </c>
      <c r="AK523" s="8">
        <v>32</v>
      </c>
    </row>
    <row r="524" spans="1:37" x14ac:dyDescent="0.25">
      <c r="A524" s="5" t="s">
        <v>3307</v>
      </c>
      <c r="B524" s="6" t="s">
        <v>3308</v>
      </c>
      <c r="C524" s="6" t="s">
        <v>3309</v>
      </c>
      <c r="D524" s="6" t="s">
        <v>40</v>
      </c>
      <c r="E524" s="6" t="s">
        <v>41</v>
      </c>
      <c r="F524" s="6" t="s">
        <v>42</v>
      </c>
      <c r="I524" s="7">
        <v>41274</v>
      </c>
      <c r="J524" s="7">
        <v>41393</v>
      </c>
      <c r="K524" s="6" t="s">
        <v>3310</v>
      </c>
      <c r="M524" s="6" t="s">
        <v>3311</v>
      </c>
      <c r="N524" s="6" t="s">
        <v>2732</v>
      </c>
      <c r="O524" s="6">
        <v>53074</v>
      </c>
      <c r="Q524" s="6">
        <v>994</v>
      </c>
      <c r="R524" s="6">
        <v>5</v>
      </c>
      <c r="S524" s="6" t="s">
        <v>3312</v>
      </c>
      <c r="T524" s="6">
        <v>6155</v>
      </c>
      <c r="U524" s="6">
        <v>71159479</v>
      </c>
      <c r="V524" s="8">
        <v>235</v>
      </c>
      <c r="W524" s="8">
        <v>86389</v>
      </c>
      <c r="X524" s="6">
        <v>35</v>
      </c>
      <c r="Y524" s="6" t="s">
        <v>2775</v>
      </c>
      <c r="Z524" s="8">
        <v>1376476</v>
      </c>
      <c r="AA524" s="8">
        <v>2523</v>
      </c>
      <c r="AB524" s="8">
        <v>546</v>
      </c>
      <c r="AC524" s="6" t="s">
        <v>49</v>
      </c>
      <c r="AD524" s="6" t="s">
        <v>50</v>
      </c>
      <c r="AG524" s="6" t="s">
        <v>49</v>
      </c>
      <c r="AI524" s="8">
        <v>5</v>
      </c>
      <c r="AJ524" s="8">
        <v>22</v>
      </c>
      <c r="AK524" s="8">
        <v>27</v>
      </c>
    </row>
    <row r="525" spans="1:37" x14ac:dyDescent="0.25">
      <c r="A525" s="5" t="s">
        <v>3313</v>
      </c>
      <c r="B525" s="6" t="s">
        <v>3314</v>
      </c>
      <c r="C525" s="6" t="s">
        <v>3315</v>
      </c>
      <c r="D525" s="6" t="s">
        <v>40</v>
      </c>
      <c r="E525" s="6" t="s">
        <v>41</v>
      </c>
      <c r="F525" s="6" t="s">
        <v>42</v>
      </c>
      <c r="I525" s="7">
        <v>41274</v>
      </c>
      <c r="J525" s="7">
        <v>41393</v>
      </c>
      <c r="K525" s="6" t="s">
        <v>3316</v>
      </c>
      <c r="M525" s="6" t="s">
        <v>3317</v>
      </c>
      <c r="N525" s="6" t="s">
        <v>2962</v>
      </c>
      <c r="O525" s="6">
        <v>46350</v>
      </c>
      <c r="P525" s="6">
        <v>9082</v>
      </c>
      <c r="R525" s="6">
        <v>5</v>
      </c>
      <c r="S525" s="6" t="s">
        <v>3318</v>
      </c>
      <c r="T525" s="6">
        <v>1193</v>
      </c>
      <c r="U525" s="6">
        <v>74314246</v>
      </c>
      <c r="V525" s="8">
        <v>13</v>
      </c>
      <c r="W525" s="8">
        <v>21692</v>
      </c>
      <c r="X525" s="6">
        <v>418</v>
      </c>
      <c r="Y525" s="6" t="s">
        <v>3133</v>
      </c>
      <c r="Z525" s="8">
        <v>66025</v>
      </c>
      <c r="AA525" s="8">
        <v>1695</v>
      </c>
      <c r="AB525" s="8">
        <v>39</v>
      </c>
      <c r="AC525" s="6" t="s">
        <v>50</v>
      </c>
      <c r="AD525" s="6" t="s">
        <v>50</v>
      </c>
      <c r="AI525" s="8">
        <v>8</v>
      </c>
      <c r="AJ525" s="8">
        <v>0</v>
      </c>
      <c r="AK525" s="8">
        <v>8</v>
      </c>
    </row>
    <row r="526" spans="1:37" x14ac:dyDescent="0.25">
      <c r="A526" s="5" t="s">
        <v>3319</v>
      </c>
      <c r="B526" s="6" t="s">
        <v>3320</v>
      </c>
      <c r="C526" s="6" t="s">
        <v>3321</v>
      </c>
      <c r="D526" s="6" t="s">
        <v>40</v>
      </c>
      <c r="E526" s="6" t="s">
        <v>41</v>
      </c>
      <c r="F526" s="6" t="s">
        <v>42</v>
      </c>
      <c r="I526" s="7">
        <v>41274</v>
      </c>
      <c r="J526" s="7">
        <v>41393</v>
      </c>
      <c r="K526" s="6" t="s">
        <v>3322</v>
      </c>
      <c r="M526" s="6" t="s">
        <v>792</v>
      </c>
      <c r="N526" s="6" t="s">
        <v>1599</v>
      </c>
      <c r="O526" s="6">
        <v>43055</v>
      </c>
      <c r="P526" s="6">
        <v>6932</v>
      </c>
      <c r="R526" s="6">
        <v>5</v>
      </c>
      <c r="S526" s="6" t="s">
        <v>3323</v>
      </c>
      <c r="T526" s="6">
        <v>6332</v>
      </c>
      <c r="U526" s="6">
        <v>1315238</v>
      </c>
      <c r="V526" s="8">
        <v>656</v>
      </c>
      <c r="W526" s="8">
        <v>108609</v>
      </c>
      <c r="X526" s="6">
        <v>369</v>
      </c>
      <c r="Y526" s="6" t="s">
        <v>3220</v>
      </c>
      <c r="Z526" s="8">
        <v>76068</v>
      </c>
      <c r="AA526" s="8">
        <v>1806</v>
      </c>
      <c r="AB526" s="8">
        <v>42</v>
      </c>
      <c r="AC526" s="6" t="s">
        <v>49</v>
      </c>
      <c r="AD526" s="6" t="s">
        <v>50</v>
      </c>
      <c r="AI526" s="8">
        <v>0</v>
      </c>
      <c r="AJ526" s="8">
        <v>33</v>
      </c>
      <c r="AK526" s="8">
        <v>33</v>
      </c>
    </row>
    <row r="527" spans="1:37" x14ac:dyDescent="0.25">
      <c r="A527" s="5" t="s">
        <v>3324</v>
      </c>
      <c r="B527" s="6" t="s">
        <v>3325</v>
      </c>
      <c r="C527" s="6" t="s">
        <v>3326</v>
      </c>
      <c r="D527" s="6" t="s">
        <v>40</v>
      </c>
      <c r="E527" s="6" t="s">
        <v>41</v>
      </c>
      <c r="F527" s="6" t="s">
        <v>42</v>
      </c>
      <c r="I527" s="7">
        <v>41274</v>
      </c>
      <c r="J527" s="7">
        <v>41393</v>
      </c>
      <c r="K527" s="6" t="s">
        <v>3327</v>
      </c>
      <c r="M527" s="6" t="s">
        <v>3328</v>
      </c>
      <c r="N527" s="6" t="s">
        <v>1599</v>
      </c>
      <c r="O527" s="6">
        <v>45385</v>
      </c>
      <c r="R527" s="6">
        <v>5</v>
      </c>
      <c r="S527" s="6" t="s">
        <v>3329</v>
      </c>
      <c r="T527" s="6">
        <v>6281</v>
      </c>
      <c r="U527" s="6">
        <v>140994604</v>
      </c>
      <c r="V527" s="8">
        <v>425</v>
      </c>
      <c r="W527" s="8">
        <v>147886</v>
      </c>
      <c r="X527" s="6">
        <v>59</v>
      </c>
      <c r="Y527" s="6" t="s">
        <v>2820</v>
      </c>
      <c r="Z527" s="8">
        <v>724091</v>
      </c>
      <c r="AA527" s="8">
        <v>2060</v>
      </c>
      <c r="AB527" s="8">
        <v>351</v>
      </c>
      <c r="AC527" s="6" t="s">
        <v>49</v>
      </c>
      <c r="AD527" s="6" t="s">
        <v>50</v>
      </c>
      <c r="AI527" s="8">
        <v>0</v>
      </c>
      <c r="AJ527" s="8">
        <v>29</v>
      </c>
      <c r="AK527" s="8">
        <v>29</v>
      </c>
    </row>
    <row r="528" spans="1:37" x14ac:dyDescent="0.25">
      <c r="A528" s="5" t="s">
        <v>3330</v>
      </c>
      <c r="B528" s="6" t="s">
        <v>3331</v>
      </c>
      <c r="C528" s="6" t="s">
        <v>3332</v>
      </c>
      <c r="D528" s="6" t="s">
        <v>40</v>
      </c>
      <c r="E528" s="6" t="s">
        <v>41</v>
      </c>
      <c r="F528" s="6" t="s">
        <v>42</v>
      </c>
      <c r="I528" s="7">
        <v>41274</v>
      </c>
      <c r="J528" s="7">
        <v>41393</v>
      </c>
      <c r="K528" s="6" t="s">
        <v>3333</v>
      </c>
      <c r="M528" s="6" t="s">
        <v>3334</v>
      </c>
      <c r="N528" s="6" t="s">
        <v>1599</v>
      </c>
      <c r="O528" s="6">
        <v>45103</v>
      </c>
      <c r="P528" s="6">
        <v>8924</v>
      </c>
      <c r="R528" s="6">
        <v>5</v>
      </c>
      <c r="S528" s="6" t="s">
        <v>3335</v>
      </c>
      <c r="T528" s="6">
        <v>6278</v>
      </c>
      <c r="U528" s="6">
        <v>77435543</v>
      </c>
      <c r="V528" s="8">
        <v>452</v>
      </c>
      <c r="W528" s="8">
        <v>178000</v>
      </c>
      <c r="X528" s="6">
        <v>30</v>
      </c>
      <c r="Y528" s="6" t="s">
        <v>1788</v>
      </c>
      <c r="Z528" s="8">
        <v>1624827</v>
      </c>
      <c r="AA528" s="8">
        <v>2063</v>
      </c>
      <c r="AB528" s="8">
        <v>788</v>
      </c>
      <c r="AC528" s="6" t="s">
        <v>49</v>
      </c>
      <c r="AD528" s="6" t="s">
        <v>50</v>
      </c>
      <c r="AE528" s="6" t="s">
        <v>49</v>
      </c>
      <c r="AI528" s="8">
        <v>25</v>
      </c>
      <c r="AJ528" s="8">
        <v>21</v>
      </c>
      <c r="AK528" s="8">
        <v>46</v>
      </c>
    </row>
    <row r="529" spans="1:37" x14ac:dyDescent="0.25">
      <c r="A529" s="5" t="s">
        <v>3336</v>
      </c>
      <c r="B529" s="6" t="s">
        <v>3337</v>
      </c>
      <c r="C529" s="6" t="s">
        <v>3338</v>
      </c>
      <c r="D529" s="6" t="s">
        <v>40</v>
      </c>
      <c r="E529" s="6" t="s">
        <v>540</v>
      </c>
      <c r="F529" s="6" t="s">
        <v>541</v>
      </c>
      <c r="I529" s="7">
        <v>41274</v>
      </c>
      <c r="J529" s="7">
        <v>41393</v>
      </c>
      <c r="K529" s="6" t="s">
        <v>3339</v>
      </c>
      <c r="L529" s="6" t="s">
        <v>1456</v>
      </c>
      <c r="M529" s="6" t="s">
        <v>3340</v>
      </c>
      <c r="N529" s="6" t="s">
        <v>2962</v>
      </c>
      <c r="O529" s="6">
        <v>46307</v>
      </c>
      <c r="R529" s="6">
        <v>5</v>
      </c>
      <c r="T529" s="6">
        <v>1193</v>
      </c>
      <c r="U529" s="6">
        <v>802832592</v>
      </c>
      <c r="V529" s="8">
        <v>550</v>
      </c>
      <c r="W529" s="8">
        <v>180000</v>
      </c>
      <c r="X529" s="6">
        <v>3</v>
      </c>
      <c r="Y529" s="6" t="s">
        <v>2971</v>
      </c>
      <c r="Z529" s="8">
        <v>8608208</v>
      </c>
      <c r="AA529" s="8">
        <v>3524</v>
      </c>
      <c r="AB529" s="8">
        <v>2443</v>
      </c>
      <c r="AC529" s="6" t="s">
        <v>49</v>
      </c>
      <c r="AD529" s="6" t="s">
        <v>50</v>
      </c>
      <c r="AI529" s="8">
        <v>14</v>
      </c>
      <c r="AJ529" s="8">
        <v>0</v>
      </c>
      <c r="AK529" s="8">
        <v>14</v>
      </c>
    </row>
    <row r="530" spans="1:37" x14ac:dyDescent="0.25">
      <c r="A530" s="5" t="s">
        <v>3341</v>
      </c>
      <c r="B530" s="6" t="s">
        <v>3342</v>
      </c>
      <c r="C530" s="6" t="s">
        <v>3343</v>
      </c>
      <c r="D530" s="6" t="s">
        <v>40</v>
      </c>
      <c r="E530" s="6" t="s">
        <v>41</v>
      </c>
      <c r="F530" s="6" t="s">
        <v>42</v>
      </c>
      <c r="I530" s="7">
        <v>41274</v>
      </c>
      <c r="J530" s="7">
        <v>41393</v>
      </c>
      <c r="K530" s="6" t="s">
        <v>3344</v>
      </c>
      <c r="M530" s="6" t="s">
        <v>3345</v>
      </c>
      <c r="N530" s="6" t="s">
        <v>1599</v>
      </c>
      <c r="O530" s="6">
        <v>45373</v>
      </c>
      <c r="P530" s="6">
        <v>2984</v>
      </c>
      <c r="R530" s="6">
        <v>5</v>
      </c>
      <c r="S530" s="6" t="s">
        <v>3346</v>
      </c>
      <c r="T530" s="6">
        <v>6284</v>
      </c>
      <c r="U530" s="6">
        <v>832210186</v>
      </c>
      <c r="V530" s="8">
        <v>410</v>
      </c>
      <c r="W530" s="8">
        <v>101256</v>
      </c>
      <c r="X530" s="6">
        <v>59</v>
      </c>
      <c r="Y530" s="6" t="s">
        <v>2820</v>
      </c>
      <c r="Z530" s="8">
        <v>724091</v>
      </c>
      <c r="AA530" s="8">
        <v>2060</v>
      </c>
      <c r="AB530" s="8">
        <v>351</v>
      </c>
      <c r="AC530" s="6" t="s">
        <v>49</v>
      </c>
      <c r="AD530" s="6" t="s">
        <v>50</v>
      </c>
      <c r="AI530" s="8">
        <v>0</v>
      </c>
      <c r="AJ530" s="8">
        <v>17</v>
      </c>
      <c r="AK530" s="8">
        <v>17</v>
      </c>
    </row>
    <row r="531" spans="1:37" x14ac:dyDescent="0.25">
      <c r="A531" s="5" t="s">
        <v>3347</v>
      </c>
      <c r="B531" s="6" t="s">
        <v>3348</v>
      </c>
      <c r="C531" s="6" t="s">
        <v>3348</v>
      </c>
      <c r="D531" s="6" t="s">
        <v>40</v>
      </c>
      <c r="E531" s="6" t="s">
        <v>41</v>
      </c>
      <c r="F531" s="6" t="s">
        <v>42</v>
      </c>
      <c r="I531" s="7">
        <v>41274</v>
      </c>
      <c r="J531" s="7">
        <v>41393</v>
      </c>
      <c r="K531" s="6" t="s">
        <v>3349</v>
      </c>
      <c r="L531" s="6" t="s">
        <v>209</v>
      </c>
      <c r="M531" s="6" t="s">
        <v>3350</v>
      </c>
      <c r="N531" s="6" t="s">
        <v>2732</v>
      </c>
      <c r="O531" s="6">
        <v>54935</v>
      </c>
      <c r="P531" s="6">
        <v>1945</v>
      </c>
      <c r="R531" s="6">
        <v>5</v>
      </c>
      <c r="S531" s="6" t="s">
        <v>3351</v>
      </c>
      <c r="T531" s="6">
        <v>2116</v>
      </c>
      <c r="U531" s="6">
        <v>78942810</v>
      </c>
      <c r="V531" s="8">
        <v>19</v>
      </c>
      <c r="W531" s="8">
        <v>49167</v>
      </c>
      <c r="X531" s="6">
        <v>468</v>
      </c>
      <c r="Y531" s="6" t="s">
        <v>3352</v>
      </c>
      <c r="Z531" s="8">
        <v>54901</v>
      </c>
      <c r="AA531" s="8">
        <v>1903</v>
      </c>
      <c r="AB531" s="8">
        <v>29</v>
      </c>
      <c r="AC531" s="6" t="s">
        <v>50</v>
      </c>
      <c r="AD531" s="6" t="s">
        <v>50</v>
      </c>
      <c r="AE531" s="6" t="s">
        <v>49</v>
      </c>
      <c r="AF531" s="6" t="s">
        <v>49</v>
      </c>
      <c r="AI531" s="8">
        <v>11</v>
      </c>
      <c r="AJ531" s="8">
        <v>7</v>
      </c>
      <c r="AK531" s="8">
        <v>18</v>
      </c>
    </row>
    <row r="532" spans="1:37" x14ac:dyDescent="0.25">
      <c r="A532" s="5" t="s">
        <v>3353</v>
      </c>
      <c r="B532" s="6" t="s">
        <v>3354</v>
      </c>
      <c r="C532" s="6" t="s">
        <v>3355</v>
      </c>
      <c r="D532" s="6" t="s">
        <v>40</v>
      </c>
      <c r="E532" s="6" t="s">
        <v>41</v>
      </c>
      <c r="F532" s="6" t="s">
        <v>42</v>
      </c>
      <c r="I532" s="7">
        <v>41090</v>
      </c>
      <c r="J532" s="7">
        <v>41211</v>
      </c>
      <c r="K532" s="6" t="s">
        <v>3356</v>
      </c>
      <c r="M532" s="6" t="s">
        <v>1432</v>
      </c>
      <c r="N532" s="6" t="s">
        <v>2999</v>
      </c>
      <c r="O532" s="6">
        <v>61832</v>
      </c>
      <c r="R532" s="6">
        <v>5</v>
      </c>
      <c r="S532" s="6" t="s">
        <v>3357</v>
      </c>
      <c r="T532" s="6">
        <v>6310</v>
      </c>
      <c r="U532" s="6">
        <v>71437586</v>
      </c>
      <c r="V532" s="8">
        <v>30</v>
      </c>
      <c r="W532" s="8">
        <v>50996</v>
      </c>
      <c r="X532" s="6">
        <v>492</v>
      </c>
      <c r="Y532" s="6" t="s">
        <v>3358</v>
      </c>
      <c r="Z532" s="8">
        <v>50996</v>
      </c>
      <c r="AA532" s="8">
        <v>1711</v>
      </c>
      <c r="AB532" s="8">
        <v>30</v>
      </c>
      <c r="AC532" s="6" t="s">
        <v>49</v>
      </c>
      <c r="AD532" s="6" t="s">
        <v>50</v>
      </c>
      <c r="AE532" s="6" t="s">
        <v>49</v>
      </c>
      <c r="AI532" s="8">
        <v>10</v>
      </c>
      <c r="AJ532" s="8">
        <v>2</v>
      </c>
      <c r="AK532" s="8">
        <v>12</v>
      </c>
    </row>
    <row r="533" spans="1:37" x14ac:dyDescent="0.25">
      <c r="A533" s="5" t="s">
        <v>3359</v>
      </c>
      <c r="B533" s="6" t="s">
        <v>3360</v>
      </c>
      <c r="C533" s="6" t="s">
        <v>3361</v>
      </c>
      <c r="D533" s="6" t="s">
        <v>40</v>
      </c>
      <c r="E533" s="6" t="s">
        <v>41</v>
      </c>
      <c r="F533" s="6" t="s">
        <v>42</v>
      </c>
      <c r="I533" s="7">
        <v>41090</v>
      </c>
      <c r="J533" s="7">
        <v>41211</v>
      </c>
      <c r="K533" s="6" t="s">
        <v>3362</v>
      </c>
      <c r="M533" s="6" t="s">
        <v>3363</v>
      </c>
      <c r="N533" s="6" t="s">
        <v>2999</v>
      </c>
      <c r="O533" s="6">
        <v>60115</v>
      </c>
      <c r="P533" s="6">
        <v>3733</v>
      </c>
      <c r="R533" s="6">
        <v>5</v>
      </c>
      <c r="S533" s="6" t="s">
        <v>3364</v>
      </c>
      <c r="T533" s="6">
        <v>6299</v>
      </c>
      <c r="U533" s="6">
        <v>31611213</v>
      </c>
      <c r="V533" s="8">
        <v>26</v>
      </c>
      <c r="W533" s="8">
        <v>68545</v>
      </c>
      <c r="X533" s="6">
        <v>404</v>
      </c>
      <c r="Y533" s="6" t="s">
        <v>3365</v>
      </c>
      <c r="Z533" s="8">
        <v>68545</v>
      </c>
      <c r="AA533" s="8">
        <v>2658</v>
      </c>
      <c r="AB533" s="8">
        <v>26</v>
      </c>
      <c r="AC533" s="6" t="s">
        <v>49</v>
      </c>
      <c r="AD533" s="6" t="s">
        <v>50</v>
      </c>
      <c r="AI533" s="8">
        <v>0</v>
      </c>
      <c r="AJ533" s="8">
        <v>22</v>
      </c>
      <c r="AK533" s="8">
        <v>22</v>
      </c>
    </row>
    <row r="534" spans="1:37" x14ac:dyDescent="0.25">
      <c r="A534" s="5" t="s">
        <v>3366</v>
      </c>
      <c r="B534" s="6" t="s">
        <v>3367</v>
      </c>
      <c r="C534" s="6" t="s">
        <v>3368</v>
      </c>
      <c r="D534" s="6" t="s">
        <v>40</v>
      </c>
      <c r="E534" s="6" t="s">
        <v>41</v>
      </c>
      <c r="F534" s="6" t="s">
        <v>42</v>
      </c>
      <c r="I534" s="7">
        <v>41274</v>
      </c>
      <c r="J534" s="7">
        <v>41393</v>
      </c>
      <c r="K534" s="6" t="s">
        <v>3369</v>
      </c>
      <c r="L534" s="6" t="s">
        <v>3370</v>
      </c>
      <c r="M534" s="6" t="s">
        <v>1820</v>
      </c>
      <c r="N534" s="6" t="s">
        <v>2962</v>
      </c>
      <c r="O534" s="6">
        <v>47201</v>
      </c>
      <c r="R534" s="6">
        <v>5</v>
      </c>
      <c r="S534" s="6" t="s">
        <v>3371</v>
      </c>
      <c r="T534" s="6">
        <v>6311</v>
      </c>
      <c r="U534" s="6">
        <v>472016774</v>
      </c>
      <c r="V534" s="8">
        <v>27</v>
      </c>
      <c r="W534" s="8">
        <v>44061</v>
      </c>
      <c r="X534" s="6">
        <v>467</v>
      </c>
      <c r="Y534" s="6" t="s">
        <v>3372</v>
      </c>
      <c r="Z534" s="8">
        <v>54933</v>
      </c>
      <c r="AA534" s="8">
        <v>2016</v>
      </c>
      <c r="AB534" s="8">
        <v>27</v>
      </c>
      <c r="AC534" s="6" t="s">
        <v>50</v>
      </c>
      <c r="AD534" s="6" t="s">
        <v>50</v>
      </c>
      <c r="AE534" s="6" t="s">
        <v>49</v>
      </c>
      <c r="AI534" s="8">
        <v>8</v>
      </c>
      <c r="AJ534" s="8">
        <v>0</v>
      </c>
      <c r="AK534" s="8">
        <v>8</v>
      </c>
    </row>
    <row r="535" spans="1:37" x14ac:dyDescent="0.25">
      <c r="A535" s="5" t="s">
        <v>3373</v>
      </c>
      <c r="B535" s="6" t="s">
        <v>3374</v>
      </c>
      <c r="C535" s="6" t="s">
        <v>3375</v>
      </c>
      <c r="D535" s="6" t="s">
        <v>40</v>
      </c>
      <c r="E535" s="6" t="s">
        <v>540</v>
      </c>
      <c r="F535" s="6" t="s">
        <v>541</v>
      </c>
      <c r="I535" s="7">
        <v>41090</v>
      </c>
      <c r="J535" s="7">
        <v>41211</v>
      </c>
      <c r="K535" s="6" t="s">
        <v>3376</v>
      </c>
      <c r="M535" s="6" t="s">
        <v>3200</v>
      </c>
      <c r="N535" s="6" t="s">
        <v>2962</v>
      </c>
      <c r="O535" s="6">
        <v>46385</v>
      </c>
      <c r="P535" s="6">
        <v>6385</v>
      </c>
      <c r="R535" s="6">
        <v>5</v>
      </c>
      <c r="S535" s="6" t="s">
        <v>3377</v>
      </c>
      <c r="T535" s="6">
        <v>1193</v>
      </c>
      <c r="U535" s="6">
        <v>98656218</v>
      </c>
      <c r="V535" s="8">
        <v>2000</v>
      </c>
      <c r="W535" s="8">
        <v>165000</v>
      </c>
      <c r="X535" s="6">
        <v>3</v>
      </c>
      <c r="Y535" s="6" t="s">
        <v>2971</v>
      </c>
      <c r="Z535" s="8">
        <v>8608208</v>
      </c>
      <c r="AA535" s="8">
        <v>3524</v>
      </c>
      <c r="AB535" s="8">
        <v>2443</v>
      </c>
      <c r="AC535" s="6" t="s">
        <v>49</v>
      </c>
      <c r="AD535" s="6" t="s">
        <v>50</v>
      </c>
      <c r="AI535" s="8">
        <v>7</v>
      </c>
      <c r="AJ535" s="8">
        <v>0</v>
      </c>
      <c r="AK535" s="8">
        <v>7</v>
      </c>
    </row>
    <row r="536" spans="1:37" x14ac:dyDescent="0.25">
      <c r="A536" s="5" t="s">
        <v>3378</v>
      </c>
      <c r="B536" s="6" t="s">
        <v>3379</v>
      </c>
      <c r="C536" s="6" t="s">
        <v>3380</v>
      </c>
      <c r="D536" s="6" t="s">
        <v>40</v>
      </c>
      <c r="E536" s="6" t="s">
        <v>41</v>
      </c>
      <c r="F536" s="6" t="s">
        <v>42</v>
      </c>
      <c r="I536" s="7">
        <v>41274</v>
      </c>
      <c r="J536" s="7">
        <v>41393</v>
      </c>
      <c r="K536" s="6" t="s">
        <v>3381</v>
      </c>
      <c r="M536" s="6" t="s">
        <v>3382</v>
      </c>
      <c r="N536" s="6" t="s">
        <v>2883</v>
      </c>
      <c r="O536" s="6">
        <v>48855</v>
      </c>
      <c r="R536" s="6">
        <v>5</v>
      </c>
      <c r="S536" s="6" t="s">
        <v>3383</v>
      </c>
      <c r="T536" s="6">
        <v>5183</v>
      </c>
      <c r="U536" s="6">
        <v>44797926</v>
      </c>
      <c r="V536" s="8">
        <v>568</v>
      </c>
      <c r="W536" s="8">
        <v>180967</v>
      </c>
      <c r="X536" s="6">
        <v>262</v>
      </c>
      <c r="Y536" s="6" t="s">
        <v>3384</v>
      </c>
      <c r="Z536" s="8">
        <v>119509</v>
      </c>
      <c r="AA536" s="8">
        <v>1163</v>
      </c>
      <c r="AB536" s="8">
        <v>103</v>
      </c>
      <c r="AC536" s="6" t="s">
        <v>50</v>
      </c>
      <c r="AD536" s="6" t="s">
        <v>50</v>
      </c>
      <c r="AI536" s="8">
        <v>21</v>
      </c>
      <c r="AJ536" s="8">
        <v>0</v>
      </c>
      <c r="AK536" s="8">
        <v>21</v>
      </c>
    </row>
    <row r="537" spans="1:37" x14ac:dyDescent="0.25">
      <c r="A537" s="5" t="s">
        <v>3385</v>
      </c>
      <c r="B537" s="6" t="s">
        <v>3386</v>
      </c>
      <c r="C537" s="6" t="s">
        <v>3178</v>
      </c>
      <c r="D537" s="6" t="s">
        <v>40</v>
      </c>
      <c r="E537" s="6" t="s">
        <v>54</v>
      </c>
      <c r="F537" s="6" t="s">
        <v>55</v>
      </c>
      <c r="I537" s="7">
        <v>41274</v>
      </c>
      <c r="J537" s="7">
        <v>41393</v>
      </c>
      <c r="K537" s="6" t="s">
        <v>3179</v>
      </c>
      <c r="M537" s="6" t="s">
        <v>3180</v>
      </c>
      <c r="N537" s="6" t="s">
        <v>2999</v>
      </c>
      <c r="O537" s="6">
        <v>60005</v>
      </c>
      <c r="R537" s="6">
        <v>5</v>
      </c>
      <c r="S537" s="6" t="s">
        <v>3181</v>
      </c>
      <c r="T537" s="6">
        <v>5118</v>
      </c>
      <c r="U537" s="6">
        <v>131205833</v>
      </c>
      <c r="V537" s="8">
        <v>1301</v>
      </c>
      <c r="W537" s="8">
        <v>6133307</v>
      </c>
      <c r="X537" s="6">
        <v>3</v>
      </c>
      <c r="Y537" s="6" t="s">
        <v>2971</v>
      </c>
      <c r="Z537" s="8">
        <v>8608208</v>
      </c>
      <c r="AA537" s="8">
        <v>3524</v>
      </c>
      <c r="AB537" s="8">
        <v>2443</v>
      </c>
      <c r="AC537" s="6" t="s">
        <v>49</v>
      </c>
      <c r="AD537" s="6" t="s">
        <v>50</v>
      </c>
      <c r="AI537" s="8">
        <v>0</v>
      </c>
      <c r="AJ537" s="8">
        <v>767</v>
      </c>
      <c r="AK537" s="8">
        <v>767</v>
      </c>
    </row>
    <row r="538" spans="1:37" x14ac:dyDescent="0.25">
      <c r="A538" s="5" t="s">
        <v>3387</v>
      </c>
      <c r="B538" s="6" t="s">
        <v>3388</v>
      </c>
      <c r="D538" s="6" t="s">
        <v>40</v>
      </c>
      <c r="E538" s="6" t="s">
        <v>41</v>
      </c>
      <c r="F538" s="6" t="s">
        <v>42</v>
      </c>
      <c r="I538" s="7">
        <v>41274</v>
      </c>
      <c r="J538" s="7">
        <v>41393</v>
      </c>
      <c r="K538" s="6" t="s">
        <v>3389</v>
      </c>
      <c r="M538" s="6" t="s">
        <v>3200</v>
      </c>
      <c r="N538" s="6" t="s">
        <v>2962</v>
      </c>
      <c r="O538" s="6">
        <v>46383</v>
      </c>
      <c r="R538" s="6">
        <v>5</v>
      </c>
      <c r="S538" s="6" t="s">
        <v>3390</v>
      </c>
      <c r="T538" s="6">
        <v>1193</v>
      </c>
      <c r="U538" s="6">
        <v>82071374</v>
      </c>
      <c r="V538" s="8">
        <v>16</v>
      </c>
      <c r="W538" s="8">
        <v>31730</v>
      </c>
      <c r="X538" s="6">
        <v>3</v>
      </c>
      <c r="Y538" s="6" t="s">
        <v>2971</v>
      </c>
      <c r="Z538" s="8">
        <v>8608208</v>
      </c>
      <c r="AA538" s="8">
        <v>3524</v>
      </c>
      <c r="AB538" s="8">
        <v>2443</v>
      </c>
      <c r="AC538" s="6" t="s">
        <v>49</v>
      </c>
      <c r="AD538" s="6" t="s">
        <v>50</v>
      </c>
      <c r="AF538" s="6" t="s">
        <v>49</v>
      </c>
      <c r="AH538" s="6" t="s">
        <v>49</v>
      </c>
      <c r="AI538" s="8">
        <v>0</v>
      </c>
      <c r="AJ538" s="8">
        <v>7</v>
      </c>
      <c r="AK538" s="8">
        <v>7</v>
      </c>
    </row>
    <row r="539" spans="1:37" x14ac:dyDescent="0.25">
      <c r="A539" s="5" t="s">
        <v>3391</v>
      </c>
      <c r="B539" s="6" t="s">
        <v>3392</v>
      </c>
      <c r="C539" s="6" t="s">
        <v>1928</v>
      </c>
      <c r="D539" s="6" t="s">
        <v>40</v>
      </c>
      <c r="E539" s="6" t="s">
        <v>54</v>
      </c>
      <c r="F539" s="6" t="s">
        <v>55</v>
      </c>
      <c r="I539" s="7">
        <v>41182</v>
      </c>
      <c r="J539" s="7">
        <v>41305</v>
      </c>
      <c r="K539" s="6" t="s">
        <v>3393</v>
      </c>
      <c r="L539" s="6" t="s">
        <v>3394</v>
      </c>
      <c r="M539" s="6" t="s">
        <v>3395</v>
      </c>
      <c r="N539" s="6" t="s">
        <v>2883</v>
      </c>
      <c r="O539" s="6">
        <v>49423</v>
      </c>
      <c r="R539" s="6">
        <v>5</v>
      </c>
      <c r="S539" s="6" t="s">
        <v>3396</v>
      </c>
      <c r="T539" s="6">
        <v>6901</v>
      </c>
      <c r="U539" s="6">
        <v>826962958</v>
      </c>
      <c r="V539" s="8">
        <v>42</v>
      </c>
      <c r="W539" s="8">
        <v>71572</v>
      </c>
      <c r="X539" s="6">
        <v>299</v>
      </c>
      <c r="Y539" s="6" t="s">
        <v>3397</v>
      </c>
      <c r="Z539" s="8">
        <v>99941</v>
      </c>
      <c r="AA539" s="8">
        <v>1687</v>
      </c>
      <c r="AB539" s="8">
        <v>59</v>
      </c>
      <c r="AC539" s="6" t="s">
        <v>49</v>
      </c>
      <c r="AD539" s="6" t="s">
        <v>50</v>
      </c>
      <c r="AE539" s="6" t="s">
        <v>49</v>
      </c>
      <c r="AI539" s="8">
        <v>21</v>
      </c>
      <c r="AJ539" s="8">
        <v>0</v>
      </c>
      <c r="AK539" s="8">
        <v>21</v>
      </c>
    </row>
    <row r="540" spans="1:37" x14ac:dyDescent="0.25">
      <c r="A540" s="5" t="s">
        <v>3398</v>
      </c>
      <c r="B540" s="6" t="s">
        <v>3399</v>
      </c>
      <c r="C540" s="6" t="s">
        <v>3400</v>
      </c>
      <c r="D540" s="6" t="s">
        <v>40</v>
      </c>
      <c r="E540" s="6" t="s">
        <v>266</v>
      </c>
      <c r="F540" s="6" t="s">
        <v>267</v>
      </c>
      <c r="G540" s="6" t="s">
        <v>3401</v>
      </c>
      <c r="H540" s="6" t="s">
        <v>3402</v>
      </c>
      <c r="I540" s="7">
        <v>41274</v>
      </c>
      <c r="J540" s="7">
        <v>41393</v>
      </c>
      <c r="K540" s="6" t="s">
        <v>3403</v>
      </c>
      <c r="M540" s="6" t="s">
        <v>3404</v>
      </c>
      <c r="N540" s="6" t="s">
        <v>2962</v>
      </c>
      <c r="O540" s="6">
        <v>46368</v>
      </c>
      <c r="R540" s="6">
        <v>5</v>
      </c>
      <c r="S540" s="6" t="s">
        <v>3405</v>
      </c>
      <c r="T540" s="6">
        <v>1193</v>
      </c>
      <c r="U540" s="6">
        <v>82071374</v>
      </c>
      <c r="X540" s="6">
        <v>3</v>
      </c>
      <c r="Y540" s="6" t="s">
        <v>2971</v>
      </c>
      <c r="Z540" s="8">
        <v>8608208</v>
      </c>
      <c r="AA540" s="8">
        <v>3524</v>
      </c>
      <c r="AB540" s="8">
        <v>2443</v>
      </c>
      <c r="AC540" s="6" t="s">
        <v>49</v>
      </c>
      <c r="AD540" s="6" t="s">
        <v>49</v>
      </c>
      <c r="AI540" s="8">
        <v>0</v>
      </c>
      <c r="AJ540" s="8">
        <v>0</v>
      </c>
    </row>
    <row r="541" spans="1:37" x14ac:dyDescent="0.25">
      <c r="A541" s="5" t="s">
        <v>3406</v>
      </c>
      <c r="B541" s="6" t="s">
        <v>3407</v>
      </c>
      <c r="C541" s="6" t="s">
        <v>3116</v>
      </c>
      <c r="D541" s="6" t="s">
        <v>40</v>
      </c>
      <c r="E541" s="6" t="s">
        <v>54</v>
      </c>
      <c r="F541" s="6" t="s">
        <v>55</v>
      </c>
      <c r="I541" s="7">
        <v>41274</v>
      </c>
      <c r="J541" s="7">
        <v>41393</v>
      </c>
      <c r="K541" s="6" t="s">
        <v>3408</v>
      </c>
      <c r="M541" s="6" t="s">
        <v>3409</v>
      </c>
      <c r="N541" s="6" t="s">
        <v>1599</v>
      </c>
      <c r="O541" s="6">
        <v>45638</v>
      </c>
      <c r="R541" s="6">
        <v>5</v>
      </c>
      <c r="S541" s="6" t="s">
        <v>982</v>
      </c>
      <c r="T541" s="6">
        <v>6687</v>
      </c>
      <c r="U541" s="6">
        <v>608150350</v>
      </c>
      <c r="V541" s="8">
        <v>67</v>
      </c>
      <c r="W541" s="8">
        <v>113532</v>
      </c>
      <c r="X541" s="6">
        <v>178</v>
      </c>
      <c r="Y541" s="6" t="s">
        <v>1177</v>
      </c>
      <c r="Z541" s="8">
        <v>202637</v>
      </c>
      <c r="AA541" s="8">
        <v>1555</v>
      </c>
      <c r="AB541" s="8">
        <v>130</v>
      </c>
      <c r="AC541" s="6" t="s">
        <v>50</v>
      </c>
      <c r="AD541" s="6" t="s">
        <v>50</v>
      </c>
      <c r="AF541" s="6" t="s">
        <v>49</v>
      </c>
      <c r="AI541" s="8">
        <v>0</v>
      </c>
      <c r="AJ541" s="8">
        <v>16</v>
      </c>
      <c r="AK541" s="8">
        <v>16</v>
      </c>
    </row>
    <row r="542" spans="1:37" x14ac:dyDescent="0.25">
      <c r="A542" s="5" t="s">
        <v>3410</v>
      </c>
      <c r="B542" s="6" t="s">
        <v>3411</v>
      </c>
      <c r="C542" s="6" t="s">
        <v>584</v>
      </c>
      <c r="D542" s="6" t="s">
        <v>40</v>
      </c>
      <c r="E542" s="6" t="s">
        <v>41</v>
      </c>
      <c r="F542" s="6" t="s">
        <v>42</v>
      </c>
      <c r="I542" s="7">
        <v>41274</v>
      </c>
      <c r="J542" s="7">
        <v>41393</v>
      </c>
      <c r="K542" s="6" t="s">
        <v>3412</v>
      </c>
      <c r="M542" s="6" t="s">
        <v>3079</v>
      </c>
      <c r="N542" s="6" t="s">
        <v>2999</v>
      </c>
      <c r="O542" s="6">
        <v>60602</v>
      </c>
      <c r="R542" s="6">
        <v>5</v>
      </c>
      <c r="S542" s="6" t="s">
        <v>3413</v>
      </c>
      <c r="T542" s="6">
        <v>1892</v>
      </c>
      <c r="U542" s="6">
        <v>781717681</v>
      </c>
      <c r="V542" s="8">
        <v>2</v>
      </c>
      <c r="W542" s="8">
        <v>2853114</v>
      </c>
      <c r="X542" s="6">
        <v>3</v>
      </c>
      <c r="Y542" s="6" t="s">
        <v>2971</v>
      </c>
      <c r="Z542" s="8">
        <v>8608208</v>
      </c>
      <c r="AA542" s="8">
        <v>3524</v>
      </c>
      <c r="AB542" s="8">
        <v>2443</v>
      </c>
      <c r="AC542" s="6" t="s">
        <v>49</v>
      </c>
      <c r="AD542" s="6" t="s">
        <v>50</v>
      </c>
      <c r="AJ542" s="8">
        <v>0</v>
      </c>
    </row>
    <row r="543" spans="1:37" x14ac:dyDescent="0.25">
      <c r="A543" s="5" t="s">
        <v>3414</v>
      </c>
      <c r="B543" s="6" t="s">
        <v>3415</v>
      </c>
      <c r="D543" s="6" t="s">
        <v>40</v>
      </c>
      <c r="I543" s="7">
        <v>41274</v>
      </c>
      <c r="J543" s="7">
        <v>41393</v>
      </c>
      <c r="K543" s="6" t="s">
        <v>3416</v>
      </c>
      <c r="M543" s="6" t="s">
        <v>1820</v>
      </c>
      <c r="N543" s="6" t="s">
        <v>1599</v>
      </c>
      <c r="O543" s="6">
        <v>43215</v>
      </c>
      <c r="R543" s="6">
        <v>5</v>
      </c>
      <c r="X543" s="6">
        <v>36</v>
      </c>
      <c r="Y543" s="6" t="s">
        <v>2813</v>
      </c>
      <c r="Z543" s="8">
        <v>1368035</v>
      </c>
      <c r="AA543" s="8">
        <v>2680</v>
      </c>
      <c r="AB543" s="8">
        <v>510</v>
      </c>
      <c r="AC543" s="6" t="s">
        <v>49</v>
      </c>
      <c r="AD543" s="6" t="s">
        <v>49</v>
      </c>
      <c r="AI543" s="8">
        <v>0</v>
      </c>
      <c r="AJ543" s="8">
        <v>0</v>
      </c>
    </row>
    <row r="544" spans="1:37" x14ac:dyDescent="0.25">
      <c r="A544" s="5" t="s">
        <v>3417</v>
      </c>
      <c r="B544" s="6" t="s">
        <v>3418</v>
      </c>
      <c r="D544" s="6" t="s">
        <v>40</v>
      </c>
      <c r="E544" s="6" t="s">
        <v>253</v>
      </c>
      <c r="F544" s="6" t="s">
        <v>254</v>
      </c>
      <c r="I544" s="7">
        <v>41274</v>
      </c>
      <c r="J544" s="7">
        <v>41393</v>
      </c>
      <c r="K544" s="6" t="s">
        <v>3419</v>
      </c>
      <c r="M544" s="6" t="s">
        <v>3420</v>
      </c>
      <c r="N544" s="6" t="s">
        <v>2883</v>
      </c>
      <c r="O544" s="6">
        <v>48334</v>
      </c>
      <c r="R544" s="6">
        <v>5</v>
      </c>
      <c r="S544" s="6" t="s">
        <v>257</v>
      </c>
      <c r="U544" s="6">
        <v>98675887</v>
      </c>
      <c r="V544" s="8">
        <v>97990</v>
      </c>
      <c r="W544" s="8">
        <v>10003422</v>
      </c>
      <c r="X544" s="6">
        <v>11</v>
      </c>
      <c r="Y544" s="6" t="s">
        <v>2898</v>
      </c>
      <c r="Z544" s="8">
        <v>3734090</v>
      </c>
      <c r="AA544" s="8">
        <v>2793</v>
      </c>
      <c r="AB544" s="8">
        <v>1337</v>
      </c>
      <c r="AC544" s="6" t="s">
        <v>49</v>
      </c>
      <c r="AD544" s="6" t="s">
        <v>49</v>
      </c>
      <c r="AI544" s="8">
        <v>420</v>
      </c>
      <c r="AJ544" s="8">
        <v>0</v>
      </c>
      <c r="AK544" s="8">
        <v>420</v>
      </c>
    </row>
    <row r="545" spans="1:37" x14ac:dyDescent="0.25">
      <c r="A545" s="5" t="s">
        <v>3421</v>
      </c>
      <c r="B545" s="6" t="s">
        <v>3422</v>
      </c>
      <c r="D545" s="6" t="s">
        <v>40</v>
      </c>
      <c r="I545" s="7">
        <v>41090</v>
      </c>
      <c r="J545" s="7">
        <v>41211</v>
      </c>
      <c r="K545" s="6" t="s">
        <v>3423</v>
      </c>
      <c r="M545" s="6" t="s">
        <v>3424</v>
      </c>
      <c r="N545" s="6" t="s">
        <v>2999</v>
      </c>
      <c r="O545" s="6">
        <v>61008</v>
      </c>
      <c r="R545" s="6">
        <v>5</v>
      </c>
      <c r="X545" s="6">
        <v>127</v>
      </c>
      <c r="Y545" s="6" t="s">
        <v>3056</v>
      </c>
      <c r="Z545" s="8">
        <v>296863</v>
      </c>
      <c r="AA545" s="8">
        <v>1940</v>
      </c>
      <c r="AB545" s="8">
        <v>153</v>
      </c>
      <c r="AC545" s="6" t="s">
        <v>49</v>
      </c>
      <c r="AD545" s="6" t="s">
        <v>49</v>
      </c>
      <c r="AI545" s="8">
        <v>0</v>
      </c>
      <c r="AJ545" s="8">
        <v>0</v>
      </c>
    </row>
    <row r="546" spans="1:37" x14ac:dyDescent="0.25">
      <c r="A546" s="5" t="s">
        <v>3425</v>
      </c>
      <c r="B546" s="6" t="s">
        <v>3426</v>
      </c>
      <c r="D546" s="6" t="s">
        <v>40</v>
      </c>
      <c r="E546" s="6" t="s">
        <v>41</v>
      </c>
      <c r="F546" s="6" t="s">
        <v>42</v>
      </c>
      <c r="I546" s="7">
        <v>41274</v>
      </c>
      <c r="J546" s="7">
        <v>41393</v>
      </c>
      <c r="K546" s="6" t="s">
        <v>3427</v>
      </c>
      <c r="M546" s="6" t="s">
        <v>3428</v>
      </c>
      <c r="N546" s="6" t="s">
        <v>1599</v>
      </c>
      <c r="O546" s="6">
        <v>44875</v>
      </c>
      <c r="R546" s="6">
        <v>5</v>
      </c>
      <c r="S546" s="6" t="s">
        <v>3429</v>
      </c>
      <c r="U546" s="6">
        <v>89249510</v>
      </c>
      <c r="V546" s="8">
        <v>6</v>
      </c>
      <c r="W546" s="8">
        <v>9317</v>
      </c>
      <c r="X546" s="6">
        <v>372</v>
      </c>
      <c r="Y546" s="6" t="s">
        <v>3092</v>
      </c>
      <c r="Z546" s="8">
        <v>75250</v>
      </c>
      <c r="AA546" s="8">
        <v>1496</v>
      </c>
      <c r="AB546" s="8">
        <v>50</v>
      </c>
      <c r="AC546" s="6" t="s">
        <v>50</v>
      </c>
      <c r="AD546" s="6" t="s">
        <v>49</v>
      </c>
      <c r="AI546" s="8">
        <v>1</v>
      </c>
      <c r="AJ546" s="8">
        <v>0</v>
      </c>
      <c r="AK546" s="8">
        <v>1</v>
      </c>
    </row>
    <row r="547" spans="1:37" x14ac:dyDescent="0.25">
      <c r="A547" s="5" t="s">
        <v>3430</v>
      </c>
      <c r="B547" s="6" t="s">
        <v>3431</v>
      </c>
      <c r="C547" s="6" t="s">
        <v>3432</v>
      </c>
      <c r="D547" s="6" t="s">
        <v>40</v>
      </c>
      <c r="E547" s="6" t="s">
        <v>54</v>
      </c>
      <c r="F547" s="6" t="s">
        <v>55</v>
      </c>
      <c r="I547" s="7">
        <v>41090</v>
      </c>
      <c r="J547" s="7">
        <v>41211</v>
      </c>
      <c r="K547" s="6" t="s">
        <v>3433</v>
      </c>
      <c r="M547" s="6" t="s">
        <v>3434</v>
      </c>
      <c r="N547" s="6" t="s">
        <v>2883</v>
      </c>
      <c r="O547" s="6">
        <v>49417</v>
      </c>
      <c r="R547" s="6">
        <v>5</v>
      </c>
      <c r="S547" s="6" t="s">
        <v>3435</v>
      </c>
      <c r="T547" s="6">
        <v>7121</v>
      </c>
      <c r="U547" s="6">
        <v>968926852</v>
      </c>
      <c r="V547" s="8">
        <v>39</v>
      </c>
      <c r="W547" s="8">
        <v>30800</v>
      </c>
      <c r="X547" s="6">
        <v>207</v>
      </c>
      <c r="Y547" s="6" t="s">
        <v>2935</v>
      </c>
      <c r="Z547" s="8">
        <v>161280</v>
      </c>
      <c r="AA547" s="8">
        <v>1436</v>
      </c>
      <c r="AB547" s="8">
        <v>112</v>
      </c>
      <c r="AC547" s="6" t="s">
        <v>50</v>
      </c>
      <c r="AD547" s="6" t="s">
        <v>50</v>
      </c>
      <c r="AI547" s="8">
        <v>16</v>
      </c>
      <c r="AJ547" s="8">
        <v>0</v>
      </c>
      <c r="AK547" s="8">
        <v>16</v>
      </c>
    </row>
    <row r="548" spans="1:37" x14ac:dyDescent="0.25">
      <c r="A548" s="5" t="s">
        <v>3436</v>
      </c>
      <c r="B548" s="6" t="s">
        <v>3437</v>
      </c>
      <c r="C548" s="6" t="s">
        <v>3438</v>
      </c>
      <c r="D548" s="6" t="s">
        <v>40</v>
      </c>
      <c r="E548" s="6" t="s">
        <v>41</v>
      </c>
      <c r="F548" s="6" t="s">
        <v>42</v>
      </c>
      <c r="I548" s="7">
        <v>41274</v>
      </c>
      <c r="J548" s="7">
        <v>41393</v>
      </c>
      <c r="K548" s="6" t="s">
        <v>3439</v>
      </c>
      <c r="M548" s="6" t="s">
        <v>3440</v>
      </c>
      <c r="N548" s="6" t="s">
        <v>1599</v>
      </c>
      <c r="O548" s="6">
        <v>44481</v>
      </c>
      <c r="R548" s="6">
        <v>5</v>
      </c>
      <c r="S548" s="6" t="s">
        <v>3441</v>
      </c>
      <c r="T548" s="6">
        <v>7154</v>
      </c>
      <c r="U548" s="6">
        <v>78416185</v>
      </c>
      <c r="V548" s="8">
        <v>625</v>
      </c>
      <c r="W548" s="8">
        <v>210312</v>
      </c>
      <c r="X548" s="6">
        <v>97</v>
      </c>
      <c r="Y548" s="6" t="s">
        <v>1397</v>
      </c>
      <c r="Z548" s="8">
        <v>387550</v>
      </c>
      <c r="AA548" s="8">
        <v>1608</v>
      </c>
      <c r="AB548" s="8">
        <v>241</v>
      </c>
      <c r="AC548" s="6" t="s">
        <v>49</v>
      </c>
      <c r="AD548" s="6" t="s">
        <v>50</v>
      </c>
      <c r="AI548" s="8">
        <v>0</v>
      </c>
      <c r="AJ548" s="8">
        <v>24</v>
      </c>
      <c r="AK548" s="8">
        <v>24</v>
      </c>
    </row>
    <row r="549" spans="1:37" x14ac:dyDescent="0.25">
      <c r="A549" s="5" t="s">
        <v>3442</v>
      </c>
      <c r="B549" s="6" t="s">
        <v>3443</v>
      </c>
      <c r="C549" s="6" t="s">
        <v>3343</v>
      </c>
      <c r="D549" s="6" t="s">
        <v>40</v>
      </c>
      <c r="E549" s="6" t="s">
        <v>41</v>
      </c>
      <c r="F549" s="6" t="s">
        <v>42</v>
      </c>
      <c r="I549" s="7">
        <v>41274</v>
      </c>
      <c r="J549" s="7">
        <v>41393</v>
      </c>
      <c r="K549" s="6" t="s">
        <v>3444</v>
      </c>
      <c r="M549" s="6" t="s">
        <v>3445</v>
      </c>
      <c r="N549" s="6" t="s">
        <v>1599</v>
      </c>
      <c r="O549" s="6">
        <v>44256</v>
      </c>
      <c r="R549" s="6">
        <v>5</v>
      </c>
      <c r="T549" s="6">
        <v>7192</v>
      </c>
      <c r="U549" s="6">
        <v>10836047</v>
      </c>
      <c r="V549" s="8">
        <v>425</v>
      </c>
      <c r="W549" s="8">
        <v>180000</v>
      </c>
      <c r="X549" s="6">
        <v>25</v>
      </c>
      <c r="Y549" s="6" t="s">
        <v>2807</v>
      </c>
      <c r="Z549" s="8">
        <v>1780673</v>
      </c>
      <c r="AA549" s="8">
        <v>2307</v>
      </c>
      <c r="AB549" s="8">
        <v>772</v>
      </c>
      <c r="AC549" s="6" t="s">
        <v>49</v>
      </c>
      <c r="AD549" s="6" t="s">
        <v>49</v>
      </c>
      <c r="AE549" s="6" t="s">
        <v>49</v>
      </c>
      <c r="AI549" s="8">
        <v>18</v>
      </c>
      <c r="AJ549" s="8">
        <v>6</v>
      </c>
      <c r="AK549" s="8">
        <v>24</v>
      </c>
    </row>
    <row r="550" spans="1:37" x14ac:dyDescent="0.25">
      <c r="A550" s="5" t="s">
        <v>3446</v>
      </c>
      <c r="B550" s="6" t="s">
        <v>3447</v>
      </c>
      <c r="C550" s="6" t="s">
        <v>2120</v>
      </c>
      <c r="D550" s="6" t="s">
        <v>40</v>
      </c>
      <c r="E550" s="6" t="s">
        <v>54</v>
      </c>
      <c r="F550" s="6" t="s">
        <v>55</v>
      </c>
      <c r="I550" s="7">
        <v>41274</v>
      </c>
      <c r="J550" s="7">
        <v>41393</v>
      </c>
      <c r="K550" s="6" t="s">
        <v>3448</v>
      </c>
      <c r="M550" s="6" t="s">
        <v>3449</v>
      </c>
      <c r="N550" s="6" t="s">
        <v>1599</v>
      </c>
      <c r="O550" s="6">
        <v>43015</v>
      </c>
      <c r="R550" s="6">
        <v>5</v>
      </c>
      <c r="S550" s="6" t="s">
        <v>3450</v>
      </c>
      <c r="T550" s="6">
        <v>7190</v>
      </c>
      <c r="U550" s="6">
        <v>71643472</v>
      </c>
      <c r="V550" s="8">
        <v>459</v>
      </c>
      <c r="W550" s="8">
        <v>174214</v>
      </c>
      <c r="X550" s="6">
        <v>36</v>
      </c>
      <c r="Y550" s="6" t="s">
        <v>2813</v>
      </c>
      <c r="Z550" s="8">
        <v>1368035</v>
      </c>
      <c r="AA550" s="8">
        <v>2680</v>
      </c>
      <c r="AB550" s="8">
        <v>510</v>
      </c>
      <c r="AC550" s="6" t="s">
        <v>49</v>
      </c>
      <c r="AD550" s="6" t="s">
        <v>50</v>
      </c>
      <c r="AE550" s="6" t="s">
        <v>49</v>
      </c>
      <c r="AI550" s="8">
        <v>16</v>
      </c>
      <c r="AJ550" s="8">
        <v>0</v>
      </c>
      <c r="AK550" s="8">
        <v>16</v>
      </c>
    </row>
    <row r="551" spans="1:37" x14ac:dyDescent="0.25">
      <c r="A551" s="5" t="s">
        <v>3451</v>
      </c>
      <c r="B551" s="6" t="s">
        <v>3452</v>
      </c>
      <c r="C551" s="6" t="s">
        <v>3453</v>
      </c>
      <c r="D551" s="6" t="s">
        <v>40</v>
      </c>
      <c r="E551" s="6" t="s">
        <v>41</v>
      </c>
      <c r="F551" s="6" t="s">
        <v>42</v>
      </c>
      <c r="I551" s="7">
        <v>41182</v>
      </c>
      <c r="J551" s="7">
        <v>41305</v>
      </c>
      <c r="K551" s="6" t="s">
        <v>3454</v>
      </c>
      <c r="L551" s="6" t="s">
        <v>3455</v>
      </c>
      <c r="M551" s="6" t="s">
        <v>1583</v>
      </c>
      <c r="N551" s="6" t="s">
        <v>1599</v>
      </c>
      <c r="O551" s="6">
        <v>45036</v>
      </c>
      <c r="R551" s="6">
        <v>5</v>
      </c>
      <c r="U551" s="6">
        <v>784327608</v>
      </c>
      <c r="V551" s="8">
        <v>72</v>
      </c>
      <c r="W551" s="8">
        <v>118000</v>
      </c>
      <c r="X551" s="6">
        <v>30</v>
      </c>
      <c r="Y551" s="6" t="s">
        <v>1788</v>
      </c>
      <c r="Z551" s="8">
        <v>1624827</v>
      </c>
      <c r="AA551" s="8">
        <v>2063</v>
      </c>
      <c r="AB551" s="8">
        <v>788</v>
      </c>
      <c r="AC551" s="6" t="s">
        <v>50</v>
      </c>
      <c r="AD551" s="6" t="s">
        <v>49</v>
      </c>
      <c r="AI551" s="8">
        <v>0</v>
      </c>
      <c r="AJ551" s="8">
        <v>19</v>
      </c>
      <c r="AK551" s="8">
        <v>19</v>
      </c>
    </row>
    <row r="552" spans="1:37" x14ac:dyDescent="0.25">
      <c r="A552" s="5" t="s">
        <v>3456</v>
      </c>
      <c r="B552" s="6" t="s">
        <v>3457</v>
      </c>
      <c r="C552" s="6" t="s">
        <v>756</v>
      </c>
      <c r="D552" s="6" t="s">
        <v>40</v>
      </c>
      <c r="E552" s="6" t="s">
        <v>540</v>
      </c>
      <c r="F552" s="6" t="s">
        <v>541</v>
      </c>
      <c r="I552" s="7">
        <v>41273</v>
      </c>
      <c r="J552" s="7">
        <v>41393</v>
      </c>
      <c r="K552" s="6" t="s">
        <v>3458</v>
      </c>
      <c r="M552" s="6" t="s">
        <v>3459</v>
      </c>
      <c r="N552" s="6" t="s">
        <v>2962</v>
      </c>
      <c r="O552" s="6">
        <v>46140</v>
      </c>
      <c r="R552" s="6">
        <v>5</v>
      </c>
      <c r="S552" s="6" t="s">
        <v>3460</v>
      </c>
      <c r="U552" s="6">
        <v>167504422</v>
      </c>
      <c r="V552" s="8">
        <v>304</v>
      </c>
      <c r="W552" s="8">
        <v>74000</v>
      </c>
      <c r="X552" s="6">
        <v>33</v>
      </c>
      <c r="Y552" s="6" t="s">
        <v>3008</v>
      </c>
      <c r="Z552" s="8">
        <v>1487483</v>
      </c>
      <c r="AA552" s="8">
        <v>2108</v>
      </c>
      <c r="AB552" s="8">
        <v>706</v>
      </c>
      <c r="AC552" s="6" t="s">
        <v>50</v>
      </c>
      <c r="AD552" s="6" t="s">
        <v>49</v>
      </c>
      <c r="AI552" s="8">
        <v>12</v>
      </c>
      <c r="AJ552" s="8">
        <v>0</v>
      </c>
      <c r="AK552" s="8">
        <v>12</v>
      </c>
    </row>
    <row r="553" spans="1:37" x14ac:dyDescent="0.25">
      <c r="A553" s="5" t="s">
        <v>3461</v>
      </c>
      <c r="B553" s="6" t="s">
        <v>3462</v>
      </c>
      <c r="D553" s="6" t="s">
        <v>40</v>
      </c>
      <c r="E553" s="6" t="s">
        <v>41</v>
      </c>
      <c r="F553" s="6" t="s">
        <v>42</v>
      </c>
      <c r="I553" s="7">
        <v>41090</v>
      </c>
      <c r="J553" s="7">
        <v>41211</v>
      </c>
      <c r="K553" s="6" t="s">
        <v>3463</v>
      </c>
      <c r="M553" s="6" t="s">
        <v>3305</v>
      </c>
      <c r="N553" s="6" t="s">
        <v>2732</v>
      </c>
      <c r="O553" s="6">
        <v>53095</v>
      </c>
      <c r="R553" s="6">
        <v>5</v>
      </c>
      <c r="S553" s="6" t="s">
        <v>3464</v>
      </c>
      <c r="T553" s="6">
        <v>7173</v>
      </c>
      <c r="U553" s="6">
        <v>80492465</v>
      </c>
      <c r="V553" s="8">
        <v>15</v>
      </c>
      <c r="W553" s="8">
        <v>31380</v>
      </c>
      <c r="X553" s="6">
        <v>405</v>
      </c>
      <c r="Y553" s="6" t="s">
        <v>3465</v>
      </c>
      <c r="Z553" s="8">
        <v>68444</v>
      </c>
      <c r="AA553" s="8">
        <v>1778</v>
      </c>
      <c r="AB553" s="8">
        <v>38</v>
      </c>
      <c r="AC553" s="6" t="s">
        <v>50</v>
      </c>
      <c r="AD553" s="6" t="s">
        <v>50</v>
      </c>
      <c r="AI553" s="8">
        <v>0</v>
      </c>
      <c r="AJ553" s="8">
        <v>14</v>
      </c>
      <c r="AK553" s="8">
        <v>14</v>
      </c>
    </row>
    <row r="554" spans="1:37" x14ac:dyDescent="0.25">
      <c r="A554" s="5" t="s">
        <v>3466</v>
      </c>
      <c r="B554" s="6" t="s">
        <v>3467</v>
      </c>
      <c r="C554" s="6" t="s">
        <v>3468</v>
      </c>
      <c r="D554" s="6" t="s">
        <v>40</v>
      </c>
      <c r="E554" s="6" t="s">
        <v>54</v>
      </c>
      <c r="F554" s="6" t="s">
        <v>55</v>
      </c>
      <c r="I554" s="7">
        <v>41090</v>
      </c>
      <c r="J554" s="7">
        <v>41211</v>
      </c>
      <c r="K554" s="6" t="s">
        <v>3469</v>
      </c>
      <c r="M554" s="6" t="s">
        <v>3470</v>
      </c>
      <c r="N554" s="6" t="s">
        <v>2999</v>
      </c>
      <c r="O554" s="6">
        <v>62901</v>
      </c>
      <c r="P554" s="6">
        <v>3309</v>
      </c>
      <c r="R554" s="6">
        <v>5</v>
      </c>
      <c r="S554" s="6" t="s">
        <v>3471</v>
      </c>
      <c r="T554" s="6">
        <v>7208</v>
      </c>
      <c r="U554" s="6">
        <v>103874082</v>
      </c>
      <c r="V554" s="8">
        <v>17</v>
      </c>
      <c r="W554" s="8">
        <v>28484</v>
      </c>
      <c r="X554" s="6">
        <v>408</v>
      </c>
      <c r="Y554" s="6" t="s">
        <v>3472</v>
      </c>
      <c r="Z554" s="8">
        <v>67821</v>
      </c>
      <c r="AA554" s="8">
        <v>1393</v>
      </c>
      <c r="AB554" s="8">
        <v>49</v>
      </c>
      <c r="AC554" s="6" t="s">
        <v>50</v>
      </c>
      <c r="AD554" s="6" t="s">
        <v>50</v>
      </c>
      <c r="AI554" s="8">
        <v>13</v>
      </c>
      <c r="AJ554" s="8">
        <v>0</v>
      </c>
      <c r="AK554" s="8">
        <v>13</v>
      </c>
    </row>
    <row r="555" spans="1:37" x14ac:dyDescent="0.25">
      <c r="A555" s="5" t="s">
        <v>3473</v>
      </c>
      <c r="B555" s="6" t="s">
        <v>3474</v>
      </c>
      <c r="C555" s="6" t="s">
        <v>2823</v>
      </c>
      <c r="D555" s="6" t="s">
        <v>40</v>
      </c>
      <c r="E555" s="6" t="s">
        <v>41</v>
      </c>
      <c r="F555" s="6" t="s">
        <v>42</v>
      </c>
      <c r="I555" s="7">
        <v>41090</v>
      </c>
      <c r="J555" s="7">
        <v>41211</v>
      </c>
      <c r="K555" s="6" t="s">
        <v>3475</v>
      </c>
      <c r="M555" s="6" t="s">
        <v>3476</v>
      </c>
      <c r="N555" s="6" t="s">
        <v>2855</v>
      </c>
      <c r="O555" s="6">
        <v>56002</v>
      </c>
      <c r="P555" s="6">
        <v>3368</v>
      </c>
      <c r="Q555" s="6">
        <v>3368</v>
      </c>
      <c r="R555" s="6">
        <v>5</v>
      </c>
      <c r="S555" s="6" t="s">
        <v>3477</v>
      </c>
      <c r="U555" s="6">
        <v>10340099</v>
      </c>
      <c r="V555" s="8">
        <v>24</v>
      </c>
      <c r="W555" s="8">
        <v>52703</v>
      </c>
      <c r="X555" s="6">
        <v>456</v>
      </c>
      <c r="Y555" s="6" t="s">
        <v>3478</v>
      </c>
      <c r="Z555" s="8">
        <v>57584</v>
      </c>
      <c r="AA555" s="8">
        <v>2183</v>
      </c>
      <c r="AB555" s="8">
        <v>26</v>
      </c>
      <c r="AC555" s="6" t="s">
        <v>50</v>
      </c>
      <c r="AD555" s="6" t="s">
        <v>50</v>
      </c>
      <c r="AE555" s="6" t="s">
        <v>49</v>
      </c>
      <c r="AI555" s="8">
        <v>11</v>
      </c>
      <c r="AJ555" s="8">
        <v>0</v>
      </c>
      <c r="AK555" s="8">
        <v>11</v>
      </c>
    </row>
    <row r="556" spans="1:37" x14ac:dyDescent="0.25">
      <c r="A556" s="5" t="s">
        <v>3479</v>
      </c>
      <c r="B556" s="6" t="s">
        <v>3480</v>
      </c>
      <c r="D556" s="6" t="s">
        <v>338</v>
      </c>
      <c r="I556" s="7">
        <v>41090</v>
      </c>
      <c r="J556" s="7">
        <v>41211</v>
      </c>
      <c r="K556" s="6" t="s">
        <v>3481</v>
      </c>
      <c r="M556" s="6" t="s">
        <v>3482</v>
      </c>
      <c r="N556" s="6" t="s">
        <v>2855</v>
      </c>
      <c r="O556" s="6">
        <v>56001</v>
      </c>
      <c r="R556" s="6">
        <v>5</v>
      </c>
      <c r="X556" s="6">
        <v>456</v>
      </c>
      <c r="Y556" s="6" t="s">
        <v>3478</v>
      </c>
      <c r="Z556" s="8">
        <v>57584</v>
      </c>
      <c r="AA556" s="8">
        <v>2183</v>
      </c>
      <c r="AB556" s="8">
        <v>26</v>
      </c>
      <c r="AC556" s="6" t="s">
        <v>49</v>
      </c>
      <c r="AD556" s="6" t="s">
        <v>49</v>
      </c>
      <c r="AI556" s="8">
        <v>0</v>
      </c>
      <c r="AJ556" s="8">
        <v>0</v>
      </c>
    </row>
    <row r="557" spans="1:37" x14ac:dyDescent="0.25">
      <c r="A557" s="5" t="s">
        <v>3483</v>
      </c>
      <c r="B557" s="6" t="s">
        <v>3484</v>
      </c>
      <c r="D557" s="6" t="s">
        <v>40</v>
      </c>
      <c r="E557" s="6" t="s">
        <v>41</v>
      </c>
      <c r="F557" s="6" t="s">
        <v>42</v>
      </c>
      <c r="I557" s="7">
        <v>41182</v>
      </c>
      <c r="J557" s="7">
        <v>41305</v>
      </c>
      <c r="K557" s="6" t="s">
        <v>3485</v>
      </c>
      <c r="M557" s="6" t="s">
        <v>3486</v>
      </c>
      <c r="N557" s="6" t="s">
        <v>2883</v>
      </c>
      <c r="O557" s="6">
        <v>48640</v>
      </c>
      <c r="R557" s="6">
        <v>5</v>
      </c>
      <c r="S557" s="6" t="s">
        <v>3487</v>
      </c>
      <c r="U557" s="6">
        <v>78400496</v>
      </c>
      <c r="V557" s="8">
        <v>36</v>
      </c>
      <c r="W557" s="8">
        <v>42075</v>
      </c>
      <c r="X557" s="6">
        <v>450</v>
      </c>
      <c r="Y557" s="6" t="s">
        <v>3488</v>
      </c>
      <c r="Z557" s="8">
        <v>59014</v>
      </c>
      <c r="AA557" s="8">
        <v>1315</v>
      </c>
      <c r="AB557" s="8">
        <v>45</v>
      </c>
      <c r="AC557" s="6" t="s">
        <v>50</v>
      </c>
      <c r="AD557" s="6" t="s">
        <v>49</v>
      </c>
      <c r="AI557" s="8">
        <v>12</v>
      </c>
      <c r="AJ557" s="8">
        <v>0</v>
      </c>
      <c r="AK557" s="8">
        <v>12</v>
      </c>
    </row>
    <row r="558" spans="1:37" x14ac:dyDescent="0.25">
      <c r="A558" s="5" t="s">
        <v>3489</v>
      </c>
      <c r="B558" s="6" t="s">
        <v>3490</v>
      </c>
      <c r="D558" s="6" t="s">
        <v>40</v>
      </c>
      <c r="E558" s="6" t="s">
        <v>540</v>
      </c>
      <c r="F558" s="6" t="s">
        <v>541</v>
      </c>
      <c r="I558" s="7">
        <v>41182</v>
      </c>
      <c r="J558" s="7">
        <v>41305</v>
      </c>
      <c r="K558" s="6" t="s">
        <v>3491</v>
      </c>
      <c r="M558" s="6" t="s">
        <v>3486</v>
      </c>
      <c r="N558" s="6" t="s">
        <v>2883</v>
      </c>
      <c r="O558" s="6">
        <v>48640</v>
      </c>
      <c r="R558" s="6">
        <v>5</v>
      </c>
      <c r="S558" s="6" t="s">
        <v>3492</v>
      </c>
      <c r="U558" s="6">
        <v>118146203</v>
      </c>
      <c r="V558" s="8">
        <v>528</v>
      </c>
      <c r="W558" s="8">
        <v>83629</v>
      </c>
      <c r="X558" s="6">
        <v>450</v>
      </c>
      <c r="Y558" s="6" t="s">
        <v>3488</v>
      </c>
      <c r="Z558" s="8">
        <v>59014</v>
      </c>
      <c r="AA558" s="8">
        <v>1315</v>
      </c>
      <c r="AB558" s="8">
        <v>45</v>
      </c>
      <c r="AC558" s="6" t="s">
        <v>50</v>
      </c>
      <c r="AD558" s="6" t="s">
        <v>49</v>
      </c>
      <c r="AI558" s="8">
        <v>19</v>
      </c>
      <c r="AJ558" s="8">
        <v>0</v>
      </c>
      <c r="AK558" s="8">
        <v>19</v>
      </c>
    </row>
    <row r="559" spans="1:37" x14ac:dyDescent="0.25">
      <c r="A559" s="5" t="s">
        <v>3493</v>
      </c>
      <c r="B559" s="6" t="s">
        <v>3494</v>
      </c>
      <c r="C559" s="6" t="s">
        <v>3495</v>
      </c>
      <c r="D559" s="6" t="s">
        <v>40</v>
      </c>
      <c r="E559" s="6" t="s">
        <v>54</v>
      </c>
      <c r="F559" s="6" t="s">
        <v>55</v>
      </c>
      <c r="I559" s="7">
        <v>41274</v>
      </c>
      <c r="J559" s="7">
        <v>41393</v>
      </c>
      <c r="K559" s="6" t="s">
        <v>3496</v>
      </c>
      <c r="L559" s="6" t="s">
        <v>3497</v>
      </c>
      <c r="M559" s="6" t="s">
        <v>3006</v>
      </c>
      <c r="N559" s="6" t="s">
        <v>2962</v>
      </c>
      <c r="O559" s="6">
        <v>46204</v>
      </c>
      <c r="R559" s="6">
        <v>5</v>
      </c>
      <c r="S559" s="6" t="s">
        <v>3498</v>
      </c>
      <c r="T559" s="6">
        <v>7107</v>
      </c>
      <c r="U559" s="6">
        <v>969039945</v>
      </c>
      <c r="V559" s="8">
        <v>3906</v>
      </c>
      <c r="W559" s="8">
        <v>1993513</v>
      </c>
      <c r="X559" s="6">
        <v>33</v>
      </c>
      <c r="Y559" s="6" t="s">
        <v>3008</v>
      </c>
      <c r="Z559" s="8">
        <v>1487483</v>
      </c>
      <c r="AA559" s="8">
        <v>2108</v>
      </c>
      <c r="AB559" s="8">
        <v>706</v>
      </c>
      <c r="AC559" s="6" t="s">
        <v>50</v>
      </c>
      <c r="AD559" s="6" t="s">
        <v>49</v>
      </c>
      <c r="AF559" s="6" t="s">
        <v>49</v>
      </c>
      <c r="AI559" s="8">
        <v>0</v>
      </c>
      <c r="AJ559" s="8">
        <v>28</v>
      </c>
      <c r="AK559" s="8">
        <v>28</v>
      </c>
    </row>
    <row r="560" spans="1:37" x14ac:dyDescent="0.25">
      <c r="A560" s="5" t="s">
        <v>3499</v>
      </c>
      <c r="B560" s="6" t="s">
        <v>3500</v>
      </c>
      <c r="D560" s="6" t="s">
        <v>40</v>
      </c>
      <c r="E560" s="6" t="s">
        <v>41</v>
      </c>
      <c r="F560" s="6" t="s">
        <v>42</v>
      </c>
      <c r="I560" s="7">
        <v>41274</v>
      </c>
      <c r="J560" s="7">
        <v>41393</v>
      </c>
      <c r="K560" s="6" t="s">
        <v>3501</v>
      </c>
      <c r="M560" s="6" t="s">
        <v>442</v>
      </c>
      <c r="N560" s="6" t="s">
        <v>2732</v>
      </c>
      <c r="O560" s="6">
        <v>53027</v>
      </c>
      <c r="R560" s="6">
        <v>5</v>
      </c>
      <c r="S560" s="6" t="s">
        <v>3502</v>
      </c>
      <c r="U560" s="6">
        <v>878907575</v>
      </c>
      <c r="V560" s="8">
        <v>8</v>
      </c>
      <c r="W560" s="8">
        <v>14258</v>
      </c>
      <c r="X560" s="6">
        <v>405</v>
      </c>
      <c r="Y560" s="6" t="s">
        <v>3465</v>
      </c>
      <c r="Z560" s="8">
        <v>68444</v>
      </c>
      <c r="AA560" s="8">
        <v>1778</v>
      </c>
      <c r="AB560" s="8">
        <v>38</v>
      </c>
      <c r="AC560" s="6" t="s">
        <v>50</v>
      </c>
      <c r="AD560" s="6" t="s">
        <v>49</v>
      </c>
      <c r="AI560" s="8">
        <v>2</v>
      </c>
      <c r="AJ560" s="8">
        <v>0</v>
      </c>
      <c r="AK560" s="8">
        <v>2</v>
      </c>
    </row>
    <row r="561" spans="1:37" x14ac:dyDescent="0.25">
      <c r="A561" s="5" t="s">
        <v>3503</v>
      </c>
      <c r="B561" s="6" t="s">
        <v>3504</v>
      </c>
      <c r="C561" s="6" t="s">
        <v>3052</v>
      </c>
      <c r="D561" s="6" t="s">
        <v>40</v>
      </c>
      <c r="E561" s="6" t="s">
        <v>54</v>
      </c>
      <c r="F561" s="6" t="s">
        <v>55</v>
      </c>
      <c r="I561" s="7">
        <v>41090</v>
      </c>
      <c r="J561" s="7">
        <v>41211</v>
      </c>
      <c r="K561" s="6" t="s">
        <v>3505</v>
      </c>
      <c r="M561" s="6" t="s">
        <v>1245</v>
      </c>
      <c r="N561" s="6" t="s">
        <v>2999</v>
      </c>
      <c r="O561" s="6">
        <v>62946</v>
      </c>
      <c r="R561" s="6">
        <v>5</v>
      </c>
      <c r="S561" s="6" t="s">
        <v>3506</v>
      </c>
      <c r="T561" s="6">
        <v>5829</v>
      </c>
      <c r="U561" s="6">
        <v>884998212</v>
      </c>
      <c r="V561" s="8">
        <v>7379</v>
      </c>
      <c r="W561" s="8">
        <v>306981</v>
      </c>
      <c r="X561" s="6">
        <v>408</v>
      </c>
      <c r="Y561" s="6" t="s">
        <v>3472</v>
      </c>
      <c r="Z561" s="8">
        <v>67821</v>
      </c>
      <c r="AA561" s="8">
        <v>1393</v>
      </c>
      <c r="AB561" s="8">
        <v>49</v>
      </c>
      <c r="AC561" s="6" t="s">
        <v>49</v>
      </c>
      <c r="AD561" s="6" t="s">
        <v>49</v>
      </c>
      <c r="AE561" s="6" t="s">
        <v>49</v>
      </c>
      <c r="AI561" s="8">
        <v>121</v>
      </c>
      <c r="AJ561" s="8">
        <v>0</v>
      </c>
      <c r="AK561" s="8">
        <v>121</v>
      </c>
    </row>
    <row r="562" spans="1:37" x14ac:dyDescent="0.25">
      <c r="A562" s="5" t="s">
        <v>3507</v>
      </c>
      <c r="B562" s="6" t="s">
        <v>3508</v>
      </c>
      <c r="C562" s="6" t="s">
        <v>3059</v>
      </c>
      <c r="D562" s="6" t="s">
        <v>40</v>
      </c>
      <c r="E562" s="6" t="s">
        <v>54</v>
      </c>
      <c r="F562" s="6" t="s">
        <v>55</v>
      </c>
      <c r="I562" s="7">
        <v>41090</v>
      </c>
      <c r="J562" s="7">
        <v>41211</v>
      </c>
      <c r="K562" s="6" t="s">
        <v>3509</v>
      </c>
      <c r="M562" s="6" t="s">
        <v>3510</v>
      </c>
      <c r="N562" s="6" t="s">
        <v>2999</v>
      </c>
      <c r="O562" s="6">
        <v>61072</v>
      </c>
      <c r="P562" s="6">
        <v>2520</v>
      </c>
      <c r="R562" s="6">
        <v>5</v>
      </c>
      <c r="S562" s="6" t="s">
        <v>3511</v>
      </c>
      <c r="T562" s="6">
        <v>6754</v>
      </c>
      <c r="U562" s="6">
        <v>825323202</v>
      </c>
      <c r="V562" s="8">
        <v>51</v>
      </c>
      <c r="W562" s="8">
        <v>42803</v>
      </c>
      <c r="X562" s="6">
        <v>432</v>
      </c>
      <c r="Y562" s="6" t="s">
        <v>3169</v>
      </c>
      <c r="Z562" s="8">
        <v>63835</v>
      </c>
      <c r="AA562" s="8">
        <v>1858</v>
      </c>
      <c r="AB562" s="8">
        <v>34</v>
      </c>
      <c r="AC562" s="6" t="s">
        <v>49</v>
      </c>
      <c r="AD562" s="6" t="s">
        <v>50</v>
      </c>
      <c r="AI562" s="8">
        <v>0</v>
      </c>
      <c r="AJ562" s="8">
        <v>0</v>
      </c>
      <c r="AK562" s="8">
        <v>0</v>
      </c>
    </row>
    <row r="563" spans="1:37" x14ac:dyDescent="0.25">
      <c r="A563" s="5" t="s">
        <v>3512</v>
      </c>
      <c r="B563" s="6" t="s">
        <v>3513</v>
      </c>
      <c r="C563" s="6" t="s">
        <v>1343</v>
      </c>
      <c r="D563" s="6" t="s">
        <v>40</v>
      </c>
      <c r="E563" s="6" t="s">
        <v>41</v>
      </c>
      <c r="F563" s="6" t="s">
        <v>42</v>
      </c>
      <c r="I563" s="7">
        <v>41182</v>
      </c>
      <c r="J563" s="7">
        <v>41305</v>
      </c>
      <c r="K563" s="6" t="s">
        <v>3514</v>
      </c>
      <c r="M563" s="6" t="s">
        <v>3515</v>
      </c>
      <c r="N563" s="6" t="s">
        <v>3516</v>
      </c>
      <c r="O563" s="6">
        <v>79105</v>
      </c>
      <c r="P563" s="6">
        <v>1971</v>
      </c>
      <c r="Q563" s="6">
        <v>1971</v>
      </c>
      <c r="R563" s="6">
        <v>6</v>
      </c>
      <c r="S563" s="6" t="s">
        <v>3517</v>
      </c>
      <c r="T563" s="6">
        <v>1530</v>
      </c>
      <c r="U563" s="6">
        <v>65032807</v>
      </c>
      <c r="V563" s="8">
        <v>74</v>
      </c>
      <c r="W563" s="8">
        <v>174759</v>
      </c>
      <c r="X563" s="6">
        <v>182</v>
      </c>
      <c r="Y563" s="6" t="s">
        <v>3518</v>
      </c>
      <c r="Z563" s="8">
        <v>196651</v>
      </c>
      <c r="AA563" s="8">
        <v>2423</v>
      </c>
      <c r="AB563" s="8">
        <v>81</v>
      </c>
      <c r="AC563" s="6" t="s">
        <v>49</v>
      </c>
      <c r="AD563" s="6" t="s">
        <v>50</v>
      </c>
      <c r="AE563" s="6" t="s">
        <v>49</v>
      </c>
      <c r="AI563" s="8">
        <v>20</v>
      </c>
      <c r="AJ563" s="8">
        <v>0</v>
      </c>
      <c r="AK563" s="8">
        <v>20</v>
      </c>
    </row>
    <row r="564" spans="1:37" x14ac:dyDescent="0.25">
      <c r="A564" s="5" t="s">
        <v>3519</v>
      </c>
      <c r="B564" s="6" t="s">
        <v>3520</v>
      </c>
      <c r="C564" s="6" t="s">
        <v>3521</v>
      </c>
      <c r="D564" s="6" t="s">
        <v>40</v>
      </c>
      <c r="E564" s="6" t="s">
        <v>41</v>
      </c>
      <c r="F564" s="6" t="s">
        <v>42</v>
      </c>
      <c r="I564" s="7">
        <v>41152</v>
      </c>
      <c r="J564" s="7">
        <v>41305</v>
      </c>
      <c r="K564" s="6" t="s">
        <v>3522</v>
      </c>
      <c r="M564" s="6" t="s">
        <v>3523</v>
      </c>
      <c r="N564" s="6" t="s">
        <v>3516</v>
      </c>
      <c r="O564" s="6">
        <v>79901</v>
      </c>
      <c r="P564" s="6">
        <v>1060</v>
      </c>
      <c r="R564" s="6">
        <v>6</v>
      </c>
      <c r="S564" s="6" t="s">
        <v>3524</v>
      </c>
      <c r="T564" s="6">
        <v>1539</v>
      </c>
      <c r="U564" s="6">
        <v>58873019</v>
      </c>
      <c r="V564" s="8">
        <v>251</v>
      </c>
      <c r="W564" s="8">
        <v>803086</v>
      </c>
      <c r="X564" s="6">
        <v>53</v>
      </c>
      <c r="Y564" s="6" t="s">
        <v>3525</v>
      </c>
      <c r="Z564" s="8">
        <v>803086</v>
      </c>
      <c r="AA564" s="8">
        <v>3205</v>
      </c>
      <c r="AB564" s="8">
        <v>251</v>
      </c>
      <c r="AC564" s="6" t="s">
        <v>49</v>
      </c>
      <c r="AD564" s="6" t="s">
        <v>50</v>
      </c>
      <c r="AE564" s="6" t="s">
        <v>49</v>
      </c>
      <c r="AI564" s="8">
        <v>171</v>
      </c>
      <c r="AJ564" s="8">
        <v>60</v>
      </c>
      <c r="AK564" s="8">
        <v>231</v>
      </c>
    </row>
    <row r="565" spans="1:37" x14ac:dyDescent="0.25">
      <c r="A565" s="5" t="s">
        <v>3526</v>
      </c>
      <c r="B565" s="6" t="s">
        <v>3527</v>
      </c>
      <c r="C565" s="6" t="s">
        <v>3528</v>
      </c>
      <c r="D565" s="6" t="s">
        <v>40</v>
      </c>
      <c r="E565" s="6" t="s">
        <v>54</v>
      </c>
      <c r="F565" s="6" t="s">
        <v>55</v>
      </c>
      <c r="I565" s="7">
        <v>41182</v>
      </c>
      <c r="J565" s="7">
        <v>41305</v>
      </c>
      <c r="K565" s="6" t="s">
        <v>3529</v>
      </c>
      <c r="M565" s="6" t="s">
        <v>3530</v>
      </c>
      <c r="N565" s="6" t="s">
        <v>3516</v>
      </c>
      <c r="O565" s="6">
        <v>76102</v>
      </c>
      <c r="P565" s="6">
        <v>6720</v>
      </c>
      <c r="R565" s="6">
        <v>6</v>
      </c>
      <c r="S565" s="6" t="s">
        <v>3531</v>
      </c>
      <c r="T565" s="6">
        <v>1540</v>
      </c>
      <c r="U565" s="6">
        <v>73161408</v>
      </c>
      <c r="V565" s="8">
        <v>350</v>
      </c>
      <c r="W565" s="8">
        <v>824984</v>
      </c>
      <c r="X565" s="6">
        <v>6</v>
      </c>
      <c r="Y565" s="6" t="s">
        <v>3532</v>
      </c>
      <c r="Z565" s="8">
        <v>5121892</v>
      </c>
      <c r="AA565" s="8">
        <v>2879</v>
      </c>
      <c r="AB565" s="8">
        <v>1779</v>
      </c>
      <c r="AC565" s="6" t="s">
        <v>49</v>
      </c>
      <c r="AD565" s="6" t="s">
        <v>50</v>
      </c>
      <c r="AE565" s="6" t="s">
        <v>49</v>
      </c>
      <c r="AF565" s="6" t="s">
        <v>49</v>
      </c>
      <c r="AI565" s="8">
        <v>155</v>
      </c>
      <c r="AJ565" s="8">
        <v>47</v>
      </c>
      <c r="AK565" s="8">
        <v>202</v>
      </c>
    </row>
    <row r="566" spans="1:37" x14ac:dyDescent="0.25">
      <c r="A566" s="5" t="s">
        <v>3533</v>
      </c>
      <c r="B566" s="6" t="s">
        <v>3534</v>
      </c>
      <c r="C566" s="6" t="s">
        <v>265</v>
      </c>
      <c r="D566" s="6" t="s">
        <v>40</v>
      </c>
      <c r="E566" s="6" t="s">
        <v>54</v>
      </c>
      <c r="F566" s="6" t="s">
        <v>55</v>
      </c>
      <c r="I566" s="7">
        <v>41182</v>
      </c>
      <c r="J566" s="7">
        <v>41305</v>
      </c>
      <c r="K566" s="6" t="s">
        <v>3535</v>
      </c>
      <c r="M566" s="6" t="s">
        <v>3536</v>
      </c>
      <c r="N566" s="6" t="s">
        <v>3516</v>
      </c>
      <c r="O566" s="6">
        <v>77208</v>
      </c>
      <c r="P566" s="6">
        <v>1429</v>
      </c>
      <c r="Q566" s="6">
        <v>61429</v>
      </c>
      <c r="R566" s="6">
        <v>6</v>
      </c>
      <c r="S566" s="6" t="s">
        <v>3537</v>
      </c>
      <c r="T566" s="6">
        <v>1547</v>
      </c>
      <c r="U566" s="6">
        <v>94834405</v>
      </c>
      <c r="V566" s="8">
        <v>1285</v>
      </c>
      <c r="W566" s="8">
        <v>3527625</v>
      </c>
      <c r="X566" s="6">
        <v>7</v>
      </c>
      <c r="Y566" s="6" t="s">
        <v>3538</v>
      </c>
      <c r="Z566" s="8">
        <v>4944332</v>
      </c>
      <c r="AA566" s="8">
        <v>2979</v>
      </c>
      <c r="AB566" s="8">
        <v>1660</v>
      </c>
      <c r="AC566" s="6" t="s">
        <v>49</v>
      </c>
      <c r="AD566" s="6" t="s">
        <v>50</v>
      </c>
      <c r="AE566" s="6" t="s">
        <v>50</v>
      </c>
      <c r="AF566" s="6" t="s">
        <v>50</v>
      </c>
      <c r="AG566" s="6" t="s">
        <v>50</v>
      </c>
      <c r="AH566" s="6" t="s">
        <v>50</v>
      </c>
      <c r="AI566" s="8">
        <v>873</v>
      </c>
      <c r="AJ566" s="8">
        <v>1316</v>
      </c>
      <c r="AK566" s="8">
        <v>2189</v>
      </c>
    </row>
    <row r="567" spans="1:37" x14ac:dyDescent="0.25">
      <c r="A567" s="5" t="s">
        <v>3539</v>
      </c>
      <c r="B567" s="6" t="s">
        <v>3540</v>
      </c>
      <c r="C567" s="6" t="s">
        <v>3541</v>
      </c>
      <c r="D567" s="6" t="s">
        <v>40</v>
      </c>
      <c r="E567" s="6" t="s">
        <v>41</v>
      </c>
      <c r="F567" s="6" t="s">
        <v>42</v>
      </c>
      <c r="I567" s="7">
        <v>41182</v>
      </c>
      <c r="J567" s="7">
        <v>41305</v>
      </c>
      <c r="K567" s="6" t="s">
        <v>3542</v>
      </c>
      <c r="L567" s="6" t="s">
        <v>3543</v>
      </c>
      <c r="M567" s="6" t="s">
        <v>3544</v>
      </c>
      <c r="N567" s="6" t="s">
        <v>3516</v>
      </c>
      <c r="O567" s="6">
        <v>78040</v>
      </c>
      <c r="R567" s="6">
        <v>6</v>
      </c>
      <c r="S567" s="6" t="s">
        <v>3545</v>
      </c>
      <c r="T567" s="6">
        <v>2069</v>
      </c>
      <c r="U567" s="6">
        <v>69463594</v>
      </c>
      <c r="V567" s="8">
        <v>89</v>
      </c>
      <c r="W567" s="8">
        <v>236091</v>
      </c>
      <c r="X567" s="6">
        <v>157</v>
      </c>
      <c r="Y567" s="6" t="s">
        <v>3546</v>
      </c>
      <c r="Z567" s="8">
        <v>235730</v>
      </c>
      <c r="AA567" s="8">
        <v>3589</v>
      </c>
      <c r="AB567" s="8">
        <v>66</v>
      </c>
      <c r="AC567" s="6" t="s">
        <v>49</v>
      </c>
      <c r="AD567" s="6" t="s">
        <v>50</v>
      </c>
      <c r="AE567" s="6" t="s">
        <v>49</v>
      </c>
      <c r="AI567" s="8">
        <v>49</v>
      </c>
      <c r="AJ567" s="8">
        <v>0</v>
      </c>
      <c r="AK567" s="8">
        <v>49</v>
      </c>
    </row>
    <row r="568" spans="1:37" x14ac:dyDescent="0.25">
      <c r="A568" s="5" t="s">
        <v>3547</v>
      </c>
      <c r="B568" s="6" t="s">
        <v>3548</v>
      </c>
      <c r="C568" s="6" t="s">
        <v>3549</v>
      </c>
      <c r="D568" s="6" t="s">
        <v>40</v>
      </c>
      <c r="E568" s="6" t="s">
        <v>41</v>
      </c>
      <c r="F568" s="6" t="s">
        <v>42</v>
      </c>
      <c r="I568" s="7">
        <v>41182</v>
      </c>
      <c r="J568" s="7">
        <v>41305</v>
      </c>
      <c r="K568" s="6" t="s">
        <v>3550</v>
      </c>
      <c r="M568" s="6" t="s">
        <v>3551</v>
      </c>
      <c r="N568" s="6" t="s">
        <v>3516</v>
      </c>
      <c r="O568" s="6">
        <v>79457</v>
      </c>
      <c r="P568" s="6">
        <v>1</v>
      </c>
      <c r="Q568" s="6">
        <v>2000</v>
      </c>
      <c r="R568" s="6">
        <v>6</v>
      </c>
      <c r="S568" s="6" t="s">
        <v>3552</v>
      </c>
      <c r="T568" s="6">
        <v>1993</v>
      </c>
      <c r="U568" s="6">
        <v>37890936</v>
      </c>
      <c r="V568" s="8">
        <v>75</v>
      </c>
      <c r="W568" s="8">
        <v>237356</v>
      </c>
      <c r="X568" s="6">
        <v>155</v>
      </c>
      <c r="Y568" s="6" t="s">
        <v>3553</v>
      </c>
      <c r="Z568" s="8">
        <v>237356</v>
      </c>
      <c r="AA568" s="8">
        <v>2461</v>
      </c>
      <c r="AB568" s="8">
        <v>96</v>
      </c>
      <c r="AC568" s="6" t="s">
        <v>49</v>
      </c>
      <c r="AD568" s="6" t="s">
        <v>50</v>
      </c>
      <c r="AE568" s="6" t="s">
        <v>49</v>
      </c>
      <c r="AI568" s="8">
        <v>87</v>
      </c>
      <c r="AJ568" s="8">
        <v>0</v>
      </c>
      <c r="AK568" s="8">
        <v>87</v>
      </c>
    </row>
    <row r="569" spans="1:37" x14ac:dyDescent="0.25">
      <c r="A569" s="5" t="s">
        <v>3554</v>
      </c>
      <c r="B569" s="6" t="s">
        <v>3555</v>
      </c>
      <c r="C569" s="6" t="s">
        <v>3556</v>
      </c>
      <c r="D569" s="6" t="s">
        <v>40</v>
      </c>
      <c r="E569" s="6" t="s">
        <v>54</v>
      </c>
      <c r="F569" s="6" t="s">
        <v>55</v>
      </c>
      <c r="I569" s="7">
        <v>41182</v>
      </c>
      <c r="J569" s="7">
        <v>41305</v>
      </c>
      <c r="K569" s="6" t="s">
        <v>3557</v>
      </c>
      <c r="M569" s="6" t="s">
        <v>3558</v>
      </c>
      <c r="N569" s="6" t="s">
        <v>3516</v>
      </c>
      <c r="O569" s="6">
        <v>78212</v>
      </c>
      <c r="Q569" s="6">
        <v>12489</v>
      </c>
      <c r="R569" s="6">
        <v>6</v>
      </c>
      <c r="S569" s="6" t="s">
        <v>3559</v>
      </c>
      <c r="T569" s="6">
        <v>1937</v>
      </c>
      <c r="U569" s="6">
        <v>49753494</v>
      </c>
      <c r="V569" s="8">
        <v>1213</v>
      </c>
      <c r="W569" s="8">
        <v>1714773</v>
      </c>
      <c r="X569" s="6">
        <v>26</v>
      </c>
      <c r="Y569" s="6" t="s">
        <v>3560</v>
      </c>
      <c r="Z569" s="8">
        <v>1758210</v>
      </c>
      <c r="AA569" s="8">
        <v>2945</v>
      </c>
      <c r="AB569" s="8">
        <v>597</v>
      </c>
      <c r="AC569" s="6" t="s">
        <v>49</v>
      </c>
      <c r="AD569" s="6" t="s">
        <v>50</v>
      </c>
      <c r="AE569" s="6" t="s">
        <v>49</v>
      </c>
      <c r="AI569" s="8">
        <v>442</v>
      </c>
      <c r="AJ569" s="8">
        <v>281</v>
      </c>
      <c r="AK569" s="8">
        <v>723</v>
      </c>
    </row>
    <row r="570" spans="1:37" x14ac:dyDescent="0.25">
      <c r="A570" s="5" t="s">
        <v>3561</v>
      </c>
      <c r="B570" s="6" t="s">
        <v>3562</v>
      </c>
      <c r="C570" s="6" t="s">
        <v>1936</v>
      </c>
      <c r="D570" s="6" t="s">
        <v>40</v>
      </c>
      <c r="E570" s="6" t="s">
        <v>41</v>
      </c>
      <c r="F570" s="6" t="s">
        <v>42</v>
      </c>
      <c r="I570" s="7">
        <v>41182</v>
      </c>
      <c r="J570" s="7">
        <v>41305</v>
      </c>
      <c r="K570" s="6" t="s">
        <v>3563</v>
      </c>
      <c r="M570" s="6" t="s">
        <v>3564</v>
      </c>
      <c r="N570" s="6" t="s">
        <v>3516</v>
      </c>
      <c r="O570" s="6">
        <v>76701</v>
      </c>
      <c r="R570" s="6">
        <v>6</v>
      </c>
      <c r="S570" s="6" t="s">
        <v>3565</v>
      </c>
      <c r="T570" s="6">
        <v>1558</v>
      </c>
      <c r="U570" s="6">
        <v>75090779</v>
      </c>
      <c r="V570" s="8">
        <v>58</v>
      </c>
      <c r="W570" s="8">
        <v>117241</v>
      </c>
      <c r="X570" s="6">
        <v>196</v>
      </c>
      <c r="Y570" s="6" t="s">
        <v>3566</v>
      </c>
      <c r="Z570" s="8">
        <v>172378</v>
      </c>
      <c r="AA570" s="8">
        <v>1910</v>
      </c>
      <c r="AB570" s="8">
        <v>90</v>
      </c>
      <c r="AC570" s="6" t="s">
        <v>49</v>
      </c>
      <c r="AD570" s="6" t="s">
        <v>50</v>
      </c>
      <c r="AE570" s="6" t="s">
        <v>49</v>
      </c>
      <c r="AI570" s="8">
        <v>24</v>
      </c>
      <c r="AJ570" s="8">
        <v>0</v>
      </c>
      <c r="AK570" s="8">
        <v>24</v>
      </c>
    </row>
    <row r="571" spans="1:37" x14ac:dyDescent="0.25">
      <c r="A571" s="5" t="s">
        <v>3567</v>
      </c>
      <c r="B571" s="6" t="s">
        <v>3568</v>
      </c>
      <c r="C571" s="6" t="s">
        <v>1209</v>
      </c>
      <c r="D571" s="6" t="s">
        <v>40</v>
      </c>
      <c r="E571" s="6" t="s">
        <v>41</v>
      </c>
      <c r="F571" s="6" t="s">
        <v>42</v>
      </c>
      <c r="I571" s="7">
        <v>41182</v>
      </c>
      <c r="J571" s="7">
        <v>41305</v>
      </c>
      <c r="K571" s="6" t="s">
        <v>3569</v>
      </c>
      <c r="M571" s="6" t="s">
        <v>3570</v>
      </c>
      <c r="N571" s="6" t="s">
        <v>3516</v>
      </c>
      <c r="O571" s="6">
        <v>77641</v>
      </c>
      <c r="P571" s="6">
        <v>1089</v>
      </c>
      <c r="Q571" s="6">
        <v>1089</v>
      </c>
      <c r="R571" s="6">
        <v>6</v>
      </c>
      <c r="S571" s="6" t="s">
        <v>3571</v>
      </c>
      <c r="T571" s="6">
        <v>1553</v>
      </c>
      <c r="U571" s="6">
        <v>137134909</v>
      </c>
      <c r="V571" s="8">
        <v>39</v>
      </c>
      <c r="W571" s="8">
        <v>57755</v>
      </c>
      <c r="X571" s="6">
        <v>215</v>
      </c>
      <c r="Y571" s="6" t="s">
        <v>3572</v>
      </c>
      <c r="Z571" s="8">
        <v>153150</v>
      </c>
      <c r="AA571" s="8">
        <v>1451</v>
      </c>
      <c r="AB571" s="8">
        <v>106</v>
      </c>
      <c r="AC571" s="6" t="s">
        <v>50</v>
      </c>
      <c r="AD571" s="6" t="s">
        <v>50</v>
      </c>
      <c r="AE571" s="6" t="s">
        <v>49</v>
      </c>
      <c r="AI571" s="8">
        <v>10</v>
      </c>
      <c r="AJ571" s="8">
        <v>0</v>
      </c>
      <c r="AK571" s="8">
        <v>10</v>
      </c>
    </row>
    <row r="572" spans="1:37" x14ac:dyDescent="0.25">
      <c r="A572" s="5" t="s">
        <v>3573</v>
      </c>
      <c r="B572" s="6" t="s">
        <v>3574</v>
      </c>
      <c r="C572" s="6" t="s">
        <v>3575</v>
      </c>
      <c r="D572" s="6" t="s">
        <v>40</v>
      </c>
      <c r="E572" s="6" t="s">
        <v>41</v>
      </c>
      <c r="F572" s="6" t="s">
        <v>42</v>
      </c>
      <c r="I572" s="7">
        <v>41182</v>
      </c>
      <c r="J572" s="7">
        <v>41305</v>
      </c>
      <c r="K572" s="6" t="s">
        <v>3576</v>
      </c>
      <c r="M572" s="6" t="s">
        <v>3577</v>
      </c>
      <c r="N572" s="6" t="s">
        <v>3516</v>
      </c>
      <c r="O572" s="6">
        <v>78521</v>
      </c>
      <c r="R572" s="6">
        <v>6</v>
      </c>
      <c r="S572" s="6" t="s">
        <v>3578</v>
      </c>
      <c r="T572" s="6">
        <v>5091</v>
      </c>
      <c r="U572" s="6">
        <v>36772820</v>
      </c>
      <c r="V572" s="8">
        <v>354395</v>
      </c>
      <c r="W572" s="8">
        <v>178430</v>
      </c>
      <c r="X572" s="6">
        <v>164</v>
      </c>
      <c r="Y572" s="6" t="s">
        <v>3579</v>
      </c>
      <c r="Z572" s="8">
        <v>217585</v>
      </c>
      <c r="AA572" s="8">
        <v>2669</v>
      </c>
      <c r="AB572" s="8">
        <v>82</v>
      </c>
      <c r="AC572" s="6" t="s">
        <v>49</v>
      </c>
      <c r="AD572" s="6" t="s">
        <v>50</v>
      </c>
      <c r="AE572" s="6" t="s">
        <v>49</v>
      </c>
      <c r="AI572" s="8">
        <v>27</v>
      </c>
      <c r="AJ572" s="8">
        <v>0</v>
      </c>
      <c r="AK572" s="8">
        <v>27</v>
      </c>
    </row>
    <row r="573" spans="1:37" x14ac:dyDescent="0.25">
      <c r="A573" s="5" t="s">
        <v>3580</v>
      </c>
      <c r="B573" s="6" t="s">
        <v>3581</v>
      </c>
      <c r="C573" s="6" t="s">
        <v>3582</v>
      </c>
      <c r="D573" s="6" t="s">
        <v>40</v>
      </c>
      <c r="E573" s="6" t="s">
        <v>41</v>
      </c>
      <c r="F573" s="6" t="s">
        <v>42</v>
      </c>
      <c r="I573" s="7">
        <v>41182</v>
      </c>
      <c r="J573" s="7">
        <v>41305</v>
      </c>
      <c r="K573" s="6" t="s">
        <v>3583</v>
      </c>
      <c r="M573" s="6" t="s">
        <v>3584</v>
      </c>
      <c r="N573" s="6" t="s">
        <v>3516</v>
      </c>
      <c r="O573" s="6">
        <v>77550</v>
      </c>
      <c r="R573" s="6">
        <v>6</v>
      </c>
      <c r="S573" s="6" t="s">
        <v>3585</v>
      </c>
      <c r="T573" s="6">
        <v>1543</v>
      </c>
      <c r="U573" s="6">
        <v>134658264</v>
      </c>
      <c r="V573" s="8">
        <v>32</v>
      </c>
      <c r="W573" s="8">
        <v>47743</v>
      </c>
      <c r="X573" s="6">
        <v>0</v>
      </c>
      <c r="Y573" s="6" t="s">
        <v>300</v>
      </c>
      <c r="Z573" s="8">
        <v>0</v>
      </c>
      <c r="AA573" s="8">
        <v>0</v>
      </c>
      <c r="AC573" s="6" t="s">
        <v>50</v>
      </c>
      <c r="AD573" s="6" t="s">
        <v>50</v>
      </c>
      <c r="AE573" s="6" t="s">
        <v>49</v>
      </c>
      <c r="AG573" s="6" t="s">
        <v>49</v>
      </c>
      <c r="AI573" s="8">
        <v>22</v>
      </c>
      <c r="AJ573" s="8">
        <v>0</v>
      </c>
      <c r="AK573" s="8">
        <v>22</v>
      </c>
    </row>
    <row r="574" spans="1:37" x14ac:dyDescent="0.25">
      <c r="A574" s="5" t="s">
        <v>3586</v>
      </c>
      <c r="B574" s="6" t="s">
        <v>3587</v>
      </c>
      <c r="C574" s="6" t="s">
        <v>3588</v>
      </c>
      <c r="D574" s="6" t="s">
        <v>40</v>
      </c>
      <c r="E574" s="6" t="s">
        <v>274</v>
      </c>
      <c r="F574" s="6" t="s">
        <v>275</v>
      </c>
      <c r="G574" s="6" t="s">
        <v>3589</v>
      </c>
      <c r="I574" s="7">
        <v>41182</v>
      </c>
      <c r="J574" s="7">
        <v>41305</v>
      </c>
      <c r="K574" s="6" t="s">
        <v>3590</v>
      </c>
      <c r="M574" s="6" t="s">
        <v>3591</v>
      </c>
      <c r="N574" s="6" t="s">
        <v>3516</v>
      </c>
      <c r="O574" s="6">
        <v>77701</v>
      </c>
      <c r="R574" s="6">
        <v>6</v>
      </c>
      <c r="S574" s="6" t="s">
        <v>3592</v>
      </c>
      <c r="T574" s="6">
        <v>2067</v>
      </c>
      <c r="U574" s="6">
        <v>73901118</v>
      </c>
      <c r="V574" s="8">
        <v>41</v>
      </c>
      <c r="W574" s="8">
        <v>82731</v>
      </c>
      <c r="X574" s="6">
        <v>222</v>
      </c>
      <c r="Y574" s="6" t="s">
        <v>3593</v>
      </c>
      <c r="Z574" s="8">
        <v>147922</v>
      </c>
      <c r="AA574" s="8">
        <v>1613</v>
      </c>
      <c r="AB574" s="8">
        <v>92</v>
      </c>
      <c r="AC574" s="6" t="s">
        <v>49</v>
      </c>
      <c r="AD574" s="6" t="s">
        <v>50</v>
      </c>
      <c r="AE574" s="6" t="s">
        <v>49</v>
      </c>
      <c r="AI574" s="8">
        <v>18</v>
      </c>
      <c r="AJ574" s="8">
        <v>0</v>
      </c>
      <c r="AK574" s="8">
        <v>18</v>
      </c>
    </row>
    <row r="575" spans="1:37" x14ac:dyDescent="0.25">
      <c r="A575" s="5" t="s">
        <v>3594</v>
      </c>
      <c r="B575" s="6" t="s">
        <v>3595</v>
      </c>
      <c r="C575" s="6" t="s">
        <v>3596</v>
      </c>
      <c r="D575" s="6" t="s">
        <v>40</v>
      </c>
      <c r="E575" s="6" t="s">
        <v>41</v>
      </c>
      <c r="F575" s="6" t="s">
        <v>42</v>
      </c>
      <c r="I575" s="7">
        <v>41090</v>
      </c>
      <c r="J575" s="7">
        <v>41211</v>
      </c>
      <c r="K575" s="6" t="s">
        <v>3597</v>
      </c>
      <c r="M575" s="6" t="s">
        <v>3598</v>
      </c>
      <c r="N575" s="6" t="s">
        <v>3599</v>
      </c>
      <c r="O575" s="6">
        <v>73109</v>
      </c>
      <c r="P575" s="6">
        <v>5320</v>
      </c>
      <c r="R575" s="6">
        <v>6</v>
      </c>
      <c r="S575" s="6" t="s">
        <v>3600</v>
      </c>
      <c r="T575" s="6">
        <v>1525</v>
      </c>
      <c r="U575" s="6">
        <v>71225809</v>
      </c>
      <c r="V575" s="8">
        <v>244</v>
      </c>
      <c r="W575" s="8">
        <v>650221</v>
      </c>
      <c r="X575" s="6">
        <v>51</v>
      </c>
      <c r="Y575" s="6" t="s">
        <v>3601</v>
      </c>
      <c r="Z575" s="8">
        <v>861505</v>
      </c>
      <c r="AA575" s="8">
        <v>2098</v>
      </c>
      <c r="AB575" s="8">
        <v>411</v>
      </c>
      <c r="AC575" s="6" t="s">
        <v>49</v>
      </c>
      <c r="AD575" s="6" t="s">
        <v>50</v>
      </c>
      <c r="AE575" s="6" t="s">
        <v>49</v>
      </c>
      <c r="AF575" s="6" t="s">
        <v>49</v>
      </c>
      <c r="AI575" s="8">
        <v>62</v>
      </c>
      <c r="AJ575" s="8">
        <v>10</v>
      </c>
      <c r="AK575" s="8">
        <v>72</v>
      </c>
    </row>
    <row r="576" spans="1:37" x14ac:dyDescent="0.25">
      <c r="A576" s="5" t="s">
        <v>3602</v>
      </c>
      <c r="B576" s="6" t="s">
        <v>3603</v>
      </c>
      <c r="C576" s="6" t="s">
        <v>3604</v>
      </c>
      <c r="D576" s="6" t="s">
        <v>40</v>
      </c>
      <c r="E576" s="6" t="s">
        <v>54</v>
      </c>
      <c r="F576" s="6" t="s">
        <v>55</v>
      </c>
      <c r="I576" s="7">
        <v>41090</v>
      </c>
      <c r="J576" s="7">
        <v>41211</v>
      </c>
      <c r="K576" s="6" t="s">
        <v>3605</v>
      </c>
      <c r="M576" s="6" t="s">
        <v>3606</v>
      </c>
      <c r="N576" s="6" t="s">
        <v>3599</v>
      </c>
      <c r="O576" s="6">
        <v>74120</v>
      </c>
      <c r="R576" s="6">
        <v>6</v>
      </c>
      <c r="S576" s="6" t="s">
        <v>3607</v>
      </c>
      <c r="T576" s="6">
        <v>1527</v>
      </c>
      <c r="U576" s="6">
        <v>64555204</v>
      </c>
      <c r="V576" s="8">
        <v>196</v>
      </c>
      <c r="W576" s="8">
        <v>400000</v>
      </c>
      <c r="X576" s="6">
        <v>62</v>
      </c>
      <c r="Y576" s="6" t="s">
        <v>3608</v>
      </c>
      <c r="Z576" s="8">
        <v>655479</v>
      </c>
      <c r="AA576" s="8">
        <v>1951</v>
      </c>
      <c r="AB576" s="8">
        <v>336</v>
      </c>
      <c r="AC576" s="6" t="s">
        <v>49</v>
      </c>
      <c r="AD576" s="6" t="s">
        <v>50</v>
      </c>
      <c r="AE576" s="6" t="s">
        <v>49</v>
      </c>
      <c r="AF576" s="6" t="s">
        <v>49</v>
      </c>
      <c r="AI576" s="8">
        <v>47</v>
      </c>
      <c r="AJ576" s="8">
        <v>38</v>
      </c>
      <c r="AK576" s="8">
        <v>85</v>
      </c>
    </row>
    <row r="577" spans="1:37" x14ac:dyDescent="0.25">
      <c r="A577" s="5" t="s">
        <v>3609</v>
      </c>
      <c r="B577" s="6" t="s">
        <v>3610</v>
      </c>
      <c r="C577" s="6" t="s">
        <v>3611</v>
      </c>
      <c r="D577" s="6" t="s">
        <v>40</v>
      </c>
      <c r="E577" s="6" t="s">
        <v>41</v>
      </c>
      <c r="F577" s="6" t="s">
        <v>42</v>
      </c>
      <c r="I577" s="7">
        <v>41090</v>
      </c>
      <c r="J577" s="7">
        <v>41211</v>
      </c>
      <c r="K577" s="6" t="s">
        <v>3612</v>
      </c>
      <c r="M577" s="6" t="s">
        <v>3613</v>
      </c>
      <c r="N577" s="6" t="s">
        <v>3614</v>
      </c>
      <c r="O577" s="6">
        <v>87102</v>
      </c>
      <c r="P577" s="6">
        <v>3412</v>
      </c>
      <c r="R577" s="6">
        <v>6</v>
      </c>
      <c r="S577" s="6" t="s">
        <v>3615</v>
      </c>
      <c r="T577" s="6">
        <v>1523</v>
      </c>
      <c r="U577" s="6">
        <v>123249641</v>
      </c>
      <c r="V577" s="8">
        <v>235</v>
      </c>
      <c r="W577" s="8">
        <v>661629</v>
      </c>
      <c r="X577" s="6">
        <v>56</v>
      </c>
      <c r="Y577" s="6" t="s">
        <v>3616</v>
      </c>
      <c r="Z577" s="8">
        <v>741318</v>
      </c>
      <c r="AA577" s="8">
        <v>2959</v>
      </c>
      <c r="AB577" s="8">
        <v>251</v>
      </c>
      <c r="AC577" s="6" t="s">
        <v>49</v>
      </c>
      <c r="AD577" s="6" t="s">
        <v>50</v>
      </c>
      <c r="AE577" s="6" t="s">
        <v>49</v>
      </c>
      <c r="AI577" s="8">
        <v>182</v>
      </c>
      <c r="AJ577" s="8">
        <v>0</v>
      </c>
      <c r="AK577" s="8">
        <v>182</v>
      </c>
    </row>
    <row r="578" spans="1:37" x14ac:dyDescent="0.25">
      <c r="A578" s="5" t="s">
        <v>3617</v>
      </c>
      <c r="B578" s="6" t="s">
        <v>3618</v>
      </c>
      <c r="C578" s="6" t="s">
        <v>3619</v>
      </c>
      <c r="D578" s="6" t="s">
        <v>40</v>
      </c>
      <c r="E578" s="6" t="s">
        <v>190</v>
      </c>
      <c r="F578" s="6" t="s">
        <v>191</v>
      </c>
      <c r="I578" s="7">
        <v>41090</v>
      </c>
      <c r="J578" s="7">
        <v>41211</v>
      </c>
      <c r="K578" s="6" t="s">
        <v>3620</v>
      </c>
      <c r="M578" s="6" t="s">
        <v>3621</v>
      </c>
      <c r="N578" s="6" t="s">
        <v>3622</v>
      </c>
      <c r="O578" s="6">
        <v>70174</v>
      </c>
      <c r="P578" s="6">
        <v>6297</v>
      </c>
      <c r="Q578" s="6">
        <v>6297</v>
      </c>
      <c r="R578" s="6">
        <v>6</v>
      </c>
      <c r="S578" s="6" t="s">
        <v>3623</v>
      </c>
      <c r="T578" s="6">
        <v>1518</v>
      </c>
      <c r="U578" s="6">
        <v>147217363</v>
      </c>
      <c r="V578" s="8">
        <v>251</v>
      </c>
      <c r="W578" s="8">
        <v>899703</v>
      </c>
      <c r="X578" s="6">
        <v>49</v>
      </c>
      <c r="Y578" s="6" t="s">
        <v>3624</v>
      </c>
      <c r="Z578" s="8">
        <v>899703</v>
      </c>
      <c r="AA578" s="8">
        <v>3579</v>
      </c>
      <c r="AB578" s="8">
        <v>251</v>
      </c>
      <c r="AC578" s="6" t="s">
        <v>49</v>
      </c>
      <c r="AD578" s="6" t="s">
        <v>50</v>
      </c>
      <c r="AI578" s="8">
        <v>3</v>
      </c>
      <c r="AJ578" s="8">
        <v>0</v>
      </c>
      <c r="AK578" s="8">
        <v>3</v>
      </c>
    </row>
    <row r="579" spans="1:37" x14ac:dyDescent="0.25">
      <c r="A579" s="5" t="s">
        <v>3625</v>
      </c>
      <c r="B579" s="6" t="s">
        <v>3626</v>
      </c>
      <c r="C579" s="6" t="s">
        <v>1024</v>
      </c>
      <c r="D579" s="6" t="s">
        <v>40</v>
      </c>
      <c r="E579" s="6" t="s">
        <v>54</v>
      </c>
      <c r="F579" s="6" t="s">
        <v>55</v>
      </c>
      <c r="I579" s="7">
        <v>41274</v>
      </c>
      <c r="J579" s="7">
        <v>41393</v>
      </c>
      <c r="K579" s="6" t="s">
        <v>3627</v>
      </c>
      <c r="M579" s="6" t="s">
        <v>3628</v>
      </c>
      <c r="N579" s="6" t="s">
        <v>3622</v>
      </c>
      <c r="O579" s="6">
        <v>70802</v>
      </c>
      <c r="P579" s="6">
        <v>3125</v>
      </c>
      <c r="R579" s="6">
        <v>6</v>
      </c>
      <c r="S579" s="6" t="s">
        <v>3629</v>
      </c>
      <c r="T579" s="6">
        <v>6106</v>
      </c>
      <c r="U579" s="6">
        <v>59123323</v>
      </c>
      <c r="V579" s="8">
        <v>273</v>
      </c>
      <c r="W579" s="8">
        <v>388542</v>
      </c>
      <c r="X579" s="6">
        <v>68</v>
      </c>
      <c r="Y579" s="6" t="s">
        <v>3630</v>
      </c>
      <c r="Z579" s="8">
        <v>594309</v>
      </c>
      <c r="AA579" s="8">
        <v>1620</v>
      </c>
      <c r="AB579" s="8">
        <v>367</v>
      </c>
      <c r="AC579" s="6" t="s">
        <v>49</v>
      </c>
      <c r="AD579" s="6" t="s">
        <v>50</v>
      </c>
      <c r="AE579" s="6" t="s">
        <v>49</v>
      </c>
      <c r="AI579" s="8">
        <v>43</v>
      </c>
      <c r="AJ579" s="8">
        <v>18</v>
      </c>
      <c r="AK579" s="8">
        <v>61</v>
      </c>
    </row>
    <row r="580" spans="1:37" x14ac:dyDescent="0.25">
      <c r="A580" s="5" t="s">
        <v>3631</v>
      </c>
      <c r="B580" s="6" t="s">
        <v>3632</v>
      </c>
      <c r="C580" s="6" t="s">
        <v>3633</v>
      </c>
      <c r="D580" s="6" t="s">
        <v>40</v>
      </c>
      <c r="E580" s="6" t="s">
        <v>41</v>
      </c>
      <c r="F580" s="6" t="s">
        <v>42</v>
      </c>
      <c r="I580" s="7">
        <v>41182</v>
      </c>
      <c r="J580" s="7">
        <v>41305</v>
      </c>
      <c r="K580" s="6" t="s">
        <v>3634</v>
      </c>
      <c r="M580" s="6" t="s">
        <v>3635</v>
      </c>
      <c r="N580" s="6" t="s">
        <v>3622</v>
      </c>
      <c r="O580" s="6">
        <v>70615</v>
      </c>
      <c r="P580" s="6">
        <v>900</v>
      </c>
      <c r="Q580" s="6">
        <v>900</v>
      </c>
      <c r="R580" s="6">
        <v>6</v>
      </c>
      <c r="S580" s="6" t="s">
        <v>3636</v>
      </c>
      <c r="T580" s="6">
        <v>1512</v>
      </c>
      <c r="U580" s="6">
        <v>21478573</v>
      </c>
      <c r="V580" s="8">
        <v>43</v>
      </c>
      <c r="W580" s="8">
        <v>77000</v>
      </c>
      <c r="X580" s="6">
        <v>228</v>
      </c>
      <c r="Y580" s="6" t="s">
        <v>3637</v>
      </c>
      <c r="Z580" s="8">
        <v>143440</v>
      </c>
      <c r="AA580" s="8">
        <v>1134</v>
      </c>
      <c r="AB580" s="8">
        <v>127</v>
      </c>
      <c r="AC580" s="6" t="s">
        <v>50</v>
      </c>
      <c r="AD580" s="6" t="s">
        <v>50</v>
      </c>
      <c r="AE580" s="6" t="s">
        <v>49</v>
      </c>
      <c r="AI580" s="8">
        <v>7</v>
      </c>
      <c r="AJ580" s="8">
        <v>0</v>
      </c>
      <c r="AK580" s="8">
        <v>7</v>
      </c>
    </row>
    <row r="581" spans="1:37" x14ac:dyDescent="0.25">
      <c r="A581" s="5" t="s">
        <v>3638</v>
      </c>
      <c r="B581" s="6" t="s">
        <v>3639</v>
      </c>
      <c r="C581" s="6" t="s">
        <v>3640</v>
      </c>
      <c r="D581" s="6" t="s">
        <v>40</v>
      </c>
      <c r="E581" s="6" t="s">
        <v>41</v>
      </c>
      <c r="F581" s="6" t="s">
        <v>42</v>
      </c>
      <c r="I581" s="7">
        <v>41274</v>
      </c>
      <c r="J581" s="7">
        <v>41393</v>
      </c>
      <c r="K581" s="6" t="s">
        <v>3641</v>
      </c>
      <c r="M581" s="6" t="s">
        <v>3642</v>
      </c>
      <c r="N581" s="6" t="s">
        <v>3622</v>
      </c>
      <c r="O581" s="6">
        <v>71107</v>
      </c>
      <c r="Q581" s="6">
        <v>7314</v>
      </c>
      <c r="R581" s="6">
        <v>6</v>
      </c>
      <c r="S581" s="6" t="s">
        <v>3643</v>
      </c>
      <c r="T581" s="6">
        <v>1994</v>
      </c>
      <c r="U581" s="6">
        <v>796495224</v>
      </c>
      <c r="V581" s="8">
        <v>61</v>
      </c>
      <c r="W581" s="8">
        <v>275213</v>
      </c>
      <c r="X581" s="6">
        <v>126</v>
      </c>
      <c r="Y581" s="6" t="s">
        <v>3644</v>
      </c>
      <c r="Z581" s="8">
        <v>298317</v>
      </c>
      <c r="AA581" s="8">
        <v>1611</v>
      </c>
      <c r="AB581" s="8">
        <v>185</v>
      </c>
      <c r="AC581" s="6" t="s">
        <v>49</v>
      </c>
      <c r="AD581" s="6" t="s">
        <v>50</v>
      </c>
      <c r="AE581" s="6" t="s">
        <v>49</v>
      </c>
      <c r="AI581" s="8">
        <v>48</v>
      </c>
      <c r="AJ581" s="8">
        <v>9</v>
      </c>
      <c r="AK581" s="8">
        <v>57</v>
      </c>
    </row>
    <row r="582" spans="1:37" x14ac:dyDescent="0.25">
      <c r="A582" s="5" t="s">
        <v>3645</v>
      </c>
      <c r="B582" s="6" t="s">
        <v>3646</v>
      </c>
      <c r="C582" s="6" t="s">
        <v>3647</v>
      </c>
      <c r="D582" s="6" t="s">
        <v>40</v>
      </c>
      <c r="E582" s="6" t="s">
        <v>41</v>
      </c>
      <c r="F582" s="6" t="s">
        <v>42</v>
      </c>
      <c r="I582" s="7">
        <v>41029</v>
      </c>
      <c r="J582" s="7">
        <v>41211</v>
      </c>
      <c r="K582" s="6" t="s">
        <v>3648</v>
      </c>
      <c r="M582" s="6" t="s">
        <v>1444</v>
      </c>
      <c r="N582" s="6" t="s">
        <v>3622</v>
      </c>
      <c r="O582" s="6">
        <v>71309</v>
      </c>
      <c r="P582" s="6">
        <v>71</v>
      </c>
      <c r="R582" s="6">
        <v>6</v>
      </c>
      <c r="S582" s="6" t="s">
        <v>3649</v>
      </c>
      <c r="T582" s="6">
        <v>1508</v>
      </c>
      <c r="U582" s="6">
        <v>33275186</v>
      </c>
      <c r="V582" s="8">
        <v>28</v>
      </c>
      <c r="W582" s="8">
        <v>82804</v>
      </c>
      <c r="X582" s="6">
        <v>346</v>
      </c>
      <c r="Y582" s="6" t="s">
        <v>3650</v>
      </c>
      <c r="Z582" s="8">
        <v>82804</v>
      </c>
      <c r="AA582" s="8">
        <v>1263</v>
      </c>
      <c r="AB582" s="8">
        <v>66</v>
      </c>
      <c r="AC582" s="6" t="s">
        <v>50</v>
      </c>
      <c r="AD582" s="6" t="s">
        <v>50</v>
      </c>
      <c r="AE582" s="6" t="s">
        <v>49</v>
      </c>
      <c r="AI582" s="8">
        <v>11</v>
      </c>
      <c r="AJ582" s="8">
        <v>0</v>
      </c>
      <c r="AK582" s="8">
        <v>11</v>
      </c>
    </row>
    <row r="583" spans="1:37" x14ac:dyDescent="0.25">
      <c r="A583" s="5" t="s">
        <v>3651</v>
      </c>
      <c r="B583" s="6" t="s">
        <v>3652</v>
      </c>
      <c r="C583" s="6" t="s">
        <v>2823</v>
      </c>
      <c r="D583" s="6" t="s">
        <v>40</v>
      </c>
      <c r="E583" s="6" t="s">
        <v>41</v>
      </c>
      <c r="F583" s="6" t="s">
        <v>42</v>
      </c>
      <c r="I583" s="7">
        <v>41029</v>
      </c>
      <c r="J583" s="7">
        <v>41211</v>
      </c>
      <c r="K583" s="6" t="s">
        <v>3653</v>
      </c>
      <c r="M583" s="6" t="s">
        <v>989</v>
      </c>
      <c r="N583" s="6" t="s">
        <v>3622</v>
      </c>
      <c r="O583" s="6">
        <v>71201</v>
      </c>
      <c r="R583" s="6">
        <v>6</v>
      </c>
      <c r="S583" s="6" t="s">
        <v>3654</v>
      </c>
      <c r="T583" s="6">
        <v>1513</v>
      </c>
      <c r="U583" s="6">
        <v>73151961</v>
      </c>
      <c r="V583" s="8">
        <v>31</v>
      </c>
      <c r="W583" s="8">
        <v>50000</v>
      </c>
      <c r="X583" s="6">
        <v>272</v>
      </c>
      <c r="Y583" s="6" t="s">
        <v>3655</v>
      </c>
      <c r="Z583" s="8">
        <v>116533</v>
      </c>
      <c r="AA583" s="8">
        <v>1422</v>
      </c>
      <c r="AB583" s="8">
        <v>82</v>
      </c>
      <c r="AC583" s="6" t="s">
        <v>50</v>
      </c>
      <c r="AD583" s="6" t="s">
        <v>50</v>
      </c>
      <c r="AE583" s="6" t="s">
        <v>49</v>
      </c>
      <c r="AI583" s="8">
        <v>17</v>
      </c>
      <c r="AJ583" s="8">
        <v>0</v>
      </c>
      <c r="AK583" s="8">
        <v>17</v>
      </c>
    </row>
    <row r="584" spans="1:37" x14ac:dyDescent="0.25">
      <c r="A584" s="5" t="s">
        <v>3656</v>
      </c>
      <c r="B584" s="6" t="s">
        <v>3657</v>
      </c>
      <c r="C584" s="6" t="s">
        <v>3658</v>
      </c>
      <c r="D584" s="6" t="s">
        <v>40</v>
      </c>
      <c r="E584" s="6" t="s">
        <v>54</v>
      </c>
      <c r="F584" s="6" t="s">
        <v>55</v>
      </c>
      <c r="I584" s="7">
        <v>41274</v>
      </c>
      <c r="J584" s="7">
        <v>41393</v>
      </c>
      <c r="K584" s="6" t="s">
        <v>3659</v>
      </c>
      <c r="M584" s="6" t="s">
        <v>3621</v>
      </c>
      <c r="N584" s="6" t="s">
        <v>3622</v>
      </c>
      <c r="O584" s="6">
        <v>70119</v>
      </c>
      <c r="R584" s="6">
        <v>6</v>
      </c>
      <c r="S584" s="6" t="s">
        <v>3660</v>
      </c>
      <c r="T584" s="6">
        <v>1519</v>
      </c>
      <c r="U584" s="6">
        <v>102428372</v>
      </c>
      <c r="V584" s="8">
        <v>75</v>
      </c>
      <c r="W584" s="8">
        <v>369250</v>
      </c>
      <c r="X584" s="6">
        <v>49</v>
      </c>
      <c r="Y584" s="6" t="s">
        <v>3624</v>
      </c>
      <c r="Z584" s="8">
        <v>899703</v>
      </c>
      <c r="AA584" s="8">
        <v>3579</v>
      </c>
      <c r="AB584" s="8">
        <v>251</v>
      </c>
      <c r="AC584" s="6" t="s">
        <v>49</v>
      </c>
      <c r="AD584" s="6" t="s">
        <v>50</v>
      </c>
      <c r="AF584" s="6" t="s">
        <v>50</v>
      </c>
      <c r="AI584" s="8">
        <v>0</v>
      </c>
      <c r="AJ584" s="8">
        <v>132</v>
      </c>
      <c r="AK584" s="8">
        <v>132</v>
      </c>
    </row>
    <row r="585" spans="1:37" x14ac:dyDescent="0.25">
      <c r="A585" s="5" t="s">
        <v>3661</v>
      </c>
      <c r="B585" s="6" t="s">
        <v>3662</v>
      </c>
      <c r="C585" s="6" t="s">
        <v>496</v>
      </c>
      <c r="D585" s="6" t="s">
        <v>40</v>
      </c>
      <c r="E585" s="6" t="s">
        <v>54</v>
      </c>
      <c r="F585" s="6" t="s">
        <v>55</v>
      </c>
      <c r="I585" s="7">
        <v>41274</v>
      </c>
      <c r="J585" s="7">
        <v>41393</v>
      </c>
      <c r="K585" s="6" t="s">
        <v>3663</v>
      </c>
      <c r="M585" s="6" t="s">
        <v>3664</v>
      </c>
      <c r="N585" s="6" t="s">
        <v>3665</v>
      </c>
      <c r="O585" s="6">
        <v>72114</v>
      </c>
      <c r="R585" s="6">
        <v>6</v>
      </c>
      <c r="S585" s="6" t="s">
        <v>3666</v>
      </c>
      <c r="T585" s="6">
        <v>1506</v>
      </c>
      <c r="U585" s="6">
        <v>107289266</v>
      </c>
      <c r="V585" s="8">
        <v>94</v>
      </c>
      <c r="W585" s="8">
        <v>162250</v>
      </c>
      <c r="X585" s="6">
        <v>88</v>
      </c>
      <c r="Y585" s="6" t="s">
        <v>3667</v>
      </c>
      <c r="Z585" s="8">
        <v>431388</v>
      </c>
      <c r="AA585" s="8">
        <v>1670</v>
      </c>
      <c r="AB585" s="8">
        <v>258</v>
      </c>
      <c r="AC585" s="6" t="s">
        <v>49</v>
      </c>
      <c r="AD585" s="6" t="s">
        <v>50</v>
      </c>
      <c r="AE585" s="6" t="s">
        <v>49</v>
      </c>
      <c r="AI585" s="8">
        <v>69</v>
      </c>
      <c r="AJ585" s="8">
        <v>0</v>
      </c>
      <c r="AK585" s="8">
        <v>69</v>
      </c>
    </row>
    <row r="586" spans="1:37" x14ac:dyDescent="0.25">
      <c r="A586" s="5" t="s">
        <v>3668</v>
      </c>
      <c r="B586" s="6" t="s">
        <v>3669</v>
      </c>
      <c r="C586" s="6" t="s">
        <v>3670</v>
      </c>
      <c r="D586" s="6" t="s">
        <v>40</v>
      </c>
      <c r="E586" s="6" t="s">
        <v>41</v>
      </c>
      <c r="F586" s="6" t="s">
        <v>42</v>
      </c>
      <c r="I586" s="7">
        <v>41274</v>
      </c>
      <c r="J586" s="7">
        <v>41393</v>
      </c>
      <c r="K586" s="6" t="s">
        <v>3671</v>
      </c>
      <c r="M586" s="6" t="s">
        <v>3672</v>
      </c>
      <c r="N586" s="6" t="s">
        <v>3665</v>
      </c>
      <c r="O586" s="6">
        <v>71601</v>
      </c>
      <c r="R586" s="6">
        <v>6</v>
      </c>
      <c r="S586" s="6" t="s">
        <v>3673</v>
      </c>
      <c r="T586" s="6">
        <v>1507</v>
      </c>
      <c r="U586" s="6">
        <v>156048175</v>
      </c>
      <c r="V586" s="8">
        <v>15</v>
      </c>
      <c r="W586" s="8">
        <v>49083</v>
      </c>
      <c r="X586" s="6">
        <v>475</v>
      </c>
      <c r="Y586" s="6" t="s">
        <v>3674</v>
      </c>
      <c r="Z586" s="8">
        <v>53495</v>
      </c>
      <c r="AA586" s="8">
        <v>1439</v>
      </c>
      <c r="AB586" s="8">
        <v>37</v>
      </c>
      <c r="AC586" s="6" t="s">
        <v>50</v>
      </c>
      <c r="AD586" s="6" t="s">
        <v>50</v>
      </c>
      <c r="AE586" s="6" t="s">
        <v>49</v>
      </c>
      <c r="AI586" s="8">
        <v>5</v>
      </c>
      <c r="AJ586" s="8">
        <v>0</v>
      </c>
      <c r="AK586" s="8">
        <v>5</v>
      </c>
    </row>
    <row r="587" spans="1:37" x14ac:dyDescent="0.25">
      <c r="A587" s="5" t="s">
        <v>3675</v>
      </c>
      <c r="B587" s="6" t="s">
        <v>3676</v>
      </c>
      <c r="D587" s="6" t="s">
        <v>40</v>
      </c>
      <c r="E587" s="6" t="s">
        <v>41</v>
      </c>
      <c r="F587" s="6" t="s">
        <v>42</v>
      </c>
      <c r="I587" s="7">
        <v>41182</v>
      </c>
      <c r="J587" s="7">
        <v>41305</v>
      </c>
      <c r="K587" s="6" t="s">
        <v>3677</v>
      </c>
      <c r="M587" s="6" t="s">
        <v>3678</v>
      </c>
      <c r="N587" s="6" t="s">
        <v>3516</v>
      </c>
      <c r="O587" s="6">
        <v>76301</v>
      </c>
      <c r="R587" s="6">
        <v>6</v>
      </c>
      <c r="S587" s="6" t="s">
        <v>3679</v>
      </c>
      <c r="T587" s="6">
        <v>1560</v>
      </c>
      <c r="U587" s="6">
        <v>59463133</v>
      </c>
      <c r="V587" s="8">
        <v>71</v>
      </c>
      <c r="W587" s="8">
        <v>99437</v>
      </c>
      <c r="X587" s="6">
        <v>301</v>
      </c>
      <c r="Y587" s="6" t="s">
        <v>3680</v>
      </c>
      <c r="Z587" s="8">
        <v>99437</v>
      </c>
      <c r="AA587" s="8">
        <v>1974</v>
      </c>
      <c r="AB587" s="8">
        <v>50</v>
      </c>
      <c r="AC587" s="6" t="s">
        <v>50</v>
      </c>
      <c r="AD587" s="6" t="s">
        <v>50</v>
      </c>
      <c r="AE587" s="6" t="s">
        <v>49</v>
      </c>
      <c r="AI587" s="8">
        <v>9</v>
      </c>
      <c r="AJ587" s="8">
        <v>0</v>
      </c>
      <c r="AK587" s="8">
        <v>9</v>
      </c>
    </row>
    <row r="588" spans="1:37" x14ac:dyDescent="0.25">
      <c r="A588" s="5" t="s">
        <v>3681</v>
      </c>
      <c r="B588" s="6" t="s">
        <v>3682</v>
      </c>
      <c r="C588" s="6" t="s">
        <v>246</v>
      </c>
      <c r="D588" s="6" t="s">
        <v>40</v>
      </c>
      <c r="E588" s="6" t="s">
        <v>41</v>
      </c>
      <c r="F588" s="6" t="s">
        <v>42</v>
      </c>
      <c r="I588" s="7">
        <v>41213</v>
      </c>
      <c r="J588" s="7">
        <v>41393</v>
      </c>
      <c r="K588" s="6" t="s">
        <v>3683</v>
      </c>
      <c r="M588" s="6" t="s">
        <v>3013</v>
      </c>
      <c r="N588" s="6" t="s">
        <v>3622</v>
      </c>
      <c r="O588" s="6">
        <v>70502</v>
      </c>
      <c r="Q588" s="6" t="s">
        <v>3684</v>
      </c>
      <c r="R588" s="6">
        <v>6</v>
      </c>
      <c r="S588" s="6" t="s">
        <v>3685</v>
      </c>
      <c r="T588" s="6">
        <v>1871</v>
      </c>
      <c r="U588" s="6">
        <v>75054536</v>
      </c>
      <c r="V588" s="8">
        <v>49</v>
      </c>
      <c r="W588" s="8">
        <v>140761</v>
      </c>
      <c r="X588" s="6">
        <v>148</v>
      </c>
      <c r="Y588" s="6" t="s">
        <v>3686</v>
      </c>
      <c r="Z588" s="8">
        <v>252720</v>
      </c>
      <c r="AA588" s="8">
        <v>1415</v>
      </c>
      <c r="AB588" s="8">
        <v>179</v>
      </c>
      <c r="AC588" s="6" t="s">
        <v>49</v>
      </c>
      <c r="AD588" s="6" t="s">
        <v>50</v>
      </c>
      <c r="AE588" s="6" t="s">
        <v>49</v>
      </c>
      <c r="AF588" s="6" t="s">
        <v>49</v>
      </c>
      <c r="AI588" s="8">
        <v>13</v>
      </c>
      <c r="AJ588" s="8">
        <v>9</v>
      </c>
      <c r="AK588" s="8">
        <v>22</v>
      </c>
    </row>
    <row r="589" spans="1:37" x14ac:dyDescent="0.25">
      <c r="A589" s="5" t="s">
        <v>3687</v>
      </c>
      <c r="B589" s="6" t="s">
        <v>3688</v>
      </c>
      <c r="C589" s="6" t="s">
        <v>3038</v>
      </c>
      <c r="D589" s="6" t="s">
        <v>40</v>
      </c>
      <c r="E589" s="6" t="s">
        <v>41</v>
      </c>
      <c r="F589" s="6" t="s">
        <v>42</v>
      </c>
      <c r="I589" s="7">
        <v>41182</v>
      </c>
      <c r="J589" s="7">
        <v>41305</v>
      </c>
      <c r="K589" s="6" t="s">
        <v>3689</v>
      </c>
      <c r="M589" s="6" t="s">
        <v>3690</v>
      </c>
      <c r="N589" s="6" t="s">
        <v>3516</v>
      </c>
      <c r="O589" s="6">
        <v>79602</v>
      </c>
      <c r="R589" s="6">
        <v>6</v>
      </c>
      <c r="S589" s="6" t="s">
        <v>3691</v>
      </c>
      <c r="T589" s="6">
        <v>1528</v>
      </c>
      <c r="U589" s="6">
        <v>81078891</v>
      </c>
      <c r="V589" s="8">
        <v>55</v>
      </c>
      <c r="W589" s="8">
        <v>110421</v>
      </c>
      <c r="X589" s="6">
        <v>282</v>
      </c>
      <c r="Y589" s="6" t="s">
        <v>3692</v>
      </c>
      <c r="Z589" s="8">
        <v>110421</v>
      </c>
      <c r="AA589" s="8">
        <v>2018</v>
      </c>
      <c r="AB589" s="8">
        <v>55</v>
      </c>
      <c r="AC589" s="6" t="s">
        <v>50</v>
      </c>
      <c r="AD589" s="6" t="s">
        <v>50</v>
      </c>
      <c r="AE589" s="6" t="s">
        <v>49</v>
      </c>
      <c r="AI589" s="8">
        <v>29</v>
      </c>
      <c r="AJ589" s="8">
        <v>0</v>
      </c>
      <c r="AK589" s="8">
        <v>29</v>
      </c>
    </row>
    <row r="590" spans="1:37" x14ac:dyDescent="0.25">
      <c r="A590" s="5" t="s">
        <v>3693</v>
      </c>
      <c r="B590" s="6" t="s">
        <v>3694</v>
      </c>
      <c r="C590" s="6" t="s">
        <v>3695</v>
      </c>
      <c r="D590" s="6" t="s">
        <v>40</v>
      </c>
      <c r="E590" s="6" t="s">
        <v>41</v>
      </c>
      <c r="F590" s="6" t="s">
        <v>42</v>
      </c>
      <c r="I590" s="7">
        <v>41182</v>
      </c>
      <c r="J590" s="7">
        <v>41305</v>
      </c>
      <c r="K590" s="6" t="s">
        <v>3696</v>
      </c>
      <c r="M590" s="6" t="s">
        <v>1502</v>
      </c>
      <c r="N590" s="6" t="s">
        <v>3516</v>
      </c>
      <c r="O590" s="6">
        <v>76004</v>
      </c>
      <c r="P590" s="6">
        <v>3231</v>
      </c>
      <c r="Q590" s="6">
        <v>90231</v>
      </c>
      <c r="R590" s="6">
        <v>6</v>
      </c>
      <c r="S590" s="6" t="s">
        <v>3697</v>
      </c>
      <c r="T590" s="6">
        <v>1531</v>
      </c>
      <c r="U590" s="6">
        <v>68378231</v>
      </c>
      <c r="V590" s="8">
        <v>99</v>
      </c>
      <c r="W590" s="8">
        <v>368216</v>
      </c>
      <c r="X590" s="6">
        <v>6</v>
      </c>
      <c r="Y590" s="6" t="s">
        <v>3532</v>
      </c>
      <c r="Z590" s="8">
        <v>5121892</v>
      </c>
      <c r="AA590" s="8">
        <v>2879</v>
      </c>
      <c r="AB590" s="8">
        <v>1779</v>
      </c>
      <c r="AC590" s="6" t="s">
        <v>49</v>
      </c>
      <c r="AD590" s="6" t="s">
        <v>50</v>
      </c>
      <c r="AI590" s="8">
        <v>13</v>
      </c>
      <c r="AJ590" s="8">
        <v>11</v>
      </c>
      <c r="AK590" s="8">
        <v>24</v>
      </c>
    </row>
    <row r="591" spans="1:37" x14ac:dyDescent="0.25">
      <c r="A591" s="5" t="s">
        <v>3698</v>
      </c>
      <c r="B591" s="6" t="s">
        <v>3699</v>
      </c>
      <c r="C591" s="6" t="s">
        <v>3700</v>
      </c>
      <c r="D591" s="6" t="s">
        <v>40</v>
      </c>
      <c r="E591" s="6" t="s">
        <v>54</v>
      </c>
      <c r="F591" s="6" t="s">
        <v>55</v>
      </c>
      <c r="I591" s="7">
        <v>41182</v>
      </c>
      <c r="J591" s="7">
        <v>41305</v>
      </c>
      <c r="K591" s="6" t="s">
        <v>3701</v>
      </c>
      <c r="M591" s="6" t="s">
        <v>3702</v>
      </c>
      <c r="N591" s="6" t="s">
        <v>3516</v>
      </c>
      <c r="O591" s="6">
        <v>78702</v>
      </c>
      <c r="R591" s="6">
        <v>6</v>
      </c>
      <c r="S591" s="6" t="s">
        <v>3703</v>
      </c>
      <c r="T591" s="6">
        <v>5143</v>
      </c>
      <c r="U591" s="6">
        <v>137596524</v>
      </c>
      <c r="V591" s="8">
        <v>522</v>
      </c>
      <c r="W591" s="8">
        <v>1023135</v>
      </c>
      <c r="X591" s="6">
        <v>37</v>
      </c>
      <c r="Y591" s="6" t="s">
        <v>3704</v>
      </c>
      <c r="Z591" s="8">
        <v>1362416</v>
      </c>
      <c r="AA591" s="8">
        <v>2605</v>
      </c>
      <c r="AB591" s="8">
        <v>523</v>
      </c>
      <c r="AC591" s="6" t="s">
        <v>49</v>
      </c>
      <c r="AD591" s="6" t="s">
        <v>50</v>
      </c>
      <c r="AE591" s="6" t="s">
        <v>49</v>
      </c>
      <c r="AF591" s="6" t="s">
        <v>49</v>
      </c>
      <c r="AG591" s="6" t="s">
        <v>49</v>
      </c>
      <c r="AH591" s="6" t="s">
        <v>49</v>
      </c>
      <c r="AI591" s="8">
        <v>397</v>
      </c>
      <c r="AJ591" s="8">
        <v>583</v>
      </c>
      <c r="AK591" s="8">
        <v>980</v>
      </c>
    </row>
    <row r="592" spans="1:37" x14ac:dyDescent="0.25">
      <c r="A592" s="5" t="s">
        <v>3705</v>
      </c>
      <c r="B592" s="6" t="s">
        <v>3706</v>
      </c>
      <c r="C592" s="6" t="s">
        <v>3707</v>
      </c>
      <c r="D592" s="6" t="s">
        <v>40</v>
      </c>
      <c r="E592" s="6" t="s">
        <v>41</v>
      </c>
      <c r="F592" s="6" t="s">
        <v>42</v>
      </c>
      <c r="I592" s="7">
        <v>41090</v>
      </c>
      <c r="J592" s="7">
        <v>41211</v>
      </c>
      <c r="K592" s="6" t="s">
        <v>3708</v>
      </c>
      <c r="L592" s="6" t="s">
        <v>3709</v>
      </c>
      <c r="M592" s="6" t="s">
        <v>3710</v>
      </c>
      <c r="N592" s="6" t="s">
        <v>3614</v>
      </c>
      <c r="O592" s="6">
        <v>88004</v>
      </c>
      <c r="P592" s="6">
        <v>2380</v>
      </c>
      <c r="Q592" s="6">
        <v>20000</v>
      </c>
      <c r="R592" s="6">
        <v>6</v>
      </c>
      <c r="S592" s="6" t="s">
        <v>3711</v>
      </c>
      <c r="T592" s="6">
        <v>1580</v>
      </c>
      <c r="U592" s="6">
        <v>77609279</v>
      </c>
      <c r="V592" s="8">
        <v>55</v>
      </c>
      <c r="W592" s="8">
        <v>104006</v>
      </c>
      <c r="X592" s="6">
        <v>250</v>
      </c>
      <c r="Y592" s="6" t="s">
        <v>3712</v>
      </c>
      <c r="Z592" s="8">
        <v>128600</v>
      </c>
      <c r="AA592" s="8">
        <v>1988</v>
      </c>
      <c r="AB592" s="8">
        <v>65</v>
      </c>
      <c r="AC592" s="6" t="s">
        <v>50</v>
      </c>
      <c r="AD592" s="6" t="s">
        <v>50</v>
      </c>
      <c r="AE592" s="6" t="s">
        <v>49</v>
      </c>
      <c r="AI592" s="8">
        <v>24</v>
      </c>
      <c r="AJ592" s="8">
        <v>0</v>
      </c>
      <c r="AK592" s="8">
        <v>24</v>
      </c>
    </row>
    <row r="593" spans="1:37" x14ac:dyDescent="0.25">
      <c r="A593" s="5" t="s">
        <v>3713</v>
      </c>
      <c r="B593" s="6" t="s">
        <v>3714</v>
      </c>
      <c r="C593" s="6" t="s">
        <v>3715</v>
      </c>
      <c r="D593" s="6" t="s">
        <v>40</v>
      </c>
      <c r="E593" s="6" t="s">
        <v>54</v>
      </c>
      <c r="F593" s="6" t="s">
        <v>55</v>
      </c>
      <c r="I593" s="7">
        <v>41274</v>
      </c>
      <c r="J593" s="7">
        <v>41393</v>
      </c>
      <c r="K593" s="6" t="s">
        <v>3716</v>
      </c>
      <c r="M593" s="6" t="s">
        <v>3717</v>
      </c>
      <c r="N593" s="6" t="s">
        <v>3516</v>
      </c>
      <c r="O593" s="6">
        <v>78405</v>
      </c>
      <c r="R593" s="6">
        <v>6</v>
      </c>
      <c r="S593" s="6" t="s">
        <v>3718</v>
      </c>
      <c r="T593" s="6">
        <v>1535</v>
      </c>
      <c r="U593" s="6">
        <v>158347059</v>
      </c>
      <c r="V593" s="8">
        <v>841</v>
      </c>
      <c r="W593" s="8">
        <v>342412</v>
      </c>
      <c r="X593" s="6">
        <v>116</v>
      </c>
      <c r="Y593" s="6" t="s">
        <v>3719</v>
      </c>
      <c r="Z593" s="8">
        <v>320069</v>
      </c>
      <c r="AA593" s="8">
        <v>2661</v>
      </c>
      <c r="AB593" s="8">
        <v>120</v>
      </c>
      <c r="AC593" s="6" t="s">
        <v>49</v>
      </c>
      <c r="AD593" s="6" t="s">
        <v>50</v>
      </c>
      <c r="AE593" s="6" t="s">
        <v>49</v>
      </c>
      <c r="AF593" s="6" t="s">
        <v>49</v>
      </c>
      <c r="AI593" s="8">
        <v>48</v>
      </c>
      <c r="AJ593" s="8">
        <v>39</v>
      </c>
      <c r="AK593" s="8">
        <v>87</v>
      </c>
    </row>
    <row r="594" spans="1:37" x14ac:dyDescent="0.25">
      <c r="A594" s="5" t="s">
        <v>3720</v>
      </c>
      <c r="B594" s="6" t="s">
        <v>3721</v>
      </c>
      <c r="C594" s="6" t="s">
        <v>2938</v>
      </c>
      <c r="D594" s="6" t="s">
        <v>40</v>
      </c>
      <c r="E594" s="6" t="s">
        <v>54</v>
      </c>
      <c r="F594" s="6" t="s">
        <v>55</v>
      </c>
      <c r="I594" s="7">
        <v>41182</v>
      </c>
      <c r="J594" s="7">
        <v>41305</v>
      </c>
      <c r="K594" s="6" t="s">
        <v>3722</v>
      </c>
      <c r="M594" s="6" t="s">
        <v>3723</v>
      </c>
      <c r="N594" s="6" t="s">
        <v>3516</v>
      </c>
      <c r="O594" s="6">
        <v>75202</v>
      </c>
      <c r="P594" s="6">
        <v>7226</v>
      </c>
      <c r="R594" s="6">
        <v>6</v>
      </c>
      <c r="S594" s="6" t="s">
        <v>3724</v>
      </c>
      <c r="T594" s="6">
        <v>5271</v>
      </c>
      <c r="U594" s="6">
        <v>51097897</v>
      </c>
      <c r="V594" s="8">
        <v>696</v>
      </c>
      <c r="W594" s="8">
        <v>2423480</v>
      </c>
      <c r="X594" s="6">
        <v>6</v>
      </c>
      <c r="Y594" s="6" t="s">
        <v>3532</v>
      </c>
      <c r="Z594" s="8">
        <v>5121892</v>
      </c>
      <c r="AA594" s="8">
        <v>2879</v>
      </c>
      <c r="AB594" s="8">
        <v>1779</v>
      </c>
      <c r="AC594" s="6" t="s">
        <v>49</v>
      </c>
      <c r="AD594" s="6" t="s">
        <v>50</v>
      </c>
      <c r="AE594" s="6" t="s">
        <v>50</v>
      </c>
      <c r="AI594" s="8">
        <v>807</v>
      </c>
      <c r="AJ594" s="8">
        <v>223</v>
      </c>
      <c r="AK594" s="8">
        <v>1030</v>
      </c>
    </row>
    <row r="595" spans="1:37" x14ac:dyDescent="0.25">
      <c r="A595" s="5" t="s">
        <v>3725</v>
      </c>
      <c r="B595" s="6" t="s">
        <v>3726</v>
      </c>
      <c r="C595" s="6" t="s">
        <v>3727</v>
      </c>
      <c r="D595" s="6" t="s">
        <v>40</v>
      </c>
      <c r="E595" s="6" t="s">
        <v>41</v>
      </c>
      <c r="F595" s="6" t="s">
        <v>42</v>
      </c>
      <c r="I595" s="7">
        <v>41274</v>
      </c>
      <c r="J595" s="7">
        <v>41393</v>
      </c>
      <c r="K595" s="6" t="s">
        <v>3728</v>
      </c>
      <c r="M595" s="6" t="s">
        <v>3729</v>
      </c>
      <c r="N595" s="6" t="s">
        <v>3622</v>
      </c>
      <c r="O595" s="6">
        <v>70043</v>
      </c>
      <c r="R595" s="6">
        <v>6</v>
      </c>
      <c r="S595" s="6" t="s">
        <v>3730</v>
      </c>
      <c r="T595" s="6">
        <v>1521</v>
      </c>
      <c r="U595" s="6">
        <v>612127423</v>
      </c>
      <c r="V595" s="8">
        <v>24</v>
      </c>
      <c r="W595" s="8">
        <v>41000</v>
      </c>
      <c r="X595" s="6">
        <v>49</v>
      </c>
      <c r="Y595" s="6" t="s">
        <v>3624</v>
      </c>
      <c r="Z595" s="8">
        <v>899703</v>
      </c>
      <c r="AA595" s="8">
        <v>3579</v>
      </c>
      <c r="AB595" s="8">
        <v>251</v>
      </c>
      <c r="AC595" s="6" t="s">
        <v>50</v>
      </c>
      <c r="AD595" s="6" t="s">
        <v>50</v>
      </c>
      <c r="AI595" s="8">
        <v>4</v>
      </c>
      <c r="AJ595" s="8">
        <v>0</v>
      </c>
      <c r="AK595" s="8">
        <v>4</v>
      </c>
    </row>
    <row r="596" spans="1:37" x14ac:dyDescent="0.25">
      <c r="A596" s="5" t="s">
        <v>3731</v>
      </c>
      <c r="B596" s="6" t="s">
        <v>3732</v>
      </c>
      <c r="C596" s="6" t="s">
        <v>3733</v>
      </c>
      <c r="D596" s="6" t="s">
        <v>40</v>
      </c>
      <c r="E596" s="6" t="s">
        <v>54</v>
      </c>
      <c r="F596" s="6" t="s">
        <v>55</v>
      </c>
      <c r="H596" s="6" t="s">
        <v>3734</v>
      </c>
      <c r="I596" s="7">
        <v>41182</v>
      </c>
      <c r="J596" s="7">
        <v>41305</v>
      </c>
      <c r="K596" s="6" t="s">
        <v>3735</v>
      </c>
      <c r="M596" s="6" t="s">
        <v>3736</v>
      </c>
      <c r="N596" s="6" t="s">
        <v>3516</v>
      </c>
      <c r="O596" s="6">
        <v>77803</v>
      </c>
      <c r="R596" s="6">
        <v>6</v>
      </c>
      <c r="S596" s="6" t="s">
        <v>3737</v>
      </c>
      <c r="T596" s="6">
        <v>5319</v>
      </c>
      <c r="U596" s="6">
        <v>20397076</v>
      </c>
      <c r="V596" s="8">
        <v>74</v>
      </c>
      <c r="W596" s="8">
        <v>132500</v>
      </c>
      <c r="X596" s="6">
        <v>197</v>
      </c>
      <c r="Y596" s="6" t="s">
        <v>3738</v>
      </c>
      <c r="Z596" s="8">
        <v>171345</v>
      </c>
      <c r="AA596" s="8">
        <v>2399</v>
      </c>
      <c r="AB596" s="8">
        <v>71</v>
      </c>
      <c r="AC596" s="6" t="s">
        <v>49</v>
      </c>
      <c r="AD596" s="6" t="s">
        <v>50</v>
      </c>
      <c r="AE596" s="6" t="s">
        <v>49</v>
      </c>
      <c r="AF596" s="6" t="s">
        <v>49</v>
      </c>
      <c r="AI596" s="8">
        <v>86</v>
      </c>
      <c r="AJ596" s="8">
        <v>32</v>
      </c>
      <c r="AK596" s="8">
        <v>118</v>
      </c>
    </row>
    <row r="597" spans="1:37" x14ac:dyDescent="0.25">
      <c r="A597" s="5" t="s">
        <v>3739</v>
      </c>
      <c r="B597" s="6" t="s">
        <v>3740</v>
      </c>
      <c r="C597" s="6" t="s">
        <v>3741</v>
      </c>
      <c r="D597" s="6" t="s">
        <v>40</v>
      </c>
      <c r="E597" s="6" t="s">
        <v>640</v>
      </c>
      <c r="F597" s="6" t="s">
        <v>641</v>
      </c>
      <c r="I597" s="7">
        <v>41090</v>
      </c>
      <c r="J597" s="7">
        <v>41211</v>
      </c>
      <c r="K597" s="6" t="s">
        <v>3742</v>
      </c>
      <c r="L597" s="6" t="s">
        <v>3743</v>
      </c>
      <c r="M597" s="6" t="s">
        <v>1723</v>
      </c>
      <c r="N597" s="6" t="s">
        <v>3665</v>
      </c>
      <c r="O597" s="6">
        <v>72701</v>
      </c>
      <c r="R597" s="6">
        <v>6</v>
      </c>
      <c r="S597" s="6" t="s">
        <v>3744</v>
      </c>
      <c r="T597" s="6">
        <v>6276</v>
      </c>
      <c r="U597" s="6">
        <v>136152431</v>
      </c>
      <c r="V597" s="8">
        <v>18</v>
      </c>
      <c r="W597" s="8">
        <v>75102</v>
      </c>
      <c r="X597" s="6">
        <v>129</v>
      </c>
      <c r="Y597" s="6" t="s">
        <v>3745</v>
      </c>
      <c r="Z597" s="8">
        <v>295083</v>
      </c>
      <c r="AA597" s="8">
        <v>1572</v>
      </c>
      <c r="AB597" s="8">
        <v>188</v>
      </c>
      <c r="AC597" s="6" t="s">
        <v>50</v>
      </c>
      <c r="AD597" s="6" t="s">
        <v>50</v>
      </c>
      <c r="AE597" s="6" t="s">
        <v>49</v>
      </c>
      <c r="AI597" s="8">
        <v>23</v>
      </c>
      <c r="AJ597" s="8">
        <v>0</v>
      </c>
      <c r="AK597" s="8">
        <v>23</v>
      </c>
    </row>
    <row r="598" spans="1:37" x14ac:dyDescent="0.25">
      <c r="A598" s="5" t="s">
        <v>3746</v>
      </c>
      <c r="B598" s="6" t="s">
        <v>3747</v>
      </c>
      <c r="C598" s="6" t="s">
        <v>3748</v>
      </c>
      <c r="D598" s="6" t="s">
        <v>40</v>
      </c>
      <c r="E598" s="6" t="s">
        <v>41</v>
      </c>
      <c r="F598" s="6" t="s">
        <v>42</v>
      </c>
      <c r="I598" s="7">
        <v>41182</v>
      </c>
      <c r="J598" s="7">
        <v>41305</v>
      </c>
      <c r="K598" s="6" t="s">
        <v>3749</v>
      </c>
      <c r="L598" s="6" t="s">
        <v>3750</v>
      </c>
      <c r="M598" s="6" t="s">
        <v>3751</v>
      </c>
      <c r="N598" s="6" t="s">
        <v>3516</v>
      </c>
      <c r="O598" s="6">
        <v>75051</v>
      </c>
      <c r="P598" s="6">
        <v>4045</v>
      </c>
      <c r="Q598" s="6">
        <v>534045</v>
      </c>
      <c r="R598" s="6">
        <v>6</v>
      </c>
      <c r="S598" s="6" t="s">
        <v>3752</v>
      </c>
      <c r="T598" s="6">
        <v>5154</v>
      </c>
      <c r="U598" s="6">
        <v>10597169</v>
      </c>
      <c r="V598" s="8">
        <v>80</v>
      </c>
      <c r="W598" s="8">
        <v>166000</v>
      </c>
      <c r="X598" s="6">
        <v>6</v>
      </c>
      <c r="Y598" s="6" t="s">
        <v>3532</v>
      </c>
      <c r="Z598" s="8">
        <v>5121892</v>
      </c>
      <c r="AA598" s="8">
        <v>2879</v>
      </c>
      <c r="AB598" s="8">
        <v>1779</v>
      </c>
      <c r="AC598" s="6" t="s">
        <v>49</v>
      </c>
      <c r="AD598" s="6" t="s">
        <v>50</v>
      </c>
      <c r="AI598" s="8">
        <v>8</v>
      </c>
      <c r="AJ598" s="8">
        <v>0</v>
      </c>
      <c r="AK598" s="8">
        <v>8</v>
      </c>
    </row>
    <row r="599" spans="1:37" x14ac:dyDescent="0.25">
      <c r="A599" s="5" t="s">
        <v>3753</v>
      </c>
      <c r="B599" s="6" t="s">
        <v>3754</v>
      </c>
      <c r="C599" s="6" t="s">
        <v>3755</v>
      </c>
      <c r="D599" s="6" t="s">
        <v>40</v>
      </c>
      <c r="E599" s="6" t="s">
        <v>41</v>
      </c>
      <c r="F599" s="6" t="s">
        <v>42</v>
      </c>
      <c r="I599" s="7">
        <v>41182</v>
      </c>
      <c r="J599" s="7">
        <v>41305</v>
      </c>
      <c r="K599" s="6" t="s">
        <v>3756</v>
      </c>
      <c r="M599" s="6" t="s">
        <v>3757</v>
      </c>
      <c r="N599" s="6" t="s">
        <v>3516</v>
      </c>
      <c r="O599" s="6">
        <v>75185</v>
      </c>
      <c r="P599" s="6">
        <v>137</v>
      </c>
      <c r="Q599" s="6">
        <v>850137</v>
      </c>
      <c r="R599" s="6">
        <v>6</v>
      </c>
      <c r="S599" s="6" t="s">
        <v>3758</v>
      </c>
      <c r="T599" s="6">
        <v>1551</v>
      </c>
      <c r="U599" s="6">
        <v>68986181</v>
      </c>
      <c r="V599" s="8">
        <v>41</v>
      </c>
      <c r="W599" s="8">
        <v>131000</v>
      </c>
      <c r="X599" s="6">
        <v>6</v>
      </c>
      <c r="Y599" s="6" t="s">
        <v>3532</v>
      </c>
      <c r="Z599" s="8">
        <v>5121892</v>
      </c>
      <c r="AA599" s="8">
        <v>2879</v>
      </c>
      <c r="AB599" s="8">
        <v>1779</v>
      </c>
      <c r="AC599" s="6" t="s">
        <v>50</v>
      </c>
      <c r="AD599" s="6" t="s">
        <v>50</v>
      </c>
      <c r="AI599" s="8">
        <v>13</v>
      </c>
      <c r="AJ599" s="8">
        <v>0</v>
      </c>
      <c r="AK599" s="8">
        <v>13</v>
      </c>
    </row>
    <row r="600" spans="1:37" x14ac:dyDescent="0.25">
      <c r="A600" s="5" t="s">
        <v>3759</v>
      </c>
      <c r="B600" s="6" t="s">
        <v>3760</v>
      </c>
      <c r="C600" s="6" t="s">
        <v>3761</v>
      </c>
      <c r="D600" s="6" t="s">
        <v>40</v>
      </c>
      <c r="E600" s="6" t="s">
        <v>54</v>
      </c>
      <c r="F600" s="6" t="s">
        <v>55</v>
      </c>
      <c r="I600" s="7">
        <v>41182</v>
      </c>
      <c r="J600" s="7">
        <v>41305</v>
      </c>
      <c r="K600" s="6" t="s">
        <v>3762</v>
      </c>
      <c r="M600" s="6" t="s">
        <v>3763</v>
      </c>
      <c r="N600" s="6" t="s">
        <v>3665</v>
      </c>
      <c r="O600" s="6">
        <v>72765</v>
      </c>
      <c r="P600" s="6">
        <v>785</v>
      </c>
      <c r="Q600" s="6">
        <v>785</v>
      </c>
      <c r="R600" s="6">
        <v>6</v>
      </c>
      <c r="S600" s="6" t="s">
        <v>3764</v>
      </c>
      <c r="T600" s="6">
        <v>6263</v>
      </c>
      <c r="U600" s="6">
        <v>110886673</v>
      </c>
      <c r="V600" s="8">
        <v>3253</v>
      </c>
      <c r="W600" s="8">
        <v>467570</v>
      </c>
      <c r="X600" s="6">
        <v>129</v>
      </c>
      <c r="Y600" s="6" t="s">
        <v>3745</v>
      </c>
      <c r="Z600" s="8">
        <v>295083</v>
      </c>
      <c r="AA600" s="8">
        <v>1572</v>
      </c>
      <c r="AB600" s="8">
        <v>188</v>
      </c>
      <c r="AC600" s="6" t="s">
        <v>49</v>
      </c>
      <c r="AD600" s="6" t="s">
        <v>50</v>
      </c>
      <c r="AE600" s="6" t="s">
        <v>49</v>
      </c>
      <c r="AI600" s="8">
        <v>18</v>
      </c>
      <c r="AJ600" s="8">
        <v>0</v>
      </c>
      <c r="AK600" s="8">
        <v>18</v>
      </c>
    </row>
    <row r="601" spans="1:37" x14ac:dyDescent="0.25">
      <c r="A601" s="5" t="s">
        <v>3765</v>
      </c>
      <c r="B601" s="6" t="s">
        <v>3766</v>
      </c>
      <c r="C601" s="6" t="s">
        <v>3767</v>
      </c>
      <c r="D601" s="6" t="s">
        <v>40</v>
      </c>
      <c r="E601" s="6" t="s">
        <v>41</v>
      </c>
      <c r="F601" s="6" t="s">
        <v>42</v>
      </c>
      <c r="I601" s="7">
        <v>41090</v>
      </c>
      <c r="J601" s="7">
        <v>41211</v>
      </c>
      <c r="K601" s="6" t="s">
        <v>3768</v>
      </c>
      <c r="M601" s="6" t="s">
        <v>3769</v>
      </c>
      <c r="N601" s="6" t="s">
        <v>3614</v>
      </c>
      <c r="O601" s="6">
        <v>87507</v>
      </c>
      <c r="R601" s="6">
        <v>6</v>
      </c>
      <c r="S601" s="6" t="s">
        <v>3770</v>
      </c>
      <c r="T601" s="6">
        <v>2066</v>
      </c>
      <c r="U601" s="6">
        <v>28506223</v>
      </c>
      <c r="V601" s="8">
        <v>41</v>
      </c>
      <c r="W601" s="8">
        <v>68642</v>
      </c>
      <c r="X601" s="6">
        <v>326</v>
      </c>
      <c r="Y601" s="6" t="s">
        <v>3771</v>
      </c>
      <c r="Z601" s="8">
        <v>89284</v>
      </c>
      <c r="AA601" s="8">
        <v>1682</v>
      </c>
      <c r="AB601" s="8">
        <v>53</v>
      </c>
      <c r="AC601" s="6" t="s">
        <v>49</v>
      </c>
      <c r="AD601" s="6" t="s">
        <v>50</v>
      </c>
      <c r="AE601" s="6" t="s">
        <v>49</v>
      </c>
      <c r="AI601" s="8">
        <v>35</v>
      </c>
      <c r="AJ601" s="8">
        <v>0</v>
      </c>
      <c r="AK601" s="8">
        <v>35</v>
      </c>
    </row>
    <row r="602" spans="1:37" x14ac:dyDescent="0.25">
      <c r="A602" s="5" t="s">
        <v>3772</v>
      </c>
      <c r="B602" s="6" t="s">
        <v>3773</v>
      </c>
      <c r="C602" s="6" t="s">
        <v>3774</v>
      </c>
      <c r="D602" s="6" t="s">
        <v>40</v>
      </c>
      <c r="E602" s="6" t="s">
        <v>41</v>
      </c>
      <c r="F602" s="6" t="s">
        <v>42</v>
      </c>
      <c r="I602" s="7">
        <v>41274</v>
      </c>
      <c r="J602" s="7">
        <v>41393</v>
      </c>
      <c r="K602" s="6" t="s">
        <v>3775</v>
      </c>
      <c r="M602" s="6" t="s">
        <v>3776</v>
      </c>
      <c r="N602" s="6" t="s">
        <v>3622</v>
      </c>
      <c r="O602" s="6">
        <v>70361</v>
      </c>
      <c r="P602" s="6">
        <v>6097</v>
      </c>
      <c r="Q602" s="6">
        <v>6097</v>
      </c>
      <c r="R602" s="6">
        <v>6</v>
      </c>
      <c r="S602" s="6" t="s">
        <v>3777</v>
      </c>
      <c r="T602" s="6">
        <v>6043</v>
      </c>
      <c r="U602" s="6">
        <v>45774333</v>
      </c>
      <c r="V602" s="8">
        <v>57</v>
      </c>
      <c r="W602" s="8">
        <v>82803</v>
      </c>
      <c r="X602" s="6">
        <v>226</v>
      </c>
      <c r="Y602" s="6" t="s">
        <v>3778</v>
      </c>
      <c r="Z602" s="8">
        <v>144875</v>
      </c>
      <c r="AA602" s="8">
        <v>1585</v>
      </c>
      <c r="AB602" s="8">
        <v>91</v>
      </c>
      <c r="AC602" s="6" t="s">
        <v>50</v>
      </c>
      <c r="AD602" s="6" t="s">
        <v>50</v>
      </c>
      <c r="AE602" s="6" t="s">
        <v>49</v>
      </c>
      <c r="AI602" s="8">
        <v>10</v>
      </c>
      <c r="AJ602" s="8">
        <v>0</v>
      </c>
      <c r="AK602" s="8">
        <v>10</v>
      </c>
    </row>
    <row r="603" spans="1:37" x14ac:dyDescent="0.25">
      <c r="A603" s="5" t="s">
        <v>3779</v>
      </c>
      <c r="B603" s="6" t="s">
        <v>3780</v>
      </c>
      <c r="C603" s="6" t="s">
        <v>3781</v>
      </c>
      <c r="D603" s="6" t="s">
        <v>40</v>
      </c>
      <c r="E603" s="6" t="s">
        <v>41</v>
      </c>
      <c r="F603" s="6" t="s">
        <v>42</v>
      </c>
      <c r="I603" s="7">
        <v>41182</v>
      </c>
      <c r="J603" s="7">
        <v>41305</v>
      </c>
      <c r="K603" s="6" t="s">
        <v>3782</v>
      </c>
      <c r="L603" s="6" t="s">
        <v>256</v>
      </c>
      <c r="M603" s="6" t="s">
        <v>115</v>
      </c>
      <c r="N603" s="6" t="s">
        <v>3516</v>
      </c>
      <c r="O603" s="6">
        <v>75602</v>
      </c>
      <c r="P603" s="6">
        <v>1448</v>
      </c>
      <c r="R603" s="6">
        <v>6</v>
      </c>
      <c r="S603" s="6" t="s">
        <v>3783</v>
      </c>
      <c r="T603" s="6">
        <v>5029</v>
      </c>
      <c r="U603" s="6">
        <v>75123521</v>
      </c>
      <c r="V603" s="8">
        <v>44</v>
      </c>
      <c r="W603" s="8">
        <v>80445</v>
      </c>
      <c r="X603" s="6">
        <v>302</v>
      </c>
      <c r="Y603" s="6" t="s">
        <v>3784</v>
      </c>
      <c r="Z603" s="8">
        <v>98884</v>
      </c>
      <c r="AA603" s="8">
        <v>1191</v>
      </c>
      <c r="AB603" s="8">
        <v>83</v>
      </c>
      <c r="AC603" s="6" t="s">
        <v>50</v>
      </c>
      <c r="AD603" s="6" t="s">
        <v>50</v>
      </c>
      <c r="AE603" s="6" t="s">
        <v>49</v>
      </c>
      <c r="AI603" s="8">
        <v>8</v>
      </c>
      <c r="AJ603" s="8">
        <v>0</v>
      </c>
      <c r="AK603" s="8">
        <v>8</v>
      </c>
    </row>
    <row r="604" spans="1:37" x14ac:dyDescent="0.25">
      <c r="A604" s="5" t="s">
        <v>3785</v>
      </c>
      <c r="B604" s="6" t="s">
        <v>3786</v>
      </c>
      <c r="C604" s="6" t="s">
        <v>3787</v>
      </c>
      <c r="D604" s="6" t="s">
        <v>40</v>
      </c>
      <c r="E604" s="6" t="s">
        <v>54</v>
      </c>
      <c r="F604" s="6" t="s">
        <v>55</v>
      </c>
      <c r="I604" s="7">
        <v>41152</v>
      </c>
      <c r="J604" s="7">
        <v>41305</v>
      </c>
      <c r="K604" s="6" t="s">
        <v>3788</v>
      </c>
      <c r="M604" s="6" t="s">
        <v>3789</v>
      </c>
      <c r="N604" s="6" t="s">
        <v>3516</v>
      </c>
      <c r="O604" s="6">
        <v>77591</v>
      </c>
      <c r="R604" s="6">
        <v>6</v>
      </c>
      <c r="S604" s="6" t="s">
        <v>3790</v>
      </c>
      <c r="T604" s="6">
        <v>5689</v>
      </c>
      <c r="U604" s="6">
        <v>79391082</v>
      </c>
      <c r="V604" s="8">
        <v>1784</v>
      </c>
      <c r="W604" s="8">
        <v>437155</v>
      </c>
      <c r="X604" s="6">
        <v>293</v>
      </c>
      <c r="Y604" s="6" t="s">
        <v>3791</v>
      </c>
      <c r="Z604" s="8">
        <v>106383</v>
      </c>
      <c r="AA604" s="8">
        <v>1400</v>
      </c>
      <c r="AB604" s="8">
        <v>76</v>
      </c>
      <c r="AC604" s="6" t="s">
        <v>49</v>
      </c>
      <c r="AD604" s="6" t="s">
        <v>50</v>
      </c>
      <c r="AE604" s="6" t="s">
        <v>49</v>
      </c>
      <c r="AI604" s="8">
        <v>32</v>
      </c>
      <c r="AJ604" s="8">
        <v>5</v>
      </c>
      <c r="AK604" s="8">
        <v>37</v>
      </c>
    </row>
    <row r="605" spans="1:37" x14ac:dyDescent="0.25">
      <c r="A605" s="5" t="s">
        <v>3792</v>
      </c>
      <c r="B605" s="6" t="s">
        <v>3793</v>
      </c>
      <c r="D605" s="6" t="s">
        <v>40</v>
      </c>
      <c r="E605" s="6" t="s">
        <v>253</v>
      </c>
      <c r="F605" s="6" t="s">
        <v>254</v>
      </c>
      <c r="I605" s="7">
        <v>41274</v>
      </c>
      <c r="J605" s="7">
        <v>41393</v>
      </c>
      <c r="K605" s="6" t="s">
        <v>3794</v>
      </c>
      <c r="L605" s="6" t="s">
        <v>3795</v>
      </c>
      <c r="M605" s="6" t="s">
        <v>1502</v>
      </c>
      <c r="N605" s="6" t="s">
        <v>3516</v>
      </c>
      <c r="O605" s="6">
        <v>76011</v>
      </c>
      <c r="R605" s="6">
        <v>6</v>
      </c>
      <c r="S605" s="6" t="s">
        <v>2417</v>
      </c>
      <c r="U605" s="6">
        <v>98675887</v>
      </c>
      <c r="V605" s="8">
        <v>294</v>
      </c>
      <c r="W605" s="8">
        <v>504350</v>
      </c>
      <c r="X605" s="6">
        <v>6</v>
      </c>
      <c r="Y605" s="6" t="s">
        <v>3532</v>
      </c>
      <c r="Z605" s="8">
        <v>5121892</v>
      </c>
      <c r="AA605" s="8">
        <v>2879</v>
      </c>
      <c r="AB605" s="8">
        <v>1779</v>
      </c>
      <c r="AC605" s="6" t="s">
        <v>49</v>
      </c>
      <c r="AD605" s="6" t="s">
        <v>50</v>
      </c>
      <c r="AI605" s="8">
        <v>204</v>
      </c>
      <c r="AJ605" s="8">
        <v>0</v>
      </c>
      <c r="AK605" s="8">
        <v>204</v>
      </c>
    </row>
    <row r="606" spans="1:37" x14ac:dyDescent="0.25">
      <c r="A606" s="5" t="s">
        <v>3796</v>
      </c>
      <c r="B606" s="6" t="s">
        <v>3797</v>
      </c>
      <c r="C606" s="6" t="s">
        <v>3798</v>
      </c>
      <c r="D606" s="6" t="s">
        <v>40</v>
      </c>
      <c r="E606" s="6" t="s">
        <v>41</v>
      </c>
      <c r="F606" s="6" t="s">
        <v>42</v>
      </c>
      <c r="I606" s="7">
        <v>41274</v>
      </c>
      <c r="J606" s="7">
        <v>41393</v>
      </c>
      <c r="K606" s="6" t="s">
        <v>3799</v>
      </c>
      <c r="M606" s="6" t="s">
        <v>3800</v>
      </c>
      <c r="N606" s="6" t="s">
        <v>3665</v>
      </c>
      <c r="O606" s="6">
        <v>72902</v>
      </c>
      <c r="P606" s="6">
        <v>1908</v>
      </c>
      <c r="Q606" s="6">
        <v>1908</v>
      </c>
      <c r="R606" s="6">
        <v>6</v>
      </c>
      <c r="S606" s="6" t="s">
        <v>3801</v>
      </c>
      <c r="T606" s="6">
        <v>5965</v>
      </c>
      <c r="U606" s="6">
        <v>71253793</v>
      </c>
      <c r="V606" s="8">
        <v>65</v>
      </c>
      <c r="W606" s="8">
        <v>86209</v>
      </c>
      <c r="X606" s="6">
        <v>257</v>
      </c>
      <c r="Y606" s="6" t="s">
        <v>3802</v>
      </c>
      <c r="Z606" s="8">
        <v>122947</v>
      </c>
      <c r="AA606" s="8">
        <v>1737</v>
      </c>
      <c r="AB606" s="8">
        <v>71</v>
      </c>
      <c r="AC606" s="6" t="s">
        <v>50</v>
      </c>
      <c r="AD606" s="6" t="s">
        <v>50</v>
      </c>
      <c r="AE606" s="6" t="s">
        <v>49</v>
      </c>
      <c r="AI606" s="8">
        <v>10</v>
      </c>
      <c r="AJ606" s="8">
        <v>0</v>
      </c>
      <c r="AK606" s="8">
        <v>10</v>
      </c>
    </row>
    <row r="607" spans="1:37" x14ac:dyDescent="0.25">
      <c r="A607" s="5" t="s">
        <v>3803</v>
      </c>
      <c r="B607" s="6" t="s">
        <v>3804</v>
      </c>
      <c r="C607" s="6" t="s">
        <v>3805</v>
      </c>
      <c r="D607" s="6" t="s">
        <v>40</v>
      </c>
      <c r="E607" s="6" t="s">
        <v>41</v>
      </c>
      <c r="F607" s="6" t="s">
        <v>42</v>
      </c>
      <c r="I607" s="7">
        <v>41274</v>
      </c>
      <c r="J607" s="7">
        <v>41393</v>
      </c>
      <c r="K607" s="6" t="s">
        <v>3806</v>
      </c>
      <c r="M607" s="6" t="s">
        <v>3807</v>
      </c>
      <c r="N607" s="6" t="s">
        <v>3622</v>
      </c>
      <c r="O607" s="6">
        <v>70053</v>
      </c>
      <c r="R607" s="6">
        <v>6</v>
      </c>
      <c r="S607" s="6" t="s">
        <v>3808</v>
      </c>
      <c r="T607" s="6">
        <v>1864</v>
      </c>
      <c r="U607" s="6">
        <v>72630486</v>
      </c>
      <c r="V607" s="8">
        <v>94</v>
      </c>
      <c r="W607" s="8">
        <v>431019</v>
      </c>
      <c r="X607" s="6">
        <v>49</v>
      </c>
      <c r="Y607" s="6" t="s">
        <v>3624</v>
      </c>
      <c r="Z607" s="8">
        <v>899703</v>
      </c>
      <c r="AA607" s="8">
        <v>3579</v>
      </c>
      <c r="AB607" s="8">
        <v>251</v>
      </c>
      <c r="AC607" s="6" t="s">
        <v>49</v>
      </c>
      <c r="AD607" s="6" t="s">
        <v>50</v>
      </c>
      <c r="AF607" s="6" t="s">
        <v>50</v>
      </c>
      <c r="AI607" s="8">
        <v>0</v>
      </c>
      <c r="AJ607" s="8">
        <v>43</v>
      </c>
      <c r="AK607" s="8">
        <v>43</v>
      </c>
    </row>
    <row r="608" spans="1:37" x14ac:dyDescent="0.25">
      <c r="A608" s="5" t="s">
        <v>3809</v>
      </c>
      <c r="B608" s="6" t="s">
        <v>3810</v>
      </c>
      <c r="C608" s="6" t="s">
        <v>3811</v>
      </c>
      <c r="D608" s="6" t="s">
        <v>40</v>
      </c>
      <c r="E608" s="6" t="s">
        <v>41</v>
      </c>
      <c r="F608" s="6" t="s">
        <v>42</v>
      </c>
      <c r="I608" s="7">
        <v>41182</v>
      </c>
      <c r="J608" s="7">
        <v>41305</v>
      </c>
      <c r="K608" s="6" t="s">
        <v>3812</v>
      </c>
      <c r="M608" s="6" t="s">
        <v>3813</v>
      </c>
      <c r="N608" s="6" t="s">
        <v>3516</v>
      </c>
      <c r="O608" s="6">
        <v>75702</v>
      </c>
      <c r="R608" s="6">
        <v>6</v>
      </c>
      <c r="S608" s="6" t="s">
        <v>3814</v>
      </c>
      <c r="T608" s="6">
        <v>1556</v>
      </c>
      <c r="U608" s="6">
        <v>137951732</v>
      </c>
      <c r="V608" s="8">
        <v>56</v>
      </c>
      <c r="W608" s="8">
        <v>110490</v>
      </c>
      <c r="X608" s="6">
        <v>247</v>
      </c>
      <c r="Y608" s="6" t="s">
        <v>3815</v>
      </c>
      <c r="Z608" s="8">
        <v>130247</v>
      </c>
      <c r="AA608" s="8">
        <v>1443</v>
      </c>
      <c r="AB608" s="8">
        <v>90</v>
      </c>
      <c r="AC608" s="6" t="s">
        <v>50</v>
      </c>
      <c r="AD608" s="6" t="s">
        <v>50</v>
      </c>
      <c r="AE608" s="6" t="s">
        <v>49</v>
      </c>
      <c r="AI608" s="8">
        <v>5</v>
      </c>
      <c r="AJ608" s="8">
        <v>24</v>
      </c>
      <c r="AK608" s="8">
        <v>29</v>
      </c>
    </row>
    <row r="609" spans="1:37" x14ac:dyDescent="0.25">
      <c r="A609" s="5" t="s">
        <v>3816</v>
      </c>
      <c r="B609" s="6" t="s">
        <v>3817</v>
      </c>
      <c r="C609" s="6" t="s">
        <v>3818</v>
      </c>
      <c r="D609" s="6" t="s">
        <v>40</v>
      </c>
      <c r="E609" s="6" t="s">
        <v>266</v>
      </c>
      <c r="F609" s="6" t="s">
        <v>267</v>
      </c>
      <c r="G609" s="6" t="s">
        <v>3819</v>
      </c>
      <c r="I609" s="7">
        <v>41274</v>
      </c>
      <c r="J609" s="7">
        <v>41393</v>
      </c>
      <c r="K609" s="6" t="s">
        <v>3820</v>
      </c>
      <c r="M609" s="6" t="s">
        <v>3821</v>
      </c>
      <c r="N609" s="6" t="s">
        <v>3516</v>
      </c>
      <c r="O609" s="6">
        <v>78596</v>
      </c>
      <c r="P609" s="6">
        <v>6205</v>
      </c>
      <c r="R609" s="6">
        <v>6</v>
      </c>
      <c r="S609" s="6" t="s">
        <v>3822</v>
      </c>
      <c r="T609" s="6">
        <v>1868</v>
      </c>
      <c r="U609" s="6">
        <v>10537520</v>
      </c>
      <c r="V609" s="8">
        <v>314</v>
      </c>
      <c r="W609" s="8">
        <v>728825</v>
      </c>
      <c r="X609" s="6">
        <v>57</v>
      </c>
      <c r="Y609" s="6" t="s">
        <v>3823</v>
      </c>
      <c r="Z609" s="8">
        <v>728825</v>
      </c>
      <c r="AA609" s="8">
        <v>2036</v>
      </c>
      <c r="AB609" s="8">
        <v>358</v>
      </c>
      <c r="AC609" s="6" t="s">
        <v>50</v>
      </c>
      <c r="AD609" s="6" t="s">
        <v>50</v>
      </c>
      <c r="AE609" s="6" t="s">
        <v>49</v>
      </c>
      <c r="AG609" s="6" t="s">
        <v>49</v>
      </c>
      <c r="AI609" s="8">
        <v>19</v>
      </c>
      <c r="AJ609" s="8">
        <v>0</v>
      </c>
      <c r="AK609" s="8">
        <v>19</v>
      </c>
    </row>
    <row r="610" spans="1:37" x14ac:dyDescent="0.25">
      <c r="A610" s="5" t="s">
        <v>3824</v>
      </c>
      <c r="B610" s="6" t="s">
        <v>3825</v>
      </c>
      <c r="C610" s="6" t="s">
        <v>3826</v>
      </c>
      <c r="D610" s="6" t="s">
        <v>40</v>
      </c>
      <c r="E610" s="6" t="s">
        <v>54</v>
      </c>
      <c r="F610" s="6" t="s">
        <v>55</v>
      </c>
      <c r="I610" s="7">
        <v>41274</v>
      </c>
      <c r="J610" s="7">
        <v>41393</v>
      </c>
      <c r="K610" s="6" t="s">
        <v>3827</v>
      </c>
      <c r="M610" s="6" t="s">
        <v>3828</v>
      </c>
      <c r="N610" s="6" t="s">
        <v>3516</v>
      </c>
      <c r="O610" s="6">
        <v>76877</v>
      </c>
      <c r="Q610" s="6">
        <v>217</v>
      </c>
      <c r="R610" s="6">
        <v>6</v>
      </c>
      <c r="S610" s="6" t="s">
        <v>3829</v>
      </c>
      <c r="T610" s="6">
        <v>5827</v>
      </c>
      <c r="U610" s="6">
        <v>39276212</v>
      </c>
      <c r="V610" s="8">
        <v>8426</v>
      </c>
      <c r="W610" s="8">
        <v>395300</v>
      </c>
      <c r="X610" s="6">
        <v>163</v>
      </c>
      <c r="Y610" s="6" t="s">
        <v>3830</v>
      </c>
      <c r="Z610" s="8">
        <v>217630</v>
      </c>
      <c r="AA610" s="8">
        <v>2566</v>
      </c>
      <c r="AB610" s="8">
        <v>85</v>
      </c>
      <c r="AC610" s="6" t="s">
        <v>49</v>
      </c>
      <c r="AD610" s="6" t="s">
        <v>50</v>
      </c>
      <c r="AE610" s="6" t="s">
        <v>49</v>
      </c>
      <c r="AI610" s="8">
        <v>133</v>
      </c>
      <c r="AJ610" s="8">
        <v>0</v>
      </c>
      <c r="AK610" s="8">
        <v>133</v>
      </c>
    </row>
    <row r="611" spans="1:37" x14ac:dyDescent="0.25">
      <c r="A611" s="5" t="s">
        <v>3831</v>
      </c>
      <c r="B611" s="6" t="s">
        <v>3832</v>
      </c>
      <c r="C611" s="6" t="s">
        <v>3833</v>
      </c>
      <c r="D611" s="6" t="s">
        <v>40</v>
      </c>
      <c r="E611" s="6" t="s">
        <v>54</v>
      </c>
      <c r="F611" s="6" t="s">
        <v>55</v>
      </c>
      <c r="I611" s="7">
        <v>41182</v>
      </c>
      <c r="J611" s="7">
        <v>41305</v>
      </c>
      <c r="K611" s="6" t="s">
        <v>3834</v>
      </c>
      <c r="M611" s="6" t="s">
        <v>3835</v>
      </c>
      <c r="N611" s="6" t="s">
        <v>3516</v>
      </c>
      <c r="O611" s="6">
        <v>75501</v>
      </c>
      <c r="R611" s="6">
        <v>6</v>
      </c>
      <c r="S611" s="6" t="s">
        <v>3836</v>
      </c>
      <c r="T611" s="6">
        <v>5870</v>
      </c>
      <c r="U611" s="6">
        <v>62929187</v>
      </c>
      <c r="V611" s="8">
        <v>36</v>
      </c>
      <c r="W611" s="8">
        <v>55900</v>
      </c>
      <c r="X611" s="6">
        <v>365</v>
      </c>
      <c r="Y611" s="6" t="s">
        <v>3837</v>
      </c>
      <c r="Z611" s="8">
        <v>78162</v>
      </c>
      <c r="AA611" s="8">
        <v>1214</v>
      </c>
      <c r="AB611" s="8">
        <v>64</v>
      </c>
      <c r="AC611" s="6" t="s">
        <v>50</v>
      </c>
      <c r="AD611" s="6" t="s">
        <v>50</v>
      </c>
      <c r="AE611" s="6" t="s">
        <v>49</v>
      </c>
      <c r="AI611" s="8">
        <v>6</v>
      </c>
      <c r="AJ611" s="8">
        <v>0</v>
      </c>
      <c r="AK611" s="8">
        <v>6</v>
      </c>
    </row>
    <row r="612" spans="1:37" x14ac:dyDescent="0.25">
      <c r="A612" s="5" t="s">
        <v>3838</v>
      </c>
      <c r="B612" s="6" t="s">
        <v>3839</v>
      </c>
      <c r="C612" s="6" t="s">
        <v>3840</v>
      </c>
      <c r="D612" s="6" t="s">
        <v>40</v>
      </c>
      <c r="E612" s="6" t="s">
        <v>41</v>
      </c>
      <c r="F612" s="6" t="s">
        <v>42</v>
      </c>
      <c r="I612" s="7">
        <v>41090</v>
      </c>
      <c r="J612" s="7">
        <v>41211</v>
      </c>
      <c r="K612" s="6" t="s">
        <v>3841</v>
      </c>
      <c r="M612" s="6" t="s">
        <v>3842</v>
      </c>
      <c r="N612" s="6" t="s">
        <v>3599</v>
      </c>
      <c r="O612" s="6">
        <v>73502</v>
      </c>
      <c r="Q612" s="6">
        <v>286</v>
      </c>
      <c r="R612" s="6">
        <v>6</v>
      </c>
      <c r="S612" s="6" t="s">
        <v>3843</v>
      </c>
      <c r="T612" s="6">
        <v>1524</v>
      </c>
      <c r="U612" s="6">
        <v>74272865</v>
      </c>
      <c r="V612" s="8">
        <v>42</v>
      </c>
      <c r="W612" s="8">
        <v>70177</v>
      </c>
      <c r="X612" s="6">
        <v>312</v>
      </c>
      <c r="Y612" s="6" t="s">
        <v>3844</v>
      </c>
      <c r="Z612" s="8">
        <v>94457</v>
      </c>
      <c r="AA612" s="8">
        <v>2143</v>
      </c>
      <c r="AB612" s="8">
        <v>44</v>
      </c>
      <c r="AC612" s="6" t="s">
        <v>50</v>
      </c>
      <c r="AD612" s="6" t="s">
        <v>50</v>
      </c>
      <c r="AE612" s="6" t="s">
        <v>49</v>
      </c>
      <c r="AI612" s="8">
        <v>20</v>
      </c>
      <c r="AJ612" s="8">
        <v>0</v>
      </c>
      <c r="AK612" s="8">
        <v>20</v>
      </c>
    </row>
    <row r="613" spans="1:37" x14ac:dyDescent="0.25">
      <c r="A613" s="5" t="s">
        <v>3845</v>
      </c>
      <c r="B613" s="6" t="s">
        <v>3846</v>
      </c>
      <c r="C613" s="6" t="s">
        <v>3847</v>
      </c>
      <c r="D613" s="6" t="s">
        <v>40</v>
      </c>
      <c r="E613" s="6" t="s">
        <v>266</v>
      </c>
      <c r="F613" s="6" t="s">
        <v>267</v>
      </c>
      <c r="G613" s="6" t="s">
        <v>304</v>
      </c>
      <c r="I613" s="7">
        <v>41152</v>
      </c>
      <c r="J613" s="7">
        <v>41305</v>
      </c>
      <c r="K613" s="6" t="s">
        <v>3848</v>
      </c>
      <c r="M613" s="6" t="s">
        <v>3849</v>
      </c>
      <c r="N613" s="6" t="s">
        <v>3516</v>
      </c>
      <c r="O613" s="6">
        <v>77901</v>
      </c>
      <c r="R613" s="6">
        <v>6</v>
      </c>
      <c r="S613" s="6" t="s">
        <v>3850</v>
      </c>
      <c r="T613" s="6">
        <v>5849</v>
      </c>
      <c r="U613" s="6">
        <v>31630478</v>
      </c>
      <c r="V613" s="8">
        <v>30</v>
      </c>
      <c r="W613" s="8">
        <v>60603</v>
      </c>
      <c r="X613" s="6">
        <v>434</v>
      </c>
      <c r="Y613" s="6" t="s">
        <v>3851</v>
      </c>
      <c r="Z613" s="8">
        <v>63683</v>
      </c>
      <c r="AA613" s="8">
        <v>2194</v>
      </c>
      <c r="AB613" s="8">
        <v>29</v>
      </c>
      <c r="AC613" s="6" t="s">
        <v>49</v>
      </c>
      <c r="AD613" s="6" t="s">
        <v>50</v>
      </c>
      <c r="AE613" s="6" t="s">
        <v>49</v>
      </c>
      <c r="AI613" s="8">
        <v>69</v>
      </c>
      <c r="AJ613" s="8">
        <v>0</v>
      </c>
      <c r="AK613" s="8">
        <v>69</v>
      </c>
    </row>
    <row r="614" spans="1:37" x14ac:dyDescent="0.25">
      <c r="A614" s="5" t="s">
        <v>3852</v>
      </c>
      <c r="B614" s="6" t="s">
        <v>3853</v>
      </c>
      <c r="C614" s="6" t="s">
        <v>657</v>
      </c>
      <c r="D614" s="6" t="s">
        <v>40</v>
      </c>
      <c r="E614" s="6" t="s">
        <v>41</v>
      </c>
      <c r="F614" s="6" t="s">
        <v>42</v>
      </c>
      <c r="I614" s="7">
        <v>41090</v>
      </c>
      <c r="J614" s="7">
        <v>41211</v>
      </c>
      <c r="K614" s="6" t="s">
        <v>3854</v>
      </c>
      <c r="L614" s="6" t="s">
        <v>3855</v>
      </c>
      <c r="M614" s="6" t="s">
        <v>3856</v>
      </c>
      <c r="N614" s="6" t="s">
        <v>3599</v>
      </c>
      <c r="O614" s="6">
        <v>73019</v>
      </c>
      <c r="R614" s="6">
        <v>6</v>
      </c>
      <c r="S614" s="6" t="s">
        <v>3857</v>
      </c>
      <c r="T614" s="6">
        <v>6295</v>
      </c>
      <c r="U614" s="6">
        <v>848348348</v>
      </c>
      <c r="V614" s="8">
        <v>178</v>
      </c>
      <c r="W614" s="8">
        <v>96782</v>
      </c>
      <c r="X614" s="6">
        <v>296</v>
      </c>
      <c r="Y614" s="6" t="s">
        <v>3858</v>
      </c>
      <c r="Z614" s="8">
        <v>103898</v>
      </c>
      <c r="AA614" s="8">
        <v>2315</v>
      </c>
      <c r="AB614" s="8">
        <v>45</v>
      </c>
      <c r="AC614" s="6" t="s">
        <v>50</v>
      </c>
      <c r="AD614" s="6" t="s">
        <v>50</v>
      </c>
      <c r="AE614" s="6" t="s">
        <v>49</v>
      </c>
      <c r="AI614" s="8">
        <v>24</v>
      </c>
      <c r="AJ614" s="8">
        <v>0</v>
      </c>
      <c r="AK614" s="8">
        <v>24</v>
      </c>
    </row>
    <row r="615" spans="1:37" x14ac:dyDescent="0.25">
      <c r="A615" s="5" t="s">
        <v>3859</v>
      </c>
      <c r="B615" s="6" t="s">
        <v>3860</v>
      </c>
      <c r="C615" s="6" t="s">
        <v>3861</v>
      </c>
      <c r="D615" s="6" t="s">
        <v>40</v>
      </c>
      <c r="E615" s="6" t="s">
        <v>41</v>
      </c>
      <c r="F615" s="6" t="s">
        <v>42</v>
      </c>
      <c r="I615" s="7">
        <v>41182</v>
      </c>
      <c r="J615" s="7">
        <v>41305</v>
      </c>
      <c r="K615" s="6" t="s">
        <v>3862</v>
      </c>
      <c r="M615" s="6" t="s">
        <v>3863</v>
      </c>
      <c r="N615" s="6" t="s">
        <v>3516</v>
      </c>
      <c r="O615" s="6">
        <v>79765</v>
      </c>
      <c r="R615" s="6">
        <v>6</v>
      </c>
      <c r="S615" s="6" t="s">
        <v>3864</v>
      </c>
      <c r="T615" s="6">
        <v>6239</v>
      </c>
      <c r="U615" s="6">
        <v>6734331</v>
      </c>
      <c r="V615" s="8">
        <v>37</v>
      </c>
      <c r="W615" s="8">
        <v>99940</v>
      </c>
      <c r="X615" s="6">
        <v>252</v>
      </c>
      <c r="Y615" s="6" t="s">
        <v>3865</v>
      </c>
      <c r="Z615" s="8">
        <v>126405</v>
      </c>
      <c r="AA615" s="8">
        <v>2145</v>
      </c>
      <c r="AB615" s="8">
        <v>59</v>
      </c>
      <c r="AC615" s="6" t="s">
        <v>49</v>
      </c>
      <c r="AD615" s="6" t="s">
        <v>50</v>
      </c>
      <c r="AE615" s="6" t="s">
        <v>49</v>
      </c>
      <c r="AH615" s="6" t="s">
        <v>49</v>
      </c>
      <c r="AI615" s="8">
        <v>18</v>
      </c>
      <c r="AJ615" s="8">
        <v>2</v>
      </c>
      <c r="AK615" s="8">
        <v>20</v>
      </c>
    </row>
    <row r="616" spans="1:37" x14ac:dyDescent="0.25">
      <c r="A616" s="5" t="s">
        <v>3866</v>
      </c>
      <c r="B616" s="6" t="s">
        <v>3867</v>
      </c>
      <c r="C616" s="6" t="s">
        <v>3868</v>
      </c>
      <c r="D616" s="6" t="s">
        <v>40</v>
      </c>
      <c r="E616" s="6" t="s">
        <v>41</v>
      </c>
      <c r="F616" s="6" t="s">
        <v>42</v>
      </c>
      <c r="I616" s="7">
        <v>41182</v>
      </c>
      <c r="J616" s="7">
        <v>41305</v>
      </c>
      <c r="K616" s="6" t="s">
        <v>3869</v>
      </c>
      <c r="M616" s="6" t="s">
        <v>3870</v>
      </c>
      <c r="N616" s="6" t="s">
        <v>3516</v>
      </c>
      <c r="O616" s="6">
        <v>78501</v>
      </c>
      <c r="R616" s="6">
        <v>6</v>
      </c>
      <c r="S616" s="6" t="s">
        <v>3871</v>
      </c>
      <c r="T616" s="6">
        <v>6454</v>
      </c>
      <c r="U616" s="6">
        <v>83955245</v>
      </c>
      <c r="V616" s="8">
        <v>49</v>
      </c>
      <c r="W616" s="8">
        <v>129877</v>
      </c>
      <c r="X616" s="6">
        <v>57</v>
      </c>
      <c r="Y616" s="6" t="s">
        <v>3823</v>
      </c>
      <c r="Z616" s="8">
        <v>728825</v>
      </c>
      <c r="AA616" s="8">
        <v>2036</v>
      </c>
      <c r="AB616" s="8">
        <v>358</v>
      </c>
      <c r="AC616" s="6" t="s">
        <v>50</v>
      </c>
      <c r="AD616" s="6" t="s">
        <v>50</v>
      </c>
      <c r="AE616" s="6" t="s">
        <v>49</v>
      </c>
      <c r="AI616" s="8">
        <v>10</v>
      </c>
      <c r="AJ616" s="8">
        <v>0</v>
      </c>
      <c r="AK616" s="8">
        <v>10</v>
      </c>
    </row>
    <row r="617" spans="1:37" x14ac:dyDescent="0.25">
      <c r="A617" s="5" t="s">
        <v>3872</v>
      </c>
      <c r="B617" s="6" t="s">
        <v>3873</v>
      </c>
      <c r="C617" s="6" t="s">
        <v>3874</v>
      </c>
      <c r="D617" s="6" t="s">
        <v>40</v>
      </c>
      <c r="E617" s="6" t="s">
        <v>41</v>
      </c>
      <c r="F617" s="6" t="s">
        <v>42</v>
      </c>
      <c r="I617" s="7">
        <v>41090</v>
      </c>
      <c r="J617" s="7">
        <v>41211</v>
      </c>
      <c r="K617" s="6" t="s">
        <v>3875</v>
      </c>
      <c r="M617" s="6" t="s">
        <v>3876</v>
      </c>
      <c r="N617" s="6" t="s">
        <v>3614</v>
      </c>
      <c r="O617" s="6">
        <v>87401</v>
      </c>
      <c r="R617" s="6">
        <v>6</v>
      </c>
      <c r="S617" s="6" t="s">
        <v>3877</v>
      </c>
      <c r="T617" s="6">
        <v>6268</v>
      </c>
      <c r="U617" s="6">
        <v>80376346</v>
      </c>
      <c r="V617" s="8">
        <v>40</v>
      </c>
      <c r="W617" s="8">
        <v>52000</v>
      </c>
      <c r="X617" s="6">
        <v>477</v>
      </c>
      <c r="Y617" s="6" t="s">
        <v>3878</v>
      </c>
      <c r="Z617" s="8">
        <v>53049</v>
      </c>
      <c r="AA617" s="8">
        <v>1521</v>
      </c>
      <c r="AB617" s="8">
        <v>35</v>
      </c>
      <c r="AC617" s="6" t="s">
        <v>50</v>
      </c>
      <c r="AD617" s="6" t="s">
        <v>50</v>
      </c>
      <c r="AF617" s="6" t="s">
        <v>49</v>
      </c>
      <c r="AI617" s="8">
        <v>0</v>
      </c>
      <c r="AJ617" s="8">
        <v>9</v>
      </c>
      <c r="AK617" s="8">
        <v>9</v>
      </c>
    </row>
    <row r="618" spans="1:37" x14ac:dyDescent="0.25">
      <c r="A618" s="5" t="s">
        <v>3879</v>
      </c>
      <c r="B618" s="6" t="s">
        <v>3880</v>
      </c>
      <c r="C618" s="6" t="s">
        <v>3881</v>
      </c>
      <c r="D618" s="6" t="s">
        <v>40</v>
      </c>
      <c r="E618" s="6" t="s">
        <v>54</v>
      </c>
      <c r="F618" s="6" t="s">
        <v>55</v>
      </c>
      <c r="I618" s="7">
        <v>41182</v>
      </c>
      <c r="J618" s="7">
        <v>41305</v>
      </c>
      <c r="K618" s="6" t="s">
        <v>3882</v>
      </c>
      <c r="M618" s="6" t="s">
        <v>3883</v>
      </c>
      <c r="N618" s="6" t="s">
        <v>3516</v>
      </c>
      <c r="O618" s="6">
        <v>75067</v>
      </c>
      <c r="R618" s="6">
        <v>6</v>
      </c>
      <c r="S618" s="6" t="s">
        <v>3884</v>
      </c>
      <c r="T618" s="6">
        <v>6464</v>
      </c>
      <c r="U618" s="6">
        <v>196704782</v>
      </c>
      <c r="V618" s="8">
        <v>157</v>
      </c>
      <c r="W618" s="8">
        <v>234552</v>
      </c>
      <c r="X618" s="6">
        <v>104</v>
      </c>
      <c r="Y618" s="6" t="s">
        <v>3885</v>
      </c>
      <c r="Z618" s="8">
        <v>366174</v>
      </c>
      <c r="AA618" s="8">
        <v>2522</v>
      </c>
      <c r="AB618" s="8">
        <v>145</v>
      </c>
      <c r="AC618" s="6" t="s">
        <v>49</v>
      </c>
      <c r="AD618" s="6" t="s">
        <v>50</v>
      </c>
      <c r="AE618" s="6" t="s">
        <v>49</v>
      </c>
      <c r="AI618" s="8">
        <v>50</v>
      </c>
      <c r="AJ618" s="8">
        <v>14</v>
      </c>
      <c r="AK618" s="8">
        <v>64</v>
      </c>
    </row>
    <row r="619" spans="1:37" x14ac:dyDescent="0.25">
      <c r="A619" s="5" t="s">
        <v>3886</v>
      </c>
      <c r="B619" s="6" t="s">
        <v>3887</v>
      </c>
      <c r="C619" s="6" t="s">
        <v>3888</v>
      </c>
      <c r="D619" s="6" t="s">
        <v>40</v>
      </c>
      <c r="E619" s="6" t="s">
        <v>54</v>
      </c>
      <c r="F619" s="6" t="s">
        <v>55</v>
      </c>
      <c r="I619" s="7">
        <v>41182</v>
      </c>
      <c r="J619" s="7">
        <v>41305</v>
      </c>
      <c r="K619" s="6" t="s">
        <v>3889</v>
      </c>
      <c r="M619" s="6" t="s">
        <v>3890</v>
      </c>
      <c r="N619" s="6" t="s">
        <v>3516</v>
      </c>
      <c r="O619" s="6">
        <v>76904</v>
      </c>
      <c r="Q619" s="6">
        <v>60050</v>
      </c>
      <c r="R619" s="6">
        <v>6</v>
      </c>
      <c r="S619" s="6" t="s">
        <v>3891</v>
      </c>
      <c r="T619" s="6">
        <v>6608</v>
      </c>
      <c r="U619" s="6">
        <v>784383130</v>
      </c>
      <c r="V619" s="8">
        <v>56</v>
      </c>
      <c r="W619" s="8">
        <v>88128</v>
      </c>
      <c r="X619" s="6">
        <v>315</v>
      </c>
      <c r="Y619" s="6" t="s">
        <v>3892</v>
      </c>
      <c r="Z619" s="8">
        <v>92984</v>
      </c>
      <c r="AA619" s="8">
        <v>1992</v>
      </c>
      <c r="AB619" s="8">
        <v>47</v>
      </c>
      <c r="AC619" s="6" t="s">
        <v>49</v>
      </c>
      <c r="AD619" s="6" t="s">
        <v>50</v>
      </c>
      <c r="AE619" s="6" t="s">
        <v>49</v>
      </c>
      <c r="AI619" s="8">
        <v>52</v>
      </c>
      <c r="AJ619" s="8">
        <v>0</v>
      </c>
      <c r="AK619" s="8">
        <v>52</v>
      </c>
    </row>
    <row r="620" spans="1:37" x14ac:dyDescent="0.25">
      <c r="A620" s="5" t="s">
        <v>3893</v>
      </c>
      <c r="B620" s="6" t="s">
        <v>3894</v>
      </c>
      <c r="C620" s="6" t="s">
        <v>3895</v>
      </c>
      <c r="D620" s="6" t="s">
        <v>40</v>
      </c>
      <c r="E620" s="6" t="s">
        <v>41</v>
      </c>
      <c r="F620" s="6" t="s">
        <v>42</v>
      </c>
      <c r="I620" s="7">
        <v>41182</v>
      </c>
      <c r="J620" s="7">
        <v>41305</v>
      </c>
      <c r="K620" s="6" t="s">
        <v>3896</v>
      </c>
      <c r="L620" s="6" t="s">
        <v>1426</v>
      </c>
      <c r="M620" s="6" t="s">
        <v>3897</v>
      </c>
      <c r="N620" s="6" t="s">
        <v>3516</v>
      </c>
      <c r="O620" s="6">
        <v>77478</v>
      </c>
      <c r="R620" s="6">
        <v>6</v>
      </c>
      <c r="S620" s="6" t="s">
        <v>3898</v>
      </c>
      <c r="T620" s="6">
        <v>6479</v>
      </c>
      <c r="U620" s="6">
        <v>81497075</v>
      </c>
      <c r="V620" s="8">
        <v>861</v>
      </c>
      <c r="W620" s="8">
        <v>585375</v>
      </c>
      <c r="X620" s="6">
        <v>7</v>
      </c>
      <c r="Y620" s="6" t="s">
        <v>3538</v>
      </c>
      <c r="Z620" s="8">
        <v>4944332</v>
      </c>
      <c r="AA620" s="8">
        <v>2979</v>
      </c>
      <c r="AB620" s="8">
        <v>1660</v>
      </c>
      <c r="AC620" s="6" t="s">
        <v>49</v>
      </c>
      <c r="AD620" s="6" t="s">
        <v>50</v>
      </c>
      <c r="AF620" s="6" t="s">
        <v>49</v>
      </c>
      <c r="AH620" s="6" t="s">
        <v>50</v>
      </c>
      <c r="AI620" s="8">
        <v>0</v>
      </c>
      <c r="AJ620" s="8">
        <v>37</v>
      </c>
      <c r="AK620" s="8">
        <v>37</v>
      </c>
    </row>
    <row r="621" spans="1:37" x14ac:dyDescent="0.25">
      <c r="A621" s="5" t="s">
        <v>3899</v>
      </c>
      <c r="B621" s="6" t="s">
        <v>3900</v>
      </c>
      <c r="C621" s="6" t="s">
        <v>3901</v>
      </c>
      <c r="D621" s="6" t="s">
        <v>40</v>
      </c>
      <c r="E621" s="6" t="s">
        <v>41</v>
      </c>
      <c r="F621" s="6" t="s">
        <v>42</v>
      </c>
      <c r="I621" s="7">
        <v>41274</v>
      </c>
      <c r="J621" s="7">
        <v>41393</v>
      </c>
      <c r="K621" s="6" t="s">
        <v>3902</v>
      </c>
      <c r="L621" s="6" t="s">
        <v>3903</v>
      </c>
      <c r="M621" s="6" t="s">
        <v>3904</v>
      </c>
      <c r="N621" s="6" t="s">
        <v>3665</v>
      </c>
      <c r="O621" s="6">
        <v>72403</v>
      </c>
      <c r="P621" s="6">
        <v>1845</v>
      </c>
      <c r="Q621" s="6">
        <v>1845</v>
      </c>
      <c r="R621" s="6">
        <v>6</v>
      </c>
      <c r="S621" s="6" t="s">
        <v>3905</v>
      </c>
      <c r="T621" s="6">
        <v>6507</v>
      </c>
      <c r="U621" s="6">
        <v>73540288</v>
      </c>
      <c r="V621" s="8">
        <v>39</v>
      </c>
      <c r="W621" s="8">
        <v>51804</v>
      </c>
      <c r="X621" s="6">
        <v>420</v>
      </c>
      <c r="Y621" s="6" t="s">
        <v>3906</v>
      </c>
      <c r="Z621" s="8">
        <v>65419</v>
      </c>
      <c r="AA621" s="8">
        <v>1394</v>
      </c>
      <c r="AB621" s="8">
        <v>47</v>
      </c>
      <c r="AC621" s="6" t="s">
        <v>50</v>
      </c>
      <c r="AD621" s="6" t="s">
        <v>50</v>
      </c>
      <c r="AE621" s="6" t="s">
        <v>49</v>
      </c>
      <c r="AI621" s="8">
        <v>6</v>
      </c>
      <c r="AJ621" s="8">
        <v>0</v>
      </c>
      <c r="AK621" s="8">
        <v>6</v>
      </c>
    </row>
    <row r="622" spans="1:37" x14ac:dyDescent="0.25">
      <c r="A622" s="5" t="s">
        <v>3907</v>
      </c>
      <c r="B622" s="6" t="s">
        <v>3908</v>
      </c>
      <c r="C622" s="6" t="s">
        <v>3908</v>
      </c>
      <c r="D622" s="6" t="s">
        <v>40</v>
      </c>
      <c r="E622" s="6" t="s">
        <v>41</v>
      </c>
      <c r="F622" s="6" t="s">
        <v>42</v>
      </c>
      <c r="I622" s="7">
        <v>41274</v>
      </c>
      <c r="J622" s="7">
        <v>41393</v>
      </c>
      <c r="K622" s="6" t="s">
        <v>3909</v>
      </c>
      <c r="M622" s="6" t="s">
        <v>3910</v>
      </c>
      <c r="N622" s="6" t="s">
        <v>3665</v>
      </c>
      <c r="O622" s="6">
        <v>71901</v>
      </c>
      <c r="P622" s="6">
        <v>5411</v>
      </c>
      <c r="R622" s="6">
        <v>6</v>
      </c>
      <c r="S622" s="6" t="s">
        <v>3911</v>
      </c>
      <c r="T622" s="6">
        <v>1504</v>
      </c>
      <c r="U622" s="6">
        <v>135905193</v>
      </c>
      <c r="V622" s="8">
        <v>35</v>
      </c>
      <c r="W622" s="8">
        <v>35193</v>
      </c>
      <c r="X622" s="6">
        <v>466</v>
      </c>
      <c r="Y622" s="6" t="s">
        <v>3912</v>
      </c>
      <c r="Z622" s="8">
        <v>55121</v>
      </c>
      <c r="AA622" s="8">
        <v>1227</v>
      </c>
      <c r="AB622" s="8">
        <v>45</v>
      </c>
      <c r="AC622" s="6" t="s">
        <v>50</v>
      </c>
      <c r="AD622" s="6" t="s">
        <v>50</v>
      </c>
      <c r="AE622" s="6" t="s">
        <v>49</v>
      </c>
      <c r="AI622" s="8">
        <v>14</v>
      </c>
      <c r="AJ622" s="8">
        <v>0</v>
      </c>
      <c r="AK622" s="8">
        <v>14</v>
      </c>
    </row>
    <row r="623" spans="1:37" x14ac:dyDescent="0.25">
      <c r="A623" s="5" t="s">
        <v>3913</v>
      </c>
      <c r="B623" s="6" t="s">
        <v>3914</v>
      </c>
      <c r="C623" s="6" t="s">
        <v>3915</v>
      </c>
      <c r="D623" s="6" t="s">
        <v>40</v>
      </c>
      <c r="E623" s="6" t="s">
        <v>41</v>
      </c>
      <c r="F623" s="6" t="s">
        <v>42</v>
      </c>
      <c r="I623" s="7">
        <v>41182</v>
      </c>
      <c r="J623" s="7">
        <v>41305</v>
      </c>
      <c r="K623" s="6" t="s">
        <v>3916</v>
      </c>
      <c r="M623" s="6" t="s">
        <v>3917</v>
      </c>
      <c r="N623" s="6" t="s">
        <v>3516</v>
      </c>
      <c r="O623" s="6">
        <v>75090</v>
      </c>
      <c r="R623" s="6">
        <v>6</v>
      </c>
      <c r="S623" s="6" t="s">
        <v>3918</v>
      </c>
      <c r="T623" s="6">
        <v>6995</v>
      </c>
      <c r="U623" s="6">
        <v>788368959</v>
      </c>
      <c r="V623" s="8">
        <v>5624</v>
      </c>
      <c r="W623" s="8">
        <v>282827</v>
      </c>
      <c r="X623" s="6">
        <v>438</v>
      </c>
      <c r="Y623" s="6" t="s">
        <v>3919</v>
      </c>
      <c r="Z623" s="8">
        <v>61900</v>
      </c>
      <c r="AA623" s="8">
        <v>1723</v>
      </c>
      <c r="AB623" s="8">
        <v>36</v>
      </c>
      <c r="AC623" s="6" t="s">
        <v>49</v>
      </c>
      <c r="AD623" s="6" t="s">
        <v>50</v>
      </c>
      <c r="AE623" s="6" t="s">
        <v>49</v>
      </c>
      <c r="AF623" s="6" t="s">
        <v>49</v>
      </c>
      <c r="AI623" s="8">
        <v>65</v>
      </c>
      <c r="AJ623" s="8">
        <v>1</v>
      </c>
      <c r="AK623" s="8">
        <v>66</v>
      </c>
    </row>
    <row r="624" spans="1:37" x14ac:dyDescent="0.25">
      <c r="A624" s="5" t="s">
        <v>3920</v>
      </c>
      <c r="B624" s="6" t="s">
        <v>3921</v>
      </c>
      <c r="C624" s="6" t="s">
        <v>3922</v>
      </c>
      <c r="D624" s="6" t="s">
        <v>40</v>
      </c>
      <c r="E624" s="6" t="s">
        <v>41</v>
      </c>
      <c r="F624" s="6" t="s">
        <v>42</v>
      </c>
      <c r="I624" s="7">
        <v>40967</v>
      </c>
      <c r="J624" s="7">
        <v>41211</v>
      </c>
      <c r="K624" s="6" t="s">
        <v>3923</v>
      </c>
      <c r="M624" s="6" t="s">
        <v>3536</v>
      </c>
      <c r="N624" s="6" t="s">
        <v>3516</v>
      </c>
      <c r="O624" s="6">
        <v>77054</v>
      </c>
      <c r="P624" s="6">
        <v>1552</v>
      </c>
      <c r="R624" s="6">
        <v>6</v>
      </c>
      <c r="S624" s="6" t="s">
        <v>3924</v>
      </c>
      <c r="T624" s="6">
        <v>6691</v>
      </c>
      <c r="U624" s="6">
        <v>72206378</v>
      </c>
      <c r="V624" s="8">
        <v>1660</v>
      </c>
      <c r="W624" s="8">
        <v>4944332</v>
      </c>
      <c r="X624" s="6">
        <v>7</v>
      </c>
      <c r="Y624" s="6" t="s">
        <v>3538</v>
      </c>
      <c r="Z624" s="8">
        <v>4944332</v>
      </c>
      <c r="AA624" s="8">
        <v>2979</v>
      </c>
      <c r="AB624" s="8">
        <v>1660</v>
      </c>
      <c r="AC624" s="6" t="s">
        <v>50</v>
      </c>
      <c r="AD624" s="6" t="s">
        <v>50</v>
      </c>
      <c r="AF624" s="6" t="s">
        <v>49</v>
      </c>
      <c r="AH624" s="6" t="s">
        <v>49</v>
      </c>
      <c r="AI624" s="8">
        <v>0</v>
      </c>
      <c r="AJ624" s="8">
        <v>28</v>
      </c>
      <c r="AK624" s="8">
        <v>28</v>
      </c>
    </row>
    <row r="625" spans="1:37" x14ac:dyDescent="0.25">
      <c r="A625" s="5" t="s">
        <v>3925</v>
      </c>
      <c r="B625" s="6" t="s">
        <v>3926</v>
      </c>
      <c r="C625" s="6" t="s">
        <v>3927</v>
      </c>
      <c r="D625" s="6" t="s">
        <v>40</v>
      </c>
      <c r="E625" s="6" t="s">
        <v>41</v>
      </c>
      <c r="F625" s="6" t="s">
        <v>42</v>
      </c>
      <c r="I625" s="7">
        <v>41274</v>
      </c>
      <c r="J625" s="7">
        <v>41393</v>
      </c>
      <c r="K625" s="6" t="s">
        <v>3928</v>
      </c>
      <c r="M625" s="6" t="s">
        <v>3929</v>
      </c>
      <c r="N625" s="6" t="s">
        <v>3622</v>
      </c>
      <c r="O625" s="6">
        <v>70471</v>
      </c>
      <c r="Q625" s="6">
        <v>628</v>
      </c>
      <c r="R625" s="6">
        <v>6</v>
      </c>
      <c r="S625" s="6" t="s">
        <v>3930</v>
      </c>
      <c r="T625" s="6">
        <v>5699</v>
      </c>
      <c r="U625" s="6">
        <v>929281053</v>
      </c>
      <c r="V625" s="8">
        <v>127</v>
      </c>
      <c r="W625" s="8">
        <v>181284</v>
      </c>
      <c r="X625" s="6">
        <v>318</v>
      </c>
      <c r="Y625" s="6" t="s">
        <v>3931</v>
      </c>
      <c r="Z625" s="8">
        <v>91151</v>
      </c>
      <c r="AA625" s="8">
        <v>1555</v>
      </c>
      <c r="AB625" s="8">
        <v>59</v>
      </c>
      <c r="AC625" s="6" t="s">
        <v>50</v>
      </c>
      <c r="AD625" s="6" t="s">
        <v>50</v>
      </c>
      <c r="AI625" s="8">
        <v>0</v>
      </c>
      <c r="AJ625" s="8">
        <v>10</v>
      </c>
      <c r="AK625" s="8">
        <v>10</v>
      </c>
    </row>
    <row r="626" spans="1:37" x14ac:dyDescent="0.25">
      <c r="A626" s="5" t="s">
        <v>3932</v>
      </c>
      <c r="B626" s="6" t="s">
        <v>3933</v>
      </c>
      <c r="C626" s="6" t="s">
        <v>3934</v>
      </c>
      <c r="D626" s="6" t="s">
        <v>40</v>
      </c>
      <c r="E626" s="6" t="s">
        <v>540</v>
      </c>
      <c r="F626" s="6" t="s">
        <v>541</v>
      </c>
      <c r="I626" s="7">
        <v>41182</v>
      </c>
      <c r="J626" s="7">
        <v>41305</v>
      </c>
      <c r="K626" s="6" t="s">
        <v>3935</v>
      </c>
      <c r="M626" s="6" t="s">
        <v>3936</v>
      </c>
      <c r="N626" s="6" t="s">
        <v>3516</v>
      </c>
      <c r="O626" s="6">
        <v>75069</v>
      </c>
      <c r="R626" s="6">
        <v>6</v>
      </c>
      <c r="S626" s="6" t="s">
        <v>3937</v>
      </c>
      <c r="T626" s="6">
        <v>6297</v>
      </c>
      <c r="U626" s="6">
        <v>799249672</v>
      </c>
      <c r="V626" s="8">
        <v>20</v>
      </c>
      <c r="W626" s="8">
        <v>121211</v>
      </c>
      <c r="X626" s="6">
        <v>198</v>
      </c>
      <c r="Y626" s="6" t="s">
        <v>3938</v>
      </c>
      <c r="Z626" s="8">
        <v>170030</v>
      </c>
      <c r="AA626" s="8">
        <v>2295</v>
      </c>
      <c r="AB626" s="8">
        <v>74</v>
      </c>
      <c r="AC626" s="6" t="s">
        <v>50</v>
      </c>
      <c r="AD626" s="6" t="s">
        <v>50</v>
      </c>
      <c r="AE626" s="6" t="s">
        <v>49</v>
      </c>
      <c r="AI626" s="8">
        <v>22</v>
      </c>
      <c r="AJ626" s="8">
        <v>0</v>
      </c>
      <c r="AK626" s="8">
        <v>22</v>
      </c>
    </row>
    <row r="627" spans="1:37" x14ac:dyDescent="0.25">
      <c r="A627" s="5" t="s">
        <v>3939</v>
      </c>
      <c r="B627" s="6" t="s">
        <v>3940</v>
      </c>
      <c r="C627" s="6" t="s">
        <v>3941</v>
      </c>
      <c r="D627" s="6" t="s">
        <v>40</v>
      </c>
      <c r="E627" s="6" t="s">
        <v>54</v>
      </c>
      <c r="F627" s="6" t="s">
        <v>55</v>
      </c>
      <c r="I627" s="7">
        <v>41090</v>
      </c>
      <c r="J627" s="7">
        <v>41211</v>
      </c>
      <c r="K627" s="6" t="s">
        <v>3942</v>
      </c>
      <c r="M627" s="6" t="s">
        <v>3613</v>
      </c>
      <c r="N627" s="6" t="s">
        <v>3614</v>
      </c>
      <c r="O627" s="6">
        <v>87102</v>
      </c>
      <c r="R627" s="6">
        <v>6</v>
      </c>
      <c r="S627" s="6" t="s">
        <v>3943</v>
      </c>
      <c r="T627" s="6">
        <v>6989</v>
      </c>
      <c r="U627" s="6">
        <v>825882603</v>
      </c>
      <c r="V627" s="8">
        <v>915</v>
      </c>
      <c r="W627" s="8">
        <v>929543</v>
      </c>
      <c r="X627" s="6">
        <v>56</v>
      </c>
      <c r="Y627" s="6" t="s">
        <v>3616</v>
      </c>
      <c r="Z627" s="8">
        <v>741318</v>
      </c>
      <c r="AA627" s="8">
        <v>2959</v>
      </c>
      <c r="AB627" s="8">
        <v>251</v>
      </c>
      <c r="AC627" s="6" t="s">
        <v>49</v>
      </c>
      <c r="AD627" s="6" t="s">
        <v>50</v>
      </c>
      <c r="AH627" s="6" t="s">
        <v>49</v>
      </c>
      <c r="AI627" s="8">
        <v>6</v>
      </c>
      <c r="AJ627" s="8">
        <v>27</v>
      </c>
      <c r="AK627" s="8">
        <v>33</v>
      </c>
    </row>
    <row r="628" spans="1:37" x14ac:dyDescent="0.25">
      <c r="A628" s="5" t="s">
        <v>3944</v>
      </c>
      <c r="B628" s="6" t="s">
        <v>3945</v>
      </c>
      <c r="C628" s="6" t="s">
        <v>3946</v>
      </c>
      <c r="D628" s="6" t="s">
        <v>40</v>
      </c>
      <c r="E628" s="6" t="s">
        <v>54</v>
      </c>
      <c r="F628" s="6" t="s">
        <v>55</v>
      </c>
      <c r="I628" s="7">
        <v>41274</v>
      </c>
      <c r="J628" s="7">
        <v>41393</v>
      </c>
      <c r="M628" s="6" t="s">
        <v>3947</v>
      </c>
      <c r="N628" s="6" t="s">
        <v>3622</v>
      </c>
      <c r="O628" s="6">
        <v>70069</v>
      </c>
      <c r="P628" s="6">
        <v>2444</v>
      </c>
      <c r="Q628" s="6">
        <v>2444</v>
      </c>
      <c r="R628" s="6">
        <v>6</v>
      </c>
      <c r="S628" s="6" t="s">
        <v>3948</v>
      </c>
      <c r="T628" s="6">
        <v>6651</v>
      </c>
      <c r="U628" s="6">
        <v>192877210</v>
      </c>
      <c r="V628" s="8">
        <v>143</v>
      </c>
      <c r="W628" s="8">
        <v>98704</v>
      </c>
      <c r="X628" s="6">
        <v>49</v>
      </c>
      <c r="Y628" s="6" t="s">
        <v>3624</v>
      </c>
      <c r="Z628" s="8">
        <v>899703</v>
      </c>
      <c r="AA628" s="8">
        <v>3579</v>
      </c>
      <c r="AB628" s="8">
        <v>251</v>
      </c>
      <c r="AC628" s="6" t="s">
        <v>50</v>
      </c>
      <c r="AD628" s="6" t="s">
        <v>49</v>
      </c>
      <c r="AI628" s="8">
        <v>0</v>
      </c>
      <c r="AJ628" s="8">
        <v>5</v>
      </c>
      <c r="AK628" s="8">
        <v>5</v>
      </c>
    </row>
    <row r="629" spans="1:37" x14ac:dyDescent="0.25">
      <c r="A629" s="5" t="s">
        <v>3949</v>
      </c>
      <c r="B629" s="6" t="s">
        <v>3950</v>
      </c>
      <c r="C629" s="6" t="s">
        <v>3951</v>
      </c>
      <c r="D629" s="6" t="s">
        <v>40</v>
      </c>
      <c r="E629" s="6" t="s">
        <v>41</v>
      </c>
      <c r="F629" s="6" t="s">
        <v>42</v>
      </c>
      <c r="I629" s="7">
        <v>41182</v>
      </c>
      <c r="J629" s="7">
        <v>41305</v>
      </c>
      <c r="K629" s="6" t="s">
        <v>3952</v>
      </c>
      <c r="M629" s="6" t="s">
        <v>3953</v>
      </c>
      <c r="N629" s="6" t="s">
        <v>3516</v>
      </c>
      <c r="O629" s="6">
        <v>76033</v>
      </c>
      <c r="R629" s="6">
        <v>6</v>
      </c>
      <c r="S629" s="6" t="s">
        <v>3954</v>
      </c>
      <c r="T629" s="6">
        <v>1588</v>
      </c>
      <c r="U629" s="6">
        <v>3858545</v>
      </c>
      <c r="V629" s="8">
        <v>725</v>
      </c>
      <c r="W629" s="8">
        <v>152734</v>
      </c>
      <c r="X629" s="6">
        <v>6</v>
      </c>
      <c r="Y629" s="6" t="s">
        <v>3532</v>
      </c>
      <c r="Z629" s="8">
        <v>5121892</v>
      </c>
      <c r="AA629" s="8">
        <v>2879</v>
      </c>
      <c r="AB629" s="8">
        <v>1779</v>
      </c>
      <c r="AC629" s="6" t="s">
        <v>50</v>
      </c>
      <c r="AD629" s="6" t="s">
        <v>50</v>
      </c>
      <c r="AG629" s="6" t="s">
        <v>49</v>
      </c>
      <c r="AI629" s="8">
        <v>15</v>
      </c>
      <c r="AJ629" s="8">
        <v>0</v>
      </c>
      <c r="AK629" s="8">
        <v>15</v>
      </c>
    </row>
    <row r="630" spans="1:37" x14ac:dyDescent="0.25">
      <c r="A630" s="5" t="s">
        <v>3955</v>
      </c>
      <c r="B630" s="6" t="s">
        <v>3956</v>
      </c>
      <c r="C630" s="6" t="s">
        <v>3957</v>
      </c>
      <c r="D630" s="6" t="s">
        <v>40</v>
      </c>
      <c r="E630" s="6" t="s">
        <v>41</v>
      </c>
      <c r="F630" s="6" t="s">
        <v>42</v>
      </c>
      <c r="I630" s="7">
        <v>41152</v>
      </c>
      <c r="J630" s="7">
        <v>41305</v>
      </c>
      <c r="K630" s="6" t="s">
        <v>3958</v>
      </c>
      <c r="M630" s="6" t="s">
        <v>3959</v>
      </c>
      <c r="N630" s="6" t="s">
        <v>3516</v>
      </c>
      <c r="O630" s="6">
        <v>75160</v>
      </c>
      <c r="Q630" s="6">
        <v>703</v>
      </c>
      <c r="R630" s="6">
        <v>6</v>
      </c>
      <c r="S630" s="6" t="s">
        <v>3960</v>
      </c>
      <c r="T630" s="6">
        <v>1588</v>
      </c>
      <c r="U630" s="6">
        <v>835751082</v>
      </c>
      <c r="V630" s="8">
        <v>908</v>
      </c>
      <c r="W630" s="8">
        <v>184648</v>
      </c>
      <c r="X630" s="6">
        <v>6</v>
      </c>
      <c r="Y630" s="6" t="s">
        <v>3532</v>
      </c>
      <c r="Z630" s="8">
        <v>5121892</v>
      </c>
      <c r="AA630" s="8">
        <v>2879</v>
      </c>
      <c r="AB630" s="8">
        <v>1779</v>
      </c>
      <c r="AC630" s="6" t="s">
        <v>49</v>
      </c>
      <c r="AD630" s="6" t="s">
        <v>50</v>
      </c>
      <c r="AE630" s="6" t="s">
        <v>49</v>
      </c>
      <c r="AI630" s="8">
        <v>44</v>
      </c>
      <c r="AJ630" s="8">
        <v>0</v>
      </c>
      <c r="AK630" s="8">
        <v>44</v>
      </c>
    </row>
    <row r="631" spans="1:37" x14ac:dyDescent="0.25">
      <c r="A631" s="5" t="s">
        <v>3961</v>
      </c>
      <c r="B631" s="6" t="s">
        <v>3962</v>
      </c>
      <c r="C631" s="6" t="s">
        <v>3963</v>
      </c>
      <c r="D631" s="6" t="s">
        <v>40</v>
      </c>
      <c r="E631" s="6" t="s">
        <v>41</v>
      </c>
      <c r="F631" s="6" t="s">
        <v>42</v>
      </c>
      <c r="I631" s="7">
        <v>41152</v>
      </c>
      <c r="J631" s="7">
        <v>41305</v>
      </c>
      <c r="K631" s="6" t="s">
        <v>3964</v>
      </c>
      <c r="M631" s="6" t="s">
        <v>3965</v>
      </c>
      <c r="N631" s="6" t="s">
        <v>3516</v>
      </c>
      <c r="O631" s="6">
        <v>76067</v>
      </c>
      <c r="P631" s="6">
        <v>9516</v>
      </c>
      <c r="R631" s="6">
        <v>6</v>
      </c>
      <c r="S631" s="6" t="s">
        <v>3966</v>
      </c>
      <c r="T631" s="6">
        <v>1588</v>
      </c>
      <c r="U631" s="6">
        <v>102480498</v>
      </c>
      <c r="V631" s="8">
        <v>2765</v>
      </c>
      <c r="W631" s="8">
        <v>155526</v>
      </c>
      <c r="X631" s="6">
        <v>6</v>
      </c>
      <c r="Y631" s="6" t="s">
        <v>3532</v>
      </c>
      <c r="Z631" s="8">
        <v>5121892</v>
      </c>
      <c r="AA631" s="8">
        <v>2879</v>
      </c>
      <c r="AB631" s="8">
        <v>1779</v>
      </c>
      <c r="AC631" s="6" t="s">
        <v>50</v>
      </c>
      <c r="AD631" s="6" t="s">
        <v>50</v>
      </c>
      <c r="AG631" s="6" t="s">
        <v>49</v>
      </c>
      <c r="AI631" s="8">
        <v>27</v>
      </c>
      <c r="AJ631" s="8">
        <v>3</v>
      </c>
      <c r="AK631" s="8">
        <v>30</v>
      </c>
    </row>
    <row r="632" spans="1:37" x14ac:dyDescent="0.25">
      <c r="A632" s="5" t="s">
        <v>3967</v>
      </c>
      <c r="B632" s="6" t="s">
        <v>3968</v>
      </c>
      <c r="C632" s="6" t="s">
        <v>3969</v>
      </c>
      <c r="D632" s="6" t="s">
        <v>40</v>
      </c>
      <c r="E632" s="6" t="s">
        <v>41</v>
      </c>
      <c r="F632" s="6" t="s">
        <v>42</v>
      </c>
      <c r="I632" s="7">
        <v>41182</v>
      </c>
      <c r="J632" s="7">
        <v>41305</v>
      </c>
      <c r="K632" s="6" t="s">
        <v>3970</v>
      </c>
      <c r="M632" s="6" t="s">
        <v>3971</v>
      </c>
      <c r="N632" s="6" t="s">
        <v>3516</v>
      </c>
      <c r="O632" s="6">
        <v>76201</v>
      </c>
      <c r="R632" s="6">
        <v>6</v>
      </c>
      <c r="S632" s="6" t="s">
        <v>3972</v>
      </c>
      <c r="T632" s="6">
        <v>1588</v>
      </c>
      <c r="U632" s="6">
        <v>88995790</v>
      </c>
      <c r="V632" s="8">
        <v>878</v>
      </c>
      <c r="W632" s="8">
        <v>686406</v>
      </c>
      <c r="X632" s="6">
        <v>104</v>
      </c>
      <c r="Y632" s="6" t="s">
        <v>3885</v>
      </c>
      <c r="Z632" s="8">
        <v>366174</v>
      </c>
      <c r="AA632" s="8">
        <v>2522</v>
      </c>
      <c r="AB632" s="8">
        <v>145</v>
      </c>
      <c r="AC632" s="6" t="s">
        <v>50</v>
      </c>
      <c r="AD632" s="6" t="s">
        <v>50</v>
      </c>
      <c r="AI632" s="8">
        <v>27</v>
      </c>
      <c r="AJ632" s="8">
        <v>0</v>
      </c>
      <c r="AK632" s="8">
        <v>27</v>
      </c>
    </row>
    <row r="633" spans="1:37" x14ac:dyDescent="0.25">
      <c r="A633" s="5" t="s">
        <v>3973</v>
      </c>
      <c r="B633" s="6" t="s">
        <v>3974</v>
      </c>
      <c r="C633" s="6" t="s">
        <v>3975</v>
      </c>
      <c r="D633" s="6" t="s">
        <v>40</v>
      </c>
      <c r="E633" s="6" t="s">
        <v>266</v>
      </c>
      <c r="F633" s="6" t="s">
        <v>267</v>
      </c>
      <c r="G633" s="6" t="s">
        <v>3976</v>
      </c>
      <c r="H633" s="6" t="s">
        <v>3977</v>
      </c>
      <c r="I633" s="7">
        <v>41182</v>
      </c>
      <c r="J633" s="7">
        <v>41305</v>
      </c>
      <c r="K633" s="6" t="s">
        <v>3978</v>
      </c>
      <c r="M633" s="6" t="s">
        <v>1502</v>
      </c>
      <c r="N633" s="6" t="s">
        <v>3516</v>
      </c>
      <c r="O633" s="6">
        <v>76011</v>
      </c>
      <c r="Q633" s="6">
        <v>5888</v>
      </c>
      <c r="R633" s="6">
        <v>6</v>
      </c>
      <c r="S633" s="6" t="s">
        <v>3979</v>
      </c>
      <c r="T633" s="6">
        <v>1588</v>
      </c>
      <c r="U633" s="6">
        <v>102462256</v>
      </c>
      <c r="X633" s="6">
        <v>6</v>
      </c>
      <c r="Y633" s="6" t="s">
        <v>3532</v>
      </c>
      <c r="Z633" s="8">
        <v>5121892</v>
      </c>
      <c r="AA633" s="8">
        <v>2879</v>
      </c>
      <c r="AB633" s="8">
        <v>1779</v>
      </c>
      <c r="AC633" s="6" t="s">
        <v>49</v>
      </c>
      <c r="AD633" s="6" t="s">
        <v>49</v>
      </c>
      <c r="AJ633" s="8">
        <v>0</v>
      </c>
    </row>
    <row r="634" spans="1:37" x14ac:dyDescent="0.25">
      <c r="A634" s="5" t="s">
        <v>3980</v>
      </c>
      <c r="B634" s="6" t="s">
        <v>3981</v>
      </c>
      <c r="C634" s="6" t="s">
        <v>273</v>
      </c>
      <c r="D634" s="6" t="s">
        <v>40</v>
      </c>
      <c r="E634" s="6" t="s">
        <v>41</v>
      </c>
      <c r="F634" s="6" t="s">
        <v>42</v>
      </c>
      <c r="I634" s="7">
        <v>41090</v>
      </c>
      <c r="J634" s="7">
        <v>41211</v>
      </c>
      <c r="K634" s="6" t="s">
        <v>3982</v>
      </c>
      <c r="M634" s="6" t="s">
        <v>3983</v>
      </c>
      <c r="N634" s="6" t="s">
        <v>3599</v>
      </c>
      <c r="O634" s="6">
        <v>73083</v>
      </c>
      <c r="P634" s="6">
        <v>2970</v>
      </c>
      <c r="Q634" s="6">
        <v>2970</v>
      </c>
      <c r="R634" s="6">
        <v>6</v>
      </c>
      <c r="S634" s="6" t="s">
        <v>3984</v>
      </c>
      <c r="U634" s="6">
        <v>145689829</v>
      </c>
      <c r="V634" s="8">
        <v>90</v>
      </c>
      <c r="W634" s="8">
        <v>81405</v>
      </c>
      <c r="X634" s="6">
        <v>51</v>
      </c>
      <c r="Y634" s="6" t="s">
        <v>3601</v>
      </c>
      <c r="Z634" s="8">
        <v>861505</v>
      </c>
      <c r="AA634" s="8">
        <v>2098</v>
      </c>
      <c r="AB634" s="8">
        <v>411</v>
      </c>
      <c r="AC634" s="6" t="s">
        <v>50</v>
      </c>
      <c r="AD634" s="6" t="s">
        <v>50</v>
      </c>
      <c r="AF634" s="6" t="s">
        <v>49</v>
      </c>
      <c r="AH634" s="6" t="s">
        <v>49</v>
      </c>
      <c r="AI634" s="8">
        <v>0</v>
      </c>
      <c r="AJ634" s="8">
        <v>7</v>
      </c>
      <c r="AK634" s="8">
        <v>7</v>
      </c>
    </row>
    <row r="635" spans="1:37" x14ac:dyDescent="0.25">
      <c r="A635" s="5" t="s">
        <v>3985</v>
      </c>
      <c r="B635" s="6" t="s">
        <v>3986</v>
      </c>
      <c r="C635" s="6" t="s">
        <v>3987</v>
      </c>
      <c r="D635" s="6" t="s">
        <v>40</v>
      </c>
      <c r="E635" s="6" t="s">
        <v>41</v>
      </c>
      <c r="F635" s="6" t="s">
        <v>42</v>
      </c>
      <c r="I635" s="7">
        <v>41090</v>
      </c>
      <c r="J635" s="7">
        <v>41211</v>
      </c>
      <c r="K635" s="6" t="s">
        <v>3988</v>
      </c>
      <c r="L635" s="6" t="s">
        <v>3989</v>
      </c>
      <c r="M635" s="6" t="s">
        <v>3536</v>
      </c>
      <c r="N635" s="6" t="s">
        <v>3516</v>
      </c>
      <c r="O635" s="6">
        <v>77056</v>
      </c>
      <c r="R635" s="6">
        <v>6</v>
      </c>
      <c r="S635" s="6" t="s">
        <v>3990</v>
      </c>
      <c r="T635" s="6">
        <v>6777</v>
      </c>
      <c r="U635" s="6">
        <v>804712628</v>
      </c>
      <c r="X635" s="6">
        <v>7</v>
      </c>
      <c r="Y635" s="6" t="s">
        <v>3538</v>
      </c>
      <c r="Z635" s="8">
        <v>4944332</v>
      </c>
      <c r="AA635" s="8">
        <v>2979</v>
      </c>
      <c r="AB635" s="8">
        <v>1660</v>
      </c>
      <c r="AC635" s="6" t="s">
        <v>49</v>
      </c>
      <c r="AD635" s="6" t="s">
        <v>49</v>
      </c>
      <c r="AJ635" s="8">
        <v>0</v>
      </c>
    </row>
    <row r="636" spans="1:37" x14ac:dyDescent="0.25">
      <c r="A636" s="5" t="s">
        <v>3991</v>
      </c>
      <c r="B636" s="6" t="s">
        <v>3992</v>
      </c>
      <c r="C636" s="6" t="s">
        <v>3993</v>
      </c>
      <c r="D636" s="6" t="s">
        <v>40</v>
      </c>
      <c r="E636" s="6" t="s">
        <v>190</v>
      </c>
      <c r="F636" s="6" t="s">
        <v>191</v>
      </c>
      <c r="I636" s="7">
        <v>41274</v>
      </c>
      <c r="J636" s="7">
        <v>41393</v>
      </c>
      <c r="K636" s="6" t="s">
        <v>3994</v>
      </c>
      <c r="L636" s="6" t="s">
        <v>3995</v>
      </c>
      <c r="M636" s="6" t="s">
        <v>3536</v>
      </c>
      <c r="N636" s="6" t="s">
        <v>3516</v>
      </c>
      <c r="O636" s="6">
        <v>77042</v>
      </c>
      <c r="P636" s="6">
        <v>4163</v>
      </c>
      <c r="R636" s="6">
        <v>6</v>
      </c>
      <c r="S636" s="6" t="s">
        <v>3996</v>
      </c>
      <c r="T636" s="6">
        <v>7012</v>
      </c>
      <c r="U636" s="6">
        <v>930676622</v>
      </c>
      <c r="X636" s="6">
        <v>7</v>
      </c>
      <c r="Y636" s="6" t="s">
        <v>3538</v>
      </c>
      <c r="Z636" s="8">
        <v>4944332</v>
      </c>
      <c r="AA636" s="8">
        <v>2979</v>
      </c>
      <c r="AB636" s="8">
        <v>1660</v>
      </c>
      <c r="AC636" s="6" t="s">
        <v>49</v>
      </c>
      <c r="AD636" s="6" t="s">
        <v>49</v>
      </c>
      <c r="AJ636" s="8">
        <v>0</v>
      </c>
    </row>
    <row r="637" spans="1:37" x14ac:dyDescent="0.25">
      <c r="A637" s="5" t="s">
        <v>3997</v>
      </c>
      <c r="B637" s="6" t="s">
        <v>3998</v>
      </c>
      <c r="C637" s="6" t="s">
        <v>3999</v>
      </c>
      <c r="D637" s="6" t="s">
        <v>40</v>
      </c>
      <c r="E637" s="6" t="s">
        <v>190</v>
      </c>
      <c r="F637" s="6" t="s">
        <v>191</v>
      </c>
      <c r="I637" s="7">
        <v>41274</v>
      </c>
      <c r="J637" s="7">
        <v>41393</v>
      </c>
      <c r="K637" s="6" t="s">
        <v>4000</v>
      </c>
      <c r="L637" s="6" t="s">
        <v>4001</v>
      </c>
      <c r="M637" s="6" t="s">
        <v>3536</v>
      </c>
      <c r="N637" s="6" t="s">
        <v>3516</v>
      </c>
      <c r="O637" s="6">
        <v>77004</v>
      </c>
      <c r="R637" s="6">
        <v>6</v>
      </c>
      <c r="S637" s="6" t="s">
        <v>4002</v>
      </c>
      <c r="T637" s="6">
        <v>6616</v>
      </c>
      <c r="U637" s="6">
        <v>809098911</v>
      </c>
      <c r="X637" s="6">
        <v>7</v>
      </c>
      <c r="Y637" s="6" t="s">
        <v>3538</v>
      </c>
      <c r="Z637" s="8">
        <v>4944332</v>
      </c>
      <c r="AA637" s="8">
        <v>2979</v>
      </c>
      <c r="AB637" s="8">
        <v>1660</v>
      </c>
      <c r="AC637" s="6" t="s">
        <v>49</v>
      </c>
      <c r="AD637" s="6" t="s">
        <v>49</v>
      </c>
      <c r="AJ637" s="8">
        <v>0</v>
      </c>
    </row>
    <row r="638" spans="1:37" x14ac:dyDescent="0.25">
      <c r="A638" s="5" t="s">
        <v>4003</v>
      </c>
      <c r="B638" s="6" t="s">
        <v>4004</v>
      </c>
      <c r="C638" s="6" t="s">
        <v>4005</v>
      </c>
      <c r="D638" s="6" t="s">
        <v>40</v>
      </c>
      <c r="E638" s="6" t="s">
        <v>266</v>
      </c>
      <c r="F638" s="6" t="s">
        <v>267</v>
      </c>
      <c r="I638" s="7">
        <v>41090</v>
      </c>
      <c r="J638" s="7">
        <v>41211</v>
      </c>
      <c r="K638" s="6" t="s">
        <v>4006</v>
      </c>
      <c r="M638" s="6" t="s">
        <v>3776</v>
      </c>
      <c r="N638" s="6" t="s">
        <v>3622</v>
      </c>
      <c r="O638" s="6">
        <v>70360</v>
      </c>
      <c r="P638" s="6">
        <v>4900</v>
      </c>
      <c r="R638" s="6">
        <v>6</v>
      </c>
      <c r="S638" s="6" t="s">
        <v>4007</v>
      </c>
      <c r="T638" s="6">
        <v>2965</v>
      </c>
      <c r="U638" s="6">
        <v>87028361</v>
      </c>
      <c r="X638" s="6">
        <v>226</v>
      </c>
      <c r="Y638" s="6" t="s">
        <v>3778</v>
      </c>
      <c r="Z638" s="8">
        <v>144875</v>
      </c>
      <c r="AA638" s="8">
        <v>1585</v>
      </c>
      <c r="AB638" s="8">
        <v>91</v>
      </c>
      <c r="AC638" s="6" t="s">
        <v>49</v>
      </c>
      <c r="AD638" s="6" t="s">
        <v>49</v>
      </c>
      <c r="AI638" s="8">
        <v>0</v>
      </c>
      <c r="AJ638" s="8">
        <v>0</v>
      </c>
    </row>
    <row r="639" spans="1:37" x14ac:dyDescent="0.25">
      <c r="A639" s="5" t="s">
        <v>4008</v>
      </c>
      <c r="B639" s="6" t="s">
        <v>4009</v>
      </c>
      <c r="D639" s="6" t="s">
        <v>40</v>
      </c>
      <c r="E639" s="6" t="s">
        <v>253</v>
      </c>
      <c r="F639" s="6" t="s">
        <v>254</v>
      </c>
      <c r="I639" s="7">
        <v>41274</v>
      </c>
      <c r="J639" s="7">
        <v>41393</v>
      </c>
      <c r="K639" s="6" t="s">
        <v>4010</v>
      </c>
      <c r="L639" s="6" t="s">
        <v>4011</v>
      </c>
      <c r="M639" s="6" t="s">
        <v>3523</v>
      </c>
      <c r="N639" s="6" t="s">
        <v>3516</v>
      </c>
      <c r="O639" s="6">
        <v>79902</v>
      </c>
      <c r="R639" s="6">
        <v>6</v>
      </c>
      <c r="S639" s="6" t="s">
        <v>257</v>
      </c>
      <c r="U639" s="6">
        <v>98675887</v>
      </c>
      <c r="V639" s="8">
        <v>1051</v>
      </c>
      <c r="W639" s="8">
        <v>820790</v>
      </c>
      <c r="X639" s="6">
        <v>53</v>
      </c>
      <c r="Y639" s="6" t="s">
        <v>3525</v>
      </c>
      <c r="Z639" s="8">
        <v>803086</v>
      </c>
      <c r="AA639" s="8">
        <v>3205</v>
      </c>
      <c r="AB639" s="8">
        <v>251</v>
      </c>
      <c r="AC639" s="6" t="s">
        <v>49</v>
      </c>
      <c r="AD639" s="6" t="s">
        <v>49</v>
      </c>
      <c r="AI639" s="8">
        <v>56</v>
      </c>
      <c r="AJ639" s="8">
        <v>0</v>
      </c>
      <c r="AK639" s="8">
        <v>56</v>
      </c>
    </row>
    <row r="640" spans="1:37" x14ac:dyDescent="0.25">
      <c r="A640" s="5" t="s">
        <v>4012</v>
      </c>
      <c r="B640" s="6" t="s">
        <v>4013</v>
      </c>
      <c r="C640" s="6" t="s">
        <v>4014</v>
      </c>
      <c r="D640" s="6" t="s">
        <v>40</v>
      </c>
      <c r="E640" s="6" t="s">
        <v>41</v>
      </c>
      <c r="F640" s="6" t="s">
        <v>42</v>
      </c>
      <c r="I640" s="7">
        <v>41182</v>
      </c>
      <c r="J640" s="7">
        <v>41305</v>
      </c>
      <c r="K640" s="6" t="s">
        <v>4015</v>
      </c>
      <c r="M640" s="6" t="s">
        <v>4016</v>
      </c>
      <c r="N640" s="6" t="s">
        <v>3516</v>
      </c>
      <c r="O640" s="6">
        <v>78664</v>
      </c>
      <c r="R640" s="6">
        <v>6</v>
      </c>
      <c r="S640" s="6" t="s">
        <v>4017</v>
      </c>
      <c r="T640" s="6">
        <v>6631</v>
      </c>
      <c r="U640" s="6">
        <v>102740792</v>
      </c>
      <c r="V640" s="8">
        <v>34</v>
      </c>
      <c r="W640" s="8">
        <v>101833</v>
      </c>
      <c r="X640" s="6">
        <v>37</v>
      </c>
      <c r="Y640" s="6" t="s">
        <v>3704</v>
      </c>
      <c r="Z640" s="8">
        <v>1362416</v>
      </c>
      <c r="AA640" s="8">
        <v>2605</v>
      </c>
      <c r="AB640" s="8">
        <v>523</v>
      </c>
      <c r="AC640" s="6" t="s">
        <v>50</v>
      </c>
      <c r="AD640" s="6" t="s">
        <v>49</v>
      </c>
      <c r="AI640" s="8">
        <v>0</v>
      </c>
      <c r="AJ640" s="8">
        <v>3</v>
      </c>
      <c r="AK640" s="8">
        <v>3</v>
      </c>
    </row>
    <row r="641" spans="1:37" x14ac:dyDescent="0.25">
      <c r="A641" s="5" t="s">
        <v>4018</v>
      </c>
      <c r="B641" s="6" t="s">
        <v>4019</v>
      </c>
      <c r="C641" s="6" t="s">
        <v>4020</v>
      </c>
      <c r="D641" s="6" t="s">
        <v>40</v>
      </c>
      <c r="E641" s="6" t="s">
        <v>190</v>
      </c>
      <c r="F641" s="6" t="s">
        <v>191</v>
      </c>
      <c r="I641" s="7">
        <v>41213</v>
      </c>
      <c r="J641" s="7">
        <v>41393</v>
      </c>
      <c r="K641" s="6" t="s">
        <v>4021</v>
      </c>
      <c r="L641" s="6" t="s">
        <v>4022</v>
      </c>
      <c r="M641" s="6" t="s">
        <v>4023</v>
      </c>
      <c r="N641" s="6" t="s">
        <v>3516</v>
      </c>
      <c r="O641" s="6">
        <v>77098</v>
      </c>
      <c r="R641" s="6">
        <v>6</v>
      </c>
      <c r="S641" s="6" t="s">
        <v>4024</v>
      </c>
      <c r="T641" s="6">
        <v>6171</v>
      </c>
      <c r="U641" s="6">
        <v>829644322</v>
      </c>
      <c r="X641" s="6">
        <v>7</v>
      </c>
      <c r="Y641" s="6" t="s">
        <v>3538</v>
      </c>
      <c r="Z641" s="8">
        <v>4944332</v>
      </c>
      <c r="AA641" s="8">
        <v>2979</v>
      </c>
      <c r="AB641" s="8">
        <v>1660</v>
      </c>
      <c r="AC641" s="6" t="s">
        <v>49</v>
      </c>
      <c r="AD641" s="6" t="s">
        <v>49</v>
      </c>
      <c r="AJ641" s="8">
        <v>0</v>
      </c>
    </row>
    <row r="642" spans="1:37" x14ac:dyDescent="0.25">
      <c r="A642" s="5" t="s">
        <v>4025</v>
      </c>
      <c r="B642" s="6" t="s">
        <v>4026</v>
      </c>
      <c r="C642" s="6" t="s">
        <v>4027</v>
      </c>
      <c r="D642" s="6" t="s">
        <v>40</v>
      </c>
      <c r="E642" s="6" t="s">
        <v>41</v>
      </c>
      <c r="F642" s="6" t="s">
        <v>42</v>
      </c>
      <c r="I642" s="7">
        <v>41274</v>
      </c>
      <c r="J642" s="7">
        <v>41393</v>
      </c>
      <c r="K642" s="6" t="s">
        <v>4028</v>
      </c>
      <c r="L642" s="6" t="s">
        <v>256</v>
      </c>
      <c r="M642" s="6" t="s">
        <v>4029</v>
      </c>
      <c r="N642" s="6" t="s">
        <v>3622</v>
      </c>
      <c r="O642" s="6">
        <v>70037</v>
      </c>
      <c r="P642" s="6">
        <v>2402</v>
      </c>
      <c r="R642" s="6">
        <v>6</v>
      </c>
      <c r="S642" s="6" t="s">
        <v>4030</v>
      </c>
      <c r="T642" s="6">
        <v>5836</v>
      </c>
      <c r="U642" s="6">
        <v>72625080</v>
      </c>
      <c r="V642" s="8">
        <v>4</v>
      </c>
      <c r="W642" s="8">
        <v>23628</v>
      </c>
      <c r="X642" s="6">
        <v>49</v>
      </c>
      <c r="Y642" s="6" t="s">
        <v>3624</v>
      </c>
      <c r="Z642" s="8">
        <v>899703</v>
      </c>
      <c r="AA642" s="8">
        <v>3579</v>
      </c>
      <c r="AB642" s="8">
        <v>251</v>
      </c>
      <c r="AC642" s="6" t="s">
        <v>49</v>
      </c>
      <c r="AD642" s="6" t="s">
        <v>50</v>
      </c>
      <c r="AI642" s="8">
        <v>2</v>
      </c>
      <c r="AJ642" s="8">
        <v>0</v>
      </c>
      <c r="AK642" s="8">
        <v>2</v>
      </c>
    </row>
    <row r="643" spans="1:37" x14ac:dyDescent="0.25">
      <c r="A643" s="5" t="s">
        <v>4031</v>
      </c>
      <c r="B643" s="6" t="s">
        <v>4032</v>
      </c>
      <c r="C643" s="6" t="s">
        <v>4033</v>
      </c>
      <c r="D643" s="6" t="s">
        <v>40</v>
      </c>
      <c r="E643" s="6" t="s">
        <v>266</v>
      </c>
      <c r="F643" s="6" t="s">
        <v>267</v>
      </c>
      <c r="G643" s="6" t="s">
        <v>267</v>
      </c>
      <c r="I643" s="7">
        <v>41182</v>
      </c>
      <c r="J643" s="7">
        <v>41305</v>
      </c>
      <c r="K643" s="6" t="s">
        <v>4034</v>
      </c>
      <c r="M643" s="6" t="s">
        <v>3621</v>
      </c>
      <c r="N643" s="6" t="s">
        <v>3622</v>
      </c>
      <c r="O643" s="6">
        <v>70124</v>
      </c>
      <c r="R643" s="6">
        <v>6</v>
      </c>
      <c r="S643" s="6" t="s">
        <v>4035</v>
      </c>
      <c r="T643" s="6">
        <v>1577</v>
      </c>
      <c r="U643" s="6">
        <v>69305308</v>
      </c>
      <c r="X643" s="6">
        <v>49</v>
      </c>
      <c r="Y643" s="6" t="s">
        <v>3624</v>
      </c>
      <c r="Z643" s="8">
        <v>899703</v>
      </c>
      <c r="AA643" s="8">
        <v>3579</v>
      </c>
      <c r="AB643" s="8">
        <v>251</v>
      </c>
      <c r="AC643" s="6" t="s">
        <v>49</v>
      </c>
      <c r="AD643" s="6" t="s">
        <v>49</v>
      </c>
      <c r="AI643" s="8">
        <v>0</v>
      </c>
      <c r="AJ643" s="8">
        <v>0</v>
      </c>
    </row>
    <row r="644" spans="1:37" x14ac:dyDescent="0.25">
      <c r="A644" s="5" t="s">
        <v>4036</v>
      </c>
      <c r="B644" s="6" t="s">
        <v>4037</v>
      </c>
      <c r="D644" s="6" t="s">
        <v>338</v>
      </c>
      <c r="I644" s="7">
        <v>41151</v>
      </c>
      <c r="J644" s="7">
        <v>41305</v>
      </c>
      <c r="K644" s="6" t="s">
        <v>4038</v>
      </c>
      <c r="L644" s="6" t="s">
        <v>2127</v>
      </c>
      <c r="M644" s="6" t="s">
        <v>3558</v>
      </c>
      <c r="N644" s="6" t="s">
        <v>3516</v>
      </c>
      <c r="O644" s="6">
        <v>78217</v>
      </c>
      <c r="P644" s="6">
        <v>6218</v>
      </c>
      <c r="R644" s="6">
        <v>6</v>
      </c>
      <c r="X644" s="6">
        <v>26</v>
      </c>
      <c r="Y644" s="6" t="s">
        <v>3560</v>
      </c>
      <c r="Z644" s="8">
        <v>1758210</v>
      </c>
      <c r="AA644" s="8">
        <v>2945</v>
      </c>
      <c r="AB644" s="8">
        <v>597</v>
      </c>
      <c r="AC644" s="6" t="s">
        <v>49</v>
      </c>
      <c r="AD644" s="6" t="s">
        <v>49</v>
      </c>
      <c r="AI644" s="8">
        <v>0</v>
      </c>
      <c r="AJ644" s="8">
        <v>0</v>
      </c>
    </row>
    <row r="645" spans="1:37" x14ac:dyDescent="0.25">
      <c r="A645" s="5" t="s">
        <v>4039</v>
      </c>
      <c r="B645" s="6" t="s">
        <v>4040</v>
      </c>
      <c r="C645" s="6" t="s">
        <v>2704</v>
      </c>
      <c r="D645" s="6" t="s">
        <v>40</v>
      </c>
      <c r="E645" s="6" t="s">
        <v>54</v>
      </c>
      <c r="F645" s="6" t="s">
        <v>55</v>
      </c>
      <c r="I645" s="7">
        <v>41151</v>
      </c>
      <c r="J645" s="7">
        <v>41305</v>
      </c>
      <c r="K645" s="6" t="s">
        <v>4041</v>
      </c>
      <c r="M645" s="6" t="s">
        <v>3702</v>
      </c>
      <c r="N645" s="6" t="s">
        <v>3516</v>
      </c>
      <c r="O645" s="6">
        <v>78762</v>
      </c>
      <c r="Q645" s="6">
        <v>6050</v>
      </c>
      <c r="R645" s="6">
        <v>6</v>
      </c>
      <c r="S645" s="6" t="s">
        <v>4042</v>
      </c>
      <c r="T645" s="6">
        <v>5473</v>
      </c>
      <c r="V645" s="8">
        <v>27</v>
      </c>
      <c r="W645" s="8">
        <v>52826</v>
      </c>
      <c r="X645" s="6">
        <v>37</v>
      </c>
      <c r="Y645" s="6" t="s">
        <v>3704</v>
      </c>
      <c r="Z645" s="8">
        <v>1362416</v>
      </c>
      <c r="AA645" s="8">
        <v>2605</v>
      </c>
      <c r="AB645" s="8">
        <v>523</v>
      </c>
      <c r="AC645" s="6" t="s">
        <v>50</v>
      </c>
      <c r="AD645" s="6" t="s">
        <v>50</v>
      </c>
      <c r="AE645" s="6" t="s">
        <v>49</v>
      </c>
      <c r="AI645" s="8">
        <v>9</v>
      </c>
      <c r="AJ645" s="8">
        <v>0</v>
      </c>
      <c r="AK645" s="8">
        <v>9</v>
      </c>
    </row>
    <row r="646" spans="1:37" x14ac:dyDescent="0.25">
      <c r="A646" s="5" t="s">
        <v>4043</v>
      </c>
      <c r="B646" s="6" t="s">
        <v>4044</v>
      </c>
      <c r="C646" s="6" t="s">
        <v>4045</v>
      </c>
      <c r="D646" s="6" t="s">
        <v>40</v>
      </c>
      <c r="E646" s="6" t="s">
        <v>540</v>
      </c>
      <c r="F646" s="6" t="s">
        <v>541</v>
      </c>
      <c r="I646" s="7">
        <v>41090</v>
      </c>
      <c r="J646" s="7">
        <v>41211</v>
      </c>
      <c r="K646" s="6" t="s">
        <v>4046</v>
      </c>
      <c r="M646" s="6" t="s">
        <v>3013</v>
      </c>
      <c r="N646" s="6" t="s">
        <v>3622</v>
      </c>
      <c r="O646" s="6">
        <v>70502</v>
      </c>
      <c r="Q646" s="6">
        <v>3343</v>
      </c>
      <c r="R646" s="6">
        <v>6</v>
      </c>
      <c r="S646" s="6" t="s">
        <v>4047</v>
      </c>
      <c r="U646" s="6">
        <v>10390151</v>
      </c>
      <c r="V646" s="8">
        <v>1031</v>
      </c>
      <c r="W646" s="8">
        <v>73999</v>
      </c>
      <c r="X646" s="6">
        <v>148</v>
      </c>
      <c r="Y646" s="6" t="s">
        <v>3686</v>
      </c>
      <c r="Z646" s="8">
        <v>252720</v>
      </c>
      <c r="AA646" s="8">
        <v>1415</v>
      </c>
      <c r="AB646" s="8">
        <v>179</v>
      </c>
      <c r="AC646" s="6" t="s">
        <v>50</v>
      </c>
      <c r="AD646" s="6" t="s">
        <v>50</v>
      </c>
      <c r="AI646" s="8">
        <v>10</v>
      </c>
      <c r="AJ646" s="8">
        <v>0</v>
      </c>
      <c r="AK646" s="8">
        <v>10</v>
      </c>
    </row>
    <row r="647" spans="1:37" x14ac:dyDescent="0.25">
      <c r="A647" s="5" t="s">
        <v>4048</v>
      </c>
      <c r="B647" s="6" t="s">
        <v>4049</v>
      </c>
      <c r="D647" s="6" t="s">
        <v>40</v>
      </c>
      <c r="E647" s="6" t="s">
        <v>41</v>
      </c>
      <c r="F647" s="6" t="s">
        <v>42</v>
      </c>
      <c r="I647" s="7">
        <v>41152</v>
      </c>
      <c r="J647" s="7">
        <v>41305</v>
      </c>
      <c r="K647" s="6" t="s">
        <v>4050</v>
      </c>
      <c r="M647" s="6" t="s">
        <v>4051</v>
      </c>
      <c r="N647" s="6" t="s">
        <v>4052</v>
      </c>
      <c r="O647" s="6">
        <v>68508</v>
      </c>
      <c r="R647" s="6">
        <v>7</v>
      </c>
      <c r="S647" s="6" t="s">
        <v>4053</v>
      </c>
      <c r="T647" s="6">
        <v>1896</v>
      </c>
      <c r="U647" s="6">
        <v>51259786</v>
      </c>
      <c r="V647" s="8">
        <v>88</v>
      </c>
      <c r="W647" s="8">
        <v>262341</v>
      </c>
      <c r="X647" s="6">
        <v>145</v>
      </c>
      <c r="Y647" s="6" t="s">
        <v>4054</v>
      </c>
      <c r="Z647" s="8">
        <v>258719</v>
      </c>
      <c r="AA647" s="8">
        <v>2924</v>
      </c>
      <c r="AB647" s="8">
        <v>88</v>
      </c>
      <c r="AC647" s="6" t="s">
        <v>49</v>
      </c>
      <c r="AD647" s="6" t="s">
        <v>50</v>
      </c>
      <c r="AE647" s="6" t="s">
        <v>49</v>
      </c>
      <c r="AI647" s="8">
        <v>56</v>
      </c>
      <c r="AJ647" s="8">
        <v>10</v>
      </c>
      <c r="AK647" s="8">
        <v>66</v>
      </c>
    </row>
    <row r="648" spans="1:37" x14ac:dyDescent="0.25">
      <c r="A648" s="5" t="s">
        <v>4055</v>
      </c>
      <c r="B648" s="6" t="s">
        <v>4056</v>
      </c>
      <c r="C648" s="6" t="s">
        <v>265</v>
      </c>
      <c r="D648" s="6" t="s">
        <v>40</v>
      </c>
      <c r="E648" s="6" t="s">
        <v>54</v>
      </c>
      <c r="F648" s="6" t="s">
        <v>55</v>
      </c>
      <c r="I648" s="7">
        <v>41274</v>
      </c>
      <c r="J648" s="7">
        <v>41393</v>
      </c>
      <c r="K648" s="6" t="s">
        <v>4057</v>
      </c>
      <c r="M648" s="6" t="s">
        <v>4058</v>
      </c>
      <c r="N648" s="6" t="s">
        <v>4052</v>
      </c>
      <c r="O648" s="6">
        <v>68102</v>
      </c>
      <c r="P648" s="6">
        <v>4392</v>
      </c>
      <c r="R648" s="6">
        <v>7</v>
      </c>
      <c r="S648" s="6" t="s">
        <v>4059</v>
      </c>
      <c r="T648" s="6">
        <v>1839</v>
      </c>
      <c r="U648" s="6">
        <v>137920450</v>
      </c>
      <c r="V648" s="8">
        <v>178</v>
      </c>
      <c r="W648" s="8">
        <v>670153</v>
      </c>
      <c r="X648" s="6">
        <v>58</v>
      </c>
      <c r="Y648" s="6" t="s">
        <v>4060</v>
      </c>
      <c r="Z648" s="8">
        <v>725008</v>
      </c>
      <c r="AA648" s="8">
        <v>2673</v>
      </c>
      <c r="AB648" s="8">
        <v>271</v>
      </c>
      <c r="AC648" s="6" t="s">
        <v>49</v>
      </c>
      <c r="AD648" s="6" t="s">
        <v>50</v>
      </c>
      <c r="AE648" s="6" t="s">
        <v>49</v>
      </c>
      <c r="AI648" s="8">
        <v>138</v>
      </c>
      <c r="AJ648" s="8">
        <v>25</v>
      </c>
      <c r="AK648" s="8">
        <v>163</v>
      </c>
    </row>
    <row r="649" spans="1:37" x14ac:dyDescent="0.25">
      <c r="A649" s="5" t="s">
        <v>4061</v>
      </c>
      <c r="B649" s="6" t="s">
        <v>4062</v>
      </c>
      <c r="C649" s="6" t="s">
        <v>2383</v>
      </c>
      <c r="D649" s="6" t="s">
        <v>40</v>
      </c>
      <c r="E649" s="6" t="s">
        <v>41</v>
      </c>
      <c r="F649" s="6" t="s">
        <v>42</v>
      </c>
      <c r="I649" s="7">
        <v>41182</v>
      </c>
      <c r="J649" s="7">
        <v>41305</v>
      </c>
      <c r="K649" s="6" t="s">
        <v>4063</v>
      </c>
      <c r="L649" s="6" t="s">
        <v>4064</v>
      </c>
      <c r="M649" s="6" t="s">
        <v>408</v>
      </c>
      <c r="N649" s="6" t="s">
        <v>4065</v>
      </c>
      <c r="O649" s="6">
        <v>65803</v>
      </c>
      <c r="R649" s="6">
        <v>7</v>
      </c>
      <c r="S649" s="6" t="s">
        <v>4066</v>
      </c>
      <c r="T649" s="6">
        <v>1828</v>
      </c>
      <c r="U649" s="6">
        <v>13120931</v>
      </c>
      <c r="V649" s="8">
        <v>78</v>
      </c>
      <c r="W649" s="8">
        <v>166451</v>
      </c>
      <c r="X649" s="6">
        <v>138</v>
      </c>
      <c r="Y649" s="6" t="s">
        <v>4067</v>
      </c>
      <c r="Z649" s="8">
        <v>273724</v>
      </c>
      <c r="AA649" s="8">
        <v>1924</v>
      </c>
      <c r="AB649" s="8">
        <v>142</v>
      </c>
      <c r="AC649" s="6" t="s">
        <v>49</v>
      </c>
      <c r="AD649" s="6" t="s">
        <v>50</v>
      </c>
      <c r="AE649" s="6" t="s">
        <v>49</v>
      </c>
      <c r="AI649" s="8">
        <v>24</v>
      </c>
      <c r="AJ649" s="8">
        <v>0</v>
      </c>
      <c r="AK649" s="8">
        <v>24</v>
      </c>
    </row>
    <row r="650" spans="1:37" x14ac:dyDescent="0.25">
      <c r="A650" s="5" t="s">
        <v>4068</v>
      </c>
      <c r="B650" s="6" t="s">
        <v>4069</v>
      </c>
      <c r="C650" s="6" t="s">
        <v>4070</v>
      </c>
      <c r="D650" s="6" t="s">
        <v>40</v>
      </c>
      <c r="E650" s="6" t="s">
        <v>54</v>
      </c>
      <c r="F650" s="6" t="s">
        <v>55</v>
      </c>
      <c r="I650" s="7">
        <v>41274</v>
      </c>
      <c r="J650" s="7">
        <v>41393</v>
      </c>
      <c r="K650" s="6" t="s">
        <v>4071</v>
      </c>
      <c r="M650" s="6" t="s">
        <v>4072</v>
      </c>
      <c r="N650" s="6" t="s">
        <v>4065</v>
      </c>
      <c r="O650" s="6">
        <v>64108</v>
      </c>
      <c r="R650" s="6">
        <v>7</v>
      </c>
      <c r="S650" s="6" t="s">
        <v>4073</v>
      </c>
      <c r="T650" s="6">
        <v>1827</v>
      </c>
      <c r="U650" s="6">
        <v>73046773</v>
      </c>
      <c r="V650" s="8">
        <v>332</v>
      </c>
      <c r="W650" s="8">
        <v>748415</v>
      </c>
      <c r="X650" s="6">
        <v>31</v>
      </c>
      <c r="Y650" s="6" t="s">
        <v>4074</v>
      </c>
      <c r="Z650" s="8">
        <v>1519417</v>
      </c>
      <c r="AA650" s="8">
        <v>2242</v>
      </c>
      <c r="AB650" s="8">
        <v>678</v>
      </c>
      <c r="AC650" s="6" t="s">
        <v>49</v>
      </c>
      <c r="AD650" s="6" t="s">
        <v>50</v>
      </c>
      <c r="AE650" s="6" t="s">
        <v>50</v>
      </c>
      <c r="AI650" s="8">
        <v>239</v>
      </c>
      <c r="AJ650" s="8">
        <v>72</v>
      </c>
      <c r="AK650" s="8">
        <v>311</v>
      </c>
    </row>
    <row r="651" spans="1:37" x14ac:dyDescent="0.25">
      <c r="A651" s="5" t="s">
        <v>4075</v>
      </c>
      <c r="B651" s="6" t="s">
        <v>4076</v>
      </c>
      <c r="C651" s="6" t="s">
        <v>2784</v>
      </c>
      <c r="D651" s="6" t="s">
        <v>40</v>
      </c>
      <c r="E651" s="6" t="s">
        <v>54</v>
      </c>
      <c r="F651" s="6" t="s">
        <v>55</v>
      </c>
      <c r="I651" s="7">
        <v>41090</v>
      </c>
      <c r="J651" s="7">
        <v>41211</v>
      </c>
      <c r="K651" s="6" t="s">
        <v>4077</v>
      </c>
      <c r="M651" s="6" t="s">
        <v>4078</v>
      </c>
      <c r="N651" s="6" t="s">
        <v>4065</v>
      </c>
      <c r="O651" s="6">
        <v>63102</v>
      </c>
      <c r="R651" s="6">
        <v>7</v>
      </c>
      <c r="S651" s="6" t="s">
        <v>4079</v>
      </c>
      <c r="T651" s="6">
        <v>1830</v>
      </c>
      <c r="U651" s="6">
        <v>6490569</v>
      </c>
      <c r="V651" s="8">
        <v>558</v>
      </c>
      <c r="W651" s="8">
        <v>1540000</v>
      </c>
      <c r="X651" s="6">
        <v>20</v>
      </c>
      <c r="Y651" s="6" t="s">
        <v>3252</v>
      </c>
      <c r="Z651" s="8">
        <v>2150706</v>
      </c>
      <c r="AA651" s="8">
        <v>2329</v>
      </c>
      <c r="AB651" s="8">
        <v>924</v>
      </c>
      <c r="AC651" s="6" t="s">
        <v>49</v>
      </c>
      <c r="AD651" s="6" t="s">
        <v>50</v>
      </c>
      <c r="AE651" s="6" t="s">
        <v>49</v>
      </c>
      <c r="AI651" s="8">
        <v>468</v>
      </c>
      <c r="AJ651" s="8">
        <v>0</v>
      </c>
      <c r="AK651" s="8">
        <v>468</v>
      </c>
    </row>
    <row r="652" spans="1:37" x14ac:dyDescent="0.25">
      <c r="A652" s="5" t="s">
        <v>4080</v>
      </c>
      <c r="B652" s="6" t="s">
        <v>4081</v>
      </c>
      <c r="C652" s="6" t="s">
        <v>1554</v>
      </c>
      <c r="D652" s="6" t="s">
        <v>40</v>
      </c>
      <c r="E652" s="6" t="s">
        <v>41</v>
      </c>
      <c r="F652" s="6" t="s">
        <v>42</v>
      </c>
      <c r="I652" s="7">
        <v>41090</v>
      </c>
      <c r="J652" s="7">
        <v>41211</v>
      </c>
      <c r="K652" s="6" t="s">
        <v>4082</v>
      </c>
      <c r="M652" s="6" t="s">
        <v>4083</v>
      </c>
      <c r="N652" s="6" t="s">
        <v>4084</v>
      </c>
      <c r="O652" s="6">
        <v>52722</v>
      </c>
      <c r="R652" s="6">
        <v>7</v>
      </c>
      <c r="S652" s="6" t="s">
        <v>4085</v>
      </c>
      <c r="T652" s="6">
        <v>1818</v>
      </c>
      <c r="U652" s="6">
        <v>78098613</v>
      </c>
      <c r="V652" s="8">
        <v>22</v>
      </c>
      <c r="W652" s="8">
        <v>31890</v>
      </c>
      <c r="X652" s="6">
        <v>134</v>
      </c>
      <c r="Y652" s="6" t="s">
        <v>3049</v>
      </c>
      <c r="Z652" s="8">
        <v>280051</v>
      </c>
      <c r="AA652" s="8">
        <v>2026</v>
      </c>
      <c r="AB652" s="8">
        <v>138</v>
      </c>
      <c r="AC652" s="6" t="s">
        <v>50</v>
      </c>
      <c r="AD652" s="6" t="s">
        <v>50</v>
      </c>
      <c r="AE652" s="6" t="s">
        <v>49</v>
      </c>
      <c r="AF652" s="6" t="s">
        <v>49</v>
      </c>
      <c r="AI652" s="8">
        <v>8</v>
      </c>
      <c r="AJ652" s="8">
        <v>4</v>
      </c>
      <c r="AK652" s="8">
        <v>12</v>
      </c>
    </row>
    <row r="653" spans="1:37" x14ac:dyDescent="0.25">
      <c r="A653" s="5" t="s">
        <v>4086</v>
      </c>
      <c r="B653" s="6" t="s">
        <v>4087</v>
      </c>
      <c r="C653" s="6" t="s">
        <v>4088</v>
      </c>
      <c r="D653" s="6" t="s">
        <v>40</v>
      </c>
      <c r="E653" s="6" t="s">
        <v>41</v>
      </c>
      <c r="F653" s="6" t="s">
        <v>42</v>
      </c>
      <c r="I653" s="7">
        <v>41090</v>
      </c>
      <c r="J653" s="7">
        <v>41211</v>
      </c>
      <c r="K653" s="6" t="s">
        <v>4089</v>
      </c>
      <c r="M653" s="6" t="s">
        <v>4090</v>
      </c>
      <c r="N653" s="6" t="s">
        <v>4084</v>
      </c>
      <c r="O653" s="6">
        <v>52405</v>
      </c>
      <c r="P653" s="6">
        <v>3801</v>
      </c>
      <c r="R653" s="6">
        <v>7</v>
      </c>
      <c r="S653" s="6" t="s">
        <v>4091</v>
      </c>
      <c r="T653" s="6">
        <v>1820</v>
      </c>
      <c r="U653" s="6">
        <v>155786874</v>
      </c>
      <c r="V653" s="8">
        <v>22</v>
      </c>
      <c r="W653" s="8">
        <v>97716</v>
      </c>
      <c r="X653" s="6">
        <v>193</v>
      </c>
      <c r="Y653" s="6" t="s">
        <v>4092</v>
      </c>
      <c r="Z653" s="8">
        <v>177844</v>
      </c>
      <c r="AA653" s="8">
        <v>2131</v>
      </c>
      <c r="AB653" s="8">
        <v>83</v>
      </c>
      <c r="AC653" s="6" t="s">
        <v>49</v>
      </c>
      <c r="AD653" s="6" t="s">
        <v>50</v>
      </c>
      <c r="AE653" s="6" t="s">
        <v>49</v>
      </c>
      <c r="AI653" s="8">
        <v>22</v>
      </c>
      <c r="AJ653" s="8">
        <v>35</v>
      </c>
      <c r="AK653" s="8">
        <v>57</v>
      </c>
    </row>
    <row r="654" spans="1:37" x14ac:dyDescent="0.25">
      <c r="A654" s="5" t="s">
        <v>4093</v>
      </c>
      <c r="B654" s="6" t="s">
        <v>4094</v>
      </c>
      <c r="C654" s="6" t="s">
        <v>4095</v>
      </c>
      <c r="D654" s="6" t="s">
        <v>40</v>
      </c>
      <c r="E654" s="6" t="s">
        <v>41</v>
      </c>
      <c r="F654" s="6" t="s">
        <v>42</v>
      </c>
      <c r="I654" s="7">
        <v>41090</v>
      </c>
      <c r="J654" s="7">
        <v>41211</v>
      </c>
      <c r="K654" s="6" t="s">
        <v>4096</v>
      </c>
      <c r="M654" s="6" t="s">
        <v>4097</v>
      </c>
      <c r="N654" s="6" t="s">
        <v>4084</v>
      </c>
      <c r="O654" s="6">
        <v>52801</v>
      </c>
      <c r="R654" s="6">
        <v>7</v>
      </c>
      <c r="S654" s="6" t="s">
        <v>4098</v>
      </c>
      <c r="T654" s="6">
        <v>1822</v>
      </c>
      <c r="U654" s="6">
        <v>20156857</v>
      </c>
      <c r="V654" s="8">
        <v>26</v>
      </c>
      <c r="W654" s="8">
        <v>99685</v>
      </c>
      <c r="X654" s="6">
        <v>134</v>
      </c>
      <c r="Y654" s="6" t="s">
        <v>3049</v>
      </c>
      <c r="Z654" s="8">
        <v>280051</v>
      </c>
      <c r="AA654" s="8">
        <v>2026</v>
      </c>
      <c r="AB654" s="8">
        <v>138</v>
      </c>
      <c r="AC654" s="6" t="s">
        <v>50</v>
      </c>
      <c r="AD654" s="6" t="s">
        <v>50</v>
      </c>
      <c r="AE654" s="6" t="s">
        <v>49</v>
      </c>
      <c r="AF654" s="6" t="s">
        <v>49</v>
      </c>
      <c r="AI654" s="8">
        <v>18</v>
      </c>
      <c r="AJ654" s="8">
        <v>5</v>
      </c>
      <c r="AK654" s="8">
        <v>23</v>
      </c>
    </row>
    <row r="655" spans="1:37" x14ac:dyDescent="0.25">
      <c r="A655" s="5" t="s">
        <v>4099</v>
      </c>
      <c r="B655" s="6" t="s">
        <v>4100</v>
      </c>
      <c r="C655" s="6" t="s">
        <v>2938</v>
      </c>
      <c r="D655" s="6" t="s">
        <v>40</v>
      </c>
      <c r="E655" s="6" t="s">
        <v>54</v>
      </c>
      <c r="F655" s="6" t="s">
        <v>55</v>
      </c>
      <c r="I655" s="7">
        <v>41090</v>
      </c>
      <c r="J655" s="7">
        <v>41211</v>
      </c>
      <c r="K655" s="6" t="s">
        <v>4101</v>
      </c>
      <c r="M655" s="6" t="s">
        <v>4102</v>
      </c>
      <c r="N655" s="6" t="s">
        <v>4084</v>
      </c>
      <c r="O655" s="6">
        <v>50309</v>
      </c>
      <c r="P655" s="6">
        <v>4530</v>
      </c>
      <c r="R655" s="6">
        <v>7</v>
      </c>
      <c r="S655" s="6" t="s">
        <v>4103</v>
      </c>
      <c r="T655" s="6">
        <v>1831</v>
      </c>
      <c r="U655" s="6">
        <v>78072675</v>
      </c>
      <c r="V655" s="8">
        <v>163</v>
      </c>
      <c r="W655" s="8">
        <v>374910</v>
      </c>
      <c r="X655" s="6">
        <v>85</v>
      </c>
      <c r="Y655" s="6" t="s">
        <v>4104</v>
      </c>
      <c r="Z655" s="8">
        <v>450070</v>
      </c>
      <c r="AA655" s="8">
        <v>2244</v>
      </c>
      <c r="AB655" s="8">
        <v>201</v>
      </c>
      <c r="AC655" s="6" t="s">
        <v>49</v>
      </c>
      <c r="AD655" s="6" t="s">
        <v>50</v>
      </c>
      <c r="AE655" s="6" t="s">
        <v>49</v>
      </c>
      <c r="AI655" s="8">
        <v>221</v>
      </c>
      <c r="AJ655" s="8">
        <v>4</v>
      </c>
      <c r="AK655" s="8">
        <v>225</v>
      </c>
    </row>
    <row r="656" spans="1:37" x14ac:dyDescent="0.25">
      <c r="A656" s="5" t="s">
        <v>4105</v>
      </c>
      <c r="B656" s="6" t="s">
        <v>4106</v>
      </c>
      <c r="C656" s="6" t="s">
        <v>4107</v>
      </c>
      <c r="D656" s="6" t="s">
        <v>40</v>
      </c>
      <c r="E656" s="6" t="s">
        <v>41</v>
      </c>
      <c r="F656" s="6" t="s">
        <v>42</v>
      </c>
      <c r="I656" s="7">
        <v>41090</v>
      </c>
      <c r="J656" s="7">
        <v>41211</v>
      </c>
      <c r="K656" s="6" t="s">
        <v>4108</v>
      </c>
      <c r="M656" s="6" t="s">
        <v>4109</v>
      </c>
      <c r="N656" s="6" t="s">
        <v>4084</v>
      </c>
      <c r="O656" s="6">
        <v>52001</v>
      </c>
      <c r="P656" s="6">
        <v>3302</v>
      </c>
      <c r="R656" s="6">
        <v>7</v>
      </c>
      <c r="S656" s="6" t="s">
        <v>4110</v>
      </c>
      <c r="T656" s="6">
        <v>1832</v>
      </c>
      <c r="U656" s="6">
        <v>93105302</v>
      </c>
      <c r="V656" s="8">
        <v>26</v>
      </c>
      <c r="W656" s="8">
        <v>58000</v>
      </c>
      <c r="X656" s="6">
        <v>409</v>
      </c>
      <c r="Y656" s="6" t="s">
        <v>4111</v>
      </c>
      <c r="Z656" s="8">
        <v>67818</v>
      </c>
      <c r="AA656" s="8">
        <v>2007</v>
      </c>
      <c r="AB656" s="8">
        <v>34</v>
      </c>
      <c r="AC656" s="6" t="s">
        <v>50</v>
      </c>
      <c r="AD656" s="6" t="s">
        <v>50</v>
      </c>
      <c r="AE656" s="6" t="s">
        <v>49</v>
      </c>
      <c r="AI656" s="8">
        <v>21</v>
      </c>
      <c r="AJ656" s="8">
        <v>0</v>
      </c>
      <c r="AK656" s="8">
        <v>21</v>
      </c>
    </row>
    <row r="657" spans="1:37" x14ac:dyDescent="0.25">
      <c r="A657" s="5" t="s">
        <v>4112</v>
      </c>
      <c r="B657" s="6" t="s">
        <v>4113</v>
      </c>
      <c r="C657" s="6" t="s">
        <v>4114</v>
      </c>
      <c r="D657" s="6" t="s">
        <v>40</v>
      </c>
      <c r="E657" s="6" t="s">
        <v>41</v>
      </c>
      <c r="F657" s="6" t="s">
        <v>42</v>
      </c>
      <c r="I657" s="7">
        <v>41090</v>
      </c>
      <c r="J657" s="7">
        <v>41211</v>
      </c>
      <c r="K657" s="6" t="s">
        <v>4115</v>
      </c>
      <c r="M657" s="6" t="s">
        <v>4116</v>
      </c>
      <c r="N657" s="6" t="s">
        <v>4084</v>
      </c>
      <c r="O657" s="6">
        <v>51102</v>
      </c>
      <c r="P657" s="6">
        <v>447</v>
      </c>
      <c r="Q657" s="6">
        <v>447</v>
      </c>
      <c r="R657" s="6">
        <v>7</v>
      </c>
      <c r="S657" s="6" t="s">
        <v>4117</v>
      </c>
      <c r="T657" s="6">
        <v>1836</v>
      </c>
      <c r="U657" s="6">
        <v>161922174</v>
      </c>
      <c r="V657" s="8">
        <v>51</v>
      </c>
      <c r="W657" s="8">
        <v>106494</v>
      </c>
      <c r="X657" s="6">
        <v>292</v>
      </c>
      <c r="Y657" s="6" t="s">
        <v>4118</v>
      </c>
      <c r="Z657" s="8">
        <v>106494</v>
      </c>
      <c r="AA657" s="8">
        <v>1959</v>
      </c>
      <c r="AB657" s="8">
        <v>54</v>
      </c>
      <c r="AC657" s="6" t="s">
        <v>49</v>
      </c>
      <c r="AD657" s="6" t="s">
        <v>50</v>
      </c>
      <c r="AE657" s="6" t="s">
        <v>49</v>
      </c>
      <c r="AI657" s="8">
        <v>21</v>
      </c>
      <c r="AJ657" s="8">
        <v>10</v>
      </c>
      <c r="AK657" s="8">
        <v>31</v>
      </c>
    </row>
    <row r="658" spans="1:37" x14ac:dyDescent="0.25">
      <c r="A658" s="5" t="s">
        <v>4119</v>
      </c>
      <c r="B658" s="6" t="s">
        <v>4120</v>
      </c>
      <c r="C658" s="6" t="s">
        <v>4121</v>
      </c>
      <c r="D658" s="6" t="s">
        <v>40</v>
      </c>
      <c r="E658" s="6" t="s">
        <v>54</v>
      </c>
      <c r="F658" s="6" t="s">
        <v>55</v>
      </c>
      <c r="I658" s="7">
        <v>41090</v>
      </c>
      <c r="J658" s="7">
        <v>41211</v>
      </c>
      <c r="K658" s="6" t="s">
        <v>4122</v>
      </c>
      <c r="M658" s="6" t="s">
        <v>4123</v>
      </c>
      <c r="N658" s="6" t="s">
        <v>4084</v>
      </c>
      <c r="O658" s="6">
        <v>50702</v>
      </c>
      <c r="R658" s="6">
        <v>7</v>
      </c>
      <c r="S658" s="6" t="s">
        <v>4124</v>
      </c>
      <c r="T658" s="6">
        <v>1837</v>
      </c>
      <c r="U658" s="6">
        <v>62765219</v>
      </c>
      <c r="V658" s="8">
        <v>62</v>
      </c>
      <c r="W658" s="8">
        <v>113418</v>
      </c>
      <c r="X658" s="6">
        <v>278</v>
      </c>
      <c r="Y658" s="6" t="s">
        <v>4125</v>
      </c>
      <c r="Z658" s="8">
        <v>113418</v>
      </c>
      <c r="AA658" s="8">
        <v>1823</v>
      </c>
      <c r="AB658" s="8">
        <v>62</v>
      </c>
      <c r="AC658" s="6" t="s">
        <v>49</v>
      </c>
      <c r="AD658" s="6" t="s">
        <v>50</v>
      </c>
      <c r="AE658" s="6" t="s">
        <v>49</v>
      </c>
      <c r="AI658" s="8">
        <v>27</v>
      </c>
      <c r="AJ658" s="8">
        <v>3</v>
      </c>
      <c r="AK658" s="8">
        <v>30</v>
      </c>
    </row>
    <row r="659" spans="1:37" x14ac:dyDescent="0.25">
      <c r="A659" s="5" t="s">
        <v>4126</v>
      </c>
      <c r="B659" s="6" t="s">
        <v>4127</v>
      </c>
      <c r="C659" s="6" t="s">
        <v>4128</v>
      </c>
      <c r="D659" s="6" t="s">
        <v>40</v>
      </c>
      <c r="E659" s="6" t="s">
        <v>54</v>
      </c>
      <c r="F659" s="6" t="s">
        <v>55</v>
      </c>
      <c r="I659" s="7">
        <v>41090</v>
      </c>
      <c r="J659" s="7">
        <v>41211</v>
      </c>
      <c r="K659" s="6" t="s">
        <v>4129</v>
      </c>
      <c r="M659" s="6" t="s">
        <v>4130</v>
      </c>
      <c r="N659" s="6" t="s">
        <v>4131</v>
      </c>
      <c r="O659" s="6">
        <v>66603</v>
      </c>
      <c r="P659" s="6">
        <v>3622</v>
      </c>
      <c r="R659" s="6">
        <v>7</v>
      </c>
      <c r="S659" s="6" t="s">
        <v>4132</v>
      </c>
      <c r="T659" s="6">
        <v>1823</v>
      </c>
      <c r="U659" s="6">
        <v>67933390</v>
      </c>
      <c r="V659" s="8">
        <v>58</v>
      </c>
      <c r="W659" s="8">
        <v>127473</v>
      </c>
      <c r="X659" s="6">
        <v>217</v>
      </c>
      <c r="Y659" s="6" t="s">
        <v>4133</v>
      </c>
      <c r="Z659" s="8">
        <v>150003</v>
      </c>
      <c r="AA659" s="8">
        <v>1885</v>
      </c>
      <c r="AB659" s="8">
        <v>80</v>
      </c>
      <c r="AC659" s="6" t="s">
        <v>49</v>
      </c>
      <c r="AD659" s="6" t="s">
        <v>50</v>
      </c>
      <c r="AE659" s="6" t="s">
        <v>49</v>
      </c>
      <c r="AI659" s="8">
        <v>36</v>
      </c>
      <c r="AJ659" s="8">
        <v>15</v>
      </c>
      <c r="AK659" s="8">
        <v>51</v>
      </c>
    </row>
    <row r="660" spans="1:37" x14ac:dyDescent="0.25">
      <c r="A660" s="5" t="s">
        <v>4134</v>
      </c>
      <c r="B660" s="6" t="s">
        <v>4135</v>
      </c>
      <c r="C660" s="6" t="s">
        <v>4136</v>
      </c>
      <c r="D660" s="6" t="s">
        <v>40</v>
      </c>
      <c r="E660" s="6" t="s">
        <v>41</v>
      </c>
      <c r="F660" s="6" t="s">
        <v>42</v>
      </c>
      <c r="I660" s="7">
        <v>41274</v>
      </c>
      <c r="J660" s="7">
        <v>41393</v>
      </c>
      <c r="K660" s="6" t="s">
        <v>4137</v>
      </c>
      <c r="M660" s="6" t="s">
        <v>4138</v>
      </c>
      <c r="N660" s="6" t="s">
        <v>4131</v>
      </c>
      <c r="O660" s="6">
        <v>67202</v>
      </c>
      <c r="R660" s="6">
        <v>7</v>
      </c>
      <c r="S660" s="6" t="s">
        <v>4139</v>
      </c>
      <c r="T660" s="6">
        <v>1824</v>
      </c>
      <c r="U660" s="6">
        <v>43063460</v>
      </c>
      <c r="V660" s="8">
        <v>149</v>
      </c>
      <c r="W660" s="8">
        <v>384445</v>
      </c>
      <c r="X660" s="6">
        <v>83</v>
      </c>
      <c r="Y660" s="6" t="s">
        <v>4140</v>
      </c>
      <c r="Z660" s="8">
        <v>472870</v>
      </c>
      <c r="AA660" s="8">
        <v>2202</v>
      </c>
      <c r="AB660" s="8">
        <v>215</v>
      </c>
      <c r="AC660" s="6" t="s">
        <v>49</v>
      </c>
      <c r="AD660" s="6" t="s">
        <v>50</v>
      </c>
      <c r="AE660" s="6" t="s">
        <v>49</v>
      </c>
      <c r="AI660" s="8">
        <v>60</v>
      </c>
      <c r="AJ660" s="8">
        <v>87</v>
      </c>
      <c r="AK660" s="8">
        <v>147</v>
      </c>
    </row>
    <row r="661" spans="1:37" x14ac:dyDescent="0.25">
      <c r="A661" s="5" t="s">
        <v>4141</v>
      </c>
      <c r="B661" s="6" t="s">
        <v>4142</v>
      </c>
      <c r="C661" s="6" t="s">
        <v>443</v>
      </c>
      <c r="D661" s="6" t="s">
        <v>40</v>
      </c>
      <c r="E661" s="6" t="s">
        <v>41</v>
      </c>
      <c r="F661" s="6" t="s">
        <v>42</v>
      </c>
      <c r="I661" s="7">
        <v>41182</v>
      </c>
      <c r="J661" s="7">
        <v>41305</v>
      </c>
      <c r="K661" s="6" t="s">
        <v>4143</v>
      </c>
      <c r="M661" s="6" t="s">
        <v>2360</v>
      </c>
      <c r="N661" s="6" t="s">
        <v>4065</v>
      </c>
      <c r="O661" s="6">
        <v>65205</v>
      </c>
      <c r="P661" s="6">
        <v>6015</v>
      </c>
      <c r="Q661" s="6">
        <v>6015</v>
      </c>
      <c r="R661" s="6">
        <v>7</v>
      </c>
      <c r="S661" s="6" t="s">
        <v>4144</v>
      </c>
      <c r="T661" s="6">
        <v>1825</v>
      </c>
      <c r="U661" s="6">
        <v>71989024</v>
      </c>
      <c r="V661" s="8">
        <v>63</v>
      </c>
      <c r="W661" s="8">
        <v>124748</v>
      </c>
      <c r="X661" s="6">
        <v>255</v>
      </c>
      <c r="Y661" s="6" t="s">
        <v>4145</v>
      </c>
      <c r="Z661" s="8">
        <v>124748</v>
      </c>
      <c r="AA661" s="8">
        <v>2018</v>
      </c>
      <c r="AB661" s="8">
        <v>62</v>
      </c>
      <c r="AC661" s="6" t="s">
        <v>49</v>
      </c>
      <c r="AD661" s="6" t="s">
        <v>50</v>
      </c>
      <c r="AE661" s="6" t="s">
        <v>49</v>
      </c>
      <c r="AI661" s="8">
        <v>38</v>
      </c>
      <c r="AJ661" s="8">
        <v>0</v>
      </c>
      <c r="AK661" s="8">
        <v>38</v>
      </c>
    </row>
    <row r="662" spans="1:37" x14ac:dyDescent="0.25">
      <c r="A662" s="5" t="s">
        <v>4146</v>
      </c>
      <c r="B662" s="6" t="s">
        <v>4147</v>
      </c>
      <c r="C662" s="6" t="s">
        <v>4148</v>
      </c>
      <c r="D662" s="6" t="s">
        <v>40</v>
      </c>
      <c r="E662" s="6" t="s">
        <v>41</v>
      </c>
      <c r="F662" s="6" t="s">
        <v>42</v>
      </c>
      <c r="I662" s="7">
        <v>41090</v>
      </c>
      <c r="J662" s="7">
        <v>41211</v>
      </c>
      <c r="K662" s="6" t="s">
        <v>4149</v>
      </c>
      <c r="M662" s="6" t="s">
        <v>4150</v>
      </c>
      <c r="N662" s="6" t="s">
        <v>4084</v>
      </c>
      <c r="O662" s="6">
        <v>52240</v>
      </c>
      <c r="P662" s="6">
        <v>1825</v>
      </c>
      <c r="R662" s="6">
        <v>7</v>
      </c>
      <c r="S662" s="6" t="s">
        <v>4151</v>
      </c>
      <c r="T662" s="6">
        <v>1833</v>
      </c>
      <c r="U662" s="6">
        <v>145409996</v>
      </c>
      <c r="V662" s="8">
        <v>25</v>
      </c>
      <c r="W662" s="8">
        <v>68947</v>
      </c>
      <c r="X662" s="6">
        <v>290</v>
      </c>
      <c r="Y662" s="6" t="s">
        <v>4152</v>
      </c>
      <c r="Z662" s="8">
        <v>106621</v>
      </c>
      <c r="AA662" s="8">
        <v>2339</v>
      </c>
      <c r="AB662" s="8">
        <v>46</v>
      </c>
      <c r="AC662" s="6" t="s">
        <v>49</v>
      </c>
      <c r="AD662" s="6" t="s">
        <v>50</v>
      </c>
      <c r="AE662" s="6" t="s">
        <v>49</v>
      </c>
      <c r="AI662" s="8">
        <v>21</v>
      </c>
      <c r="AJ662" s="8">
        <v>0</v>
      </c>
      <c r="AK662" s="8">
        <v>21</v>
      </c>
    </row>
    <row r="663" spans="1:37" x14ac:dyDescent="0.25">
      <c r="A663" s="5" t="s">
        <v>4153</v>
      </c>
      <c r="B663" s="6" t="s">
        <v>4154</v>
      </c>
      <c r="C663" s="6" t="s">
        <v>4155</v>
      </c>
      <c r="D663" s="6" t="s">
        <v>40</v>
      </c>
      <c r="E663" s="6" t="s">
        <v>640</v>
      </c>
      <c r="F663" s="6" t="s">
        <v>641</v>
      </c>
      <c r="H663" s="6" t="s">
        <v>4156</v>
      </c>
      <c r="I663" s="7">
        <v>41090</v>
      </c>
      <c r="J663" s="7">
        <v>41211</v>
      </c>
      <c r="K663" s="6" t="s">
        <v>4157</v>
      </c>
      <c r="M663" s="6" t="s">
        <v>4150</v>
      </c>
      <c r="N663" s="6" t="s">
        <v>4084</v>
      </c>
      <c r="O663" s="6">
        <v>52242</v>
      </c>
      <c r="P663" s="6">
        <v>1000</v>
      </c>
      <c r="R663" s="6">
        <v>7</v>
      </c>
      <c r="S663" s="6" t="s">
        <v>4158</v>
      </c>
      <c r="T663" s="6">
        <v>1835</v>
      </c>
      <c r="U663" s="6">
        <v>62761671</v>
      </c>
      <c r="V663" s="8">
        <v>30</v>
      </c>
      <c r="W663" s="8">
        <v>71372</v>
      </c>
      <c r="X663" s="6">
        <v>290</v>
      </c>
      <c r="Y663" s="6" t="s">
        <v>4152</v>
      </c>
      <c r="Z663" s="8">
        <v>106621</v>
      </c>
      <c r="AA663" s="8">
        <v>2339</v>
      </c>
      <c r="AB663" s="8">
        <v>46</v>
      </c>
      <c r="AC663" s="6" t="s">
        <v>49</v>
      </c>
      <c r="AD663" s="6" t="s">
        <v>50</v>
      </c>
      <c r="AE663" s="6" t="s">
        <v>49</v>
      </c>
      <c r="AI663" s="8">
        <v>29</v>
      </c>
      <c r="AJ663" s="8">
        <v>0</v>
      </c>
      <c r="AK663" s="8">
        <v>29</v>
      </c>
    </row>
    <row r="664" spans="1:37" x14ac:dyDescent="0.25">
      <c r="A664" s="5" t="s">
        <v>4159</v>
      </c>
      <c r="B664" s="6" t="s">
        <v>4160</v>
      </c>
      <c r="C664" s="6" t="s">
        <v>239</v>
      </c>
      <c r="D664" s="6" t="s">
        <v>40</v>
      </c>
      <c r="E664" s="6" t="s">
        <v>41</v>
      </c>
      <c r="F664" s="6" t="s">
        <v>42</v>
      </c>
      <c r="I664" s="7">
        <v>41090</v>
      </c>
      <c r="J664" s="7">
        <v>41211</v>
      </c>
      <c r="K664" s="6" t="s">
        <v>4161</v>
      </c>
      <c r="M664" s="6" t="s">
        <v>4162</v>
      </c>
      <c r="N664" s="6" t="s">
        <v>4084</v>
      </c>
      <c r="O664" s="6">
        <v>52241</v>
      </c>
      <c r="P664" s="6">
        <v>127</v>
      </c>
      <c r="Q664" s="6">
        <v>5127</v>
      </c>
      <c r="R664" s="6">
        <v>7</v>
      </c>
      <c r="S664" s="6" t="s">
        <v>4163</v>
      </c>
      <c r="T664" s="6">
        <v>1834</v>
      </c>
      <c r="U664" s="6">
        <v>80289036</v>
      </c>
      <c r="V664" s="8">
        <v>12</v>
      </c>
      <c r="W664" s="8">
        <v>19219</v>
      </c>
      <c r="X664" s="6">
        <v>290</v>
      </c>
      <c r="Y664" s="6" t="s">
        <v>4152</v>
      </c>
      <c r="Z664" s="8">
        <v>106621</v>
      </c>
      <c r="AA664" s="8">
        <v>2339</v>
      </c>
      <c r="AB664" s="8">
        <v>46</v>
      </c>
      <c r="AC664" s="6" t="s">
        <v>49</v>
      </c>
      <c r="AD664" s="6" t="s">
        <v>50</v>
      </c>
      <c r="AE664" s="6" t="s">
        <v>49</v>
      </c>
      <c r="AI664" s="8">
        <v>7</v>
      </c>
      <c r="AJ664" s="8">
        <v>0</v>
      </c>
      <c r="AK664" s="8">
        <v>7</v>
      </c>
    </row>
    <row r="665" spans="1:37" x14ac:dyDescent="0.25">
      <c r="A665" s="5" t="s">
        <v>4164</v>
      </c>
      <c r="B665" s="6" t="s">
        <v>4165</v>
      </c>
      <c r="C665" s="6" t="s">
        <v>4166</v>
      </c>
      <c r="D665" s="6" t="s">
        <v>40</v>
      </c>
      <c r="E665" s="6" t="s">
        <v>41</v>
      </c>
      <c r="F665" s="6" t="s">
        <v>42</v>
      </c>
      <c r="I665" s="7">
        <v>41090</v>
      </c>
      <c r="J665" s="7">
        <v>41211</v>
      </c>
      <c r="K665" s="6" t="s">
        <v>4167</v>
      </c>
      <c r="M665" s="6" t="s">
        <v>4168</v>
      </c>
      <c r="N665" s="6" t="s">
        <v>4065</v>
      </c>
      <c r="O665" s="6">
        <v>64501</v>
      </c>
      <c r="R665" s="6">
        <v>7</v>
      </c>
      <c r="S665" s="6" t="s">
        <v>4169</v>
      </c>
      <c r="T665" s="6">
        <v>1897</v>
      </c>
      <c r="U665" s="6">
        <v>30656144</v>
      </c>
      <c r="V665" s="8">
        <v>39</v>
      </c>
      <c r="W665" s="8">
        <v>78004</v>
      </c>
      <c r="X665" s="6">
        <v>354</v>
      </c>
      <c r="Y665" s="6" t="s">
        <v>4170</v>
      </c>
      <c r="Z665" s="8">
        <v>81176</v>
      </c>
      <c r="AA665" s="8">
        <v>1940</v>
      </c>
      <c r="AB665" s="8">
        <v>42</v>
      </c>
      <c r="AC665" s="6" t="s">
        <v>50</v>
      </c>
      <c r="AD665" s="6" t="s">
        <v>50</v>
      </c>
      <c r="AE665" s="6" t="s">
        <v>49</v>
      </c>
      <c r="AI665" s="8">
        <v>17</v>
      </c>
      <c r="AJ665" s="8">
        <v>0</v>
      </c>
      <c r="AK665" s="8">
        <v>17</v>
      </c>
    </row>
    <row r="666" spans="1:37" x14ac:dyDescent="0.25">
      <c r="A666" s="5" t="s">
        <v>4171</v>
      </c>
      <c r="B666" s="6" t="s">
        <v>4172</v>
      </c>
      <c r="C666" s="6" t="s">
        <v>4173</v>
      </c>
      <c r="D666" s="6" t="s">
        <v>40</v>
      </c>
      <c r="E666" s="6" t="s">
        <v>41</v>
      </c>
      <c r="F666" s="6" t="s">
        <v>42</v>
      </c>
      <c r="I666" s="7">
        <v>41274</v>
      </c>
      <c r="J666" s="7">
        <v>41393</v>
      </c>
      <c r="K666" s="6" t="s">
        <v>4174</v>
      </c>
      <c r="M666" s="6" t="s">
        <v>4175</v>
      </c>
      <c r="N666" s="6" t="s">
        <v>4131</v>
      </c>
      <c r="O666" s="6">
        <v>66061</v>
      </c>
      <c r="R666" s="6">
        <v>7</v>
      </c>
      <c r="S666" s="6" t="s">
        <v>4176</v>
      </c>
      <c r="T666" s="6">
        <v>5400</v>
      </c>
      <c r="U666" s="6">
        <v>73022857</v>
      </c>
      <c r="V666" s="8">
        <v>162</v>
      </c>
      <c r="W666" s="8">
        <v>425067</v>
      </c>
      <c r="X666" s="6">
        <v>31</v>
      </c>
      <c r="Y666" s="6" t="s">
        <v>4074</v>
      </c>
      <c r="Z666" s="8">
        <v>1519417</v>
      </c>
      <c r="AA666" s="8">
        <v>2242</v>
      </c>
      <c r="AB666" s="8">
        <v>678</v>
      </c>
      <c r="AC666" s="6" t="s">
        <v>49</v>
      </c>
      <c r="AD666" s="6" t="s">
        <v>50</v>
      </c>
      <c r="AF666" s="6" t="s">
        <v>49</v>
      </c>
      <c r="AI666" s="8">
        <v>0</v>
      </c>
      <c r="AJ666" s="8">
        <v>91</v>
      </c>
      <c r="AK666" s="8">
        <v>91</v>
      </c>
    </row>
    <row r="667" spans="1:37" x14ac:dyDescent="0.25">
      <c r="A667" s="5" t="s">
        <v>4177</v>
      </c>
      <c r="B667" s="6" t="s">
        <v>4178</v>
      </c>
      <c r="C667" s="6" t="s">
        <v>1121</v>
      </c>
      <c r="D667" s="6" t="s">
        <v>40</v>
      </c>
      <c r="E667" s="6" t="s">
        <v>41</v>
      </c>
      <c r="F667" s="6" t="s">
        <v>42</v>
      </c>
      <c r="I667" s="7">
        <v>41213</v>
      </c>
      <c r="J667" s="7">
        <v>41393</v>
      </c>
      <c r="K667" s="6" t="s">
        <v>4179</v>
      </c>
      <c r="M667" s="6" t="s">
        <v>4180</v>
      </c>
      <c r="N667" s="6" t="s">
        <v>4065</v>
      </c>
      <c r="O667" s="6">
        <v>64801</v>
      </c>
      <c r="R667" s="6">
        <v>7</v>
      </c>
      <c r="S667" s="6" t="s">
        <v>4181</v>
      </c>
      <c r="T667" s="6">
        <v>3087</v>
      </c>
      <c r="U667" s="6">
        <v>10649846</v>
      </c>
      <c r="V667" s="8">
        <v>105</v>
      </c>
      <c r="W667" s="8">
        <v>75000</v>
      </c>
      <c r="X667" s="6">
        <v>347</v>
      </c>
      <c r="Y667" s="6" t="s">
        <v>4182</v>
      </c>
      <c r="Z667" s="8">
        <v>82775</v>
      </c>
      <c r="AA667" s="8">
        <v>1285</v>
      </c>
      <c r="AB667" s="8">
        <v>64</v>
      </c>
      <c r="AC667" s="6" t="s">
        <v>50</v>
      </c>
      <c r="AD667" s="6" t="s">
        <v>50</v>
      </c>
      <c r="AI667" s="8">
        <v>10</v>
      </c>
      <c r="AJ667" s="8">
        <v>0</v>
      </c>
      <c r="AK667" s="8">
        <v>10</v>
      </c>
    </row>
    <row r="668" spans="1:37" x14ac:dyDescent="0.25">
      <c r="A668" s="5" t="s">
        <v>4183</v>
      </c>
      <c r="B668" s="6" t="s">
        <v>4184</v>
      </c>
      <c r="D668" s="6" t="s">
        <v>40</v>
      </c>
      <c r="E668" s="6" t="s">
        <v>41</v>
      </c>
      <c r="F668" s="6" t="s">
        <v>42</v>
      </c>
      <c r="I668" s="7">
        <v>41090</v>
      </c>
      <c r="J668" s="7">
        <v>41211</v>
      </c>
      <c r="K668" s="6" t="s">
        <v>4185</v>
      </c>
      <c r="M668" s="6" t="s">
        <v>4186</v>
      </c>
      <c r="N668" s="6" t="s">
        <v>4084</v>
      </c>
      <c r="O668" s="6">
        <v>50010</v>
      </c>
      <c r="R668" s="6">
        <v>7</v>
      </c>
      <c r="S668" s="6" t="s">
        <v>4187</v>
      </c>
      <c r="T668" s="6">
        <v>1817</v>
      </c>
      <c r="U668" s="6">
        <v>147809784</v>
      </c>
      <c r="V668" s="8">
        <v>15</v>
      </c>
      <c r="W668" s="8">
        <v>56900</v>
      </c>
      <c r="X668" s="6">
        <v>445</v>
      </c>
      <c r="Y668" s="6" t="s">
        <v>4188</v>
      </c>
      <c r="Z668" s="8">
        <v>60438</v>
      </c>
      <c r="AA668" s="8">
        <v>2602</v>
      </c>
      <c r="AB668" s="8">
        <v>23</v>
      </c>
      <c r="AC668" s="6" t="s">
        <v>49</v>
      </c>
      <c r="AD668" s="6" t="s">
        <v>50</v>
      </c>
      <c r="AE668" s="6" t="s">
        <v>49</v>
      </c>
      <c r="AF668" s="6" t="s">
        <v>49</v>
      </c>
      <c r="AI668" s="8">
        <v>63</v>
      </c>
      <c r="AJ668" s="8">
        <v>6</v>
      </c>
      <c r="AK668" s="8">
        <v>69</v>
      </c>
    </row>
    <row r="669" spans="1:37" x14ac:dyDescent="0.25">
      <c r="A669" s="5" t="s">
        <v>4189</v>
      </c>
      <c r="B669" s="6" t="s">
        <v>4190</v>
      </c>
      <c r="C669" s="6" t="s">
        <v>4191</v>
      </c>
      <c r="D669" s="6" t="s">
        <v>40</v>
      </c>
      <c r="E669" s="6" t="s">
        <v>41</v>
      </c>
      <c r="F669" s="6" t="s">
        <v>42</v>
      </c>
      <c r="I669" s="7">
        <v>41213</v>
      </c>
      <c r="J669" s="7">
        <v>41393</v>
      </c>
      <c r="K669" s="6" t="s">
        <v>4192</v>
      </c>
      <c r="M669" s="6" t="s">
        <v>4193</v>
      </c>
      <c r="N669" s="6" t="s">
        <v>4065</v>
      </c>
      <c r="O669" s="6">
        <v>65101</v>
      </c>
      <c r="R669" s="6">
        <v>7</v>
      </c>
      <c r="S669" s="6" t="s">
        <v>4194</v>
      </c>
      <c r="T669" s="6">
        <v>6309</v>
      </c>
      <c r="U669" s="6">
        <v>48127740</v>
      </c>
      <c r="V669" s="8">
        <v>36</v>
      </c>
      <c r="W669" s="8">
        <v>43079</v>
      </c>
      <c r="X669" s="6">
        <v>452</v>
      </c>
      <c r="Y669" s="6" t="s">
        <v>4195</v>
      </c>
      <c r="Z669" s="8">
        <v>58533</v>
      </c>
      <c r="AA669" s="8">
        <v>1464</v>
      </c>
      <c r="AB669" s="8">
        <v>40</v>
      </c>
      <c r="AC669" s="6" t="s">
        <v>50</v>
      </c>
      <c r="AD669" s="6" t="s">
        <v>50</v>
      </c>
      <c r="AE669" s="6" t="s">
        <v>49</v>
      </c>
      <c r="AI669" s="8">
        <v>17</v>
      </c>
      <c r="AJ669" s="8">
        <v>0</v>
      </c>
      <c r="AK669" s="8">
        <v>17</v>
      </c>
    </row>
    <row r="670" spans="1:37" x14ac:dyDescent="0.25">
      <c r="A670" s="5" t="s">
        <v>4196</v>
      </c>
      <c r="B670" s="6" t="s">
        <v>4197</v>
      </c>
      <c r="C670" s="6" t="s">
        <v>4198</v>
      </c>
      <c r="D670" s="6" t="s">
        <v>40</v>
      </c>
      <c r="E670" s="6" t="s">
        <v>41</v>
      </c>
      <c r="F670" s="6" t="s">
        <v>42</v>
      </c>
      <c r="I670" s="7">
        <v>41090</v>
      </c>
      <c r="J670" s="7">
        <v>41211</v>
      </c>
      <c r="K670" s="6" t="s">
        <v>4199</v>
      </c>
      <c r="M670" s="6" t="s">
        <v>4150</v>
      </c>
      <c r="N670" s="6" t="s">
        <v>4084</v>
      </c>
      <c r="O670" s="6">
        <v>52246</v>
      </c>
      <c r="R670" s="6">
        <v>7</v>
      </c>
      <c r="S670" s="6" t="s">
        <v>4200</v>
      </c>
      <c r="U670" s="6">
        <v>75836403</v>
      </c>
      <c r="V670" s="8">
        <v>614</v>
      </c>
      <c r="W670" s="8">
        <v>130882</v>
      </c>
      <c r="X670" s="6">
        <v>290</v>
      </c>
      <c r="Y670" s="6" t="s">
        <v>4152</v>
      </c>
      <c r="Z670" s="8">
        <v>106621</v>
      </c>
      <c r="AA670" s="8">
        <v>2339</v>
      </c>
      <c r="AB670" s="8">
        <v>46</v>
      </c>
      <c r="AC670" s="6" t="s">
        <v>49</v>
      </c>
      <c r="AD670" s="6" t="s">
        <v>50</v>
      </c>
      <c r="AI670" s="8">
        <v>19</v>
      </c>
      <c r="AJ670" s="8">
        <v>0</v>
      </c>
      <c r="AK670" s="8">
        <v>19</v>
      </c>
    </row>
    <row r="671" spans="1:37" x14ac:dyDescent="0.25">
      <c r="A671" s="5" t="s">
        <v>4201</v>
      </c>
      <c r="B671" s="6" t="s">
        <v>4202</v>
      </c>
      <c r="C671" s="6" t="s">
        <v>4203</v>
      </c>
      <c r="D671" s="6" t="s">
        <v>40</v>
      </c>
      <c r="E671" s="6" t="s">
        <v>41</v>
      </c>
      <c r="F671" s="6" t="s">
        <v>42</v>
      </c>
      <c r="I671" s="7">
        <v>41274</v>
      </c>
      <c r="J671" s="7">
        <v>41393</v>
      </c>
      <c r="K671" s="6" t="s">
        <v>4204</v>
      </c>
      <c r="M671" s="6" t="s">
        <v>4205</v>
      </c>
      <c r="N671" s="6" t="s">
        <v>4065</v>
      </c>
      <c r="O671" s="6">
        <v>64050</v>
      </c>
      <c r="R671" s="6">
        <v>7</v>
      </c>
      <c r="S671" s="6" t="s">
        <v>4206</v>
      </c>
      <c r="U671" s="6">
        <v>76259456</v>
      </c>
      <c r="V671" s="8">
        <v>78</v>
      </c>
      <c r="W671" s="8">
        <v>116830</v>
      </c>
      <c r="X671" s="6">
        <v>31</v>
      </c>
      <c r="Y671" s="6" t="s">
        <v>4074</v>
      </c>
      <c r="Z671" s="8">
        <v>1519417</v>
      </c>
      <c r="AA671" s="8">
        <v>2242</v>
      </c>
      <c r="AB671" s="8">
        <v>678</v>
      </c>
      <c r="AC671" s="6" t="s">
        <v>50</v>
      </c>
      <c r="AD671" s="6" t="s">
        <v>49</v>
      </c>
      <c r="AF671" s="6" t="s">
        <v>49</v>
      </c>
      <c r="AI671" s="8">
        <v>0</v>
      </c>
      <c r="AJ671" s="8">
        <v>13</v>
      </c>
      <c r="AK671" s="8">
        <v>13</v>
      </c>
    </row>
    <row r="672" spans="1:37" x14ac:dyDescent="0.25">
      <c r="A672" s="5" t="s">
        <v>4207</v>
      </c>
      <c r="B672" s="6" t="s">
        <v>4208</v>
      </c>
      <c r="D672" s="6" t="s">
        <v>40</v>
      </c>
      <c r="E672" s="6" t="s">
        <v>41</v>
      </c>
      <c r="F672" s="6" t="s">
        <v>42</v>
      </c>
      <c r="I672" s="7">
        <v>41274</v>
      </c>
      <c r="J672" s="7">
        <v>41393</v>
      </c>
      <c r="K672" s="6" t="s">
        <v>4209</v>
      </c>
      <c r="M672" s="6" t="s">
        <v>4072</v>
      </c>
      <c r="N672" s="6" t="s">
        <v>4131</v>
      </c>
      <c r="O672" s="6">
        <v>66102</v>
      </c>
      <c r="R672" s="6">
        <v>7</v>
      </c>
      <c r="S672" s="6" t="s">
        <v>4210</v>
      </c>
      <c r="U672" s="6">
        <v>10652097</v>
      </c>
      <c r="V672" s="8">
        <v>156</v>
      </c>
      <c r="W672" s="8">
        <v>155085</v>
      </c>
      <c r="X672" s="6">
        <v>31</v>
      </c>
      <c r="Y672" s="6" t="s">
        <v>4074</v>
      </c>
      <c r="Z672" s="8">
        <v>1519417</v>
      </c>
      <c r="AA672" s="8">
        <v>2242</v>
      </c>
      <c r="AB672" s="8">
        <v>678</v>
      </c>
      <c r="AC672" s="6" t="s">
        <v>50</v>
      </c>
      <c r="AD672" s="6" t="s">
        <v>50</v>
      </c>
      <c r="AE672" s="6" t="s">
        <v>49</v>
      </c>
      <c r="AI672" s="8">
        <v>9</v>
      </c>
      <c r="AJ672" s="8">
        <v>0</v>
      </c>
      <c r="AK672" s="8">
        <v>9</v>
      </c>
    </row>
    <row r="673" spans="1:37" x14ac:dyDescent="0.25">
      <c r="A673" s="5" t="s">
        <v>4211</v>
      </c>
      <c r="B673" s="6" t="s">
        <v>4212</v>
      </c>
      <c r="D673" s="6" t="s">
        <v>40</v>
      </c>
      <c r="E673" s="6" t="s">
        <v>664</v>
      </c>
      <c r="F673" s="6" t="s">
        <v>665</v>
      </c>
      <c r="I673" s="7">
        <v>41274</v>
      </c>
      <c r="J673" s="7">
        <v>41393</v>
      </c>
      <c r="K673" s="6" t="s">
        <v>4213</v>
      </c>
      <c r="M673" s="6" t="s">
        <v>4214</v>
      </c>
      <c r="N673" s="6" t="s">
        <v>4131</v>
      </c>
      <c r="O673" s="6">
        <v>66044</v>
      </c>
      <c r="Q673" s="6">
        <v>708</v>
      </c>
      <c r="R673" s="6">
        <v>7</v>
      </c>
      <c r="S673" s="6" t="s">
        <v>4215</v>
      </c>
      <c r="T673" s="6">
        <v>5757</v>
      </c>
      <c r="U673" s="6">
        <v>30692461</v>
      </c>
      <c r="V673" s="8">
        <v>28</v>
      </c>
      <c r="W673" s="8">
        <v>87965</v>
      </c>
      <c r="X673" s="6">
        <v>332</v>
      </c>
      <c r="Y673" s="6" t="s">
        <v>4216</v>
      </c>
      <c r="Z673" s="8">
        <v>88053</v>
      </c>
      <c r="AA673" s="8">
        <v>2892</v>
      </c>
      <c r="AB673" s="8">
        <v>30</v>
      </c>
      <c r="AC673" s="6" t="s">
        <v>49</v>
      </c>
      <c r="AD673" s="6" t="s">
        <v>50</v>
      </c>
      <c r="AF673" s="6" t="s">
        <v>49</v>
      </c>
      <c r="AI673" s="8">
        <v>0</v>
      </c>
      <c r="AJ673" s="8">
        <v>49</v>
      </c>
      <c r="AK673" s="8">
        <v>49</v>
      </c>
    </row>
    <row r="674" spans="1:37" x14ac:dyDescent="0.25">
      <c r="A674" s="5" t="s">
        <v>4217</v>
      </c>
      <c r="B674" s="6" t="s">
        <v>4218</v>
      </c>
      <c r="D674" s="6" t="s">
        <v>40</v>
      </c>
      <c r="I674" s="7">
        <v>41090</v>
      </c>
      <c r="J674" s="7">
        <v>41211</v>
      </c>
      <c r="K674" s="6" t="s">
        <v>4219</v>
      </c>
      <c r="M674" s="6" t="s">
        <v>4097</v>
      </c>
      <c r="N674" s="6" t="s">
        <v>4084</v>
      </c>
      <c r="O674" s="6">
        <v>52806</v>
      </c>
      <c r="R674" s="6">
        <v>7</v>
      </c>
      <c r="X674" s="6">
        <v>134</v>
      </c>
      <c r="Y674" s="6" t="s">
        <v>3049</v>
      </c>
      <c r="Z674" s="8">
        <v>280051</v>
      </c>
      <c r="AA674" s="8">
        <v>2026</v>
      </c>
      <c r="AB674" s="8">
        <v>138</v>
      </c>
      <c r="AC674" s="6" t="s">
        <v>49</v>
      </c>
      <c r="AD674" s="6" t="s">
        <v>49</v>
      </c>
      <c r="AI674" s="8">
        <v>0</v>
      </c>
      <c r="AJ674" s="8">
        <v>0</v>
      </c>
    </row>
    <row r="675" spans="1:37" x14ac:dyDescent="0.25">
      <c r="A675" s="5" t="s">
        <v>4220</v>
      </c>
      <c r="B675" s="6" t="s">
        <v>4221</v>
      </c>
      <c r="C675" s="6" t="s">
        <v>4222</v>
      </c>
      <c r="D675" s="6" t="s">
        <v>40</v>
      </c>
      <c r="E675" s="6" t="s">
        <v>640</v>
      </c>
      <c r="F675" s="6" t="s">
        <v>641</v>
      </c>
      <c r="I675" s="7">
        <v>41090</v>
      </c>
      <c r="J675" s="7">
        <v>41211</v>
      </c>
      <c r="K675" s="6" t="s">
        <v>4223</v>
      </c>
      <c r="L675" s="6" t="s">
        <v>4224</v>
      </c>
      <c r="M675" s="6" t="s">
        <v>4225</v>
      </c>
      <c r="N675" s="6" t="s">
        <v>4065</v>
      </c>
      <c r="O675" s="6">
        <v>63701</v>
      </c>
      <c r="R675" s="6">
        <v>7</v>
      </c>
      <c r="S675" s="6" t="s">
        <v>4226</v>
      </c>
      <c r="U675" s="6">
        <v>800913428</v>
      </c>
      <c r="V675" s="8">
        <v>5</v>
      </c>
      <c r="W675" s="8">
        <v>11729</v>
      </c>
      <c r="X675" s="6">
        <v>478</v>
      </c>
      <c r="Y675" s="6" t="s">
        <v>4227</v>
      </c>
      <c r="Z675" s="8">
        <v>52900</v>
      </c>
      <c r="AA675" s="8">
        <v>1510</v>
      </c>
      <c r="AB675" s="8">
        <v>35</v>
      </c>
      <c r="AC675" s="6" t="s">
        <v>50</v>
      </c>
      <c r="AD675" s="6" t="s">
        <v>49</v>
      </c>
      <c r="AE675" s="6" t="s">
        <v>49</v>
      </c>
      <c r="AI675" s="8">
        <v>13</v>
      </c>
      <c r="AJ675" s="8">
        <v>0</v>
      </c>
      <c r="AK675" s="8">
        <v>13</v>
      </c>
    </row>
    <row r="676" spans="1:37" x14ac:dyDescent="0.25">
      <c r="A676" s="5" t="s">
        <v>4228</v>
      </c>
      <c r="B676" s="6" t="s">
        <v>4229</v>
      </c>
      <c r="D676" s="6" t="s">
        <v>40</v>
      </c>
      <c r="E676" s="6" t="s">
        <v>540</v>
      </c>
      <c r="F676" s="6" t="s">
        <v>541</v>
      </c>
      <c r="I676" s="7">
        <v>41090</v>
      </c>
      <c r="J676" s="7">
        <v>41211</v>
      </c>
      <c r="K676" s="6" t="s">
        <v>4230</v>
      </c>
      <c r="L676" s="6" t="s">
        <v>4231</v>
      </c>
      <c r="M676" s="6" t="s">
        <v>4232</v>
      </c>
      <c r="N676" s="6" t="s">
        <v>4052</v>
      </c>
      <c r="O676" s="6">
        <v>68801</v>
      </c>
      <c r="R676" s="6">
        <v>7</v>
      </c>
      <c r="U676" s="6">
        <v>21605345</v>
      </c>
      <c r="V676" s="8">
        <v>28</v>
      </c>
      <c r="W676" s="8">
        <v>50000</v>
      </c>
      <c r="X676" s="6">
        <v>496</v>
      </c>
      <c r="Y676" s="6" t="s">
        <v>4233</v>
      </c>
      <c r="Z676" s="8">
        <v>50440</v>
      </c>
      <c r="AA676" s="8">
        <v>1793</v>
      </c>
      <c r="AB676" s="8">
        <v>28</v>
      </c>
      <c r="AC676" s="6" t="s">
        <v>50</v>
      </c>
      <c r="AD676" s="6" t="s">
        <v>49</v>
      </c>
      <c r="AI676" s="8">
        <v>9</v>
      </c>
      <c r="AJ676" s="8">
        <v>0</v>
      </c>
      <c r="AK676" s="8">
        <v>9</v>
      </c>
    </row>
    <row r="677" spans="1:37" x14ac:dyDescent="0.25">
      <c r="A677" s="5" t="s">
        <v>4234</v>
      </c>
      <c r="B677" s="6" t="s">
        <v>4235</v>
      </c>
      <c r="C677" s="6" t="s">
        <v>4236</v>
      </c>
      <c r="D677" s="6" t="s">
        <v>40</v>
      </c>
      <c r="E677" s="6" t="s">
        <v>540</v>
      </c>
      <c r="F677" s="6" t="s">
        <v>541</v>
      </c>
      <c r="I677" s="7">
        <v>41090</v>
      </c>
      <c r="J677" s="7">
        <v>41211</v>
      </c>
      <c r="K677" s="6" t="s">
        <v>4237</v>
      </c>
      <c r="M677" s="6" t="s">
        <v>4238</v>
      </c>
      <c r="N677" s="6" t="s">
        <v>4131</v>
      </c>
      <c r="O677" s="6">
        <v>66502</v>
      </c>
      <c r="R677" s="6">
        <v>7</v>
      </c>
      <c r="S677" s="6" t="s">
        <v>4239</v>
      </c>
      <c r="U677" s="6">
        <v>23970242</v>
      </c>
      <c r="V677" s="8">
        <v>21</v>
      </c>
      <c r="W677" s="8">
        <v>54622</v>
      </c>
      <c r="X677" s="6">
        <v>469</v>
      </c>
      <c r="Y677" s="6" t="s">
        <v>4240</v>
      </c>
      <c r="Z677" s="8">
        <v>54622</v>
      </c>
      <c r="AA677" s="8">
        <v>2637</v>
      </c>
      <c r="AB677" s="8">
        <v>21</v>
      </c>
      <c r="AC677" s="6" t="s">
        <v>50</v>
      </c>
      <c r="AD677" s="6" t="s">
        <v>50</v>
      </c>
      <c r="AI677" s="8">
        <v>16</v>
      </c>
      <c r="AJ677" s="8">
        <v>0</v>
      </c>
      <c r="AK677" s="8">
        <v>16</v>
      </c>
    </row>
    <row r="678" spans="1:37" x14ac:dyDescent="0.25">
      <c r="A678" s="5" t="s">
        <v>4241</v>
      </c>
      <c r="B678" s="6" t="s">
        <v>4242</v>
      </c>
      <c r="C678" s="6" t="s">
        <v>4243</v>
      </c>
      <c r="D678" s="6" t="s">
        <v>40</v>
      </c>
      <c r="E678" s="6" t="s">
        <v>54</v>
      </c>
      <c r="F678" s="6" t="s">
        <v>55</v>
      </c>
      <c r="I678" s="7">
        <v>41274</v>
      </c>
      <c r="J678" s="7">
        <v>41393</v>
      </c>
      <c r="K678" s="6" t="s">
        <v>4244</v>
      </c>
      <c r="M678" s="6" t="s">
        <v>4245</v>
      </c>
      <c r="N678" s="6" t="s">
        <v>4246</v>
      </c>
      <c r="O678" s="6">
        <v>84130</v>
      </c>
      <c r="R678" s="6">
        <v>8</v>
      </c>
      <c r="S678" s="6" t="s">
        <v>4247</v>
      </c>
      <c r="T678" s="6">
        <v>1167</v>
      </c>
      <c r="U678" s="6">
        <v>69816163</v>
      </c>
      <c r="V678" s="8">
        <v>751</v>
      </c>
      <c r="W678" s="8">
        <v>2165290</v>
      </c>
      <c r="X678" s="6">
        <v>42</v>
      </c>
      <c r="Y678" s="6" t="s">
        <v>4248</v>
      </c>
      <c r="Z678" s="8">
        <v>1021243</v>
      </c>
      <c r="AA678" s="8">
        <v>3675</v>
      </c>
      <c r="AB678" s="8">
        <v>278</v>
      </c>
      <c r="AC678" s="6" t="s">
        <v>49</v>
      </c>
      <c r="AD678" s="6" t="s">
        <v>50</v>
      </c>
      <c r="AE678" s="6" t="s">
        <v>50</v>
      </c>
      <c r="AF678" s="6" t="s">
        <v>49</v>
      </c>
      <c r="AG678" s="6" t="s">
        <v>49</v>
      </c>
      <c r="AI678" s="8">
        <v>1145</v>
      </c>
      <c r="AJ678" s="8">
        <v>60</v>
      </c>
      <c r="AK678" s="8">
        <v>1205</v>
      </c>
    </row>
    <row r="679" spans="1:37" x14ac:dyDescent="0.25">
      <c r="A679" s="5" t="s">
        <v>4249</v>
      </c>
      <c r="B679" s="6" t="s">
        <v>4250</v>
      </c>
      <c r="C679" s="6" t="s">
        <v>4251</v>
      </c>
      <c r="D679" s="6" t="s">
        <v>40</v>
      </c>
      <c r="E679" s="6" t="s">
        <v>54</v>
      </c>
      <c r="F679" s="6" t="s">
        <v>55</v>
      </c>
      <c r="I679" s="7">
        <v>41274</v>
      </c>
      <c r="J679" s="7">
        <v>41393</v>
      </c>
      <c r="K679" s="6" t="s">
        <v>4252</v>
      </c>
      <c r="M679" s="6" t="s">
        <v>4253</v>
      </c>
      <c r="N679" s="6" t="s">
        <v>4254</v>
      </c>
      <c r="O679" s="6">
        <v>57103</v>
      </c>
      <c r="P679" s="6">
        <v>7016</v>
      </c>
      <c r="R679" s="6">
        <v>8</v>
      </c>
      <c r="S679" s="6" t="s">
        <v>4255</v>
      </c>
      <c r="T679" s="6">
        <v>1163</v>
      </c>
      <c r="U679" s="6">
        <v>78034683</v>
      </c>
      <c r="V679" s="8">
        <v>68</v>
      </c>
      <c r="W679" s="8">
        <v>144000</v>
      </c>
      <c r="X679" s="6">
        <v>212</v>
      </c>
      <c r="Y679" s="6" t="s">
        <v>4256</v>
      </c>
      <c r="Z679" s="8">
        <v>156777</v>
      </c>
      <c r="AA679" s="8">
        <v>2443</v>
      </c>
      <c r="AB679" s="8">
        <v>64</v>
      </c>
      <c r="AC679" s="6" t="s">
        <v>49</v>
      </c>
      <c r="AD679" s="6" t="s">
        <v>50</v>
      </c>
      <c r="AE679" s="6" t="s">
        <v>49</v>
      </c>
      <c r="AI679" s="8">
        <v>48</v>
      </c>
      <c r="AJ679" s="8">
        <v>0</v>
      </c>
      <c r="AK679" s="8">
        <v>48</v>
      </c>
    </row>
    <row r="680" spans="1:37" x14ac:dyDescent="0.25">
      <c r="A680" s="5" t="s">
        <v>4257</v>
      </c>
      <c r="B680" s="6" t="s">
        <v>4258</v>
      </c>
      <c r="C680" s="6" t="s">
        <v>4259</v>
      </c>
      <c r="D680" s="6" t="s">
        <v>40</v>
      </c>
      <c r="E680" s="6" t="s">
        <v>41</v>
      </c>
      <c r="F680" s="6" t="s">
        <v>42</v>
      </c>
      <c r="I680" s="7">
        <v>41274</v>
      </c>
      <c r="J680" s="7">
        <v>41393</v>
      </c>
      <c r="K680" s="6" t="s">
        <v>4260</v>
      </c>
      <c r="M680" s="6" t="s">
        <v>4261</v>
      </c>
      <c r="N680" s="6" t="s">
        <v>4262</v>
      </c>
      <c r="O680" s="6">
        <v>58102</v>
      </c>
      <c r="R680" s="6">
        <v>8</v>
      </c>
      <c r="S680" s="6" t="s">
        <v>2863</v>
      </c>
      <c r="T680" s="6">
        <v>1156</v>
      </c>
      <c r="U680" s="6">
        <v>70265871</v>
      </c>
      <c r="V680" s="8">
        <v>45</v>
      </c>
      <c r="W680" s="8">
        <v>134149</v>
      </c>
      <c r="X680" s="6">
        <v>194</v>
      </c>
      <c r="Y680" s="6" t="s">
        <v>2864</v>
      </c>
      <c r="Z680" s="8">
        <v>176676</v>
      </c>
      <c r="AA680" s="8">
        <v>2514</v>
      </c>
      <c r="AB680" s="8">
        <v>70</v>
      </c>
      <c r="AC680" s="6" t="s">
        <v>49</v>
      </c>
      <c r="AD680" s="6" t="s">
        <v>50</v>
      </c>
      <c r="AF680" s="6" t="s">
        <v>49</v>
      </c>
      <c r="AI680" s="8">
        <v>0</v>
      </c>
      <c r="AJ680" s="8">
        <v>34</v>
      </c>
      <c r="AK680" s="8">
        <v>34</v>
      </c>
    </row>
    <row r="681" spans="1:37" x14ac:dyDescent="0.25">
      <c r="A681" s="5" t="s">
        <v>4263</v>
      </c>
      <c r="B681" s="6" t="s">
        <v>4264</v>
      </c>
      <c r="C681" s="6" t="s">
        <v>4265</v>
      </c>
      <c r="D681" s="6" t="s">
        <v>40</v>
      </c>
      <c r="E681" s="6" t="s">
        <v>41</v>
      </c>
      <c r="F681" s="6" t="s">
        <v>42</v>
      </c>
      <c r="I681" s="7">
        <v>41090</v>
      </c>
      <c r="J681" s="7">
        <v>41211</v>
      </c>
      <c r="K681" s="6" t="s">
        <v>4266</v>
      </c>
      <c r="M681" s="6" t="s">
        <v>4267</v>
      </c>
      <c r="N681" s="6" t="s">
        <v>4268</v>
      </c>
      <c r="O681" s="6">
        <v>59103</v>
      </c>
      <c r="P681" s="6">
        <v>1178</v>
      </c>
      <c r="Q681" s="6">
        <v>1178</v>
      </c>
      <c r="R681" s="6">
        <v>8</v>
      </c>
      <c r="S681" s="6" t="s">
        <v>4269</v>
      </c>
      <c r="T681" s="6">
        <v>1150</v>
      </c>
      <c r="U681" s="6">
        <v>801334830</v>
      </c>
      <c r="V681" s="8">
        <v>34</v>
      </c>
      <c r="W681" s="8">
        <v>114773</v>
      </c>
      <c r="X681" s="6">
        <v>273</v>
      </c>
      <c r="Y681" s="6" t="s">
        <v>4270</v>
      </c>
      <c r="Z681" s="8">
        <v>114773</v>
      </c>
      <c r="AA681" s="8">
        <v>2167</v>
      </c>
      <c r="AB681" s="8">
        <v>53</v>
      </c>
      <c r="AC681" s="6" t="s">
        <v>49</v>
      </c>
      <c r="AD681" s="6" t="s">
        <v>50</v>
      </c>
      <c r="AE681" s="6" t="s">
        <v>49</v>
      </c>
      <c r="AI681" s="8">
        <v>31</v>
      </c>
      <c r="AJ681" s="8">
        <v>0</v>
      </c>
      <c r="AK681" s="8">
        <v>31</v>
      </c>
    </row>
    <row r="682" spans="1:37" x14ac:dyDescent="0.25">
      <c r="A682" s="5" t="s">
        <v>4271</v>
      </c>
      <c r="B682" s="6" t="s">
        <v>4272</v>
      </c>
      <c r="C682" s="6" t="s">
        <v>4273</v>
      </c>
      <c r="D682" s="6" t="s">
        <v>40</v>
      </c>
      <c r="E682" s="6" t="s">
        <v>41</v>
      </c>
      <c r="F682" s="6" t="s">
        <v>42</v>
      </c>
      <c r="I682" s="7">
        <v>41274</v>
      </c>
      <c r="J682" s="7">
        <v>41393</v>
      </c>
      <c r="K682" s="6" t="s">
        <v>4274</v>
      </c>
      <c r="M682" s="6" t="s">
        <v>4275</v>
      </c>
      <c r="N682" s="6" t="s">
        <v>4276</v>
      </c>
      <c r="O682" s="6">
        <v>80903</v>
      </c>
      <c r="R682" s="6">
        <v>8</v>
      </c>
      <c r="S682" s="6" t="s">
        <v>4277</v>
      </c>
      <c r="T682" s="6">
        <v>1137</v>
      </c>
      <c r="U682" s="6">
        <v>25951335</v>
      </c>
      <c r="V682" s="8">
        <v>188</v>
      </c>
      <c r="W682" s="8">
        <v>559409</v>
      </c>
      <c r="X682" s="6">
        <v>73</v>
      </c>
      <c r="Y682" s="6" t="s">
        <v>4278</v>
      </c>
      <c r="Z682" s="8">
        <v>559409</v>
      </c>
      <c r="AA682" s="8">
        <v>2978</v>
      </c>
      <c r="AB682" s="8">
        <v>188</v>
      </c>
      <c r="AC682" s="6" t="s">
        <v>49</v>
      </c>
      <c r="AD682" s="6" t="s">
        <v>50</v>
      </c>
      <c r="AF682" s="6" t="s">
        <v>49</v>
      </c>
      <c r="AI682" s="8">
        <v>34</v>
      </c>
      <c r="AJ682" s="8">
        <v>126</v>
      </c>
      <c r="AK682" s="8">
        <v>160</v>
      </c>
    </row>
    <row r="683" spans="1:37" x14ac:dyDescent="0.25">
      <c r="A683" s="5" t="s">
        <v>4279</v>
      </c>
      <c r="B683" s="6" t="s">
        <v>4280</v>
      </c>
      <c r="C683" s="6" t="s">
        <v>2014</v>
      </c>
      <c r="D683" s="6" t="s">
        <v>40</v>
      </c>
      <c r="E683" s="6" t="s">
        <v>54</v>
      </c>
      <c r="F683" s="6" t="s">
        <v>55</v>
      </c>
      <c r="I683" s="7">
        <v>41274</v>
      </c>
      <c r="J683" s="7">
        <v>41393</v>
      </c>
      <c r="K683" s="6" t="s">
        <v>4281</v>
      </c>
      <c r="M683" s="6" t="s">
        <v>4282</v>
      </c>
      <c r="N683" s="6" t="s">
        <v>4276</v>
      </c>
      <c r="O683" s="6">
        <v>80202</v>
      </c>
      <c r="R683" s="6">
        <v>8</v>
      </c>
      <c r="S683" s="6" t="s">
        <v>4283</v>
      </c>
      <c r="T683" s="6">
        <v>1136</v>
      </c>
      <c r="U683" s="6">
        <v>69721371</v>
      </c>
      <c r="V683" s="8">
        <v>2326</v>
      </c>
      <c r="W683" s="8">
        <v>2619000</v>
      </c>
      <c r="X683" s="6">
        <v>18</v>
      </c>
      <c r="Y683" s="6" t="s">
        <v>4284</v>
      </c>
      <c r="Z683" s="8">
        <v>2374203</v>
      </c>
      <c r="AA683" s="8">
        <v>3554</v>
      </c>
      <c r="AB683" s="8">
        <v>668</v>
      </c>
      <c r="AC683" s="6" t="s">
        <v>49</v>
      </c>
      <c r="AD683" s="6" t="s">
        <v>50</v>
      </c>
      <c r="AE683" s="6" t="s">
        <v>50</v>
      </c>
      <c r="AF683" s="6" t="s">
        <v>50</v>
      </c>
      <c r="AI683" s="8">
        <v>564</v>
      </c>
      <c r="AJ683" s="8">
        <v>724</v>
      </c>
      <c r="AK683" s="8">
        <v>1288</v>
      </c>
    </row>
    <row r="684" spans="1:37" x14ac:dyDescent="0.25">
      <c r="A684" s="5" t="s">
        <v>4285</v>
      </c>
      <c r="B684" s="6" t="s">
        <v>4286</v>
      </c>
      <c r="C684" s="6" t="s">
        <v>4287</v>
      </c>
      <c r="D684" s="6" t="s">
        <v>40</v>
      </c>
      <c r="E684" s="6" t="s">
        <v>41</v>
      </c>
      <c r="F684" s="6" t="s">
        <v>42</v>
      </c>
      <c r="I684" s="7">
        <v>41274</v>
      </c>
      <c r="J684" s="7">
        <v>41393</v>
      </c>
      <c r="K684" s="6" t="s">
        <v>4288</v>
      </c>
      <c r="M684" s="6" t="s">
        <v>4289</v>
      </c>
      <c r="N684" s="6" t="s">
        <v>4276</v>
      </c>
      <c r="O684" s="6">
        <v>81003</v>
      </c>
      <c r="R684" s="6">
        <v>8</v>
      </c>
      <c r="S684" s="6" t="s">
        <v>4290</v>
      </c>
      <c r="T684" s="6">
        <v>1140</v>
      </c>
      <c r="U684" s="6">
        <v>10620284</v>
      </c>
      <c r="V684" s="8">
        <v>39</v>
      </c>
      <c r="W684" s="8">
        <v>105000</v>
      </c>
      <c r="X684" s="6">
        <v>236</v>
      </c>
      <c r="Y684" s="6" t="s">
        <v>4291</v>
      </c>
      <c r="Z684" s="8">
        <v>136550</v>
      </c>
      <c r="AA684" s="8">
        <v>1840</v>
      </c>
      <c r="AB684" s="8">
        <v>74</v>
      </c>
      <c r="AC684" s="6" t="s">
        <v>49</v>
      </c>
      <c r="AD684" s="6" t="s">
        <v>50</v>
      </c>
      <c r="AE684" s="6" t="s">
        <v>49</v>
      </c>
      <c r="AI684" s="8">
        <v>14</v>
      </c>
      <c r="AJ684" s="8">
        <v>11</v>
      </c>
      <c r="AK684" s="8">
        <v>25</v>
      </c>
    </row>
    <row r="685" spans="1:37" x14ac:dyDescent="0.25">
      <c r="A685" s="5" t="s">
        <v>4292</v>
      </c>
      <c r="B685" s="6" t="s">
        <v>4293</v>
      </c>
      <c r="C685" s="6" t="s">
        <v>1243</v>
      </c>
      <c r="D685" s="6" t="s">
        <v>40</v>
      </c>
      <c r="E685" s="6" t="s">
        <v>41</v>
      </c>
      <c r="F685" s="6" t="s">
        <v>42</v>
      </c>
      <c r="I685" s="7">
        <v>41274</v>
      </c>
      <c r="J685" s="7">
        <v>41393</v>
      </c>
      <c r="K685" s="6" t="s">
        <v>4294</v>
      </c>
      <c r="M685" s="6" t="s">
        <v>4295</v>
      </c>
      <c r="N685" s="6" t="s">
        <v>4262</v>
      </c>
      <c r="O685" s="6">
        <v>58206</v>
      </c>
      <c r="P685" s="6">
        <v>5200</v>
      </c>
      <c r="Q685" s="6">
        <v>5200</v>
      </c>
      <c r="R685" s="6">
        <v>8</v>
      </c>
      <c r="S685" s="6" t="s">
        <v>4296</v>
      </c>
      <c r="T685" s="6">
        <v>1157</v>
      </c>
      <c r="U685" s="6">
        <v>71347249</v>
      </c>
      <c r="V685" s="8">
        <v>9</v>
      </c>
      <c r="W685" s="8">
        <v>56534</v>
      </c>
      <c r="X685" s="6">
        <v>440</v>
      </c>
      <c r="Y685" s="6" t="s">
        <v>4297</v>
      </c>
      <c r="Z685" s="8">
        <v>61270</v>
      </c>
      <c r="AA685" s="8">
        <v>2507</v>
      </c>
      <c r="AB685" s="8">
        <v>24</v>
      </c>
      <c r="AC685" s="6" t="s">
        <v>49</v>
      </c>
      <c r="AD685" s="6" t="s">
        <v>50</v>
      </c>
      <c r="AE685" s="6" t="s">
        <v>49</v>
      </c>
      <c r="AI685" s="8">
        <v>8</v>
      </c>
      <c r="AJ685" s="8">
        <v>10</v>
      </c>
      <c r="AK685" s="8">
        <v>18</v>
      </c>
    </row>
    <row r="686" spans="1:37" x14ac:dyDescent="0.25">
      <c r="A686" s="5" t="s">
        <v>4298</v>
      </c>
      <c r="B686" s="6" t="s">
        <v>4299</v>
      </c>
      <c r="C686" s="6" t="s">
        <v>4300</v>
      </c>
      <c r="D686" s="6" t="s">
        <v>40</v>
      </c>
      <c r="E686" s="6" t="s">
        <v>54</v>
      </c>
      <c r="F686" s="6" t="s">
        <v>55</v>
      </c>
      <c r="I686" s="7">
        <v>41090</v>
      </c>
      <c r="J686" s="7">
        <v>41211</v>
      </c>
      <c r="K686" s="6" t="s">
        <v>4301</v>
      </c>
      <c r="M686" s="6" t="s">
        <v>4302</v>
      </c>
      <c r="N686" s="6" t="s">
        <v>4268</v>
      </c>
      <c r="O686" s="6">
        <v>59802</v>
      </c>
      <c r="R686" s="6">
        <v>8</v>
      </c>
      <c r="S686" s="6" t="s">
        <v>4303</v>
      </c>
      <c r="T686" s="6">
        <v>1149</v>
      </c>
      <c r="U686" s="6">
        <v>86705613</v>
      </c>
      <c r="V686" s="8">
        <v>70</v>
      </c>
      <c r="W686" s="8">
        <v>69999</v>
      </c>
      <c r="X686" s="6">
        <v>348</v>
      </c>
      <c r="Y686" s="6" t="s">
        <v>4304</v>
      </c>
      <c r="Z686" s="8">
        <v>82157</v>
      </c>
      <c r="AA686" s="8">
        <v>1818</v>
      </c>
      <c r="AB686" s="8">
        <v>45</v>
      </c>
      <c r="AC686" s="6" t="s">
        <v>49</v>
      </c>
      <c r="AD686" s="6" t="s">
        <v>50</v>
      </c>
      <c r="AE686" s="6" t="s">
        <v>49</v>
      </c>
      <c r="AI686" s="8">
        <v>24</v>
      </c>
      <c r="AJ686" s="8">
        <v>0</v>
      </c>
      <c r="AK686" s="8">
        <v>24</v>
      </c>
    </row>
    <row r="687" spans="1:37" x14ac:dyDescent="0.25">
      <c r="A687" s="5" t="s">
        <v>4305</v>
      </c>
      <c r="B687" s="6" t="s">
        <v>4306</v>
      </c>
      <c r="C687" s="6" t="s">
        <v>4307</v>
      </c>
      <c r="D687" s="6" t="s">
        <v>40</v>
      </c>
      <c r="E687" s="6" t="s">
        <v>41</v>
      </c>
      <c r="F687" s="6" t="s">
        <v>42</v>
      </c>
      <c r="I687" s="7">
        <v>41274</v>
      </c>
      <c r="J687" s="7">
        <v>41393</v>
      </c>
      <c r="K687" s="6" t="s">
        <v>4308</v>
      </c>
      <c r="M687" s="6" t="s">
        <v>4309</v>
      </c>
      <c r="N687" s="6" t="s">
        <v>4276</v>
      </c>
      <c r="O687" s="6">
        <v>80631</v>
      </c>
      <c r="R687" s="6">
        <v>8</v>
      </c>
      <c r="S687" s="6" t="s">
        <v>4310</v>
      </c>
      <c r="T687" s="6">
        <v>1143</v>
      </c>
      <c r="U687" s="6">
        <v>112066225</v>
      </c>
      <c r="V687" s="8">
        <v>17</v>
      </c>
      <c r="W687" s="8">
        <v>93000</v>
      </c>
      <c r="X687" s="6">
        <v>264</v>
      </c>
      <c r="Y687" s="6" t="s">
        <v>4311</v>
      </c>
      <c r="Z687" s="8">
        <v>117825</v>
      </c>
      <c r="AA687" s="8">
        <v>2858</v>
      </c>
      <c r="AB687" s="8">
        <v>41</v>
      </c>
      <c r="AC687" s="6" t="s">
        <v>50</v>
      </c>
      <c r="AD687" s="6" t="s">
        <v>50</v>
      </c>
      <c r="AE687" s="6" t="s">
        <v>49</v>
      </c>
      <c r="AI687" s="8">
        <v>18</v>
      </c>
      <c r="AJ687" s="8">
        <v>0</v>
      </c>
      <c r="AK687" s="8">
        <v>18</v>
      </c>
    </row>
    <row r="688" spans="1:37" x14ac:dyDescent="0.25">
      <c r="A688" s="5" t="s">
        <v>4312</v>
      </c>
      <c r="B688" s="6" t="s">
        <v>4313</v>
      </c>
      <c r="D688" s="6" t="s">
        <v>40</v>
      </c>
      <c r="E688" s="6" t="s">
        <v>41</v>
      </c>
      <c r="F688" s="6" t="s">
        <v>42</v>
      </c>
      <c r="I688" s="7">
        <v>41274</v>
      </c>
      <c r="J688" s="7">
        <v>41393</v>
      </c>
      <c r="K688" s="6" t="s">
        <v>4314</v>
      </c>
      <c r="M688" s="6" t="s">
        <v>4315</v>
      </c>
      <c r="N688" s="6" t="s">
        <v>4276</v>
      </c>
      <c r="O688" s="6">
        <v>80525</v>
      </c>
      <c r="R688" s="6">
        <v>8</v>
      </c>
      <c r="S688" s="6" t="s">
        <v>4316</v>
      </c>
      <c r="T688" s="6">
        <v>1138</v>
      </c>
      <c r="U688" s="6">
        <v>78362597</v>
      </c>
      <c r="V688" s="8">
        <v>54</v>
      </c>
      <c r="W688" s="8">
        <v>143986</v>
      </c>
      <c r="X688" s="6">
        <v>141</v>
      </c>
      <c r="Y688" s="6" t="s">
        <v>4317</v>
      </c>
      <c r="Z688" s="8">
        <v>264465</v>
      </c>
      <c r="AA688" s="8">
        <v>2412</v>
      </c>
      <c r="AB688" s="8">
        <v>110</v>
      </c>
      <c r="AC688" s="6" t="s">
        <v>49</v>
      </c>
      <c r="AD688" s="6" t="s">
        <v>50</v>
      </c>
      <c r="AE688" s="6" t="s">
        <v>49</v>
      </c>
      <c r="AF688" s="6" t="s">
        <v>49</v>
      </c>
      <c r="AI688" s="8">
        <v>26</v>
      </c>
      <c r="AJ688" s="8">
        <v>20</v>
      </c>
      <c r="AK688" s="8">
        <v>46</v>
      </c>
    </row>
    <row r="689" spans="1:37" x14ac:dyDescent="0.25">
      <c r="A689" s="5" t="s">
        <v>4318</v>
      </c>
      <c r="B689" s="6" t="s">
        <v>4319</v>
      </c>
      <c r="C689" s="6" t="s">
        <v>4320</v>
      </c>
      <c r="D689" s="6" t="s">
        <v>40</v>
      </c>
      <c r="E689" s="6" t="s">
        <v>54</v>
      </c>
      <c r="F689" s="6" t="s">
        <v>55</v>
      </c>
      <c r="H689" s="6" t="s">
        <v>4321</v>
      </c>
      <c r="I689" s="7">
        <v>41090</v>
      </c>
      <c r="J689" s="7">
        <v>41211</v>
      </c>
      <c r="K689" s="6" t="s">
        <v>4322</v>
      </c>
      <c r="M689" s="6" t="s">
        <v>4323</v>
      </c>
      <c r="N689" s="6" t="s">
        <v>4268</v>
      </c>
      <c r="O689" s="6">
        <v>59403</v>
      </c>
      <c r="P689" s="6">
        <v>2353</v>
      </c>
      <c r="Q689" s="6">
        <v>2353</v>
      </c>
      <c r="R689" s="6">
        <v>8</v>
      </c>
      <c r="S689" s="6" t="s">
        <v>4324</v>
      </c>
      <c r="T689" s="6">
        <v>1148</v>
      </c>
      <c r="U689" s="6">
        <v>28164515</v>
      </c>
      <c r="V689" s="8">
        <v>20</v>
      </c>
      <c r="W689" s="8">
        <v>63000</v>
      </c>
      <c r="X689" s="6">
        <v>422</v>
      </c>
      <c r="Y689" s="6" t="s">
        <v>4325</v>
      </c>
      <c r="Z689" s="8">
        <v>65207</v>
      </c>
      <c r="AA689" s="8">
        <v>2096</v>
      </c>
      <c r="AB689" s="8">
        <v>31</v>
      </c>
      <c r="AC689" s="6" t="s">
        <v>49</v>
      </c>
      <c r="AD689" s="6" t="s">
        <v>50</v>
      </c>
      <c r="AE689" s="6" t="s">
        <v>49</v>
      </c>
      <c r="AI689" s="8">
        <v>19</v>
      </c>
      <c r="AJ689" s="8">
        <v>0</v>
      </c>
      <c r="AK689" s="8">
        <v>19</v>
      </c>
    </row>
    <row r="690" spans="1:37" x14ac:dyDescent="0.25">
      <c r="A690" s="5" t="s">
        <v>4326</v>
      </c>
      <c r="B690" s="6" t="s">
        <v>4327</v>
      </c>
      <c r="D690" s="6" t="s">
        <v>40</v>
      </c>
      <c r="E690" s="6" t="s">
        <v>41</v>
      </c>
      <c r="F690" s="6" t="s">
        <v>42</v>
      </c>
      <c r="I690" s="7">
        <v>41090</v>
      </c>
      <c r="J690" s="7">
        <v>41211</v>
      </c>
      <c r="K690" s="6" t="s">
        <v>4328</v>
      </c>
      <c r="M690" s="6" t="s">
        <v>4329</v>
      </c>
      <c r="N690" s="6" t="s">
        <v>4330</v>
      </c>
      <c r="O690" s="6">
        <v>82601</v>
      </c>
      <c r="R690" s="6">
        <v>8</v>
      </c>
      <c r="S690" s="6" t="s">
        <v>4331</v>
      </c>
      <c r="T690" s="6">
        <v>1171</v>
      </c>
      <c r="U690" s="6">
        <v>155232234</v>
      </c>
      <c r="V690" s="8">
        <v>93</v>
      </c>
      <c r="W690" s="8">
        <v>57561</v>
      </c>
      <c r="X690" s="6">
        <v>424</v>
      </c>
      <c r="Y690" s="6" t="s">
        <v>4332</v>
      </c>
      <c r="Z690" s="8">
        <v>64548</v>
      </c>
      <c r="AA690" s="8">
        <v>2127</v>
      </c>
      <c r="AB690" s="8">
        <v>30</v>
      </c>
      <c r="AC690" s="6" t="s">
        <v>50</v>
      </c>
      <c r="AD690" s="6" t="s">
        <v>50</v>
      </c>
      <c r="AF690" s="6" t="s">
        <v>49</v>
      </c>
      <c r="AI690" s="8">
        <v>0</v>
      </c>
      <c r="AJ690" s="8">
        <v>14</v>
      </c>
      <c r="AK690" s="8">
        <v>14</v>
      </c>
    </row>
    <row r="691" spans="1:37" x14ac:dyDescent="0.25">
      <c r="A691" s="5" t="s">
        <v>4333</v>
      </c>
      <c r="B691" s="6" t="s">
        <v>4334</v>
      </c>
      <c r="D691" s="6" t="s">
        <v>40</v>
      </c>
      <c r="E691" s="6" t="s">
        <v>41</v>
      </c>
      <c r="F691" s="6" t="s">
        <v>42</v>
      </c>
      <c r="I691" s="7">
        <v>41274</v>
      </c>
      <c r="J691" s="7">
        <v>41393</v>
      </c>
      <c r="K691" s="6" t="s">
        <v>4335</v>
      </c>
      <c r="M691" s="6" t="s">
        <v>4336</v>
      </c>
      <c r="N691" s="6" t="s">
        <v>4254</v>
      </c>
      <c r="O691" s="6">
        <v>57701</v>
      </c>
      <c r="R691" s="6">
        <v>8</v>
      </c>
      <c r="S691" s="6" t="s">
        <v>4337</v>
      </c>
      <c r="T691" s="6">
        <v>1162</v>
      </c>
      <c r="U691" s="6">
        <v>57222119</v>
      </c>
      <c r="V691" s="8">
        <v>55</v>
      </c>
      <c r="W691" s="8">
        <v>67956</v>
      </c>
      <c r="X691" s="6">
        <v>352</v>
      </c>
      <c r="Y691" s="6" t="s">
        <v>4338</v>
      </c>
      <c r="Z691" s="8">
        <v>81251</v>
      </c>
      <c r="AA691" s="8">
        <v>1923</v>
      </c>
      <c r="AB691" s="8">
        <v>42</v>
      </c>
      <c r="AC691" s="6" t="s">
        <v>50</v>
      </c>
      <c r="AD691" s="6" t="s">
        <v>50</v>
      </c>
      <c r="AE691" s="6" t="s">
        <v>49</v>
      </c>
      <c r="AI691" s="8">
        <v>20</v>
      </c>
      <c r="AJ691" s="8">
        <v>0</v>
      </c>
      <c r="AK691" s="8">
        <v>20</v>
      </c>
    </row>
    <row r="692" spans="1:37" x14ac:dyDescent="0.25">
      <c r="A692" s="5" t="s">
        <v>4339</v>
      </c>
      <c r="B692" s="6" t="s">
        <v>4340</v>
      </c>
      <c r="C692" s="6" t="s">
        <v>4341</v>
      </c>
      <c r="D692" s="6" t="s">
        <v>40</v>
      </c>
      <c r="E692" s="6" t="s">
        <v>41</v>
      </c>
      <c r="F692" s="6" t="s">
        <v>42</v>
      </c>
      <c r="I692" s="7">
        <v>41274</v>
      </c>
      <c r="J692" s="7">
        <v>41393</v>
      </c>
      <c r="K692" s="6" t="s">
        <v>4342</v>
      </c>
      <c r="L692" s="6" t="s">
        <v>4343</v>
      </c>
      <c r="M692" s="6" t="s">
        <v>4344</v>
      </c>
      <c r="N692" s="6" t="s">
        <v>4276</v>
      </c>
      <c r="O692" s="6">
        <v>81502</v>
      </c>
      <c r="P692" s="6">
        <v>5001</v>
      </c>
      <c r="Q692" s="6">
        <v>20000</v>
      </c>
      <c r="R692" s="6">
        <v>8</v>
      </c>
      <c r="S692" s="6" t="s">
        <v>4345</v>
      </c>
      <c r="T692" s="6">
        <v>1139</v>
      </c>
      <c r="U692" s="6">
        <v>14848873</v>
      </c>
      <c r="V692" s="8">
        <v>66</v>
      </c>
      <c r="W692" s="8">
        <v>120000</v>
      </c>
      <c r="X692" s="6">
        <v>251</v>
      </c>
      <c r="Y692" s="6" t="s">
        <v>4346</v>
      </c>
      <c r="Z692" s="8">
        <v>128124</v>
      </c>
      <c r="AA692" s="8">
        <v>1626</v>
      </c>
      <c r="AB692" s="8">
        <v>79</v>
      </c>
      <c r="AC692" s="6" t="s">
        <v>49</v>
      </c>
      <c r="AD692" s="6" t="s">
        <v>50</v>
      </c>
      <c r="AF692" s="6" t="s">
        <v>49</v>
      </c>
      <c r="AI692" s="8">
        <v>0</v>
      </c>
      <c r="AJ692" s="8">
        <v>17</v>
      </c>
      <c r="AK692" s="8">
        <v>17</v>
      </c>
    </row>
    <row r="693" spans="1:37" x14ac:dyDescent="0.25">
      <c r="A693" s="5" t="s">
        <v>4347</v>
      </c>
      <c r="B693" s="6" t="s">
        <v>4348</v>
      </c>
      <c r="C693" s="6" t="s">
        <v>1243</v>
      </c>
      <c r="D693" s="6" t="s">
        <v>40</v>
      </c>
      <c r="E693" s="6" t="s">
        <v>54</v>
      </c>
      <c r="F693" s="6" t="s">
        <v>55</v>
      </c>
      <c r="I693" s="7">
        <v>41274</v>
      </c>
      <c r="J693" s="7">
        <v>41393</v>
      </c>
      <c r="K693" s="6" t="s">
        <v>4349</v>
      </c>
      <c r="M693" s="6" t="s">
        <v>4350</v>
      </c>
      <c r="N693" s="6" t="s">
        <v>4262</v>
      </c>
      <c r="O693" s="6">
        <v>58501</v>
      </c>
      <c r="R693" s="6">
        <v>8</v>
      </c>
      <c r="S693" s="6" t="s">
        <v>4351</v>
      </c>
      <c r="T693" s="6">
        <v>1155</v>
      </c>
      <c r="U693" s="6">
        <v>834410987</v>
      </c>
      <c r="V693" s="8">
        <v>137</v>
      </c>
      <c r="W693" s="8">
        <v>94719</v>
      </c>
      <c r="X693" s="6">
        <v>349</v>
      </c>
      <c r="Y693" s="6" t="s">
        <v>4352</v>
      </c>
      <c r="Z693" s="8">
        <v>81955</v>
      </c>
      <c r="AA693" s="8">
        <v>2115</v>
      </c>
      <c r="AB693" s="8">
        <v>39</v>
      </c>
      <c r="AC693" s="6" t="s">
        <v>49</v>
      </c>
      <c r="AD693" s="6" t="s">
        <v>50</v>
      </c>
      <c r="AF693" s="6" t="s">
        <v>49</v>
      </c>
      <c r="AI693" s="8">
        <v>0</v>
      </c>
      <c r="AJ693" s="8">
        <v>32</v>
      </c>
      <c r="AK693" s="8">
        <v>32</v>
      </c>
    </row>
    <row r="694" spans="1:37" x14ac:dyDescent="0.25">
      <c r="A694" s="5" t="s">
        <v>4353</v>
      </c>
      <c r="B694" s="6" t="s">
        <v>4354</v>
      </c>
      <c r="C694" s="6" t="s">
        <v>4355</v>
      </c>
      <c r="D694" s="6" t="s">
        <v>40</v>
      </c>
      <c r="E694" s="6" t="s">
        <v>41</v>
      </c>
      <c r="F694" s="6" t="s">
        <v>42</v>
      </c>
      <c r="I694" s="7">
        <v>41090</v>
      </c>
      <c r="J694" s="7">
        <v>41211</v>
      </c>
      <c r="K694" s="6" t="s">
        <v>4356</v>
      </c>
      <c r="M694" s="6" t="s">
        <v>4357</v>
      </c>
      <c r="N694" s="6" t="s">
        <v>4330</v>
      </c>
      <c r="O694" s="6">
        <v>82001</v>
      </c>
      <c r="R694" s="6">
        <v>8</v>
      </c>
      <c r="S694" s="6" t="s">
        <v>4358</v>
      </c>
      <c r="T694" s="6">
        <v>1169</v>
      </c>
      <c r="U694" s="6">
        <v>75758169</v>
      </c>
      <c r="V694" s="8">
        <v>18</v>
      </c>
      <c r="W694" s="8">
        <v>57400</v>
      </c>
      <c r="X694" s="6">
        <v>377</v>
      </c>
      <c r="Y694" s="6" t="s">
        <v>4359</v>
      </c>
      <c r="Z694" s="8">
        <v>73588</v>
      </c>
      <c r="AA694" s="8">
        <v>2095</v>
      </c>
      <c r="AB694" s="8">
        <v>35</v>
      </c>
      <c r="AC694" s="6" t="s">
        <v>50</v>
      </c>
      <c r="AD694" s="6" t="s">
        <v>50</v>
      </c>
      <c r="AE694" s="6" t="s">
        <v>49</v>
      </c>
      <c r="AI694" s="8">
        <v>16</v>
      </c>
      <c r="AJ694" s="8">
        <v>0</v>
      </c>
      <c r="AK694" s="8">
        <v>16</v>
      </c>
    </row>
    <row r="695" spans="1:37" x14ac:dyDescent="0.25">
      <c r="A695" s="5" t="s">
        <v>4360</v>
      </c>
      <c r="B695" s="6" t="s">
        <v>4361</v>
      </c>
      <c r="C695" s="6" t="s">
        <v>4362</v>
      </c>
      <c r="D695" s="6" t="s">
        <v>40</v>
      </c>
      <c r="E695" s="6" t="s">
        <v>41</v>
      </c>
      <c r="F695" s="6" t="s">
        <v>42</v>
      </c>
      <c r="I695" s="7">
        <v>41274</v>
      </c>
      <c r="J695" s="7">
        <v>41393</v>
      </c>
      <c r="K695" s="6" t="s">
        <v>4363</v>
      </c>
      <c r="M695" s="6" t="s">
        <v>4364</v>
      </c>
      <c r="N695" s="6" t="s">
        <v>4276</v>
      </c>
      <c r="O695" s="6">
        <v>80537</v>
      </c>
      <c r="R695" s="6">
        <v>8</v>
      </c>
      <c r="S695" s="6" t="s">
        <v>4365</v>
      </c>
      <c r="T695" s="6">
        <v>2768</v>
      </c>
      <c r="U695" s="6">
        <v>76481407</v>
      </c>
      <c r="V695" s="8">
        <v>30</v>
      </c>
      <c r="W695" s="8">
        <v>60000</v>
      </c>
      <c r="X695" s="6">
        <v>141</v>
      </c>
      <c r="Y695" s="6" t="s">
        <v>4317</v>
      </c>
      <c r="Z695" s="8">
        <v>264465</v>
      </c>
      <c r="AA695" s="8">
        <v>2412</v>
      </c>
      <c r="AB695" s="8">
        <v>110</v>
      </c>
      <c r="AC695" s="6" t="s">
        <v>49</v>
      </c>
      <c r="AD695" s="6" t="s">
        <v>50</v>
      </c>
      <c r="AE695" s="6" t="s">
        <v>49</v>
      </c>
      <c r="AI695" s="8">
        <v>5</v>
      </c>
      <c r="AJ695" s="8">
        <v>0</v>
      </c>
      <c r="AK695" s="8">
        <v>5</v>
      </c>
    </row>
    <row r="696" spans="1:37" x14ac:dyDescent="0.25">
      <c r="A696" s="5" t="s">
        <v>4366</v>
      </c>
      <c r="B696" s="6" t="s">
        <v>4367</v>
      </c>
      <c r="C696" s="6" t="s">
        <v>2251</v>
      </c>
      <c r="D696" s="6" t="s">
        <v>40</v>
      </c>
      <c r="E696" s="6" t="s">
        <v>41</v>
      </c>
      <c r="F696" s="6" t="s">
        <v>42</v>
      </c>
      <c r="I696" s="7">
        <v>41090</v>
      </c>
      <c r="J696" s="7">
        <v>41211</v>
      </c>
      <c r="K696" s="6" t="s">
        <v>4368</v>
      </c>
      <c r="M696" s="6" t="s">
        <v>4369</v>
      </c>
      <c r="N696" s="6" t="s">
        <v>4246</v>
      </c>
      <c r="O696" s="6">
        <v>84770</v>
      </c>
      <c r="R696" s="6">
        <v>8</v>
      </c>
      <c r="S696" s="6" t="s">
        <v>4370</v>
      </c>
      <c r="T696" s="6">
        <v>6265</v>
      </c>
      <c r="U696" s="6">
        <v>135260045</v>
      </c>
      <c r="V696" s="8">
        <v>33</v>
      </c>
      <c r="W696" s="8">
        <v>98370</v>
      </c>
      <c r="X696" s="6">
        <v>305</v>
      </c>
      <c r="Y696" s="6" t="s">
        <v>4371</v>
      </c>
      <c r="Z696" s="8">
        <v>98370</v>
      </c>
      <c r="AA696" s="8">
        <v>2191</v>
      </c>
      <c r="AB696" s="8">
        <v>45</v>
      </c>
      <c r="AC696" s="6" t="s">
        <v>50</v>
      </c>
      <c r="AD696" s="6" t="s">
        <v>50</v>
      </c>
      <c r="AE696" s="6" t="s">
        <v>49</v>
      </c>
      <c r="AI696" s="8">
        <v>6</v>
      </c>
      <c r="AJ696" s="8">
        <v>0</v>
      </c>
      <c r="AK696" s="8">
        <v>6</v>
      </c>
    </row>
    <row r="697" spans="1:37" x14ac:dyDescent="0.25">
      <c r="A697" s="5" t="s">
        <v>4372</v>
      </c>
      <c r="B697" s="6" t="s">
        <v>4373</v>
      </c>
      <c r="C697" s="6" t="s">
        <v>4374</v>
      </c>
      <c r="D697" s="6" t="s">
        <v>40</v>
      </c>
      <c r="E697" s="6" t="s">
        <v>41</v>
      </c>
      <c r="F697" s="6" t="s">
        <v>42</v>
      </c>
      <c r="I697" s="7">
        <v>41274</v>
      </c>
      <c r="J697" s="7">
        <v>41393</v>
      </c>
      <c r="K697" s="6" t="s">
        <v>4375</v>
      </c>
      <c r="M697" s="6" t="s">
        <v>4376</v>
      </c>
      <c r="N697" s="6" t="s">
        <v>4276</v>
      </c>
      <c r="O697" s="6">
        <v>80513</v>
      </c>
      <c r="P697" s="6">
        <v>1229</v>
      </c>
      <c r="Q697" s="6">
        <v>1229</v>
      </c>
      <c r="R697" s="6">
        <v>8</v>
      </c>
      <c r="S697" s="6" t="s">
        <v>4377</v>
      </c>
      <c r="T697" s="6">
        <v>6775</v>
      </c>
      <c r="U697" s="6">
        <v>15144736</v>
      </c>
      <c r="V697" s="8">
        <v>100</v>
      </c>
      <c r="W697" s="8">
        <v>15000</v>
      </c>
      <c r="X697" s="6">
        <v>141</v>
      </c>
      <c r="Y697" s="6" t="s">
        <v>4317</v>
      </c>
      <c r="Z697" s="8">
        <v>264465</v>
      </c>
      <c r="AA697" s="8">
        <v>2412</v>
      </c>
      <c r="AB697" s="8">
        <v>110</v>
      </c>
      <c r="AC697" s="6" t="s">
        <v>50</v>
      </c>
      <c r="AD697" s="6" t="s">
        <v>50</v>
      </c>
      <c r="AI697" s="8">
        <v>5</v>
      </c>
      <c r="AJ697" s="8">
        <v>0</v>
      </c>
      <c r="AK697" s="8">
        <v>5</v>
      </c>
    </row>
    <row r="698" spans="1:37" x14ac:dyDescent="0.25">
      <c r="A698" s="5" t="s">
        <v>4378</v>
      </c>
      <c r="B698" s="6" t="s">
        <v>4379</v>
      </c>
      <c r="C698" s="6" t="s">
        <v>3888</v>
      </c>
      <c r="D698" s="6" t="s">
        <v>40</v>
      </c>
      <c r="E698" s="6" t="s">
        <v>54</v>
      </c>
      <c r="F698" s="6" t="s">
        <v>55</v>
      </c>
      <c r="I698" s="7">
        <v>41274</v>
      </c>
      <c r="J698" s="7">
        <v>41393</v>
      </c>
      <c r="K698" s="6" t="s">
        <v>4380</v>
      </c>
      <c r="M698" s="6" t="s">
        <v>4381</v>
      </c>
      <c r="N698" s="6" t="s">
        <v>4246</v>
      </c>
      <c r="O698" s="6">
        <v>84321</v>
      </c>
      <c r="R698" s="6">
        <v>8</v>
      </c>
      <c r="S698" s="6" t="s">
        <v>4382</v>
      </c>
      <c r="T698" s="6">
        <v>6697</v>
      </c>
      <c r="U698" s="6">
        <v>791328482</v>
      </c>
      <c r="V698" s="8">
        <v>33</v>
      </c>
      <c r="W698" s="8">
        <v>95500</v>
      </c>
      <c r="X698" s="6">
        <v>311</v>
      </c>
      <c r="Y698" s="6" t="s">
        <v>4383</v>
      </c>
      <c r="Z698" s="8">
        <v>94983</v>
      </c>
      <c r="AA698" s="8">
        <v>2162</v>
      </c>
      <c r="AB698" s="8">
        <v>44</v>
      </c>
      <c r="AC698" s="6" t="s">
        <v>49</v>
      </c>
      <c r="AD698" s="6" t="s">
        <v>50</v>
      </c>
      <c r="AE698" s="6" t="s">
        <v>49</v>
      </c>
      <c r="AI698" s="8">
        <v>22</v>
      </c>
      <c r="AJ698" s="8">
        <v>0</v>
      </c>
      <c r="AK698" s="8">
        <v>22</v>
      </c>
    </row>
    <row r="699" spans="1:37" x14ac:dyDescent="0.25">
      <c r="A699" s="5" t="s">
        <v>4384</v>
      </c>
      <c r="B699" s="6" t="s">
        <v>4385</v>
      </c>
      <c r="C699" s="6" t="s">
        <v>4386</v>
      </c>
      <c r="D699" s="6" t="s">
        <v>40</v>
      </c>
      <c r="E699" s="6" t="s">
        <v>266</v>
      </c>
      <c r="F699" s="6" t="s">
        <v>267</v>
      </c>
      <c r="G699" s="6" t="s">
        <v>4387</v>
      </c>
      <c r="H699" s="6" t="s">
        <v>4388</v>
      </c>
      <c r="I699" s="7">
        <v>41274</v>
      </c>
      <c r="J699" s="7">
        <v>41393</v>
      </c>
      <c r="K699" s="6" t="s">
        <v>4389</v>
      </c>
      <c r="L699" s="6" t="s">
        <v>2037</v>
      </c>
      <c r="M699" s="6" t="s">
        <v>4315</v>
      </c>
      <c r="N699" s="6" t="s">
        <v>4276</v>
      </c>
      <c r="O699" s="6">
        <v>80521</v>
      </c>
      <c r="R699" s="6">
        <v>8</v>
      </c>
      <c r="S699" s="6" t="s">
        <v>4390</v>
      </c>
      <c r="T699" s="6">
        <v>6789</v>
      </c>
      <c r="U699" s="6">
        <v>195771709</v>
      </c>
      <c r="V699" s="8">
        <v>56</v>
      </c>
      <c r="W699" s="8">
        <v>143986</v>
      </c>
      <c r="X699" s="6">
        <v>141</v>
      </c>
      <c r="Y699" s="6" t="s">
        <v>4317</v>
      </c>
      <c r="Z699" s="8">
        <v>264465</v>
      </c>
      <c r="AA699" s="8">
        <v>2412</v>
      </c>
      <c r="AB699" s="8">
        <v>110</v>
      </c>
      <c r="AC699" s="6" t="s">
        <v>49</v>
      </c>
      <c r="AD699" s="6" t="s">
        <v>50</v>
      </c>
      <c r="AI699" s="8">
        <v>79</v>
      </c>
      <c r="AJ699" s="8">
        <v>0</v>
      </c>
      <c r="AK699" s="8">
        <v>79</v>
      </c>
    </row>
    <row r="700" spans="1:37" x14ac:dyDescent="0.25">
      <c r="A700" s="5" t="s">
        <v>4391</v>
      </c>
      <c r="B700" s="6" t="s">
        <v>4392</v>
      </c>
      <c r="C700" s="6" t="s">
        <v>4393</v>
      </c>
      <c r="D700" s="6" t="s">
        <v>40</v>
      </c>
      <c r="E700" s="6" t="s">
        <v>640</v>
      </c>
      <c r="F700" s="6" t="s">
        <v>641</v>
      </c>
      <c r="I700" s="7">
        <v>41090</v>
      </c>
      <c r="J700" s="7">
        <v>41211</v>
      </c>
      <c r="K700" s="6" t="s">
        <v>4394</v>
      </c>
      <c r="M700" s="6" t="s">
        <v>4302</v>
      </c>
      <c r="N700" s="6" t="s">
        <v>4268</v>
      </c>
      <c r="O700" s="6">
        <v>59812</v>
      </c>
      <c r="R700" s="6">
        <v>8</v>
      </c>
      <c r="S700" s="6" t="s">
        <v>4395</v>
      </c>
      <c r="U700" s="6">
        <v>10379790</v>
      </c>
      <c r="V700" s="8">
        <v>6</v>
      </c>
      <c r="W700" s="8">
        <v>80000</v>
      </c>
      <c r="X700" s="6">
        <v>348</v>
      </c>
      <c r="Y700" s="6" t="s">
        <v>4304</v>
      </c>
      <c r="Z700" s="8">
        <v>82157</v>
      </c>
      <c r="AA700" s="8">
        <v>1818</v>
      </c>
      <c r="AB700" s="8">
        <v>45</v>
      </c>
      <c r="AC700" s="6" t="s">
        <v>49</v>
      </c>
      <c r="AD700" s="6" t="s">
        <v>49</v>
      </c>
      <c r="AE700" s="6" t="s">
        <v>49</v>
      </c>
      <c r="AI700" s="8">
        <v>6</v>
      </c>
      <c r="AJ700" s="8">
        <v>0</v>
      </c>
      <c r="AK700" s="8">
        <v>6</v>
      </c>
    </row>
    <row r="701" spans="1:37" x14ac:dyDescent="0.25">
      <c r="A701" s="5" t="s">
        <v>4396</v>
      </c>
      <c r="B701" s="6" t="s">
        <v>4397</v>
      </c>
      <c r="D701" s="6" t="s">
        <v>40</v>
      </c>
      <c r="E701" s="6" t="s">
        <v>253</v>
      </c>
      <c r="F701" s="6" t="s">
        <v>254</v>
      </c>
      <c r="I701" s="7">
        <v>41274</v>
      </c>
      <c r="J701" s="7">
        <v>41393</v>
      </c>
      <c r="K701" s="6" t="s">
        <v>4398</v>
      </c>
      <c r="L701" s="6" t="s">
        <v>4399</v>
      </c>
      <c r="M701" s="6" t="s">
        <v>4282</v>
      </c>
      <c r="N701" s="6" t="s">
        <v>4276</v>
      </c>
      <c r="O701" s="6">
        <v>80246</v>
      </c>
      <c r="R701" s="6">
        <v>8</v>
      </c>
      <c r="S701" s="6" t="s">
        <v>257</v>
      </c>
      <c r="U701" s="6">
        <v>98675887</v>
      </c>
      <c r="V701" s="8">
        <v>717</v>
      </c>
      <c r="W701" s="8">
        <v>2803394</v>
      </c>
      <c r="X701" s="6">
        <v>18</v>
      </c>
      <c r="Y701" s="6" t="s">
        <v>4284</v>
      </c>
      <c r="Z701" s="8">
        <v>2374203</v>
      </c>
      <c r="AA701" s="8">
        <v>3554</v>
      </c>
      <c r="AB701" s="8">
        <v>668</v>
      </c>
      <c r="AC701" s="6" t="s">
        <v>49</v>
      </c>
      <c r="AD701" s="6" t="s">
        <v>49</v>
      </c>
      <c r="AI701" s="8">
        <v>104</v>
      </c>
      <c r="AJ701" s="8">
        <v>0</v>
      </c>
      <c r="AK701" s="8">
        <v>104</v>
      </c>
    </row>
    <row r="702" spans="1:37" x14ac:dyDescent="0.25">
      <c r="A702" s="5" t="s">
        <v>4400</v>
      </c>
      <c r="B702" s="6" t="s">
        <v>4401</v>
      </c>
      <c r="C702" s="6" t="s">
        <v>4402</v>
      </c>
      <c r="D702" s="6" t="s">
        <v>40</v>
      </c>
      <c r="E702" s="6" t="s">
        <v>54</v>
      </c>
      <c r="F702" s="6" t="s">
        <v>55</v>
      </c>
      <c r="I702" s="7">
        <v>41090</v>
      </c>
      <c r="J702" s="7">
        <v>41211</v>
      </c>
      <c r="K702" s="6" t="s">
        <v>4403</v>
      </c>
      <c r="M702" s="6" t="s">
        <v>4404</v>
      </c>
      <c r="N702" s="6" t="s">
        <v>4405</v>
      </c>
      <c r="O702" s="6">
        <v>89520</v>
      </c>
      <c r="Q702" s="6">
        <v>30002</v>
      </c>
      <c r="R702" s="6">
        <v>9</v>
      </c>
      <c r="S702" s="6" t="s">
        <v>4406</v>
      </c>
      <c r="T702" s="6">
        <v>1669</v>
      </c>
      <c r="U702" s="6">
        <v>167260892</v>
      </c>
      <c r="V702" s="8">
        <v>136</v>
      </c>
      <c r="W702" s="8">
        <v>327768</v>
      </c>
      <c r="X702" s="6">
        <v>94</v>
      </c>
      <c r="Y702" s="6" t="s">
        <v>4407</v>
      </c>
      <c r="Z702" s="8">
        <v>392141</v>
      </c>
      <c r="AA702" s="8">
        <v>2386</v>
      </c>
      <c r="AB702" s="8">
        <v>164</v>
      </c>
      <c r="AC702" s="6" t="s">
        <v>49</v>
      </c>
      <c r="AD702" s="6" t="s">
        <v>50</v>
      </c>
      <c r="AF702" s="6" t="s">
        <v>50</v>
      </c>
      <c r="AH702" s="6" t="s">
        <v>49</v>
      </c>
      <c r="AI702" s="8">
        <v>0</v>
      </c>
      <c r="AJ702" s="8">
        <v>140</v>
      </c>
      <c r="AK702" s="8">
        <v>140</v>
      </c>
    </row>
    <row r="703" spans="1:37" x14ac:dyDescent="0.25">
      <c r="A703" s="5" t="s">
        <v>4408</v>
      </c>
      <c r="B703" s="6" t="s">
        <v>4409</v>
      </c>
      <c r="C703" s="6" t="s">
        <v>1037</v>
      </c>
      <c r="D703" s="6" t="s">
        <v>40</v>
      </c>
      <c r="E703" s="6" t="s">
        <v>41</v>
      </c>
      <c r="F703" s="6" t="s">
        <v>42</v>
      </c>
      <c r="I703" s="7">
        <v>41090</v>
      </c>
      <c r="J703" s="7">
        <v>41211</v>
      </c>
      <c r="K703" s="6" t="s">
        <v>4410</v>
      </c>
      <c r="L703" s="6" t="s">
        <v>3225</v>
      </c>
      <c r="M703" s="6" t="s">
        <v>4411</v>
      </c>
      <c r="N703" s="6" t="s">
        <v>4412</v>
      </c>
      <c r="O703" s="6">
        <v>96813</v>
      </c>
      <c r="R703" s="6">
        <v>9</v>
      </c>
      <c r="S703" s="6" t="s">
        <v>4413</v>
      </c>
      <c r="T703" s="6">
        <v>1703</v>
      </c>
      <c r="U703" s="6">
        <v>614644565</v>
      </c>
      <c r="V703" s="8">
        <v>277</v>
      </c>
      <c r="W703" s="8">
        <v>953207</v>
      </c>
      <c r="X703" s="6">
        <v>54</v>
      </c>
      <c r="Y703" s="6" t="s">
        <v>4414</v>
      </c>
      <c r="Z703" s="8">
        <v>802459</v>
      </c>
      <c r="AA703" s="8">
        <v>4716</v>
      </c>
      <c r="AB703" s="8">
        <v>170</v>
      </c>
      <c r="AC703" s="6" t="s">
        <v>49</v>
      </c>
      <c r="AD703" s="6" t="s">
        <v>50</v>
      </c>
      <c r="AF703" s="6" t="s">
        <v>50</v>
      </c>
      <c r="AI703" s="8">
        <v>0</v>
      </c>
      <c r="AJ703" s="8">
        <v>677</v>
      </c>
      <c r="AK703" s="8">
        <v>677</v>
      </c>
    </row>
    <row r="704" spans="1:37" x14ac:dyDescent="0.25">
      <c r="A704" s="5" t="s">
        <v>4415</v>
      </c>
      <c r="B704" s="6" t="s">
        <v>4416</v>
      </c>
      <c r="C704" s="6" t="s">
        <v>4417</v>
      </c>
      <c r="D704" s="6" t="s">
        <v>40</v>
      </c>
      <c r="E704" s="6" t="s">
        <v>54</v>
      </c>
      <c r="F704" s="6" t="s">
        <v>55</v>
      </c>
      <c r="I704" s="7">
        <v>41090</v>
      </c>
      <c r="J704" s="7">
        <v>41211</v>
      </c>
      <c r="K704" s="6" t="s">
        <v>4418</v>
      </c>
      <c r="M704" s="6" t="s">
        <v>4419</v>
      </c>
      <c r="N704" s="6" t="s">
        <v>4420</v>
      </c>
      <c r="O704" s="6">
        <v>94604</v>
      </c>
      <c r="P704" s="6">
        <v>2688</v>
      </c>
      <c r="Q704" s="6">
        <v>12688</v>
      </c>
      <c r="R704" s="6">
        <v>9</v>
      </c>
      <c r="S704" s="6" t="s">
        <v>4421</v>
      </c>
      <c r="T704" s="6">
        <v>1957</v>
      </c>
      <c r="U704" s="6">
        <v>47409107</v>
      </c>
      <c r="V704" s="8">
        <v>93</v>
      </c>
      <c r="W704" s="8">
        <v>833762</v>
      </c>
      <c r="X704" s="6">
        <v>13</v>
      </c>
      <c r="Y704" s="6" t="s">
        <v>4422</v>
      </c>
      <c r="Z704" s="8">
        <v>3281212</v>
      </c>
      <c r="AA704" s="8">
        <v>6266</v>
      </c>
      <c r="AB704" s="8">
        <v>524</v>
      </c>
      <c r="AC704" s="6" t="s">
        <v>49</v>
      </c>
      <c r="AD704" s="6" t="s">
        <v>50</v>
      </c>
      <c r="AI704" s="8">
        <v>534</v>
      </c>
      <c r="AJ704" s="8">
        <v>0</v>
      </c>
      <c r="AK704" s="8">
        <v>534</v>
      </c>
    </row>
    <row r="705" spans="1:37" x14ac:dyDescent="0.25">
      <c r="A705" s="5" t="s">
        <v>4423</v>
      </c>
      <c r="B705" s="6" t="s">
        <v>4424</v>
      </c>
      <c r="C705" s="6" t="s">
        <v>4307</v>
      </c>
      <c r="D705" s="6" t="s">
        <v>40</v>
      </c>
      <c r="E705" s="6" t="s">
        <v>54</v>
      </c>
      <c r="F705" s="6" t="s">
        <v>55</v>
      </c>
      <c r="I705" s="7">
        <v>41090</v>
      </c>
      <c r="J705" s="7">
        <v>41211</v>
      </c>
      <c r="K705" s="6" t="s">
        <v>4425</v>
      </c>
      <c r="M705" s="6" t="s">
        <v>4426</v>
      </c>
      <c r="N705" s="6" t="s">
        <v>4420</v>
      </c>
      <c r="O705" s="6">
        <v>93301</v>
      </c>
      <c r="R705" s="6">
        <v>9</v>
      </c>
      <c r="S705" s="6" t="s">
        <v>4427</v>
      </c>
      <c r="T705" s="6">
        <v>1695</v>
      </c>
      <c r="U705" s="6">
        <v>75302935</v>
      </c>
      <c r="V705" s="8">
        <v>98</v>
      </c>
      <c r="W705" s="8">
        <v>473348</v>
      </c>
      <c r="X705" s="6">
        <v>79</v>
      </c>
      <c r="Y705" s="6" t="s">
        <v>4428</v>
      </c>
      <c r="Z705" s="8">
        <v>523994</v>
      </c>
      <c r="AA705" s="8">
        <v>3785</v>
      </c>
      <c r="AB705" s="8">
        <v>138</v>
      </c>
      <c r="AC705" s="6" t="s">
        <v>49</v>
      </c>
      <c r="AD705" s="6" t="s">
        <v>50</v>
      </c>
      <c r="AE705" s="6" t="s">
        <v>49</v>
      </c>
      <c r="AI705" s="8">
        <v>86</v>
      </c>
      <c r="AJ705" s="8">
        <v>0</v>
      </c>
      <c r="AK705" s="8">
        <v>86</v>
      </c>
    </row>
    <row r="706" spans="1:37" x14ac:dyDescent="0.25">
      <c r="A706" s="5" t="s">
        <v>4429</v>
      </c>
      <c r="B706" s="6" t="s">
        <v>4430</v>
      </c>
      <c r="C706" s="6" t="s">
        <v>4431</v>
      </c>
      <c r="D706" s="6" t="s">
        <v>40</v>
      </c>
      <c r="E706" s="6" t="s">
        <v>54</v>
      </c>
      <c r="F706" s="6" t="s">
        <v>55</v>
      </c>
      <c r="I706" s="7">
        <v>41090</v>
      </c>
      <c r="J706" s="7">
        <v>41211</v>
      </c>
      <c r="K706" s="6" t="s">
        <v>4432</v>
      </c>
      <c r="M706" s="6" t="s">
        <v>4433</v>
      </c>
      <c r="N706" s="6" t="s">
        <v>4420</v>
      </c>
      <c r="O706" s="6">
        <v>95060</v>
      </c>
      <c r="R706" s="6">
        <v>9</v>
      </c>
      <c r="S706" s="6" t="s">
        <v>4434</v>
      </c>
      <c r="T706" s="6">
        <v>1675</v>
      </c>
      <c r="U706" s="6">
        <v>92207398</v>
      </c>
      <c r="V706" s="8">
        <v>446</v>
      </c>
      <c r="W706" s="8">
        <v>254538</v>
      </c>
      <c r="X706" s="6">
        <v>204</v>
      </c>
      <c r="Y706" s="6" t="s">
        <v>4435</v>
      </c>
      <c r="Z706" s="8">
        <v>163703</v>
      </c>
      <c r="AA706" s="8">
        <v>2806</v>
      </c>
      <c r="AB706" s="8">
        <v>58</v>
      </c>
      <c r="AC706" s="6" t="s">
        <v>49</v>
      </c>
      <c r="AD706" s="6" t="s">
        <v>50</v>
      </c>
      <c r="AE706" s="6" t="s">
        <v>49</v>
      </c>
      <c r="AG706" s="6" t="s">
        <v>49</v>
      </c>
      <c r="AI706" s="8">
        <v>109</v>
      </c>
      <c r="AJ706" s="8">
        <v>6</v>
      </c>
      <c r="AK706" s="8">
        <v>115</v>
      </c>
    </row>
    <row r="707" spans="1:37" x14ac:dyDescent="0.25">
      <c r="A707" s="5" t="s">
        <v>4436</v>
      </c>
      <c r="B707" s="6" t="s">
        <v>4437</v>
      </c>
      <c r="C707" s="6" t="s">
        <v>1928</v>
      </c>
      <c r="D707" s="6" t="s">
        <v>40</v>
      </c>
      <c r="E707" s="6" t="s">
        <v>41</v>
      </c>
      <c r="F707" s="6" t="s">
        <v>42</v>
      </c>
      <c r="I707" s="7">
        <v>41090</v>
      </c>
      <c r="J707" s="7">
        <v>41211</v>
      </c>
      <c r="K707" s="6" t="s">
        <v>4438</v>
      </c>
      <c r="M707" s="6" t="s">
        <v>4439</v>
      </c>
      <c r="N707" s="6" t="s">
        <v>4420</v>
      </c>
      <c r="O707" s="6">
        <v>95354</v>
      </c>
      <c r="Q707" s="6">
        <v>642</v>
      </c>
      <c r="R707" s="6">
        <v>9</v>
      </c>
      <c r="S707" s="6" t="s">
        <v>4440</v>
      </c>
      <c r="T707" s="6">
        <v>1656</v>
      </c>
      <c r="U707" s="6">
        <v>60125051</v>
      </c>
      <c r="V707" s="8">
        <v>59</v>
      </c>
      <c r="W707" s="8">
        <v>253607</v>
      </c>
      <c r="X707" s="6">
        <v>105</v>
      </c>
      <c r="Y707" s="6" t="s">
        <v>4441</v>
      </c>
      <c r="Z707" s="8">
        <v>358172</v>
      </c>
      <c r="AA707" s="8">
        <v>3898</v>
      </c>
      <c r="AB707" s="8">
        <v>92</v>
      </c>
      <c r="AC707" s="6" t="s">
        <v>49</v>
      </c>
      <c r="AD707" s="6" t="s">
        <v>50</v>
      </c>
      <c r="AF707" s="6" t="s">
        <v>49</v>
      </c>
      <c r="AI707" s="8">
        <v>0</v>
      </c>
      <c r="AJ707" s="8">
        <v>56</v>
      </c>
      <c r="AK707" s="8">
        <v>56</v>
      </c>
    </row>
    <row r="708" spans="1:37" x14ac:dyDescent="0.25">
      <c r="A708" s="5" t="s">
        <v>4442</v>
      </c>
      <c r="B708" s="6" t="s">
        <v>4443</v>
      </c>
      <c r="C708" s="6" t="s">
        <v>4444</v>
      </c>
      <c r="D708" s="6" t="s">
        <v>40</v>
      </c>
      <c r="E708" s="6" t="s">
        <v>41</v>
      </c>
      <c r="F708" s="6" t="s">
        <v>42</v>
      </c>
      <c r="I708" s="7">
        <v>41090</v>
      </c>
      <c r="J708" s="7">
        <v>41211</v>
      </c>
      <c r="K708" s="6" t="s">
        <v>4445</v>
      </c>
      <c r="M708" s="6" t="s">
        <v>4446</v>
      </c>
      <c r="N708" s="6" t="s">
        <v>4420</v>
      </c>
      <c r="O708" s="6">
        <v>90401</v>
      </c>
      <c r="P708" s="6">
        <v>3324</v>
      </c>
      <c r="R708" s="6">
        <v>9</v>
      </c>
      <c r="S708" s="6" t="s">
        <v>4447</v>
      </c>
      <c r="T708" s="6">
        <v>1664</v>
      </c>
      <c r="U708" s="6">
        <v>833665896</v>
      </c>
      <c r="V708" s="8">
        <v>51</v>
      </c>
      <c r="W708" s="8">
        <v>458506</v>
      </c>
      <c r="X708" s="6">
        <v>2</v>
      </c>
      <c r="Y708" s="6" t="s">
        <v>4448</v>
      </c>
      <c r="Z708" s="8">
        <v>12150996</v>
      </c>
      <c r="AA708" s="8">
        <v>6999</v>
      </c>
      <c r="AB708" s="8">
        <v>1736</v>
      </c>
      <c r="AC708" s="6" t="s">
        <v>49</v>
      </c>
      <c r="AD708" s="6" t="s">
        <v>50</v>
      </c>
      <c r="AE708" s="6" t="s">
        <v>50</v>
      </c>
      <c r="AI708" s="8">
        <v>157</v>
      </c>
      <c r="AJ708" s="8">
        <v>5</v>
      </c>
      <c r="AK708" s="8">
        <v>162</v>
      </c>
    </row>
    <row r="709" spans="1:37" x14ac:dyDescent="0.25">
      <c r="A709" s="5" t="s">
        <v>4449</v>
      </c>
      <c r="B709" s="6" t="s">
        <v>4450</v>
      </c>
      <c r="C709" s="6" t="s">
        <v>4451</v>
      </c>
      <c r="D709" s="6" t="s">
        <v>40</v>
      </c>
      <c r="E709" s="6" t="s">
        <v>54</v>
      </c>
      <c r="F709" s="6" t="s">
        <v>55</v>
      </c>
      <c r="I709" s="7">
        <v>41090</v>
      </c>
      <c r="J709" s="7">
        <v>41211</v>
      </c>
      <c r="K709" s="6" t="s">
        <v>4452</v>
      </c>
      <c r="M709" s="6" t="s">
        <v>4453</v>
      </c>
      <c r="N709" s="6" t="s">
        <v>4420</v>
      </c>
      <c r="O709" s="6">
        <v>94070</v>
      </c>
      <c r="P709" s="6">
        <v>1306</v>
      </c>
      <c r="Q709" s="6">
        <v>3006</v>
      </c>
      <c r="R709" s="6">
        <v>9</v>
      </c>
      <c r="S709" s="6" t="s">
        <v>4454</v>
      </c>
      <c r="T709" s="6">
        <v>1671</v>
      </c>
      <c r="U709" s="6">
        <v>60139359</v>
      </c>
      <c r="V709" s="8">
        <v>97</v>
      </c>
      <c r="W709" s="8">
        <v>737100</v>
      </c>
      <c r="X709" s="6">
        <v>13</v>
      </c>
      <c r="Y709" s="6" t="s">
        <v>4422</v>
      </c>
      <c r="Z709" s="8">
        <v>3281212</v>
      </c>
      <c r="AA709" s="8">
        <v>6266</v>
      </c>
      <c r="AB709" s="8">
        <v>524</v>
      </c>
      <c r="AC709" s="6" t="s">
        <v>49</v>
      </c>
      <c r="AD709" s="6" t="s">
        <v>50</v>
      </c>
      <c r="AE709" s="6" t="s">
        <v>49</v>
      </c>
      <c r="AF709" s="6" t="s">
        <v>49</v>
      </c>
      <c r="AI709" s="8">
        <v>195</v>
      </c>
      <c r="AJ709" s="8">
        <v>167</v>
      </c>
      <c r="AK709" s="8">
        <v>362</v>
      </c>
    </row>
    <row r="710" spans="1:37" x14ac:dyDescent="0.25">
      <c r="A710" s="5" t="s">
        <v>4455</v>
      </c>
      <c r="B710" s="6" t="s">
        <v>4456</v>
      </c>
      <c r="C710" s="6" t="s">
        <v>4457</v>
      </c>
      <c r="D710" s="6" t="s">
        <v>40</v>
      </c>
      <c r="E710" s="6" t="s">
        <v>41</v>
      </c>
      <c r="F710" s="6" t="s">
        <v>42</v>
      </c>
      <c r="I710" s="7">
        <v>41090</v>
      </c>
      <c r="J710" s="7">
        <v>41211</v>
      </c>
      <c r="K710" s="6" t="s">
        <v>4458</v>
      </c>
      <c r="M710" s="6" t="s">
        <v>4459</v>
      </c>
      <c r="N710" s="6" t="s">
        <v>4420</v>
      </c>
      <c r="O710" s="6">
        <v>90503</v>
      </c>
      <c r="R710" s="6">
        <v>9</v>
      </c>
      <c r="S710" s="6" t="s">
        <v>4460</v>
      </c>
      <c r="T710" s="6">
        <v>1666</v>
      </c>
      <c r="U710" s="6">
        <v>136190357</v>
      </c>
      <c r="V710" s="8">
        <v>103</v>
      </c>
      <c r="W710" s="8">
        <v>606847</v>
      </c>
      <c r="X710" s="6">
        <v>2</v>
      </c>
      <c r="Y710" s="6" t="s">
        <v>4448</v>
      </c>
      <c r="Z710" s="8">
        <v>12150996</v>
      </c>
      <c r="AA710" s="8">
        <v>6999</v>
      </c>
      <c r="AB710" s="8">
        <v>1736</v>
      </c>
      <c r="AC710" s="6" t="s">
        <v>49</v>
      </c>
      <c r="AD710" s="6" t="s">
        <v>50</v>
      </c>
      <c r="AE710" s="6" t="s">
        <v>50</v>
      </c>
      <c r="AF710" s="6" t="s">
        <v>50</v>
      </c>
      <c r="AI710" s="8">
        <v>44</v>
      </c>
      <c r="AJ710" s="8">
        <v>46</v>
      </c>
      <c r="AK710" s="8">
        <v>90</v>
      </c>
    </row>
    <row r="711" spans="1:37" x14ac:dyDescent="0.25">
      <c r="A711" s="5" t="s">
        <v>4461</v>
      </c>
      <c r="B711" s="6" t="s">
        <v>4462</v>
      </c>
      <c r="C711" s="6" t="s">
        <v>2014</v>
      </c>
      <c r="D711" s="6" t="s">
        <v>40</v>
      </c>
      <c r="E711" s="6" t="s">
        <v>54</v>
      </c>
      <c r="F711" s="6" t="s">
        <v>55</v>
      </c>
      <c r="I711" s="7">
        <v>41090</v>
      </c>
      <c r="J711" s="7">
        <v>41211</v>
      </c>
      <c r="M711" s="6" t="s">
        <v>4463</v>
      </c>
      <c r="N711" s="6" t="s">
        <v>4420</v>
      </c>
      <c r="O711" s="6">
        <v>95201</v>
      </c>
      <c r="Q711" s="6">
        <v>201010</v>
      </c>
      <c r="R711" s="6">
        <v>9</v>
      </c>
      <c r="S711" s="6" t="s">
        <v>4464</v>
      </c>
      <c r="T711" s="6">
        <v>1665</v>
      </c>
      <c r="U711" s="6">
        <v>2250672</v>
      </c>
      <c r="V711" s="8">
        <v>1489</v>
      </c>
      <c r="W711" s="8">
        <v>685306</v>
      </c>
      <c r="X711" s="6">
        <v>102</v>
      </c>
      <c r="Y711" s="6" t="s">
        <v>4465</v>
      </c>
      <c r="Z711" s="8">
        <v>370583</v>
      </c>
      <c r="AA711" s="8">
        <v>4005</v>
      </c>
      <c r="AB711" s="8">
        <v>93</v>
      </c>
      <c r="AC711" s="6" t="s">
        <v>49</v>
      </c>
      <c r="AD711" s="6" t="s">
        <v>50</v>
      </c>
      <c r="AE711" s="6" t="s">
        <v>49</v>
      </c>
      <c r="AF711" s="6" t="s">
        <v>49</v>
      </c>
      <c r="AH711" s="6" t="s">
        <v>49</v>
      </c>
      <c r="AI711" s="8">
        <v>52</v>
      </c>
      <c r="AJ711" s="8">
        <v>56</v>
      </c>
      <c r="AK711" s="8">
        <v>108</v>
      </c>
    </row>
    <row r="712" spans="1:37" x14ac:dyDescent="0.25">
      <c r="A712" s="5" t="s">
        <v>4466</v>
      </c>
      <c r="B712" s="6" t="s">
        <v>4467</v>
      </c>
      <c r="C712" s="6" t="s">
        <v>4468</v>
      </c>
      <c r="D712" s="6" t="s">
        <v>40</v>
      </c>
      <c r="E712" s="6" t="s">
        <v>54</v>
      </c>
      <c r="F712" s="6" t="s">
        <v>55</v>
      </c>
      <c r="I712" s="7">
        <v>41090</v>
      </c>
      <c r="J712" s="7">
        <v>41211</v>
      </c>
      <c r="K712" s="6" t="s">
        <v>4469</v>
      </c>
      <c r="M712" s="6" t="s">
        <v>4470</v>
      </c>
      <c r="N712" s="6" t="s">
        <v>4420</v>
      </c>
      <c r="O712" s="6">
        <v>95134</v>
      </c>
      <c r="P712" s="6">
        <v>1927</v>
      </c>
      <c r="R712" s="6">
        <v>9</v>
      </c>
      <c r="S712" s="6" t="s">
        <v>4471</v>
      </c>
      <c r="T712" s="6">
        <v>1674</v>
      </c>
      <c r="U712" s="6">
        <v>92202837</v>
      </c>
      <c r="V712" s="8">
        <v>346</v>
      </c>
      <c r="W712" s="8">
        <v>1880876</v>
      </c>
      <c r="X712" s="6">
        <v>29</v>
      </c>
      <c r="Y712" s="6" t="s">
        <v>4472</v>
      </c>
      <c r="Z712" s="8">
        <v>1664496</v>
      </c>
      <c r="AA712" s="8">
        <v>5820</v>
      </c>
      <c r="AB712" s="8">
        <v>286</v>
      </c>
      <c r="AC712" s="6" t="s">
        <v>49</v>
      </c>
      <c r="AD712" s="6" t="s">
        <v>50</v>
      </c>
      <c r="AE712" s="6" t="s">
        <v>50</v>
      </c>
      <c r="AF712" s="6" t="s">
        <v>50</v>
      </c>
      <c r="AI712" s="8">
        <v>401</v>
      </c>
      <c r="AJ712" s="8">
        <v>211</v>
      </c>
      <c r="AK712" s="8">
        <v>612</v>
      </c>
    </row>
    <row r="713" spans="1:37" x14ac:dyDescent="0.25">
      <c r="A713" s="5" t="s">
        <v>4473</v>
      </c>
      <c r="B713" s="6" t="s">
        <v>4474</v>
      </c>
      <c r="C713" s="6" t="s">
        <v>4475</v>
      </c>
      <c r="D713" s="6" t="s">
        <v>40</v>
      </c>
      <c r="E713" s="6" t="s">
        <v>54</v>
      </c>
      <c r="F713" s="6" t="s">
        <v>55</v>
      </c>
      <c r="I713" s="7">
        <v>41090</v>
      </c>
      <c r="J713" s="7">
        <v>41211</v>
      </c>
      <c r="K713" s="6" t="s">
        <v>4476</v>
      </c>
      <c r="M713" s="6" t="s">
        <v>4419</v>
      </c>
      <c r="N713" s="6" t="s">
        <v>4420</v>
      </c>
      <c r="O713" s="6">
        <v>94612</v>
      </c>
      <c r="R713" s="6">
        <v>9</v>
      </c>
      <c r="S713" s="6" t="s">
        <v>4477</v>
      </c>
      <c r="T713" s="6">
        <v>1632</v>
      </c>
      <c r="U713" s="6">
        <v>43236231</v>
      </c>
      <c r="V713" s="8">
        <v>524</v>
      </c>
      <c r="W713" s="8">
        <v>1425275</v>
      </c>
      <c r="X713" s="6">
        <v>13</v>
      </c>
      <c r="Y713" s="6" t="s">
        <v>4422</v>
      </c>
      <c r="Z713" s="8">
        <v>3281212</v>
      </c>
      <c r="AA713" s="8">
        <v>6266</v>
      </c>
      <c r="AB713" s="8">
        <v>524</v>
      </c>
      <c r="AC713" s="6" t="s">
        <v>49</v>
      </c>
      <c r="AD713" s="6" t="s">
        <v>50</v>
      </c>
      <c r="AE713" s="6" t="s">
        <v>50</v>
      </c>
      <c r="AI713" s="8">
        <v>483</v>
      </c>
      <c r="AJ713" s="8">
        <v>189</v>
      </c>
      <c r="AK713" s="8">
        <v>672</v>
      </c>
    </row>
    <row r="714" spans="1:37" x14ac:dyDescent="0.25">
      <c r="A714" s="5" t="s">
        <v>4478</v>
      </c>
      <c r="B714" s="6" t="s">
        <v>4479</v>
      </c>
      <c r="C714" s="6" t="s">
        <v>4480</v>
      </c>
      <c r="D714" s="6" t="s">
        <v>40</v>
      </c>
      <c r="E714" s="6" t="s">
        <v>41</v>
      </c>
      <c r="F714" s="6" t="s">
        <v>42</v>
      </c>
      <c r="I714" s="7">
        <v>41090</v>
      </c>
      <c r="J714" s="7">
        <v>41211</v>
      </c>
      <c r="K714" s="6" t="s">
        <v>4481</v>
      </c>
      <c r="L714" s="6" t="s">
        <v>4482</v>
      </c>
      <c r="M714" s="6" t="s">
        <v>4483</v>
      </c>
      <c r="N714" s="6" t="s">
        <v>4420</v>
      </c>
      <c r="O714" s="6">
        <v>94103</v>
      </c>
      <c r="P714" s="6">
        <v>5417</v>
      </c>
      <c r="R714" s="6">
        <v>9</v>
      </c>
      <c r="S714" s="6" t="s">
        <v>4484</v>
      </c>
      <c r="T714" s="6">
        <v>1697</v>
      </c>
      <c r="U714" s="6">
        <v>956617435</v>
      </c>
      <c r="V714" s="8">
        <v>49</v>
      </c>
      <c r="W714" s="8">
        <v>805235</v>
      </c>
      <c r="X714" s="6">
        <v>13</v>
      </c>
      <c r="Y714" s="6" t="s">
        <v>4422</v>
      </c>
      <c r="Z714" s="8">
        <v>3281212</v>
      </c>
      <c r="AA714" s="8">
        <v>6266</v>
      </c>
      <c r="AB714" s="8">
        <v>524</v>
      </c>
      <c r="AC714" s="6" t="s">
        <v>49</v>
      </c>
      <c r="AD714" s="6" t="s">
        <v>50</v>
      </c>
      <c r="AE714" s="6" t="s">
        <v>50</v>
      </c>
      <c r="AI714" s="8">
        <v>799</v>
      </c>
      <c r="AJ714" s="8">
        <v>1594</v>
      </c>
      <c r="AK714" s="8">
        <v>2393</v>
      </c>
    </row>
    <row r="715" spans="1:37" x14ac:dyDescent="0.25">
      <c r="A715" s="5" t="s">
        <v>4485</v>
      </c>
      <c r="B715" s="6" t="s">
        <v>4486</v>
      </c>
      <c r="C715" s="6" t="s">
        <v>4487</v>
      </c>
      <c r="D715" s="6" t="s">
        <v>40</v>
      </c>
      <c r="E715" s="6" t="s">
        <v>54</v>
      </c>
      <c r="F715" s="6" t="s">
        <v>55</v>
      </c>
      <c r="I715" s="7">
        <v>41090</v>
      </c>
      <c r="J715" s="7">
        <v>41211</v>
      </c>
      <c r="K715" s="6" t="s">
        <v>4488</v>
      </c>
      <c r="M715" s="6" t="s">
        <v>4483</v>
      </c>
      <c r="N715" s="6" t="s">
        <v>4420</v>
      </c>
      <c r="O715" s="6">
        <v>94129</v>
      </c>
      <c r="P715" s="6">
        <v>601</v>
      </c>
      <c r="Q715" s="6">
        <v>9000</v>
      </c>
      <c r="R715" s="6">
        <v>9</v>
      </c>
      <c r="S715" s="6" t="s">
        <v>4489</v>
      </c>
      <c r="T715" s="6">
        <v>1701</v>
      </c>
      <c r="U715" s="6">
        <v>58417718</v>
      </c>
      <c r="V715" s="8">
        <v>160</v>
      </c>
      <c r="W715" s="8">
        <v>869000</v>
      </c>
      <c r="X715" s="6">
        <v>13</v>
      </c>
      <c r="Y715" s="6" t="s">
        <v>4422</v>
      </c>
      <c r="Z715" s="8">
        <v>3281212</v>
      </c>
      <c r="AA715" s="8">
        <v>6266</v>
      </c>
      <c r="AB715" s="8">
        <v>524</v>
      </c>
      <c r="AC715" s="6" t="s">
        <v>49</v>
      </c>
      <c r="AD715" s="6" t="s">
        <v>50</v>
      </c>
      <c r="AE715" s="6" t="s">
        <v>50</v>
      </c>
      <c r="AF715" s="6" t="s">
        <v>50</v>
      </c>
      <c r="AI715" s="8">
        <v>170</v>
      </c>
      <c r="AJ715" s="8">
        <v>47</v>
      </c>
      <c r="AK715" s="8">
        <v>217</v>
      </c>
    </row>
    <row r="716" spans="1:37" x14ac:dyDescent="0.25">
      <c r="A716" s="5" t="s">
        <v>4490</v>
      </c>
      <c r="B716" s="6" t="s">
        <v>4491</v>
      </c>
      <c r="C716" s="6" t="s">
        <v>4492</v>
      </c>
      <c r="D716" s="6" t="s">
        <v>40</v>
      </c>
      <c r="E716" s="6" t="s">
        <v>41</v>
      </c>
      <c r="F716" s="6" t="s">
        <v>42</v>
      </c>
      <c r="I716" s="7">
        <v>41090</v>
      </c>
      <c r="J716" s="7">
        <v>41211</v>
      </c>
      <c r="K716" s="6" t="s">
        <v>4493</v>
      </c>
      <c r="M716" s="6" t="s">
        <v>4494</v>
      </c>
      <c r="N716" s="6" t="s">
        <v>4420</v>
      </c>
      <c r="O716" s="6">
        <v>95402</v>
      </c>
      <c r="P716" s="6">
        <v>1678</v>
      </c>
      <c r="Q716" s="6">
        <v>1678</v>
      </c>
      <c r="R716" s="6">
        <v>9</v>
      </c>
      <c r="S716" s="6" t="s">
        <v>4495</v>
      </c>
      <c r="T716" s="6">
        <v>1677</v>
      </c>
      <c r="U716" s="6">
        <v>71879464</v>
      </c>
      <c r="V716" s="8">
        <v>51</v>
      </c>
      <c r="W716" s="8">
        <v>168856</v>
      </c>
      <c r="X716" s="6">
        <v>123</v>
      </c>
      <c r="Y716" s="6" t="s">
        <v>4496</v>
      </c>
      <c r="Z716" s="8">
        <v>308231</v>
      </c>
      <c r="AA716" s="8">
        <v>3146</v>
      </c>
      <c r="AB716" s="8">
        <v>98</v>
      </c>
      <c r="AC716" s="6" t="s">
        <v>49</v>
      </c>
      <c r="AD716" s="6" t="s">
        <v>50</v>
      </c>
      <c r="AE716" s="6" t="s">
        <v>49</v>
      </c>
      <c r="AF716" s="6" t="s">
        <v>49</v>
      </c>
      <c r="AI716" s="8">
        <v>25</v>
      </c>
      <c r="AJ716" s="8">
        <v>12</v>
      </c>
      <c r="AK716" s="8">
        <v>37</v>
      </c>
    </row>
    <row r="717" spans="1:37" x14ac:dyDescent="0.25">
      <c r="A717" s="5" t="s">
        <v>4497</v>
      </c>
      <c r="B717" s="6" t="s">
        <v>4498</v>
      </c>
      <c r="C717" s="6" t="s">
        <v>4499</v>
      </c>
      <c r="D717" s="6" t="s">
        <v>40</v>
      </c>
      <c r="E717" s="6" t="s">
        <v>54</v>
      </c>
      <c r="F717" s="6" t="s">
        <v>55</v>
      </c>
      <c r="I717" s="7">
        <v>41090</v>
      </c>
      <c r="J717" s="7">
        <v>41211</v>
      </c>
      <c r="K717" s="6" t="s">
        <v>4500</v>
      </c>
      <c r="M717" s="6" t="s">
        <v>4501</v>
      </c>
      <c r="N717" s="6" t="s">
        <v>4420</v>
      </c>
      <c r="O717" s="6">
        <v>95812</v>
      </c>
      <c r="P717" s="6">
        <v>2110</v>
      </c>
      <c r="Q717" s="6">
        <v>2110</v>
      </c>
      <c r="R717" s="6">
        <v>9</v>
      </c>
      <c r="S717" s="6" t="s">
        <v>4502</v>
      </c>
      <c r="T717" s="6">
        <v>1659</v>
      </c>
      <c r="U717" s="6">
        <v>48947139</v>
      </c>
      <c r="V717" s="8">
        <v>221</v>
      </c>
      <c r="W717" s="8">
        <v>966629</v>
      </c>
      <c r="X717" s="6">
        <v>28</v>
      </c>
      <c r="Y717" s="6" t="s">
        <v>4503</v>
      </c>
      <c r="Z717" s="8">
        <v>1723634</v>
      </c>
      <c r="AA717" s="8">
        <v>3660</v>
      </c>
      <c r="AB717" s="8">
        <v>471</v>
      </c>
      <c r="AC717" s="6" t="s">
        <v>49</v>
      </c>
      <c r="AD717" s="6" t="s">
        <v>50</v>
      </c>
      <c r="AE717" s="6" t="s">
        <v>49</v>
      </c>
      <c r="AI717" s="8">
        <v>212</v>
      </c>
      <c r="AJ717" s="8">
        <v>0</v>
      </c>
      <c r="AK717" s="8">
        <v>212</v>
      </c>
    </row>
    <row r="718" spans="1:37" x14ac:dyDescent="0.25">
      <c r="A718" s="5" t="s">
        <v>4504</v>
      </c>
      <c r="B718" s="6" t="s">
        <v>4505</v>
      </c>
      <c r="C718" s="6" t="s">
        <v>4506</v>
      </c>
      <c r="D718" s="6" t="s">
        <v>40</v>
      </c>
      <c r="E718" s="6" t="s">
        <v>54</v>
      </c>
      <c r="F718" s="6" t="s">
        <v>55</v>
      </c>
      <c r="I718" s="7">
        <v>41090</v>
      </c>
      <c r="J718" s="7">
        <v>41211</v>
      </c>
      <c r="K718" s="6" t="s">
        <v>4507</v>
      </c>
      <c r="M718" s="6" t="s">
        <v>4508</v>
      </c>
      <c r="N718" s="6" t="s">
        <v>4420</v>
      </c>
      <c r="O718" s="6">
        <v>93101</v>
      </c>
      <c r="P718" s="6">
        <v>1610</v>
      </c>
      <c r="R718" s="6">
        <v>9</v>
      </c>
      <c r="S718" s="6" t="s">
        <v>4509</v>
      </c>
      <c r="T718" s="6">
        <v>1673</v>
      </c>
      <c r="U718" s="6">
        <v>57362535</v>
      </c>
      <c r="V718" s="8">
        <v>84</v>
      </c>
      <c r="W718" s="8">
        <v>306101</v>
      </c>
      <c r="X718" s="6">
        <v>184</v>
      </c>
      <c r="Y718" s="6" t="s">
        <v>4510</v>
      </c>
      <c r="Z718" s="8">
        <v>195861</v>
      </c>
      <c r="AA718" s="8">
        <v>3507</v>
      </c>
      <c r="AB718" s="8">
        <v>56</v>
      </c>
      <c r="AC718" s="6" t="s">
        <v>49</v>
      </c>
      <c r="AD718" s="6" t="s">
        <v>50</v>
      </c>
      <c r="AE718" s="6" t="s">
        <v>49</v>
      </c>
      <c r="AG718" s="6" t="s">
        <v>49</v>
      </c>
      <c r="AI718" s="8">
        <v>87</v>
      </c>
      <c r="AJ718" s="8">
        <v>16</v>
      </c>
      <c r="AK718" s="8">
        <v>103</v>
      </c>
    </row>
    <row r="719" spans="1:37" x14ac:dyDescent="0.25">
      <c r="A719" s="5" t="s">
        <v>4511</v>
      </c>
      <c r="B719" s="6" t="s">
        <v>4512</v>
      </c>
      <c r="C719" s="6" t="s">
        <v>553</v>
      </c>
      <c r="D719" s="6" t="s">
        <v>40</v>
      </c>
      <c r="E719" s="6" t="s">
        <v>41</v>
      </c>
      <c r="F719" s="6" t="s">
        <v>42</v>
      </c>
      <c r="I719" s="7">
        <v>41090</v>
      </c>
      <c r="J719" s="7">
        <v>41211</v>
      </c>
      <c r="K719" s="6" t="s">
        <v>4513</v>
      </c>
      <c r="M719" s="6" t="s">
        <v>509</v>
      </c>
      <c r="N719" s="6" t="s">
        <v>4420</v>
      </c>
      <c r="O719" s="6">
        <v>90650</v>
      </c>
      <c r="R719" s="6">
        <v>9</v>
      </c>
      <c r="S719" s="6" t="s">
        <v>4514</v>
      </c>
      <c r="T719" s="6">
        <v>1691</v>
      </c>
      <c r="U719" s="6">
        <v>75279760</v>
      </c>
      <c r="V719" s="8">
        <v>37</v>
      </c>
      <c r="W719" s="8">
        <v>637365</v>
      </c>
      <c r="X719" s="6">
        <v>2</v>
      </c>
      <c r="Y719" s="6" t="s">
        <v>4448</v>
      </c>
      <c r="Z719" s="8">
        <v>12150996</v>
      </c>
      <c r="AA719" s="8">
        <v>6999</v>
      </c>
      <c r="AB719" s="8">
        <v>1736</v>
      </c>
      <c r="AC719" s="6" t="s">
        <v>49</v>
      </c>
      <c r="AD719" s="6" t="s">
        <v>50</v>
      </c>
      <c r="AE719" s="6" t="s">
        <v>49</v>
      </c>
      <c r="AI719" s="8">
        <v>22</v>
      </c>
      <c r="AJ719" s="8">
        <v>7</v>
      </c>
      <c r="AK719" s="8">
        <v>29</v>
      </c>
    </row>
    <row r="720" spans="1:37" x14ac:dyDescent="0.25">
      <c r="A720" s="5" t="s">
        <v>4515</v>
      </c>
      <c r="B720" s="6" t="s">
        <v>4516</v>
      </c>
      <c r="C720" s="6" t="s">
        <v>4517</v>
      </c>
      <c r="D720" s="6" t="s">
        <v>40</v>
      </c>
      <c r="E720" s="6" t="s">
        <v>789</v>
      </c>
      <c r="F720" s="6" t="s">
        <v>790</v>
      </c>
      <c r="I720" s="7">
        <v>41090</v>
      </c>
      <c r="J720" s="7">
        <v>41211</v>
      </c>
      <c r="K720" s="6" t="s">
        <v>4518</v>
      </c>
      <c r="M720" s="6" t="s">
        <v>727</v>
      </c>
      <c r="N720" s="6" t="s">
        <v>4420</v>
      </c>
      <c r="O720" s="6">
        <v>90801</v>
      </c>
      <c r="P720" s="6">
        <v>731</v>
      </c>
      <c r="R720" s="6">
        <v>9</v>
      </c>
      <c r="S720" s="6" t="s">
        <v>4519</v>
      </c>
      <c r="T720" s="6">
        <v>1652</v>
      </c>
      <c r="U720" s="6">
        <v>50125194</v>
      </c>
      <c r="V720" s="8">
        <v>98</v>
      </c>
      <c r="W720" s="8">
        <v>800000</v>
      </c>
      <c r="X720" s="6">
        <v>2</v>
      </c>
      <c r="Y720" s="6" t="s">
        <v>4448</v>
      </c>
      <c r="Z720" s="8">
        <v>12150996</v>
      </c>
      <c r="AA720" s="8">
        <v>6999</v>
      </c>
      <c r="AB720" s="8">
        <v>1736</v>
      </c>
      <c r="AC720" s="6" t="s">
        <v>49</v>
      </c>
      <c r="AD720" s="6" t="s">
        <v>50</v>
      </c>
      <c r="AE720" s="6" t="s">
        <v>50</v>
      </c>
      <c r="AI720" s="8">
        <v>182</v>
      </c>
      <c r="AJ720" s="8">
        <v>15</v>
      </c>
      <c r="AK720" s="8">
        <v>197</v>
      </c>
    </row>
    <row r="721" spans="1:37" x14ac:dyDescent="0.25">
      <c r="A721" s="5" t="s">
        <v>4520</v>
      </c>
      <c r="B721" s="6" t="s">
        <v>4521</v>
      </c>
      <c r="C721" s="6" t="s">
        <v>4522</v>
      </c>
      <c r="D721" s="6" t="s">
        <v>40</v>
      </c>
      <c r="E721" s="6" t="s">
        <v>41</v>
      </c>
      <c r="F721" s="6" t="s">
        <v>42</v>
      </c>
      <c r="I721" s="7">
        <v>41090</v>
      </c>
      <c r="J721" s="7">
        <v>41211</v>
      </c>
      <c r="K721" s="6" t="s">
        <v>4523</v>
      </c>
      <c r="M721" s="6" t="s">
        <v>4524</v>
      </c>
      <c r="N721" s="6" t="s">
        <v>4420</v>
      </c>
      <c r="O721" s="6">
        <v>90638</v>
      </c>
      <c r="R721" s="6">
        <v>9</v>
      </c>
      <c r="S721" s="6" t="s">
        <v>4525</v>
      </c>
      <c r="T721" s="6">
        <v>1706</v>
      </c>
      <c r="U721" s="6">
        <v>4947735</v>
      </c>
      <c r="V721" s="8">
        <v>8</v>
      </c>
      <c r="W721" s="8">
        <v>48527</v>
      </c>
      <c r="X721" s="6">
        <v>2</v>
      </c>
      <c r="Y721" s="6" t="s">
        <v>4448</v>
      </c>
      <c r="Z721" s="8">
        <v>12150996</v>
      </c>
      <c r="AA721" s="8">
        <v>6999</v>
      </c>
      <c r="AB721" s="8">
        <v>1736</v>
      </c>
      <c r="AC721" s="6" t="s">
        <v>49</v>
      </c>
      <c r="AD721" s="6" t="s">
        <v>50</v>
      </c>
      <c r="AI721" s="8">
        <v>0</v>
      </c>
      <c r="AJ721" s="8">
        <v>7</v>
      </c>
      <c r="AK721" s="8">
        <v>7</v>
      </c>
    </row>
    <row r="722" spans="1:37" x14ac:dyDescent="0.25">
      <c r="A722" s="5" t="s">
        <v>4526</v>
      </c>
      <c r="B722" s="6" t="s">
        <v>4527</v>
      </c>
      <c r="C722" s="6" t="s">
        <v>2823</v>
      </c>
      <c r="D722" s="6" t="s">
        <v>40</v>
      </c>
      <c r="E722" s="6" t="s">
        <v>54</v>
      </c>
      <c r="F722" s="6" t="s">
        <v>55</v>
      </c>
      <c r="I722" s="7">
        <v>41090</v>
      </c>
      <c r="J722" s="7">
        <v>41211</v>
      </c>
      <c r="K722" s="6" t="s">
        <v>4528</v>
      </c>
      <c r="L722" s="6" t="s">
        <v>4529</v>
      </c>
      <c r="M722" s="6" t="s">
        <v>4530</v>
      </c>
      <c r="N722" s="6" t="s">
        <v>4420</v>
      </c>
      <c r="O722" s="6">
        <v>92101</v>
      </c>
      <c r="R722" s="6">
        <v>9</v>
      </c>
      <c r="S722" s="6" t="s">
        <v>4531</v>
      </c>
      <c r="T722" s="6">
        <v>2301</v>
      </c>
      <c r="U722" s="6">
        <v>153682703</v>
      </c>
      <c r="V722" s="8">
        <v>716</v>
      </c>
      <c r="W722" s="8">
        <v>1960088</v>
      </c>
      <c r="X722" s="6">
        <v>15</v>
      </c>
      <c r="Y722" s="6" t="s">
        <v>4532</v>
      </c>
      <c r="Z722" s="8">
        <v>2956746</v>
      </c>
      <c r="AA722" s="8">
        <v>4037</v>
      </c>
      <c r="AB722" s="8">
        <v>732</v>
      </c>
      <c r="AC722" s="6" t="s">
        <v>49</v>
      </c>
      <c r="AD722" s="6" t="s">
        <v>50</v>
      </c>
      <c r="AE722" s="6" t="s">
        <v>50</v>
      </c>
      <c r="AF722" s="6" t="s">
        <v>50</v>
      </c>
      <c r="AH722" s="6" t="s">
        <v>50</v>
      </c>
      <c r="AI722" s="8">
        <v>294</v>
      </c>
      <c r="AJ722" s="8">
        <v>329</v>
      </c>
      <c r="AK722" s="8">
        <v>623</v>
      </c>
    </row>
    <row r="723" spans="1:37" x14ac:dyDescent="0.25">
      <c r="A723" s="5" t="s">
        <v>4533</v>
      </c>
      <c r="B723" s="6" t="s">
        <v>4534</v>
      </c>
      <c r="C723" s="6" t="s">
        <v>4535</v>
      </c>
      <c r="D723" s="6" t="s">
        <v>40</v>
      </c>
      <c r="E723" s="6" t="s">
        <v>41</v>
      </c>
      <c r="F723" s="6" t="s">
        <v>42</v>
      </c>
      <c r="I723" s="7">
        <v>41090</v>
      </c>
      <c r="J723" s="7">
        <v>41211</v>
      </c>
      <c r="K723" s="6" t="s">
        <v>4536</v>
      </c>
      <c r="M723" s="6" t="s">
        <v>4537</v>
      </c>
      <c r="N723" s="6" t="s">
        <v>4420</v>
      </c>
      <c r="O723" s="6">
        <v>93706</v>
      </c>
      <c r="P723" s="6">
        <v>1600</v>
      </c>
      <c r="R723" s="6">
        <v>9</v>
      </c>
      <c r="S723" s="6" t="s">
        <v>4538</v>
      </c>
      <c r="T723" s="6">
        <v>1649</v>
      </c>
      <c r="U723" s="6">
        <v>169204872</v>
      </c>
      <c r="V723" s="8">
        <v>133</v>
      </c>
      <c r="W723" s="8">
        <v>505009</v>
      </c>
      <c r="X723" s="6">
        <v>63</v>
      </c>
      <c r="Y723" s="6" t="s">
        <v>4539</v>
      </c>
      <c r="Z723" s="8">
        <v>654628</v>
      </c>
      <c r="AA723" s="8">
        <v>3822</v>
      </c>
      <c r="AB723" s="8">
        <v>171</v>
      </c>
      <c r="AC723" s="6" t="s">
        <v>49</v>
      </c>
      <c r="AD723" s="6" t="s">
        <v>50</v>
      </c>
      <c r="AE723" s="6" t="s">
        <v>49</v>
      </c>
      <c r="AI723" s="8">
        <v>81</v>
      </c>
      <c r="AJ723" s="8">
        <v>47</v>
      </c>
      <c r="AK723" s="8">
        <v>128</v>
      </c>
    </row>
    <row r="724" spans="1:37" x14ac:dyDescent="0.25">
      <c r="A724" s="5" t="s">
        <v>4540</v>
      </c>
      <c r="B724" s="6" t="s">
        <v>4541</v>
      </c>
      <c r="C724" s="6" t="s">
        <v>4542</v>
      </c>
      <c r="D724" s="6" t="s">
        <v>40</v>
      </c>
      <c r="E724" s="6" t="s">
        <v>41</v>
      </c>
      <c r="F724" s="6" t="s">
        <v>42</v>
      </c>
      <c r="I724" s="7">
        <v>41090</v>
      </c>
      <c r="J724" s="7">
        <v>41211</v>
      </c>
      <c r="K724" s="6" t="s">
        <v>4543</v>
      </c>
      <c r="M724" s="6" t="s">
        <v>4544</v>
      </c>
      <c r="N724" s="6" t="s">
        <v>4420</v>
      </c>
      <c r="O724" s="6">
        <v>94590</v>
      </c>
      <c r="Q724" s="6">
        <v>3068</v>
      </c>
      <c r="R724" s="6">
        <v>9</v>
      </c>
      <c r="S724" s="6" t="s">
        <v>4545</v>
      </c>
      <c r="T724" s="6">
        <v>1668</v>
      </c>
      <c r="U724" s="6">
        <v>76561000</v>
      </c>
      <c r="V724" s="8">
        <v>48</v>
      </c>
      <c r="W724" s="8">
        <v>210000</v>
      </c>
      <c r="X724" s="6">
        <v>203</v>
      </c>
      <c r="Y724" s="6" t="s">
        <v>4546</v>
      </c>
      <c r="Z724" s="8">
        <v>165074</v>
      </c>
      <c r="AA724" s="8">
        <v>3929</v>
      </c>
      <c r="AB724" s="8">
        <v>42</v>
      </c>
      <c r="AC724" s="6" t="s">
        <v>49</v>
      </c>
      <c r="AD724" s="6" t="s">
        <v>50</v>
      </c>
      <c r="AI724" s="8">
        <v>0</v>
      </c>
      <c r="AJ724" s="8">
        <v>3</v>
      </c>
      <c r="AK724" s="8">
        <v>3</v>
      </c>
    </row>
    <row r="725" spans="1:37" x14ac:dyDescent="0.25">
      <c r="A725" s="5" t="s">
        <v>4547</v>
      </c>
      <c r="B725" s="6" t="s">
        <v>4548</v>
      </c>
      <c r="C725" s="6" t="s">
        <v>4549</v>
      </c>
      <c r="D725" s="6" t="s">
        <v>40</v>
      </c>
      <c r="E725" s="6" t="s">
        <v>54</v>
      </c>
      <c r="F725" s="6" t="s">
        <v>55</v>
      </c>
      <c r="I725" s="7">
        <v>41090</v>
      </c>
      <c r="J725" s="7">
        <v>41211</v>
      </c>
      <c r="K725" s="6" t="s">
        <v>4550</v>
      </c>
      <c r="M725" s="6" t="s">
        <v>4551</v>
      </c>
      <c r="N725" s="6" t="s">
        <v>4420</v>
      </c>
      <c r="O725" s="6">
        <v>92411</v>
      </c>
      <c r="R725" s="6">
        <v>9</v>
      </c>
      <c r="S725" s="6" t="s">
        <v>4552</v>
      </c>
      <c r="T725" s="6">
        <v>1681</v>
      </c>
      <c r="U725" s="6">
        <v>81816050</v>
      </c>
      <c r="V725" s="8">
        <v>463</v>
      </c>
      <c r="W725" s="8">
        <v>1470000</v>
      </c>
      <c r="X725" s="6">
        <v>22</v>
      </c>
      <c r="Y725" s="6" t="s">
        <v>4553</v>
      </c>
      <c r="Z725" s="8">
        <v>1932666</v>
      </c>
      <c r="AA725" s="8">
        <v>3546</v>
      </c>
      <c r="AB725" s="8">
        <v>545</v>
      </c>
      <c r="AC725" s="6" t="s">
        <v>49</v>
      </c>
      <c r="AD725" s="6" t="s">
        <v>50</v>
      </c>
      <c r="AE725" s="6" t="s">
        <v>49</v>
      </c>
      <c r="AF725" s="6" t="s">
        <v>49</v>
      </c>
      <c r="AI725" s="8">
        <v>137</v>
      </c>
      <c r="AJ725" s="8">
        <v>96</v>
      </c>
      <c r="AK725" s="8">
        <v>233</v>
      </c>
    </row>
    <row r="726" spans="1:37" x14ac:dyDescent="0.25">
      <c r="A726" s="5" t="s">
        <v>4554</v>
      </c>
      <c r="B726" s="6" t="s">
        <v>4555</v>
      </c>
      <c r="C726" s="6" t="s">
        <v>4556</v>
      </c>
      <c r="D726" s="6" t="s">
        <v>40</v>
      </c>
      <c r="E726" s="6" t="s">
        <v>54</v>
      </c>
      <c r="F726" s="6" t="s">
        <v>55</v>
      </c>
      <c r="I726" s="7">
        <v>41090</v>
      </c>
      <c r="J726" s="7">
        <v>41211</v>
      </c>
      <c r="K726" s="6" t="s">
        <v>4557</v>
      </c>
      <c r="M726" s="6" t="s">
        <v>4558</v>
      </c>
      <c r="N726" s="6" t="s">
        <v>4420</v>
      </c>
      <c r="O726" s="6">
        <v>92054</v>
      </c>
      <c r="P726" s="6">
        <v>2825</v>
      </c>
      <c r="R726" s="6">
        <v>9</v>
      </c>
      <c r="S726" s="6" t="s">
        <v>4559</v>
      </c>
      <c r="T726" s="6">
        <v>1690</v>
      </c>
      <c r="U726" s="6">
        <v>20518361</v>
      </c>
      <c r="V726" s="8">
        <v>403</v>
      </c>
      <c r="W726" s="8">
        <v>896787</v>
      </c>
      <c r="X726" s="6">
        <v>15</v>
      </c>
      <c r="Y726" s="6" t="s">
        <v>4532</v>
      </c>
      <c r="Z726" s="8">
        <v>2956746</v>
      </c>
      <c r="AA726" s="8">
        <v>4037</v>
      </c>
      <c r="AB726" s="8">
        <v>732</v>
      </c>
      <c r="AC726" s="6" t="s">
        <v>49</v>
      </c>
      <c r="AD726" s="6" t="s">
        <v>50</v>
      </c>
      <c r="AF726" s="6" t="s">
        <v>49</v>
      </c>
      <c r="AI726" s="8">
        <v>0</v>
      </c>
      <c r="AJ726" s="8">
        <v>204</v>
      </c>
      <c r="AK726" s="8">
        <v>204</v>
      </c>
    </row>
    <row r="727" spans="1:37" x14ac:dyDescent="0.25">
      <c r="A727" s="5" t="s">
        <v>4560</v>
      </c>
      <c r="B727" s="6" t="s">
        <v>4561</v>
      </c>
      <c r="C727" s="6" t="s">
        <v>2446</v>
      </c>
      <c r="D727" s="6" t="s">
        <v>40</v>
      </c>
      <c r="E727" s="6" t="s">
        <v>54</v>
      </c>
      <c r="F727" s="6" t="s">
        <v>55</v>
      </c>
      <c r="I727" s="7">
        <v>41090</v>
      </c>
      <c r="J727" s="7">
        <v>41211</v>
      </c>
      <c r="K727" s="6" t="s">
        <v>4562</v>
      </c>
      <c r="M727" s="6" t="s">
        <v>4563</v>
      </c>
      <c r="N727" s="6" t="s">
        <v>4420</v>
      </c>
      <c r="O727" s="6">
        <v>92507</v>
      </c>
      <c r="Q727" s="6">
        <v>59968</v>
      </c>
      <c r="R727" s="6">
        <v>9</v>
      </c>
      <c r="S727" s="6" t="s">
        <v>4564</v>
      </c>
      <c r="T727" s="6">
        <v>1686</v>
      </c>
      <c r="U727" s="6">
        <v>81813461</v>
      </c>
      <c r="V727" s="8">
        <v>2725</v>
      </c>
      <c r="W727" s="8">
        <v>1700356</v>
      </c>
      <c r="X727" s="6">
        <v>22</v>
      </c>
      <c r="Y727" s="6" t="s">
        <v>4553</v>
      </c>
      <c r="Z727" s="8">
        <v>1932666</v>
      </c>
      <c r="AA727" s="8">
        <v>3546</v>
      </c>
      <c r="AB727" s="8">
        <v>545</v>
      </c>
      <c r="AC727" s="6" t="s">
        <v>49</v>
      </c>
      <c r="AD727" s="6" t="s">
        <v>50</v>
      </c>
      <c r="AE727" s="6" t="s">
        <v>49</v>
      </c>
      <c r="AF727" s="6" t="s">
        <v>49</v>
      </c>
      <c r="AG727" s="6" t="s">
        <v>49</v>
      </c>
      <c r="AH727" s="6" t="s">
        <v>49</v>
      </c>
      <c r="AI727" s="8">
        <v>80</v>
      </c>
      <c r="AJ727" s="8">
        <v>151</v>
      </c>
      <c r="AK727" s="8">
        <v>231</v>
      </c>
    </row>
    <row r="728" spans="1:37" x14ac:dyDescent="0.25">
      <c r="A728" s="5" t="s">
        <v>4565</v>
      </c>
      <c r="B728" s="6" t="s">
        <v>4566</v>
      </c>
      <c r="C728" s="6" t="s">
        <v>1195</v>
      </c>
      <c r="D728" s="6" t="s">
        <v>40</v>
      </c>
      <c r="E728" s="6" t="s">
        <v>41</v>
      </c>
      <c r="F728" s="6" t="s">
        <v>42</v>
      </c>
      <c r="I728" s="7">
        <v>41090</v>
      </c>
      <c r="J728" s="7">
        <v>41211</v>
      </c>
      <c r="K728" s="6" t="s">
        <v>4567</v>
      </c>
      <c r="L728" s="6" t="s">
        <v>4568</v>
      </c>
      <c r="M728" s="6" t="s">
        <v>4569</v>
      </c>
      <c r="N728" s="6" t="s">
        <v>4570</v>
      </c>
      <c r="O728" s="6">
        <v>85003</v>
      </c>
      <c r="P728" s="6">
        <v>1598</v>
      </c>
      <c r="R728" s="6">
        <v>9</v>
      </c>
      <c r="S728" s="6" t="s">
        <v>4571</v>
      </c>
      <c r="T728" s="6">
        <v>1683</v>
      </c>
      <c r="U728" s="6">
        <v>136943524</v>
      </c>
      <c r="V728" s="8">
        <v>518</v>
      </c>
      <c r="W728" s="8">
        <v>1665320</v>
      </c>
      <c r="X728" s="6">
        <v>12</v>
      </c>
      <c r="Y728" s="6" t="s">
        <v>4572</v>
      </c>
      <c r="Z728" s="8">
        <v>3629114</v>
      </c>
      <c r="AA728" s="8">
        <v>3165</v>
      </c>
      <c r="AB728" s="8">
        <v>1147</v>
      </c>
      <c r="AC728" s="6" t="s">
        <v>49</v>
      </c>
      <c r="AD728" s="6" t="s">
        <v>50</v>
      </c>
      <c r="AF728" s="6" t="s">
        <v>50</v>
      </c>
      <c r="AI728" s="8">
        <v>25</v>
      </c>
      <c r="AJ728" s="8">
        <v>558</v>
      </c>
      <c r="AK728" s="8">
        <v>583</v>
      </c>
    </row>
    <row r="729" spans="1:37" x14ac:dyDescent="0.25">
      <c r="A729" s="5" t="s">
        <v>4573</v>
      </c>
      <c r="B729" s="6" t="s">
        <v>4574</v>
      </c>
      <c r="C729" s="6" t="s">
        <v>3811</v>
      </c>
      <c r="D729" s="6" t="s">
        <v>40</v>
      </c>
      <c r="E729" s="6" t="s">
        <v>41</v>
      </c>
      <c r="F729" s="6" t="s">
        <v>42</v>
      </c>
      <c r="I729" s="7">
        <v>41090</v>
      </c>
      <c r="J729" s="7">
        <v>41211</v>
      </c>
      <c r="K729" s="6" t="s">
        <v>4575</v>
      </c>
      <c r="M729" s="6" t="s">
        <v>4576</v>
      </c>
      <c r="N729" s="6" t="s">
        <v>4570</v>
      </c>
      <c r="O729" s="6">
        <v>85726</v>
      </c>
      <c r="P729" s="6">
        <v>7210</v>
      </c>
      <c r="Q729" s="6">
        <v>27210</v>
      </c>
      <c r="R729" s="6">
        <v>9</v>
      </c>
      <c r="S729" s="6" t="s">
        <v>4577</v>
      </c>
      <c r="T729" s="6">
        <v>1667</v>
      </c>
      <c r="U729" s="6">
        <v>866000266</v>
      </c>
      <c r="V729" s="8">
        <v>230</v>
      </c>
      <c r="W729" s="8">
        <v>544000</v>
      </c>
      <c r="X729" s="6">
        <v>52</v>
      </c>
      <c r="Y729" s="6" t="s">
        <v>4578</v>
      </c>
      <c r="Z729" s="8">
        <v>843168</v>
      </c>
      <c r="AA729" s="8">
        <v>2385</v>
      </c>
      <c r="AB729" s="8">
        <v>353</v>
      </c>
      <c r="AC729" s="6" t="s">
        <v>49</v>
      </c>
      <c r="AD729" s="6" t="s">
        <v>50</v>
      </c>
      <c r="AE729" s="6" t="s">
        <v>49</v>
      </c>
      <c r="AI729" s="8">
        <v>315</v>
      </c>
      <c r="AJ729" s="8">
        <v>0</v>
      </c>
      <c r="AK729" s="8">
        <v>315</v>
      </c>
    </row>
    <row r="730" spans="1:37" x14ac:dyDescent="0.25">
      <c r="A730" s="5" t="s">
        <v>4579</v>
      </c>
      <c r="B730" s="6" t="s">
        <v>4580</v>
      </c>
      <c r="D730" s="6" t="s">
        <v>40</v>
      </c>
      <c r="E730" s="6" t="s">
        <v>41</v>
      </c>
      <c r="F730" s="6" t="s">
        <v>42</v>
      </c>
      <c r="I730" s="7">
        <v>41090</v>
      </c>
      <c r="J730" s="7">
        <v>41211</v>
      </c>
      <c r="K730" s="6" t="s">
        <v>4581</v>
      </c>
      <c r="L730" s="6" t="s">
        <v>4582</v>
      </c>
      <c r="M730" s="6" t="s">
        <v>4583</v>
      </c>
      <c r="N730" s="6" t="s">
        <v>4570</v>
      </c>
      <c r="O730" s="6">
        <v>85301</v>
      </c>
      <c r="R730" s="6">
        <v>9</v>
      </c>
      <c r="S730" s="6" t="s">
        <v>4584</v>
      </c>
      <c r="U730" s="6">
        <v>77523579</v>
      </c>
      <c r="V730" s="8">
        <v>59</v>
      </c>
      <c r="W730" s="8">
        <v>226721</v>
      </c>
      <c r="X730" s="6">
        <v>12</v>
      </c>
      <c r="Y730" s="6" t="s">
        <v>4572</v>
      </c>
      <c r="Z730" s="8">
        <v>3629114</v>
      </c>
      <c r="AA730" s="8">
        <v>3165</v>
      </c>
      <c r="AB730" s="8">
        <v>1147</v>
      </c>
      <c r="AC730" s="6" t="s">
        <v>49</v>
      </c>
      <c r="AD730" s="6" t="s">
        <v>50</v>
      </c>
      <c r="AE730" s="6" t="s">
        <v>49</v>
      </c>
      <c r="AI730" s="8">
        <v>17</v>
      </c>
      <c r="AJ730" s="8">
        <v>3</v>
      </c>
      <c r="AK730" s="8">
        <v>20</v>
      </c>
    </row>
    <row r="731" spans="1:37" x14ac:dyDescent="0.25">
      <c r="A731" s="5" t="s">
        <v>4585</v>
      </c>
      <c r="B731" s="6" t="s">
        <v>4586</v>
      </c>
      <c r="C731" s="6" t="s">
        <v>2347</v>
      </c>
      <c r="D731" s="6" t="s">
        <v>40</v>
      </c>
      <c r="E731" s="6" t="s">
        <v>54</v>
      </c>
      <c r="F731" s="6" t="s">
        <v>55</v>
      </c>
      <c r="H731" s="6" t="s">
        <v>4587</v>
      </c>
      <c r="I731" s="7">
        <v>41090</v>
      </c>
      <c r="J731" s="7">
        <v>41211</v>
      </c>
      <c r="K731" s="6" t="s">
        <v>4588</v>
      </c>
      <c r="M731" s="6" t="s">
        <v>4589</v>
      </c>
      <c r="N731" s="6" t="s">
        <v>4420</v>
      </c>
      <c r="O731" s="6">
        <v>93030</v>
      </c>
      <c r="P731" s="6">
        <v>6048</v>
      </c>
      <c r="R731" s="6">
        <v>9</v>
      </c>
      <c r="S731" s="6" t="s">
        <v>4590</v>
      </c>
      <c r="T731" s="6">
        <v>1678</v>
      </c>
      <c r="U731" s="6">
        <v>83021832</v>
      </c>
      <c r="V731" s="8">
        <v>84</v>
      </c>
      <c r="W731" s="8">
        <v>367260</v>
      </c>
      <c r="X731" s="6">
        <v>103</v>
      </c>
      <c r="Y731" s="6" t="s">
        <v>4591</v>
      </c>
      <c r="Z731" s="8">
        <v>367260</v>
      </c>
      <c r="AA731" s="8">
        <v>4352</v>
      </c>
      <c r="AB731" s="8">
        <v>84</v>
      </c>
      <c r="AC731" s="6" t="s">
        <v>49</v>
      </c>
      <c r="AD731" s="6" t="s">
        <v>50</v>
      </c>
      <c r="AE731" s="6" t="s">
        <v>49</v>
      </c>
      <c r="AI731" s="8">
        <v>41</v>
      </c>
      <c r="AJ731" s="8">
        <v>15</v>
      </c>
      <c r="AK731" s="8">
        <v>56</v>
      </c>
    </row>
    <row r="732" spans="1:37" x14ac:dyDescent="0.25">
      <c r="A732" s="5" t="s">
        <v>4592</v>
      </c>
      <c r="B732" s="6" t="s">
        <v>4593</v>
      </c>
      <c r="C732" s="6" t="s">
        <v>4594</v>
      </c>
      <c r="D732" s="6" t="s">
        <v>40</v>
      </c>
      <c r="E732" s="6" t="s">
        <v>54</v>
      </c>
      <c r="F732" s="6" t="s">
        <v>55</v>
      </c>
      <c r="I732" s="7">
        <v>41090</v>
      </c>
      <c r="J732" s="7">
        <v>41211</v>
      </c>
      <c r="K732" s="6" t="s">
        <v>4595</v>
      </c>
      <c r="M732" s="6" t="s">
        <v>4596</v>
      </c>
      <c r="N732" s="6" t="s">
        <v>4420</v>
      </c>
      <c r="O732" s="6">
        <v>92863</v>
      </c>
      <c r="P732" s="6">
        <v>1584</v>
      </c>
      <c r="Q732" s="6">
        <v>14184</v>
      </c>
      <c r="R732" s="6">
        <v>9</v>
      </c>
      <c r="S732" s="6" t="s">
        <v>4597</v>
      </c>
      <c r="T732" s="6">
        <v>1682</v>
      </c>
      <c r="U732" s="6">
        <v>153947940</v>
      </c>
      <c r="V732" s="8">
        <v>464</v>
      </c>
      <c r="W732" s="8">
        <v>3014823</v>
      </c>
      <c r="X732" s="6">
        <v>2</v>
      </c>
      <c r="Y732" s="6" t="s">
        <v>4448</v>
      </c>
      <c r="Z732" s="8">
        <v>12150996</v>
      </c>
      <c r="AA732" s="8">
        <v>6999</v>
      </c>
      <c r="AB732" s="8">
        <v>1736</v>
      </c>
      <c r="AC732" s="6" t="s">
        <v>49</v>
      </c>
      <c r="AD732" s="6" t="s">
        <v>50</v>
      </c>
      <c r="AE732" s="6" t="s">
        <v>50</v>
      </c>
      <c r="AF732" s="6" t="s">
        <v>50</v>
      </c>
      <c r="AI732" s="8">
        <v>329</v>
      </c>
      <c r="AJ732" s="8">
        <v>1060</v>
      </c>
      <c r="AK732" s="8">
        <v>1389</v>
      </c>
    </row>
    <row r="733" spans="1:37" x14ac:dyDescent="0.25">
      <c r="A733" s="5" t="s">
        <v>4598</v>
      </c>
      <c r="B733" s="6" t="s">
        <v>4599</v>
      </c>
      <c r="C733" s="6" t="s">
        <v>4600</v>
      </c>
      <c r="D733" s="6" t="s">
        <v>40</v>
      </c>
      <c r="E733" s="6" t="s">
        <v>41</v>
      </c>
      <c r="F733" s="6" t="s">
        <v>42</v>
      </c>
      <c r="I733" s="7">
        <v>41090</v>
      </c>
      <c r="J733" s="7">
        <v>41211</v>
      </c>
      <c r="K733" s="6" t="s">
        <v>4601</v>
      </c>
      <c r="M733" s="6" t="s">
        <v>4602</v>
      </c>
      <c r="N733" s="6" t="s">
        <v>4420</v>
      </c>
      <c r="O733" s="6">
        <v>90232</v>
      </c>
      <c r="P733" s="6">
        <v>2941</v>
      </c>
      <c r="R733" s="6">
        <v>9</v>
      </c>
      <c r="S733" s="6" t="s">
        <v>4603</v>
      </c>
      <c r="T733" s="6">
        <v>1647</v>
      </c>
      <c r="U733" s="6">
        <v>63833651</v>
      </c>
      <c r="V733" s="8">
        <v>26</v>
      </c>
      <c r="W733" s="8">
        <v>341718</v>
      </c>
      <c r="X733" s="6">
        <v>2</v>
      </c>
      <c r="Y733" s="6" t="s">
        <v>4448</v>
      </c>
      <c r="Z733" s="8">
        <v>12150996</v>
      </c>
      <c r="AA733" s="8">
        <v>6999</v>
      </c>
      <c r="AB733" s="8">
        <v>1736</v>
      </c>
      <c r="AC733" s="6" t="s">
        <v>49</v>
      </c>
      <c r="AD733" s="6" t="s">
        <v>50</v>
      </c>
      <c r="AE733" s="6" t="s">
        <v>49</v>
      </c>
      <c r="AI733" s="8">
        <v>41</v>
      </c>
      <c r="AJ733" s="8">
        <v>3</v>
      </c>
      <c r="AK733" s="8">
        <v>44</v>
      </c>
    </row>
    <row r="734" spans="1:37" x14ac:dyDescent="0.25">
      <c r="A734" s="5" t="s">
        <v>4604</v>
      </c>
      <c r="B734" s="6" t="s">
        <v>4605</v>
      </c>
      <c r="C734" s="6" t="s">
        <v>4606</v>
      </c>
      <c r="D734" s="6" t="s">
        <v>40</v>
      </c>
      <c r="E734" s="6" t="s">
        <v>41</v>
      </c>
      <c r="F734" s="6" t="s">
        <v>42</v>
      </c>
      <c r="I734" s="7">
        <v>41090</v>
      </c>
      <c r="J734" s="7">
        <v>41211</v>
      </c>
      <c r="K734" s="6" t="s">
        <v>4607</v>
      </c>
      <c r="M734" s="6" t="s">
        <v>4608</v>
      </c>
      <c r="N734" s="6" t="s">
        <v>4420</v>
      </c>
      <c r="O734" s="6">
        <v>90640</v>
      </c>
      <c r="R734" s="6">
        <v>9</v>
      </c>
      <c r="S734" s="6" t="s">
        <v>4609</v>
      </c>
      <c r="T734" s="6">
        <v>1657</v>
      </c>
      <c r="U734" s="6">
        <v>66677386</v>
      </c>
      <c r="V734" s="8">
        <v>151</v>
      </c>
      <c r="W734" s="8">
        <v>315074</v>
      </c>
      <c r="X734" s="6">
        <v>2</v>
      </c>
      <c r="Y734" s="6" t="s">
        <v>4448</v>
      </c>
      <c r="Z734" s="8">
        <v>12150996</v>
      </c>
      <c r="AA734" s="8">
        <v>6999</v>
      </c>
      <c r="AB734" s="8">
        <v>1736</v>
      </c>
      <c r="AC734" s="6" t="s">
        <v>49</v>
      </c>
      <c r="AD734" s="6" t="s">
        <v>50</v>
      </c>
      <c r="AE734" s="6" t="s">
        <v>49</v>
      </c>
      <c r="AF734" s="6" t="s">
        <v>49</v>
      </c>
      <c r="AG734" s="6" t="s">
        <v>49</v>
      </c>
      <c r="AI734" s="8">
        <v>55</v>
      </c>
      <c r="AJ734" s="8">
        <v>15</v>
      </c>
      <c r="AK734" s="8">
        <v>70</v>
      </c>
    </row>
    <row r="735" spans="1:37" x14ac:dyDescent="0.25">
      <c r="A735" s="5" t="s">
        <v>4610</v>
      </c>
      <c r="B735" s="6" t="s">
        <v>4611</v>
      </c>
      <c r="C735" s="6" t="s">
        <v>4612</v>
      </c>
      <c r="D735" s="6" t="s">
        <v>40</v>
      </c>
      <c r="E735" s="6" t="s">
        <v>41</v>
      </c>
      <c r="F735" s="6" t="s">
        <v>42</v>
      </c>
      <c r="I735" s="7">
        <v>41090</v>
      </c>
      <c r="J735" s="7">
        <v>41211</v>
      </c>
      <c r="K735" s="6" t="s">
        <v>4613</v>
      </c>
      <c r="M735" s="6" t="s">
        <v>4614</v>
      </c>
      <c r="N735" s="6" t="s">
        <v>4420</v>
      </c>
      <c r="O735" s="6">
        <v>90249</v>
      </c>
      <c r="P735" s="6">
        <v>3005</v>
      </c>
      <c r="R735" s="6">
        <v>9</v>
      </c>
      <c r="S735" s="6" t="s">
        <v>4615</v>
      </c>
      <c r="T735" s="6">
        <v>1640</v>
      </c>
      <c r="U735" s="6">
        <v>155733629</v>
      </c>
      <c r="V735" s="8">
        <v>40</v>
      </c>
      <c r="W735" s="8">
        <v>463968</v>
      </c>
      <c r="X735" s="6">
        <v>2</v>
      </c>
      <c r="Y735" s="6" t="s">
        <v>4448</v>
      </c>
      <c r="Z735" s="8">
        <v>12150996</v>
      </c>
      <c r="AA735" s="8">
        <v>6999</v>
      </c>
      <c r="AB735" s="8">
        <v>1736</v>
      </c>
      <c r="AC735" s="6" t="s">
        <v>49</v>
      </c>
      <c r="AD735" s="6" t="s">
        <v>50</v>
      </c>
      <c r="AE735" s="6" t="s">
        <v>50</v>
      </c>
      <c r="AI735" s="8">
        <v>49</v>
      </c>
      <c r="AJ735" s="8">
        <v>0</v>
      </c>
      <c r="AK735" s="8">
        <v>49</v>
      </c>
    </row>
    <row r="736" spans="1:37" x14ac:dyDescent="0.25">
      <c r="A736" s="5" t="s">
        <v>4616</v>
      </c>
      <c r="B736" s="6" t="s">
        <v>4617</v>
      </c>
      <c r="C736" s="6" t="s">
        <v>4618</v>
      </c>
      <c r="D736" s="6" t="s">
        <v>40</v>
      </c>
      <c r="E736" s="6" t="s">
        <v>41</v>
      </c>
      <c r="F736" s="6" t="s">
        <v>42</v>
      </c>
      <c r="I736" s="7">
        <v>41090</v>
      </c>
      <c r="J736" s="7">
        <v>41211</v>
      </c>
      <c r="K736" s="6" t="s">
        <v>4619</v>
      </c>
      <c r="M736" s="6" t="s">
        <v>4620</v>
      </c>
      <c r="N736" s="6" t="s">
        <v>4420</v>
      </c>
      <c r="O736" s="6">
        <v>90040</v>
      </c>
      <c r="R736" s="6">
        <v>9</v>
      </c>
      <c r="S736" s="6" t="s">
        <v>4621</v>
      </c>
      <c r="T736" s="6">
        <v>1650</v>
      </c>
      <c r="U736" s="6">
        <v>76943018</v>
      </c>
      <c r="V736" s="8">
        <v>10</v>
      </c>
      <c r="W736" s="8">
        <v>12910</v>
      </c>
      <c r="X736" s="6">
        <v>2</v>
      </c>
      <c r="Y736" s="6" t="s">
        <v>4448</v>
      </c>
      <c r="Z736" s="8">
        <v>12150996</v>
      </c>
      <c r="AA736" s="8">
        <v>6999</v>
      </c>
      <c r="AB736" s="8">
        <v>1736</v>
      </c>
      <c r="AC736" s="6" t="s">
        <v>49</v>
      </c>
      <c r="AD736" s="6" t="s">
        <v>50</v>
      </c>
      <c r="AE736" s="6" t="s">
        <v>49</v>
      </c>
      <c r="AI736" s="8">
        <v>10</v>
      </c>
      <c r="AJ736" s="8">
        <v>0</v>
      </c>
      <c r="AK736" s="8">
        <v>10</v>
      </c>
    </row>
    <row r="737" spans="1:37" x14ac:dyDescent="0.25">
      <c r="A737" s="5" t="s">
        <v>4622</v>
      </c>
      <c r="B737" s="6" t="s">
        <v>4623</v>
      </c>
      <c r="C737" s="6" t="s">
        <v>4624</v>
      </c>
      <c r="D737" s="6" t="s">
        <v>40</v>
      </c>
      <c r="E737" s="6" t="s">
        <v>41</v>
      </c>
      <c r="F737" s="6" t="s">
        <v>42</v>
      </c>
      <c r="I737" s="7">
        <v>41090</v>
      </c>
      <c r="J737" s="7">
        <v>41211</v>
      </c>
      <c r="K737" s="6" t="s">
        <v>4625</v>
      </c>
      <c r="M737" s="6" t="s">
        <v>4626</v>
      </c>
      <c r="N737" s="6" t="s">
        <v>4420</v>
      </c>
      <c r="O737" s="6">
        <v>91066</v>
      </c>
      <c r="P737" s="6">
        <v>6021</v>
      </c>
      <c r="Q737" s="6">
        <v>60021</v>
      </c>
      <c r="R737" s="6">
        <v>9</v>
      </c>
      <c r="S737" s="6" t="s">
        <v>4627</v>
      </c>
      <c r="T737" s="6">
        <v>1633</v>
      </c>
      <c r="U737" s="6">
        <v>82197278</v>
      </c>
      <c r="V737" s="8">
        <v>11</v>
      </c>
      <c r="W737" s="8">
        <v>56364</v>
      </c>
      <c r="X737" s="6">
        <v>2</v>
      </c>
      <c r="Y737" s="6" t="s">
        <v>4448</v>
      </c>
      <c r="Z737" s="8">
        <v>12150996</v>
      </c>
      <c r="AA737" s="8">
        <v>6999</v>
      </c>
      <c r="AB737" s="8">
        <v>1736</v>
      </c>
      <c r="AC737" s="6" t="s">
        <v>49</v>
      </c>
      <c r="AD737" s="6" t="s">
        <v>50</v>
      </c>
      <c r="AI737" s="8">
        <v>0</v>
      </c>
      <c r="AJ737" s="8">
        <v>18</v>
      </c>
      <c r="AK737" s="8">
        <v>18</v>
      </c>
    </row>
    <row r="738" spans="1:37" x14ac:dyDescent="0.25">
      <c r="A738" s="5" t="s">
        <v>4628</v>
      </c>
      <c r="B738" s="6" t="s">
        <v>4629</v>
      </c>
      <c r="C738" s="6" t="s">
        <v>4402</v>
      </c>
      <c r="D738" s="6" t="s">
        <v>40</v>
      </c>
      <c r="E738" s="6" t="s">
        <v>54</v>
      </c>
      <c r="F738" s="6" t="s">
        <v>55</v>
      </c>
      <c r="I738" s="7">
        <v>41090</v>
      </c>
      <c r="J738" s="7">
        <v>41211</v>
      </c>
      <c r="K738" s="6" t="s">
        <v>4630</v>
      </c>
      <c r="L738" s="6" t="s">
        <v>4631</v>
      </c>
      <c r="M738" s="6" t="s">
        <v>4632</v>
      </c>
      <c r="N738" s="6" t="s">
        <v>4405</v>
      </c>
      <c r="O738" s="6">
        <v>89106</v>
      </c>
      <c r="P738" s="6">
        <v>4512</v>
      </c>
      <c r="R738" s="6">
        <v>9</v>
      </c>
      <c r="S738" s="6" t="s">
        <v>4633</v>
      </c>
      <c r="T738" s="6">
        <v>1643</v>
      </c>
      <c r="U738" s="6">
        <v>830233818</v>
      </c>
      <c r="V738" s="8">
        <v>280</v>
      </c>
      <c r="W738" s="8">
        <v>1886011</v>
      </c>
      <c r="X738" s="6">
        <v>23</v>
      </c>
      <c r="Y738" s="6" t="s">
        <v>4634</v>
      </c>
      <c r="Z738" s="8">
        <v>1886011</v>
      </c>
      <c r="AA738" s="8">
        <v>4525</v>
      </c>
      <c r="AB738" s="8">
        <v>417</v>
      </c>
      <c r="AC738" s="6" t="s">
        <v>49</v>
      </c>
      <c r="AD738" s="6" t="s">
        <v>50</v>
      </c>
      <c r="AF738" s="6" t="s">
        <v>50</v>
      </c>
      <c r="AI738" s="8">
        <v>0</v>
      </c>
      <c r="AJ738" s="8">
        <v>625</v>
      </c>
      <c r="AK738" s="8">
        <v>625</v>
      </c>
    </row>
    <row r="739" spans="1:37" x14ac:dyDescent="0.25">
      <c r="A739" s="5" t="s">
        <v>4635</v>
      </c>
      <c r="B739" s="6" t="s">
        <v>4636</v>
      </c>
      <c r="C739" s="6" t="s">
        <v>4637</v>
      </c>
      <c r="D739" s="6" t="s">
        <v>40</v>
      </c>
      <c r="E739" s="6" t="s">
        <v>41</v>
      </c>
      <c r="F739" s="6" t="s">
        <v>42</v>
      </c>
      <c r="I739" s="7">
        <v>41090</v>
      </c>
      <c r="J739" s="7">
        <v>41211</v>
      </c>
      <c r="K739" s="6" t="s">
        <v>4638</v>
      </c>
      <c r="M739" s="6" t="s">
        <v>4639</v>
      </c>
      <c r="N739" s="6" t="s">
        <v>4420</v>
      </c>
      <c r="O739" s="6">
        <v>93063</v>
      </c>
      <c r="P739" s="6">
        <v>2199</v>
      </c>
      <c r="R739" s="6">
        <v>9</v>
      </c>
      <c r="S739" s="6" t="s">
        <v>4640</v>
      </c>
      <c r="T739" s="6">
        <v>1865</v>
      </c>
      <c r="U739" s="6">
        <v>76238211</v>
      </c>
      <c r="V739" s="8">
        <v>47</v>
      </c>
      <c r="W739" s="8">
        <v>126414</v>
      </c>
      <c r="X739" s="6">
        <v>254</v>
      </c>
      <c r="Y739" s="6" t="s">
        <v>4641</v>
      </c>
      <c r="Z739" s="8">
        <v>125206</v>
      </c>
      <c r="AA739" s="8">
        <v>3983</v>
      </c>
      <c r="AB739" s="8">
        <v>31</v>
      </c>
      <c r="AC739" s="6" t="s">
        <v>50</v>
      </c>
      <c r="AD739" s="6" t="s">
        <v>50</v>
      </c>
      <c r="AE739" s="6" t="s">
        <v>49</v>
      </c>
      <c r="AI739" s="8">
        <v>17</v>
      </c>
      <c r="AJ739" s="8">
        <v>0</v>
      </c>
      <c r="AK739" s="8">
        <v>17</v>
      </c>
    </row>
    <row r="740" spans="1:37" x14ac:dyDescent="0.25">
      <c r="A740" s="5" t="s">
        <v>4642</v>
      </c>
      <c r="B740" s="6" t="s">
        <v>4643</v>
      </c>
      <c r="C740" s="6" t="s">
        <v>2723</v>
      </c>
      <c r="D740" s="6" t="s">
        <v>40</v>
      </c>
      <c r="E740" s="6" t="s">
        <v>41</v>
      </c>
      <c r="F740" s="6" t="s">
        <v>42</v>
      </c>
      <c r="I740" s="7">
        <v>41090</v>
      </c>
      <c r="J740" s="7">
        <v>41211</v>
      </c>
      <c r="K740" s="6" t="s">
        <v>4644</v>
      </c>
      <c r="M740" s="6" t="s">
        <v>4645</v>
      </c>
      <c r="N740" s="6" t="s">
        <v>4420</v>
      </c>
      <c r="O740" s="6">
        <v>92882</v>
      </c>
      <c r="R740" s="6">
        <v>9</v>
      </c>
      <c r="S740" s="6" t="s">
        <v>4646</v>
      </c>
      <c r="T740" s="6">
        <v>1638</v>
      </c>
      <c r="U740" s="6">
        <v>170737589</v>
      </c>
      <c r="V740" s="8">
        <v>41</v>
      </c>
      <c r="W740" s="8">
        <v>160000</v>
      </c>
      <c r="X740" s="6">
        <v>22</v>
      </c>
      <c r="Y740" s="6" t="s">
        <v>4553</v>
      </c>
      <c r="Z740" s="8">
        <v>1932666</v>
      </c>
      <c r="AA740" s="8">
        <v>3546</v>
      </c>
      <c r="AB740" s="8">
        <v>545</v>
      </c>
      <c r="AC740" s="6" t="s">
        <v>50</v>
      </c>
      <c r="AD740" s="6" t="s">
        <v>50</v>
      </c>
      <c r="AF740" s="6" t="s">
        <v>49</v>
      </c>
      <c r="AI740" s="8">
        <v>0</v>
      </c>
      <c r="AJ740" s="8">
        <v>14</v>
      </c>
      <c r="AK740" s="8">
        <v>14</v>
      </c>
    </row>
    <row r="741" spans="1:37" x14ac:dyDescent="0.25">
      <c r="A741" s="5" t="s">
        <v>4647</v>
      </c>
      <c r="B741" s="6" t="s">
        <v>4648</v>
      </c>
      <c r="C741" s="6" t="s">
        <v>4649</v>
      </c>
      <c r="D741" s="6" t="s">
        <v>40</v>
      </c>
      <c r="E741" s="6" t="s">
        <v>54</v>
      </c>
      <c r="F741" s="6" t="s">
        <v>55</v>
      </c>
      <c r="I741" s="7">
        <v>41090</v>
      </c>
      <c r="J741" s="7">
        <v>41211</v>
      </c>
      <c r="K741" s="6" t="s">
        <v>4650</v>
      </c>
      <c r="M741" s="6" t="s">
        <v>4651</v>
      </c>
      <c r="N741" s="6" t="s">
        <v>4420</v>
      </c>
      <c r="O741" s="6">
        <v>95901</v>
      </c>
      <c r="R741" s="6">
        <v>9</v>
      </c>
      <c r="S741" s="6" t="s">
        <v>4652</v>
      </c>
      <c r="T741" s="6">
        <v>5058</v>
      </c>
      <c r="U741" s="6">
        <v>172083438</v>
      </c>
      <c r="V741" s="8">
        <v>817</v>
      </c>
      <c r="W741" s="8">
        <v>119420</v>
      </c>
      <c r="X741" s="6">
        <v>270</v>
      </c>
      <c r="Y741" s="6" t="s">
        <v>4653</v>
      </c>
      <c r="Z741" s="8">
        <v>116719</v>
      </c>
      <c r="AA741" s="8">
        <v>3019</v>
      </c>
      <c r="AB741" s="8">
        <v>39</v>
      </c>
      <c r="AC741" s="6" t="s">
        <v>49</v>
      </c>
      <c r="AD741" s="6" t="s">
        <v>50</v>
      </c>
      <c r="AF741" s="6" t="s">
        <v>49</v>
      </c>
      <c r="AH741" s="6" t="s">
        <v>49</v>
      </c>
      <c r="AI741" s="8">
        <v>0</v>
      </c>
      <c r="AJ741" s="8">
        <v>34</v>
      </c>
      <c r="AK741" s="8">
        <v>34</v>
      </c>
    </row>
    <row r="742" spans="1:37" x14ac:dyDescent="0.25">
      <c r="A742" s="5" t="s">
        <v>4654</v>
      </c>
      <c r="B742" s="6" t="s">
        <v>4655</v>
      </c>
      <c r="C742" s="6" t="s">
        <v>4656</v>
      </c>
      <c r="D742" s="6" t="s">
        <v>40</v>
      </c>
      <c r="E742" s="6" t="s">
        <v>54</v>
      </c>
      <c r="F742" s="6" t="s">
        <v>55</v>
      </c>
      <c r="I742" s="7">
        <v>41090</v>
      </c>
      <c r="J742" s="7">
        <v>41211</v>
      </c>
      <c r="K742" s="6" t="s">
        <v>4657</v>
      </c>
      <c r="M742" s="6" t="s">
        <v>4658</v>
      </c>
      <c r="N742" s="6" t="s">
        <v>4420</v>
      </c>
      <c r="O742" s="6">
        <v>93940</v>
      </c>
      <c r="P742" s="6">
        <v>5795</v>
      </c>
      <c r="R742" s="6">
        <v>9</v>
      </c>
      <c r="S742" s="6" t="s">
        <v>4659</v>
      </c>
      <c r="T742" s="6">
        <v>1688</v>
      </c>
      <c r="U742" s="6">
        <v>73957813</v>
      </c>
      <c r="V742" s="8">
        <v>280</v>
      </c>
      <c r="W742" s="8">
        <v>421898</v>
      </c>
      <c r="X742" s="6">
        <v>276</v>
      </c>
      <c r="Y742" s="6" t="s">
        <v>4660</v>
      </c>
      <c r="Z742" s="8">
        <v>114237</v>
      </c>
      <c r="AA742" s="8">
        <v>2952</v>
      </c>
      <c r="AB742" s="8">
        <v>39</v>
      </c>
      <c r="AC742" s="6" t="s">
        <v>49</v>
      </c>
      <c r="AD742" s="6" t="s">
        <v>50</v>
      </c>
      <c r="AE742" s="6" t="s">
        <v>49</v>
      </c>
      <c r="AF742" s="6" t="s">
        <v>49</v>
      </c>
      <c r="AI742" s="8">
        <v>63</v>
      </c>
      <c r="AJ742" s="8">
        <v>52</v>
      </c>
      <c r="AK742" s="8">
        <v>115</v>
      </c>
    </row>
    <row r="743" spans="1:37" x14ac:dyDescent="0.25">
      <c r="A743" s="5" t="s">
        <v>4661</v>
      </c>
      <c r="B743" s="6" t="s">
        <v>4662</v>
      </c>
      <c r="C743" s="6" t="s">
        <v>4663</v>
      </c>
      <c r="D743" s="6" t="s">
        <v>40</v>
      </c>
      <c r="E743" s="6" t="s">
        <v>54</v>
      </c>
      <c r="F743" s="6" t="s">
        <v>55</v>
      </c>
      <c r="I743" s="7">
        <v>41090</v>
      </c>
      <c r="J743" s="7">
        <v>41211</v>
      </c>
      <c r="K743" s="6" t="s">
        <v>4664</v>
      </c>
      <c r="M743" s="6" t="s">
        <v>2489</v>
      </c>
      <c r="N743" s="6" t="s">
        <v>4420</v>
      </c>
      <c r="O743" s="6">
        <v>94520</v>
      </c>
      <c r="P743" s="6">
        <v>5327</v>
      </c>
      <c r="R743" s="6">
        <v>9</v>
      </c>
      <c r="S743" s="6" t="s">
        <v>4665</v>
      </c>
      <c r="T743" s="6">
        <v>2584</v>
      </c>
      <c r="U743" s="6">
        <v>19569128</v>
      </c>
      <c r="V743" s="8">
        <v>143</v>
      </c>
      <c r="W743" s="8">
        <v>516000</v>
      </c>
      <c r="X743" s="6">
        <v>66</v>
      </c>
      <c r="Y743" s="6" t="s">
        <v>4666</v>
      </c>
      <c r="Z743" s="8">
        <v>615968</v>
      </c>
      <c r="AA743" s="8">
        <v>3023</v>
      </c>
      <c r="AB743" s="8">
        <v>204</v>
      </c>
      <c r="AC743" s="6" t="s">
        <v>49</v>
      </c>
      <c r="AD743" s="6" t="s">
        <v>50</v>
      </c>
      <c r="AE743" s="6" t="s">
        <v>49</v>
      </c>
      <c r="AI743" s="8">
        <v>82</v>
      </c>
      <c r="AJ743" s="8">
        <v>55</v>
      </c>
      <c r="AK743" s="8">
        <v>137</v>
      </c>
    </row>
    <row r="744" spans="1:37" x14ac:dyDescent="0.25">
      <c r="A744" s="5" t="s">
        <v>4667</v>
      </c>
      <c r="B744" s="6" t="s">
        <v>4668</v>
      </c>
      <c r="C744" s="6" t="s">
        <v>4669</v>
      </c>
      <c r="D744" s="6" t="s">
        <v>40</v>
      </c>
      <c r="E744" s="6" t="s">
        <v>54</v>
      </c>
      <c r="F744" s="6" t="s">
        <v>55</v>
      </c>
      <c r="H744" s="6" t="s">
        <v>4670</v>
      </c>
      <c r="I744" s="7">
        <v>41090</v>
      </c>
      <c r="J744" s="7">
        <v>41211</v>
      </c>
      <c r="K744" s="6" t="s">
        <v>4671</v>
      </c>
      <c r="M744" s="6" t="s">
        <v>4672</v>
      </c>
      <c r="N744" s="6" t="s">
        <v>4420</v>
      </c>
      <c r="O744" s="6">
        <v>92276</v>
      </c>
      <c r="P744" s="6">
        <v>398</v>
      </c>
      <c r="R744" s="6">
        <v>9</v>
      </c>
      <c r="S744" s="6" t="s">
        <v>4673</v>
      </c>
      <c r="T744" s="6">
        <v>5057</v>
      </c>
      <c r="U744" s="6">
        <v>87378915</v>
      </c>
      <c r="V744" s="8">
        <v>1120</v>
      </c>
      <c r="W744" s="8">
        <v>423644</v>
      </c>
      <c r="X744" s="6">
        <v>111</v>
      </c>
      <c r="Y744" s="6" t="s">
        <v>4674</v>
      </c>
      <c r="Z744" s="8">
        <v>345580</v>
      </c>
      <c r="AA744" s="8">
        <v>2403</v>
      </c>
      <c r="AB744" s="8">
        <v>144</v>
      </c>
      <c r="AC744" s="6" t="s">
        <v>49</v>
      </c>
      <c r="AD744" s="6" t="s">
        <v>50</v>
      </c>
      <c r="AE744" s="6" t="s">
        <v>49</v>
      </c>
      <c r="AI744" s="8">
        <v>69</v>
      </c>
      <c r="AJ744" s="8">
        <v>0</v>
      </c>
      <c r="AK744" s="8">
        <v>69</v>
      </c>
    </row>
    <row r="745" spans="1:37" x14ac:dyDescent="0.25">
      <c r="A745" s="5" t="s">
        <v>4675</v>
      </c>
      <c r="B745" s="6" t="s">
        <v>4676</v>
      </c>
      <c r="C745" s="6" t="s">
        <v>4677</v>
      </c>
      <c r="D745" s="6" t="s">
        <v>40</v>
      </c>
      <c r="E745" s="6" t="s">
        <v>41</v>
      </c>
      <c r="F745" s="6" t="s">
        <v>42</v>
      </c>
      <c r="I745" s="7">
        <v>41090</v>
      </c>
      <c r="J745" s="7">
        <v>41211</v>
      </c>
      <c r="K745" s="6" t="s">
        <v>4678</v>
      </c>
      <c r="M745" s="6" t="s">
        <v>4563</v>
      </c>
      <c r="N745" s="6" t="s">
        <v>4420</v>
      </c>
      <c r="O745" s="6">
        <v>92522</v>
      </c>
      <c r="P745" s="6">
        <v>144</v>
      </c>
      <c r="R745" s="6">
        <v>9</v>
      </c>
      <c r="S745" s="6" t="s">
        <v>4679</v>
      </c>
      <c r="T745" s="6">
        <v>2003</v>
      </c>
      <c r="U745" s="6">
        <v>40502114</v>
      </c>
      <c r="V745" s="8">
        <v>87</v>
      </c>
      <c r="W745" s="8">
        <v>303871</v>
      </c>
      <c r="X745" s="6">
        <v>22</v>
      </c>
      <c r="Y745" s="6" t="s">
        <v>4553</v>
      </c>
      <c r="Z745" s="8">
        <v>1932666</v>
      </c>
      <c r="AA745" s="8">
        <v>3546</v>
      </c>
      <c r="AB745" s="8">
        <v>545</v>
      </c>
      <c r="AC745" s="6" t="s">
        <v>49</v>
      </c>
      <c r="AD745" s="6" t="s">
        <v>50</v>
      </c>
      <c r="AI745" s="8">
        <v>25</v>
      </c>
      <c r="AJ745" s="8">
        <v>0</v>
      </c>
      <c r="AK745" s="8">
        <v>25</v>
      </c>
    </row>
    <row r="746" spans="1:37" x14ac:dyDescent="0.25">
      <c r="A746" s="5" t="s">
        <v>4680</v>
      </c>
      <c r="B746" s="6" t="s">
        <v>4681</v>
      </c>
      <c r="C746" s="6" t="s">
        <v>4682</v>
      </c>
      <c r="D746" s="6" t="s">
        <v>40</v>
      </c>
      <c r="E746" s="6" t="s">
        <v>41</v>
      </c>
      <c r="F746" s="6" t="s">
        <v>42</v>
      </c>
      <c r="I746" s="7">
        <v>41090</v>
      </c>
      <c r="J746" s="7">
        <v>41211</v>
      </c>
      <c r="K746" s="6" t="s">
        <v>4683</v>
      </c>
      <c r="L746" s="6" t="s">
        <v>4684</v>
      </c>
      <c r="M746" s="6" t="s">
        <v>4685</v>
      </c>
      <c r="N746" s="6" t="s">
        <v>4420</v>
      </c>
      <c r="O746" s="6">
        <v>93458</v>
      </c>
      <c r="P746" s="6">
        <v>5082</v>
      </c>
      <c r="R746" s="6">
        <v>9</v>
      </c>
      <c r="S746" s="6" t="s">
        <v>4686</v>
      </c>
      <c r="T746" s="6">
        <v>1870</v>
      </c>
      <c r="U746" s="6">
        <v>99992505</v>
      </c>
      <c r="V746" s="8">
        <v>34</v>
      </c>
      <c r="W746" s="8">
        <v>120097</v>
      </c>
      <c r="X746" s="6">
        <v>246</v>
      </c>
      <c r="Y746" s="6" t="s">
        <v>4687</v>
      </c>
      <c r="Z746" s="8">
        <v>130447</v>
      </c>
      <c r="AA746" s="8">
        <v>4479</v>
      </c>
      <c r="AB746" s="8">
        <v>29</v>
      </c>
      <c r="AC746" s="6" t="s">
        <v>49</v>
      </c>
      <c r="AD746" s="6" t="s">
        <v>50</v>
      </c>
      <c r="AF746" s="6" t="s">
        <v>49</v>
      </c>
      <c r="AI746" s="8">
        <v>0</v>
      </c>
      <c r="AJ746" s="8">
        <v>34</v>
      </c>
      <c r="AK746" s="8">
        <v>34</v>
      </c>
    </row>
    <row r="747" spans="1:37" x14ac:dyDescent="0.25">
      <c r="A747" s="5" t="s">
        <v>4688</v>
      </c>
      <c r="B747" s="6" t="s">
        <v>4689</v>
      </c>
      <c r="C747" s="6" t="s">
        <v>4690</v>
      </c>
      <c r="D747" s="6" t="s">
        <v>40</v>
      </c>
      <c r="E747" s="6" t="s">
        <v>54</v>
      </c>
      <c r="F747" s="6" t="s">
        <v>55</v>
      </c>
      <c r="H747" s="6" t="s">
        <v>4691</v>
      </c>
      <c r="I747" s="7">
        <v>41090</v>
      </c>
      <c r="J747" s="7">
        <v>41211</v>
      </c>
      <c r="K747" s="6" t="s">
        <v>4692</v>
      </c>
      <c r="L747" s="6" t="s">
        <v>98</v>
      </c>
      <c r="M747" s="6" t="s">
        <v>4693</v>
      </c>
      <c r="N747" s="6" t="s">
        <v>4420</v>
      </c>
      <c r="O747" s="6">
        <v>94559</v>
      </c>
      <c r="P747" s="6">
        <v>2912</v>
      </c>
      <c r="R747" s="6">
        <v>9</v>
      </c>
      <c r="S747" s="6" t="s">
        <v>4694</v>
      </c>
      <c r="T747" s="6">
        <v>5001</v>
      </c>
      <c r="U747" s="6">
        <v>831725911</v>
      </c>
      <c r="V747" s="8">
        <v>45</v>
      </c>
      <c r="W747" s="8">
        <v>138000</v>
      </c>
      <c r="X747" s="6">
        <v>342</v>
      </c>
      <c r="Y747" s="6" t="s">
        <v>4695</v>
      </c>
      <c r="Z747" s="8">
        <v>83913</v>
      </c>
      <c r="AA747" s="8">
        <v>3250</v>
      </c>
      <c r="AB747" s="8">
        <v>26</v>
      </c>
      <c r="AC747" s="6" t="s">
        <v>49</v>
      </c>
      <c r="AD747" s="6" t="s">
        <v>50</v>
      </c>
      <c r="AF747" s="6" t="s">
        <v>49</v>
      </c>
      <c r="AH747" s="6" t="s">
        <v>49</v>
      </c>
      <c r="AI747" s="8">
        <v>0</v>
      </c>
      <c r="AJ747" s="8">
        <v>33</v>
      </c>
      <c r="AK747" s="8">
        <v>33</v>
      </c>
    </row>
    <row r="748" spans="1:37" x14ac:dyDescent="0.25">
      <c r="A748" s="5" t="s">
        <v>4696</v>
      </c>
      <c r="B748" s="6" t="s">
        <v>4697</v>
      </c>
      <c r="D748" s="6" t="s">
        <v>40</v>
      </c>
      <c r="E748" s="6" t="s">
        <v>41</v>
      </c>
      <c r="F748" s="6" t="s">
        <v>42</v>
      </c>
      <c r="I748" s="7">
        <v>41090</v>
      </c>
      <c r="J748" s="7">
        <v>41211</v>
      </c>
      <c r="K748" s="6" t="s">
        <v>4698</v>
      </c>
      <c r="M748" s="6" t="s">
        <v>4494</v>
      </c>
      <c r="N748" s="6" t="s">
        <v>4420</v>
      </c>
      <c r="O748" s="6">
        <v>95407</v>
      </c>
      <c r="R748" s="6">
        <v>9</v>
      </c>
      <c r="S748" s="6" t="s">
        <v>4699</v>
      </c>
      <c r="T748" s="6">
        <v>2765</v>
      </c>
      <c r="U748" s="6">
        <v>80126444</v>
      </c>
      <c r="V748" s="8">
        <v>390</v>
      </c>
      <c r="W748" s="8">
        <v>493285</v>
      </c>
      <c r="X748" s="6">
        <v>123</v>
      </c>
      <c r="Y748" s="6" t="s">
        <v>4496</v>
      </c>
      <c r="Z748" s="8">
        <v>308231</v>
      </c>
      <c r="AA748" s="8">
        <v>3146</v>
      </c>
      <c r="AB748" s="8">
        <v>98</v>
      </c>
      <c r="AC748" s="6" t="s">
        <v>49</v>
      </c>
      <c r="AD748" s="6" t="s">
        <v>50</v>
      </c>
      <c r="AE748" s="6" t="s">
        <v>49</v>
      </c>
      <c r="AF748" s="6" t="s">
        <v>49</v>
      </c>
      <c r="AI748" s="8">
        <v>3</v>
      </c>
      <c r="AJ748" s="8">
        <v>63</v>
      </c>
      <c r="AK748" s="8">
        <v>66</v>
      </c>
    </row>
    <row r="749" spans="1:37" x14ac:dyDescent="0.25">
      <c r="A749" s="5" t="s">
        <v>4700</v>
      </c>
      <c r="B749" s="6" t="s">
        <v>4701</v>
      </c>
      <c r="C749" s="6" t="s">
        <v>4702</v>
      </c>
      <c r="D749" s="6" t="s">
        <v>40</v>
      </c>
      <c r="E749" s="6" t="s">
        <v>54</v>
      </c>
      <c r="F749" s="6" t="s">
        <v>55</v>
      </c>
      <c r="I749" s="7">
        <v>41090</v>
      </c>
      <c r="J749" s="7">
        <v>41211</v>
      </c>
      <c r="K749" s="6" t="s">
        <v>4703</v>
      </c>
      <c r="M749" s="6" t="s">
        <v>4704</v>
      </c>
      <c r="N749" s="6" t="s">
        <v>4420</v>
      </c>
      <c r="O749" s="6">
        <v>95776</v>
      </c>
      <c r="R749" s="6">
        <v>9</v>
      </c>
      <c r="S749" s="6" t="s">
        <v>4705</v>
      </c>
      <c r="T749" s="6">
        <v>5448</v>
      </c>
      <c r="U749" s="6">
        <v>787290923</v>
      </c>
      <c r="V749" s="8">
        <v>109</v>
      </c>
      <c r="W749" s="8">
        <v>528880</v>
      </c>
      <c r="X749" s="6">
        <v>28</v>
      </c>
      <c r="Y749" s="6" t="s">
        <v>4503</v>
      </c>
      <c r="Z749" s="8">
        <v>1723634</v>
      </c>
      <c r="AA749" s="8">
        <v>3660</v>
      </c>
      <c r="AB749" s="8">
        <v>471</v>
      </c>
      <c r="AC749" s="6" t="s">
        <v>49</v>
      </c>
      <c r="AD749" s="6" t="s">
        <v>50</v>
      </c>
      <c r="AF749" s="6" t="s">
        <v>49</v>
      </c>
      <c r="AI749" s="8">
        <v>0</v>
      </c>
      <c r="AJ749" s="8">
        <v>48</v>
      </c>
      <c r="AK749" s="8">
        <v>48</v>
      </c>
    </row>
    <row r="750" spans="1:37" x14ac:dyDescent="0.25">
      <c r="A750" s="5" t="s">
        <v>4706</v>
      </c>
      <c r="B750" s="6" t="s">
        <v>4707</v>
      </c>
      <c r="C750" s="6" t="s">
        <v>4708</v>
      </c>
      <c r="D750" s="6" t="s">
        <v>40</v>
      </c>
      <c r="E750" s="6" t="s">
        <v>41</v>
      </c>
      <c r="F750" s="6" t="s">
        <v>42</v>
      </c>
      <c r="I750" s="7">
        <v>41090</v>
      </c>
      <c r="J750" s="7">
        <v>41211</v>
      </c>
      <c r="K750" s="6" t="s">
        <v>4709</v>
      </c>
      <c r="M750" s="6" t="s">
        <v>4710</v>
      </c>
      <c r="N750" s="6" t="s">
        <v>4420</v>
      </c>
      <c r="O750" s="6">
        <v>93291</v>
      </c>
      <c r="R750" s="6">
        <v>9</v>
      </c>
      <c r="S750" s="6" t="s">
        <v>4711</v>
      </c>
      <c r="T750" s="6">
        <v>2581</v>
      </c>
      <c r="U750" s="6">
        <v>30999866</v>
      </c>
      <c r="V750" s="8">
        <v>36</v>
      </c>
      <c r="W750" s="8">
        <v>126000</v>
      </c>
      <c r="X750" s="6">
        <v>162</v>
      </c>
      <c r="Y750" s="6" t="s">
        <v>4712</v>
      </c>
      <c r="Z750" s="8">
        <v>219454</v>
      </c>
      <c r="AA750" s="8">
        <v>3460</v>
      </c>
      <c r="AB750" s="8">
        <v>63</v>
      </c>
      <c r="AC750" s="6" t="s">
        <v>49</v>
      </c>
      <c r="AD750" s="6" t="s">
        <v>50</v>
      </c>
      <c r="AF750" s="6" t="s">
        <v>49</v>
      </c>
      <c r="AI750" s="8">
        <v>0</v>
      </c>
      <c r="AJ750" s="8">
        <v>41</v>
      </c>
      <c r="AK750" s="8">
        <v>41</v>
      </c>
    </row>
    <row r="751" spans="1:37" x14ac:dyDescent="0.25">
      <c r="A751" s="5" t="s">
        <v>4713</v>
      </c>
      <c r="B751" s="6" t="s">
        <v>4714</v>
      </c>
      <c r="C751" s="6" t="s">
        <v>1721</v>
      </c>
      <c r="D751" s="6" t="s">
        <v>40</v>
      </c>
      <c r="E751" s="6" t="s">
        <v>41</v>
      </c>
      <c r="F751" s="6" t="s">
        <v>42</v>
      </c>
      <c r="I751" s="7">
        <v>41090</v>
      </c>
      <c r="J751" s="7">
        <v>41211</v>
      </c>
      <c r="K751" s="6" t="s">
        <v>4715</v>
      </c>
      <c r="L751" s="6" t="s">
        <v>4716</v>
      </c>
      <c r="M751" s="6" t="s">
        <v>4717</v>
      </c>
      <c r="N751" s="6" t="s">
        <v>4420</v>
      </c>
      <c r="O751" s="6">
        <v>94533</v>
      </c>
      <c r="R751" s="6">
        <v>9</v>
      </c>
      <c r="S751" s="6" t="s">
        <v>4718</v>
      </c>
      <c r="T751" s="6">
        <v>1648</v>
      </c>
      <c r="U751" s="6">
        <v>40010019</v>
      </c>
      <c r="V751" s="8">
        <v>40</v>
      </c>
      <c r="W751" s="8">
        <v>133683</v>
      </c>
      <c r="X751" s="6">
        <v>240</v>
      </c>
      <c r="Y751" s="6" t="s">
        <v>4719</v>
      </c>
      <c r="Z751" s="8">
        <v>133683</v>
      </c>
      <c r="AA751" s="8">
        <v>3388</v>
      </c>
      <c r="AB751" s="8">
        <v>39</v>
      </c>
      <c r="AC751" s="6" t="s">
        <v>49</v>
      </c>
      <c r="AD751" s="6" t="s">
        <v>50</v>
      </c>
      <c r="AF751" s="6" t="s">
        <v>49</v>
      </c>
      <c r="AI751" s="8">
        <v>0</v>
      </c>
      <c r="AJ751" s="8">
        <v>42</v>
      </c>
      <c r="AK751" s="8">
        <v>42</v>
      </c>
    </row>
    <row r="752" spans="1:37" x14ac:dyDescent="0.25">
      <c r="A752" s="5" t="s">
        <v>4720</v>
      </c>
      <c r="B752" s="6" t="s">
        <v>4721</v>
      </c>
      <c r="C752" s="6" t="s">
        <v>4722</v>
      </c>
      <c r="D752" s="6" t="s">
        <v>40</v>
      </c>
      <c r="E752" s="6" t="s">
        <v>54</v>
      </c>
      <c r="F752" s="6" t="s">
        <v>55</v>
      </c>
      <c r="I752" s="7">
        <v>41090</v>
      </c>
      <c r="J752" s="7">
        <v>41211</v>
      </c>
      <c r="K752" s="6" t="s">
        <v>4723</v>
      </c>
      <c r="M752" s="6" t="s">
        <v>4724</v>
      </c>
      <c r="N752" s="6" t="s">
        <v>4420</v>
      </c>
      <c r="O752" s="6">
        <v>96001</v>
      </c>
      <c r="R752" s="6">
        <v>9</v>
      </c>
      <c r="S752" s="6" t="s">
        <v>4725</v>
      </c>
      <c r="T752" s="6">
        <v>1629</v>
      </c>
      <c r="U752" s="6">
        <v>556912103</v>
      </c>
      <c r="V752" s="8">
        <v>100</v>
      </c>
      <c r="W752" s="8">
        <v>117478</v>
      </c>
      <c r="X752" s="6">
        <v>267</v>
      </c>
      <c r="Y752" s="6" t="s">
        <v>4726</v>
      </c>
      <c r="Z752" s="8">
        <v>117731</v>
      </c>
      <c r="AA752" s="8">
        <v>1657</v>
      </c>
      <c r="AB752" s="8">
        <v>71</v>
      </c>
      <c r="AC752" s="6" t="s">
        <v>49</v>
      </c>
      <c r="AD752" s="6" t="s">
        <v>50</v>
      </c>
      <c r="AF752" s="6" t="s">
        <v>49</v>
      </c>
      <c r="AI752" s="8">
        <v>0</v>
      </c>
      <c r="AJ752" s="8">
        <v>28</v>
      </c>
      <c r="AK752" s="8">
        <v>28</v>
      </c>
    </row>
    <row r="753" spans="1:37" x14ac:dyDescent="0.25">
      <c r="A753" s="5" t="s">
        <v>4727</v>
      </c>
      <c r="B753" s="6" t="s">
        <v>4728</v>
      </c>
      <c r="C753" s="6" t="s">
        <v>4729</v>
      </c>
      <c r="D753" s="6" t="s">
        <v>40</v>
      </c>
      <c r="E753" s="6" t="s">
        <v>266</v>
      </c>
      <c r="F753" s="6" t="s">
        <v>267</v>
      </c>
      <c r="G753" s="6" t="s">
        <v>4730</v>
      </c>
      <c r="I753" s="7">
        <v>41090</v>
      </c>
      <c r="J753" s="7">
        <v>41211</v>
      </c>
      <c r="K753" s="6" t="s">
        <v>4731</v>
      </c>
      <c r="L753" s="6" t="s">
        <v>2338</v>
      </c>
      <c r="M753" s="6" t="s">
        <v>4530</v>
      </c>
      <c r="N753" s="6" t="s">
        <v>4420</v>
      </c>
      <c r="O753" s="6">
        <v>92101</v>
      </c>
      <c r="R753" s="6">
        <v>9</v>
      </c>
      <c r="S753" s="6" t="s">
        <v>4732</v>
      </c>
      <c r="T753" s="6">
        <v>1620</v>
      </c>
      <c r="U753" s="6">
        <v>94016941</v>
      </c>
      <c r="V753" s="8">
        <v>4261</v>
      </c>
      <c r="W753" s="8">
        <v>2813833</v>
      </c>
      <c r="X753" s="6">
        <v>15</v>
      </c>
      <c r="Y753" s="6" t="s">
        <v>4532</v>
      </c>
      <c r="Z753" s="8">
        <v>2956746</v>
      </c>
      <c r="AA753" s="8">
        <v>4037</v>
      </c>
      <c r="AB753" s="8">
        <v>732</v>
      </c>
      <c r="AC753" s="6" t="s">
        <v>49</v>
      </c>
      <c r="AD753" s="6" t="s">
        <v>50</v>
      </c>
      <c r="AI753" s="8">
        <v>0</v>
      </c>
      <c r="AJ753" s="8">
        <v>771</v>
      </c>
      <c r="AK753" s="8">
        <v>771</v>
      </c>
    </row>
    <row r="754" spans="1:37" x14ac:dyDescent="0.25">
      <c r="A754" s="5" t="s">
        <v>4733</v>
      </c>
      <c r="B754" s="6" t="s">
        <v>4734</v>
      </c>
      <c r="C754" s="6" t="s">
        <v>4735</v>
      </c>
      <c r="D754" s="6" t="s">
        <v>40</v>
      </c>
      <c r="E754" s="6" t="s">
        <v>41</v>
      </c>
      <c r="F754" s="6" t="s">
        <v>42</v>
      </c>
      <c r="I754" s="7">
        <v>41090</v>
      </c>
      <c r="J754" s="7">
        <v>41211</v>
      </c>
      <c r="K754" s="6" t="s">
        <v>4736</v>
      </c>
      <c r="M754" s="6" t="s">
        <v>4737</v>
      </c>
      <c r="N754" s="6" t="s">
        <v>4420</v>
      </c>
      <c r="O754" s="6">
        <v>92651</v>
      </c>
      <c r="R754" s="6">
        <v>9</v>
      </c>
      <c r="S754" s="6" t="s">
        <v>4738</v>
      </c>
      <c r="T754" s="6">
        <v>1705</v>
      </c>
      <c r="U754" s="6">
        <v>809135552</v>
      </c>
      <c r="V754" s="8">
        <v>9</v>
      </c>
      <c r="W754" s="8">
        <v>22723</v>
      </c>
      <c r="X754" s="6">
        <v>2</v>
      </c>
      <c r="Y754" s="6" t="s">
        <v>4448</v>
      </c>
      <c r="Z754" s="8">
        <v>12150996</v>
      </c>
      <c r="AA754" s="8">
        <v>6999</v>
      </c>
      <c r="AB754" s="8">
        <v>1736</v>
      </c>
      <c r="AC754" s="6" t="s">
        <v>49</v>
      </c>
      <c r="AD754" s="6" t="s">
        <v>49</v>
      </c>
      <c r="AE754" s="6" t="s">
        <v>49</v>
      </c>
      <c r="AI754" s="8">
        <v>24</v>
      </c>
      <c r="AJ754" s="8">
        <v>0</v>
      </c>
      <c r="AK754" s="8">
        <v>24</v>
      </c>
    </row>
    <row r="755" spans="1:37" x14ac:dyDescent="0.25">
      <c r="A755" s="5" t="s">
        <v>4739</v>
      </c>
      <c r="B755" s="6" t="s">
        <v>4740</v>
      </c>
      <c r="C755" s="6" t="s">
        <v>4741</v>
      </c>
      <c r="D755" s="6" t="s">
        <v>40</v>
      </c>
      <c r="E755" s="6" t="s">
        <v>54</v>
      </c>
      <c r="F755" s="6" t="s">
        <v>55</v>
      </c>
      <c r="I755" s="7">
        <v>41090</v>
      </c>
      <c r="J755" s="7">
        <v>41211</v>
      </c>
      <c r="K755" s="6" t="s">
        <v>4742</v>
      </c>
      <c r="M755" s="6" t="s">
        <v>1258</v>
      </c>
      <c r="N755" s="6" t="s">
        <v>4420</v>
      </c>
      <c r="O755" s="6">
        <v>93534</v>
      </c>
      <c r="P755" s="6">
        <v>7124</v>
      </c>
      <c r="R755" s="6">
        <v>9</v>
      </c>
      <c r="S755" s="6" t="s">
        <v>4743</v>
      </c>
      <c r="T755" s="6">
        <v>5564</v>
      </c>
      <c r="U755" s="6">
        <v>45578353</v>
      </c>
      <c r="V755" s="8">
        <v>1200</v>
      </c>
      <c r="W755" s="8">
        <v>349050</v>
      </c>
      <c r="X755" s="6">
        <v>112</v>
      </c>
      <c r="Y755" s="6" t="s">
        <v>4744</v>
      </c>
      <c r="Z755" s="8">
        <v>341219</v>
      </c>
      <c r="AA755" s="8">
        <v>2954</v>
      </c>
      <c r="AB755" s="8">
        <v>116</v>
      </c>
      <c r="AC755" s="6" t="s">
        <v>49</v>
      </c>
      <c r="AD755" s="6" t="s">
        <v>50</v>
      </c>
      <c r="AF755" s="6" t="s">
        <v>49</v>
      </c>
      <c r="AH755" s="6" t="s">
        <v>50</v>
      </c>
      <c r="AI755" s="8">
        <v>0</v>
      </c>
      <c r="AJ755" s="8">
        <v>94</v>
      </c>
      <c r="AK755" s="8">
        <v>94</v>
      </c>
    </row>
    <row r="756" spans="1:37" x14ac:dyDescent="0.25">
      <c r="A756" s="5" t="s">
        <v>4745</v>
      </c>
      <c r="B756" s="6" t="s">
        <v>4746</v>
      </c>
      <c r="C756" s="6" t="s">
        <v>4747</v>
      </c>
      <c r="D756" s="6" t="s">
        <v>40</v>
      </c>
      <c r="E756" s="6" t="s">
        <v>41</v>
      </c>
      <c r="F756" s="6" t="s">
        <v>42</v>
      </c>
      <c r="I756" s="7">
        <v>41090</v>
      </c>
      <c r="J756" s="7">
        <v>41211</v>
      </c>
      <c r="K756" s="6" t="s">
        <v>4748</v>
      </c>
      <c r="L756" s="6" t="s">
        <v>4749</v>
      </c>
      <c r="M756" s="6" t="s">
        <v>4750</v>
      </c>
      <c r="N756" s="6" t="s">
        <v>4570</v>
      </c>
      <c r="O756" s="6">
        <v>85251</v>
      </c>
      <c r="P756" s="6">
        <v>3915</v>
      </c>
      <c r="R756" s="6">
        <v>9</v>
      </c>
      <c r="S756" s="6" t="s">
        <v>4751</v>
      </c>
      <c r="U756" s="6">
        <v>74465238</v>
      </c>
      <c r="V756" s="8">
        <v>60</v>
      </c>
      <c r="W756" s="8">
        <v>80000</v>
      </c>
      <c r="X756" s="6">
        <v>12</v>
      </c>
      <c r="Y756" s="6" t="s">
        <v>4572</v>
      </c>
      <c r="Z756" s="8">
        <v>3629114</v>
      </c>
      <c r="AA756" s="8">
        <v>3165</v>
      </c>
      <c r="AB756" s="8">
        <v>1147</v>
      </c>
      <c r="AC756" s="6" t="s">
        <v>49</v>
      </c>
      <c r="AD756" s="6" t="s">
        <v>50</v>
      </c>
      <c r="AF756" s="6" t="s">
        <v>49</v>
      </c>
      <c r="AI756" s="8">
        <v>0</v>
      </c>
      <c r="AJ756" s="8">
        <v>17</v>
      </c>
      <c r="AK756" s="8">
        <v>17</v>
      </c>
    </row>
    <row r="757" spans="1:37" x14ac:dyDescent="0.25">
      <c r="A757" s="5" t="s">
        <v>4752</v>
      </c>
      <c r="B757" s="6" t="s">
        <v>4753</v>
      </c>
      <c r="C757" s="6" t="s">
        <v>4754</v>
      </c>
      <c r="D757" s="6" t="s">
        <v>40</v>
      </c>
      <c r="E757" s="6" t="s">
        <v>54</v>
      </c>
      <c r="F757" s="6" t="s">
        <v>55</v>
      </c>
      <c r="I757" s="7">
        <v>41090</v>
      </c>
      <c r="J757" s="7">
        <v>41211</v>
      </c>
      <c r="K757" s="6" t="s">
        <v>4452</v>
      </c>
      <c r="M757" s="6" t="s">
        <v>4453</v>
      </c>
      <c r="N757" s="6" t="s">
        <v>4420</v>
      </c>
      <c r="O757" s="6">
        <v>94070</v>
      </c>
      <c r="P757" s="6">
        <v>1306</v>
      </c>
      <c r="Q757" s="6">
        <v>3006</v>
      </c>
      <c r="R757" s="6">
        <v>9</v>
      </c>
      <c r="S757" s="6" t="s">
        <v>4755</v>
      </c>
      <c r="T757" s="6">
        <v>5537</v>
      </c>
      <c r="U757" s="6">
        <v>196507896</v>
      </c>
      <c r="V757" s="8">
        <v>425</v>
      </c>
      <c r="W757" s="8">
        <v>3690367</v>
      </c>
      <c r="X757" s="6">
        <v>13</v>
      </c>
      <c r="Y757" s="6" t="s">
        <v>4422</v>
      </c>
      <c r="Z757" s="8">
        <v>3281212</v>
      </c>
      <c r="AA757" s="8">
        <v>6266</v>
      </c>
      <c r="AB757" s="8">
        <v>524</v>
      </c>
      <c r="AC757" s="6" t="s">
        <v>49</v>
      </c>
      <c r="AD757" s="6" t="s">
        <v>50</v>
      </c>
      <c r="AF757" s="6" t="s">
        <v>49</v>
      </c>
      <c r="AI757" s="8">
        <v>0</v>
      </c>
      <c r="AJ757" s="8">
        <v>142</v>
      </c>
      <c r="AK757" s="8">
        <v>142</v>
      </c>
    </row>
    <row r="758" spans="1:37" x14ac:dyDescent="0.25">
      <c r="A758" s="5" t="s">
        <v>4756</v>
      </c>
      <c r="B758" s="6" t="s">
        <v>4757</v>
      </c>
      <c r="C758" s="6" t="s">
        <v>3946</v>
      </c>
      <c r="D758" s="6" t="s">
        <v>40</v>
      </c>
      <c r="E758" s="6" t="s">
        <v>54</v>
      </c>
      <c r="F758" s="6" t="s">
        <v>55</v>
      </c>
      <c r="I758" s="7">
        <v>41090</v>
      </c>
      <c r="J758" s="7">
        <v>41211</v>
      </c>
      <c r="K758" s="6" t="s">
        <v>4567</v>
      </c>
      <c r="L758" s="6" t="s">
        <v>4758</v>
      </c>
      <c r="M758" s="6" t="s">
        <v>4569</v>
      </c>
      <c r="N758" s="6" t="s">
        <v>4570</v>
      </c>
      <c r="O758" s="6">
        <v>85003</v>
      </c>
      <c r="R758" s="6">
        <v>9</v>
      </c>
      <c r="S758" s="6" t="s">
        <v>4759</v>
      </c>
      <c r="U758" s="6">
        <v>627985807</v>
      </c>
      <c r="V758" s="8">
        <v>732</v>
      </c>
      <c r="W758" s="8">
        <v>3629114</v>
      </c>
      <c r="X758" s="6">
        <v>12</v>
      </c>
      <c r="Y758" s="6" t="s">
        <v>4572</v>
      </c>
      <c r="Z758" s="8">
        <v>3629114</v>
      </c>
      <c r="AA758" s="8">
        <v>3165</v>
      </c>
      <c r="AB758" s="8">
        <v>1147</v>
      </c>
      <c r="AC758" s="6" t="s">
        <v>49</v>
      </c>
      <c r="AD758" s="6" t="s">
        <v>50</v>
      </c>
      <c r="AF758" s="6" t="s">
        <v>50</v>
      </c>
      <c r="AI758" s="8">
        <v>0</v>
      </c>
      <c r="AJ758" s="8">
        <v>235</v>
      </c>
      <c r="AK758" s="8">
        <v>235</v>
      </c>
    </row>
    <row r="759" spans="1:37" x14ac:dyDescent="0.25">
      <c r="A759" s="5" t="s">
        <v>4760</v>
      </c>
      <c r="B759" s="6" t="s">
        <v>4761</v>
      </c>
      <c r="C759" s="6" t="s">
        <v>4762</v>
      </c>
      <c r="D759" s="6" t="s">
        <v>40</v>
      </c>
      <c r="E759" s="6" t="s">
        <v>41</v>
      </c>
      <c r="F759" s="6" t="s">
        <v>42</v>
      </c>
      <c r="I759" s="7">
        <v>41090</v>
      </c>
      <c r="J759" s="7">
        <v>41211</v>
      </c>
      <c r="K759" s="6" t="s">
        <v>4763</v>
      </c>
      <c r="M759" s="6" t="s">
        <v>4764</v>
      </c>
      <c r="N759" s="6" t="s">
        <v>4570</v>
      </c>
      <c r="O759" s="6">
        <v>85374</v>
      </c>
      <c r="R759" s="6">
        <v>9</v>
      </c>
      <c r="S759" s="6" t="s">
        <v>4765</v>
      </c>
      <c r="U759" s="6">
        <v>21648936</v>
      </c>
      <c r="V759" s="8">
        <v>94</v>
      </c>
      <c r="W759" s="8">
        <v>125000</v>
      </c>
      <c r="X759" s="6">
        <v>12</v>
      </c>
      <c r="Y759" s="6" t="s">
        <v>4572</v>
      </c>
      <c r="Z759" s="8">
        <v>3629114</v>
      </c>
      <c r="AA759" s="8">
        <v>3165</v>
      </c>
      <c r="AB759" s="8">
        <v>1147</v>
      </c>
      <c r="AC759" s="6" t="s">
        <v>49</v>
      </c>
      <c r="AD759" s="6" t="s">
        <v>50</v>
      </c>
      <c r="AI759" s="8">
        <v>7</v>
      </c>
      <c r="AJ759" s="8">
        <v>0</v>
      </c>
      <c r="AK759" s="8">
        <v>7</v>
      </c>
    </row>
    <row r="760" spans="1:37" x14ac:dyDescent="0.25">
      <c r="A760" s="5" t="s">
        <v>4766</v>
      </c>
      <c r="B760" s="6" t="s">
        <v>4767</v>
      </c>
      <c r="D760" s="6" t="s">
        <v>40</v>
      </c>
      <c r="E760" s="6" t="s">
        <v>41</v>
      </c>
      <c r="F760" s="6" t="s">
        <v>42</v>
      </c>
      <c r="I760" s="7">
        <v>41090</v>
      </c>
      <c r="J760" s="7">
        <v>41211</v>
      </c>
      <c r="K760" s="6" t="s">
        <v>4768</v>
      </c>
      <c r="M760" s="6" t="s">
        <v>3040</v>
      </c>
      <c r="N760" s="6" t="s">
        <v>4570</v>
      </c>
      <c r="O760" s="6">
        <v>85345</v>
      </c>
      <c r="R760" s="6">
        <v>9</v>
      </c>
      <c r="S760" s="6" t="s">
        <v>4769</v>
      </c>
      <c r="T760" s="6">
        <v>1683</v>
      </c>
      <c r="U760" s="6">
        <v>2494128</v>
      </c>
      <c r="V760" s="8">
        <v>175</v>
      </c>
      <c r="W760" s="8">
        <v>150000</v>
      </c>
      <c r="X760" s="6">
        <v>12</v>
      </c>
      <c r="Y760" s="6" t="s">
        <v>4572</v>
      </c>
      <c r="Z760" s="8">
        <v>3629114</v>
      </c>
      <c r="AA760" s="8">
        <v>3165</v>
      </c>
      <c r="AB760" s="8">
        <v>1147</v>
      </c>
      <c r="AC760" s="6" t="s">
        <v>49</v>
      </c>
      <c r="AD760" s="6" t="s">
        <v>50</v>
      </c>
      <c r="AI760" s="8">
        <v>5</v>
      </c>
      <c r="AJ760" s="8">
        <v>0</v>
      </c>
      <c r="AK760" s="8">
        <v>5</v>
      </c>
    </row>
    <row r="761" spans="1:37" x14ac:dyDescent="0.25">
      <c r="A761" s="5" t="s">
        <v>4770</v>
      </c>
      <c r="B761" s="6" t="s">
        <v>4771</v>
      </c>
      <c r="C761" s="6" t="s">
        <v>4772</v>
      </c>
      <c r="D761" s="6" t="s">
        <v>40</v>
      </c>
      <c r="E761" s="6" t="s">
        <v>640</v>
      </c>
      <c r="F761" s="6" t="s">
        <v>641</v>
      </c>
      <c r="I761" s="7">
        <v>41090</v>
      </c>
      <c r="J761" s="7">
        <v>41211</v>
      </c>
      <c r="K761" s="6" t="s">
        <v>4773</v>
      </c>
      <c r="L761" s="6" t="s">
        <v>4774</v>
      </c>
      <c r="M761" s="6" t="s">
        <v>4775</v>
      </c>
      <c r="N761" s="6" t="s">
        <v>4420</v>
      </c>
      <c r="O761" s="6">
        <v>95616</v>
      </c>
      <c r="P761" s="6">
        <v>8759</v>
      </c>
      <c r="R761" s="6">
        <v>9</v>
      </c>
      <c r="S761" s="6" t="s">
        <v>4776</v>
      </c>
      <c r="T761" s="6">
        <v>2085</v>
      </c>
      <c r="U761" s="6">
        <v>4953600</v>
      </c>
      <c r="V761" s="8">
        <v>22</v>
      </c>
      <c r="W761" s="8">
        <v>73020</v>
      </c>
      <c r="X761" s="6">
        <v>382</v>
      </c>
      <c r="Y761" s="6" t="s">
        <v>4777</v>
      </c>
      <c r="Z761" s="8">
        <v>72794</v>
      </c>
      <c r="AA761" s="8">
        <v>5157</v>
      </c>
      <c r="AB761" s="8">
        <v>14</v>
      </c>
      <c r="AC761" s="6" t="s">
        <v>49</v>
      </c>
      <c r="AD761" s="6" t="s">
        <v>50</v>
      </c>
      <c r="AE761" s="6" t="s">
        <v>49</v>
      </c>
      <c r="AI761" s="8">
        <v>36</v>
      </c>
      <c r="AJ761" s="8">
        <v>0</v>
      </c>
      <c r="AK761" s="8">
        <v>36</v>
      </c>
    </row>
    <row r="762" spans="1:37" x14ac:dyDescent="0.25">
      <c r="A762" s="5" t="s">
        <v>4778</v>
      </c>
      <c r="B762" s="6" t="s">
        <v>4779</v>
      </c>
      <c r="C762" s="6" t="s">
        <v>4780</v>
      </c>
      <c r="D762" s="6" t="s">
        <v>40</v>
      </c>
      <c r="E762" s="6" t="s">
        <v>54</v>
      </c>
      <c r="F762" s="6" t="s">
        <v>55</v>
      </c>
      <c r="I762" s="7">
        <v>41090</v>
      </c>
      <c r="J762" s="7">
        <v>41211</v>
      </c>
      <c r="K762" s="6" t="s">
        <v>4781</v>
      </c>
      <c r="L762" s="6" t="s">
        <v>98</v>
      </c>
      <c r="M762" s="6" t="s">
        <v>4782</v>
      </c>
      <c r="N762" s="6" t="s">
        <v>4420</v>
      </c>
      <c r="O762" s="6">
        <v>94551</v>
      </c>
      <c r="R762" s="6">
        <v>9</v>
      </c>
      <c r="S762" s="6" t="s">
        <v>4783</v>
      </c>
      <c r="T762" s="6">
        <v>5296</v>
      </c>
      <c r="U762" s="6">
        <v>363032608</v>
      </c>
      <c r="V762" s="8">
        <v>40</v>
      </c>
      <c r="W762" s="8">
        <v>166972</v>
      </c>
      <c r="X762" s="6">
        <v>66</v>
      </c>
      <c r="Y762" s="6" t="s">
        <v>4666</v>
      </c>
      <c r="Z762" s="8">
        <v>615968</v>
      </c>
      <c r="AA762" s="8">
        <v>3023</v>
      </c>
      <c r="AB762" s="8">
        <v>204</v>
      </c>
      <c r="AC762" s="6" t="s">
        <v>49</v>
      </c>
      <c r="AD762" s="6" t="s">
        <v>50</v>
      </c>
      <c r="AF762" s="6" t="s">
        <v>49</v>
      </c>
      <c r="AI762" s="8">
        <v>0</v>
      </c>
      <c r="AJ762" s="8">
        <v>71</v>
      </c>
      <c r="AK762" s="8">
        <v>71</v>
      </c>
    </row>
    <row r="763" spans="1:37" x14ac:dyDescent="0.25">
      <c r="A763" s="5" t="s">
        <v>4784</v>
      </c>
      <c r="B763" s="6" t="s">
        <v>4785</v>
      </c>
      <c r="D763" s="6" t="s">
        <v>40</v>
      </c>
      <c r="E763" s="6" t="s">
        <v>54</v>
      </c>
      <c r="F763" s="6" t="s">
        <v>55</v>
      </c>
      <c r="I763" s="7">
        <v>41090</v>
      </c>
      <c r="J763" s="7">
        <v>41211</v>
      </c>
      <c r="K763" s="6" t="s">
        <v>4786</v>
      </c>
      <c r="L763" s="6" t="s">
        <v>256</v>
      </c>
      <c r="M763" s="6" t="s">
        <v>4787</v>
      </c>
      <c r="N763" s="6" t="s">
        <v>4420</v>
      </c>
      <c r="O763" s="6">
        <v>91790</v>
      </c>
      <c r="P763" s="6">
        <v>2902</v>
      </c>
      <c r="R763" s="6">
        <v>9</v>
      </c>
      <c r="S763" s="6" t="s">
        <v>4788</v>
      </c>
      <c r="T763" s="6">
        <v>5551</v>
      </c>
      <c r="U763" s="6">
        <v>943642124</v>
      </c>
      <c r="V763" s="8">
        <v>327</v>
      </c>
      <c r="W763" s="8">
        <v>1515836</v>
      </c>
      <c r="X763" s="6">
        <v>2</v>
      </c>
      <c r="Y763" s="6" t="s">
        <v>4448</v>
      </c>
      <c r="Z763" s="8">
        <v>12150996</v>
      </c>
      <c r="AA763" s="8">
        <v>6999</v>
      </c>
      <c r="AB763" s="8">
        <v>1736</v>
      </c>
      <c r="AC763" s="6" t="s">
        <v>49</v>
      </c>
      <c r="AD763" s="6" t="s">
        <v>50</v>
      </c>
      <c r="AF763" s="6" t="s">
        <v>50</v>
      </c>
      <c r="AI763" s="8">
        <v>0</v>
      </c>
      <c r="AJ763" s="8">
        <v>266</v>
      </c>
      <c r="AK763" s="8">
        <v>266</v>
      </c>
    </row>
    <row r="764" spans="1:37" x14ac:dyDescent="0.25">
      <c r="A764" s="5" t="s">
        <v>4789</v>
      </c>
      <c r="B764" s="6" t="s">
        <v>4790</v>
      </c>
      <c r="C764" s="6" t="s">
        <v>4791</v>
      </c>
      <c r="D764" s="6" t="s">
        <v>40</v>
      </c>
      <c r="E764" s="6" t="s">
        <v>41</v>
      </c>
      <c r="F764" s="6" t="s">
        <v>42</v>
      </c>
      <c r="I764" s="7">
        <v>41090</v>
      </c>
      <c r="J764" s="7">
        <v>41211</v>
      </c>
      <c r="K764" s="6" t="s">
        <v>4792</v>
      </c>
      <c r="L764" s="6" t="s">
        <v>4793</v>
      </c>
      <c r="M764" s="6" t="s">
        <v>4794</v>
      </c>
      <c r="N764" s="6" t="s">
        <v>4420</v>
      </c>
      <c r="O764" s="6">
        <v>90012</v>
      </c>
      <c r="R764" s="6">
        <v>9</v>
      </c>
      <c r="S764" s="6" t="s">
        <v>4795</v>
      </c>
      <c r="T764" s="6">
        <v>1644</v>
      </c>
      <c r="U764" s="6">
        <v>69928349</v>
      </c>
      <c r="V764" s="8">
        <v>465</v>
      </c>
      <c r="W764" s="8">
        <v>8626600</v>
      </c>
      <c r="X764" s="6">
        <v>2</v>
      </c>
      <c r="Y764" s="6" t="s">
        <v>4448</v>
      </c>
      <c r="Z764" s="8">
        <v>12150996</v>
      </c>
      <c r="AA764" s="8">
        <v>6999</v>
      </c>
      <c r="AB764" s="8">
        <v>1736</v>
      </c>
      <c r="AC764" s="6" t="s">
        <v>49</v>
      </c>
      <c r="AD764" s="6" t="s">
        <v>50</v>
      </c>
      <c r="AF764" s="6" t="s">
        <v>50</v>
      </c>
      <c r="AH764" s="6" t="s">
        <v>50</v>
      </c>
      <c r="AI764" s="8">
        <v>0</v>
      </c>
      <c r="AJ764" s="8">
        <v>360</v>
      </c>
      <c r="AK764" s="8">
        <v>360</v>
      </c>
    </row>
    <row r="765" spans="1:37" x14ac:dyDescent="0.25">
      <c r="A765" s="5" t="s">
        <v>4796</v>
      </c>
      <c r="B765" s="6" t="s">
        <v>4797</v>
      </c>
      <c r="C765" s="6" t="s">
        <v>4798</v>
      </c>
      <c r="D765" s="6" t="s">
        <v>40</v>
      </c>
      <c r="E765" s="6" t="s">
        <v>54</v>
      </c>
      <c r="F765" s="6" t="s">
        <v>55</v>
      </c>
      <c r="I765" s="7">
        <v>41090</v>
      </c>
      <c r="J765" s="7">
        <v>41211</v>
      </c>
      <c r="K765" s="6" t="s">
        <v>4799</v>
      </c>
      <c r="M765" s="6" t="s">
        <v>4800</v>
      </c>
      <c r="N765" s="6" t="s">
        <v>4420</v>
      </c>
      <c r="O765" s="6">
        <v>92345</v>
      </c>
      <c r="P765" s="6">
        <v>8305</v>
      </c>
      <c r="R765" s="6">
        <v>9</v>
      </c>
      <c r="S765" s="6" t="s">
        <v>4801</v>
      </c>
      <c r="T765" s="6">
        <v>5538</v>
      </c>
      <c r="U765" s="6">
        <v>20849266</v>
      </c>
      <c r="V765" s="8">
        <v>424</v>
      </c>
      <c r="W765" s="8">
        <v>334988</v>
      </c>
      <c r="X765" s="6">
        <v>114</v>
      </c>
      <c r="Y765" s="6" t="s">
        <v>4802</v>
      </c>
      <c r="Z765" s="8">
        <v>328454</v>
      </c>
      <c r="AA765" s="8">
        <v>1969</v>
      </c>
      <c r="AB765" s="8">
        <v>167</v>
      </c>
      <c r="AC765" s="6" t="s">
        <v>49</v>
      </c>
      <c r="AD765" s="6" t="s">
        <v>50</v>
      </c>
      <c r="AF765" s="6" t="s">
        <v>49</v>
      </c>
      <c r="AI765" s="8">
        <v>0</v>
      </c>
      <c r="AJ765" s="8">
        <v>61</v>
      </c>
      <c r="AK765" s="8">
        <v>61</v>
      </c>
    </row>
    <row r="766" spans="1:37" x14ac:dyDescent="0.25">
      <c r="A766" s="5" t="s">
        <v>4803</v>
      </c>
      <c r="B766" s="6" t="s">
        <v>4804</v>
      </c>
      <c r="C766" s="6" t="s">
        <v>4362</v>
      </c>
      <c r="D766" s="6" t="s">
        <v>40</v>
      </c>
      <c r="E766" s="6" t="s">
        <v>41</v>
      </c>
      <c r="F766" s="6" t="s">
        <v>42</v>
      </c>
      <c r="I766" s="7">
        <v>41090</v>
      </c>
      <c r="J766" s="7">
        <v>41211</v>
      </c>
      <c r="K766" s="6" t="s">
        <v>4805</v>
      </c>
      <c r="M766" s="6" t="s">
        <v>4806</v>
      </c>
      <c r="N766" s="6" t="s">
        <v>4420</v>
      </c>
      <c r="O766" s="6">
        <v>93438</v>
      </c>
      <c r="P766" s="6">
        <v>8001</v>
      </c>
      <c r="Q766" s="6">
        <v>8001</v>
      </c>
      <c r="R766" s="6">
        <v>9</v>
      </c>
      <c r="S766" s="6" t="s">
        <v>4807</v>
      </c>
      <c r="T766" s="6">
        <v>1651</v>
      </c>
      <c r="U766" s="6">
        <v>70200019</v>
      </c>
      <c r="V766" s="8">
        <v>40</v>
      </c>
      <c r="W766" s="8">
        <v>55666</v>
      </c>
      <c r="X766" s="6">
        <v>485</v>
      </c>
      <c r="Y766" s="6" t="s">
        <v>4808</v>
      </c>
      <c r="Z766" s="8">
        <v>51509</v>
      </c>
      <c r="AA766" s="8">
        <v>4816</v>
      </c>
      <c r="AB766" s="8">
        <v>11</v>
      </c>
      <c r="AC766" s="6" t="s">
        <v>50</v>
      </c>
      <c r="AD766" s="6" t="s">
        <v>50</v>
      </c>
      <c r="AF766" s="6" t="s">
        <v>49</v>
      </c>
      <c r="AI766" s="8">
        <v>0</v>
      </c>
      <c r="AJ766" s="8">
        <v>12</v>
      </c>
      <c r="AK766" s="8">
        <v>12</v>
      </c>
    </row>
    <row r="767" spans="1:37" x14ac:dyDescent="0.25">
      <c r="A767" s="5" t="s">
        <v>4809</v>
      </c>
      <c r="B767" s="6" t="s">
        <v>4810</v>
      </c>
      <c r="C767" s="6" t="s">
        <v>4811</v>
      </c>
      <c r="D767" s="6" t="s">
        <v>40</v>
      </c>
      <c r="E767" s="6" t="s">
        <v>54</v>
      </c>
      <c r="F767" s="6" t="s">
        <v>55</v>
      </c>
      <c r="I767" s="7">
        <v>41090</v>
      </c>
      <c r="J767" s="7">
        <v>41211</v>
      </c>
      <c r="K767" s="6" t="s">
        <v>4812</v>
      </c>
      <c r="L767" s="6" t="s">
        <v>4813</v>
      </c>
      <c r="M767" s="6" t="s">
        <v>4794</v>
      </c>
      <c r="N767" s="6" t="s">
        <v>4420</v>
      </c>
      <c r="O767" s="6">
        <v>90012</v>
      </c>
      <c r="R767" s="6">
        <v>9</v>
      </c>
      <c r="S767" s="6" t="s">
        <v>4814</v>
      </c>
      <c r="T767" s="6">
        <v>5802</v>
      </c>
      <c r="U767" s="6">
        <v>9654173</v>
      </c>
      <c r="V767" s="8">
        <v>2291</v>
      </c>
      <c r="W767" s="8">
        <v>8341002</v>
      </c>
      <c r="X767" s="6">
        <v>2</v>
      </c>
      <c r="Y767" s="6" t="s">
        <v>4448</v>
      </c>
      <c r="Z767" s="8">
        <v>12150996</v>
      </c>
      <c r="AA767" s="8">
        <v>6999</v>
      </c>
      <c r="AB767" s="8">
        <v>1736</v>
      </c>
      <c r="AC767" s="6" t="s">
        <v>49</v>
      </c>
      <c r="AD767" s="6" t="s">
        <v>50</v>
      </c>
      <c r="AI767" s="8">
        <v>0</v>
      </c>
      <c r="AJ767" s="8">
        <v>172</v>
      </c>
      <c r="AK767" s="8">
        <v>172</v>
      </c>
    </row>
    <row r="768" spans="1:37" x14ac:dyDescent="0.25">
      <c r="A768" s="5" t="s">
        <v>4815</v>
      </c>
      <c r="B768" s="6" t="s">
        <v>4816</v>
      </c>
      <c r="C768" s="6" t="s">
        <v>4817</v>
      </c>
      <c r="D768" s="6" t="s">
        <v>40</v>
      </c>
      <c r="E768" s="6" t="s">
        <v>54</v>
      </c>
      <c r="F768" s="6" t="s">
        <v>55</v>
      </c>
      <c r="I768" s="7">
        <v>41090</v>
      </c>
      <c r="J768" s="7">
        <v>41211</v>
      </c>
      <c r="K768" s="6" t="s">
        <v>4812</v>
      </c>
      <c r="M768" s="6" t="s">
        <v>4794</v>
      </c>
      <c r="N768" s="6" t="s">
        <v>4420</v>
      </c>
      <c r="O768" s="6">
        <v>90012</v>
      </c>
      <c r="P768" s="6">
        <v>2952</v>
      </c>
      <c r="R768" s="6">
        <v>9</v>
      </c>
      <c r="S768" s="6" t="s">
        <v>4818</v>
      </c>
      <c r="T768" s="6">
        <v>5566</v>
      </c>
      <c r="U768" s="6">
        <v>44055523</v>
      </c>
      <c r="V768" s="8">
        <v>1513</v>
      </c>
      <c r="W768" s="8">
        <v>8626817</v>
      </c>
      <c r="X768" s="6">
        <v>2</v>
      </c>
      <c r="Y768" s="6" t="s">
        <v>4448</v>
      </c>
      <c r="Z768" s="8">
        <v>12150996</v>
      </c>
      <c r="AA768" s="8">
        <v>6999</v>
      </c>
      <c r="AB768" s="8">
        <v>1736</v>
      </c>
      <c r="AC768" s="6" t="s">
        <v>49</v>
      </c>
      <c r="AD768" s="6" t="s">
        <v>50</v>
      </c>
      <c r="AE768" s="6" t="s">
        <v>50</v>
      </c>
      <c r="AF768" s="6" t="s">
        <v>50</v>
      </c>
      <c r="AI768" s="8">
        <v>1985</v>
      </c>
      <c r="AJ768" s="8">
        <v>1287</v>
      </c>
      <c r="AK768" s="8">
        <v>3272</v>
      </c>
    </row>
    <row r="769" spans="1:37" x14ac:dyDescent="0.25">
      <c r="A769" s="5" t="s">
        <v>4819</v>
      </c>
      <c r="B769" s="6" t="s">
        <v>4820</v>
      </c>
      <c r="C769" s="6" t="s">
        <v>4821</v>
      </c>
      <c r="D769" s="6" t="s">
        <v>40</v>
      </c>
      <c r="E769" s="6" t="s">
        <v>41</v>
      </c>
      <c r="F769" s="6" t="s">
        <v>42</v>
      </c>
      <c r="I769" s="7">
        <v>41090</v>
      </c>
      <c r="J769" s="7">
        <v>41211</v>
      </c>
      <c r="K769" s="6" t="s">
        <v>4822</v>
      </c>
      <c r="M769" s="6" t="s">
        <v>4823</v>
      </c>
      <c r="N769" s="6" t="s">
        <v>4420</v>
      </c>
      <c r="O769" s="6">
        <v>95688</v>
      </c>
      <c r="R769" s="6">
        <v>9</v>
      </c>
      <c r="S769" s="6" t="s">
        <v>4824</v>
      </c>
      <c r="T769" s="6">
        <v>5601</v>
      </c>
      <c r="U769" s="6">
        <v>625109095</v>
      </c>
      <c r="V769" s="8">
        <v>27</v>
      </c>
      <c r="W769" s="8">
        <v>92000</v>
      </c>
      <c r="X769" s="6">
        <v>314</v>
      </c>
      <c r="Y769" s="6" t="s">
        <v>4825</v>
      </c>
      <c r="Z769" s="8">
        <v>93141</v>
      </c>
      <c r="AA769" s="8">
        <v>3398</v>
      </c>
      <c r="AB769" s="8">
        <v>27</v>
      </c>
      <c r="AC769" s="6" t="s">
        <v>50</v>
      </c>
      <c r="AD769" s="6" t="s">
        <v>50</v>
      </c>
      <c r="AF769" s="6" t="s">
        <v>49</v>
      </c>
      <c r="AI769" s="8">
        <v>0</v>
      </c>
      <c r="AJ769" s="8">
        <v>21</v>
      </c>
      <c r="AK769" s="8">
        <v>21</v>
      </c>
    </row>
    <row r="770" spans="1:37" x14ac:dyDescent="0.25">
      <c r="A770" s="5" t="s">
        <v>4826</v>
      </c>
      <c r="B770" s="6" t="s">
        <v>4827</v>
      </c>
      <c r="C770" s="6" t="s">
        <v>4828</v>
      </c>
      <c r="D770" s="6" t="s">
        <v>40</v>
      </c>
      <c r="E770" s="6" t="s">
        <v>41</v>
      </c>
      <c r="F770" s="6" t="s">
        <v>42</v>
      </c>
      <c r="I770" s="7">
        <v>41090</v>
      </c>
      <c r="J770" s="7">
        <v>41211</v>
      </c>
      <c r="K770" s="6" t="s">
        <v>4829</v>
      </c>
      <c r="M770" s="6" t="s">
        <v>4830</v>
      </c>
      <c r="N770" s="6" t="s">
        <v>4420</v>
      </c>
      <c r="O770" s="6">
        <v>93401</v>
      </c>
      <c r="R770" s="6">
        <v>9</v>
      </c>
      <c r="S770" s="6" t="s">
        <v>4831</v>
      </c>
      <c r="T770" s="6">
        <v>1670</v>
      </c>
      <c r="U770" s="6">
        <v>829742431</v>
      </c>
      <c r="V770" s="8">
        <v>20</v>
      </c>
      <c r="W770" s="8">
        <v>52576</v>
      </c>
      <c r="X770" s="6">
        <v>447</v>
      </c>
      <c r="Y770" s="6" t="s">
        <v>4832</v>
      </c>
      <c r="Z770" s="8">
        <v>59219</v>
      </c>
      <c r="AA770" s="8">
        <v>2901</v>
      </c>
      <c r="AB770" s="8">
        <v>20</v>
      </c>
      <c r="AC770" s="6" t="s">
        <v>49</v>
      </c>
      <c r="AD770" s="6" t="s">
        <v>50</v>
      </c>
      <c r="AF770" s="6" t="s">
        <v>49</v>
      </c>
      <c r="AI770" s="8">
        <v>0</v>
      </c>
      <c r="AJ770" s="8">
        <v>10</v>
      </c>
      <c r="AK770" s="8">
        <v>10</v>
      </c>
    </row>
    <row r="771" spans="1:37" x14ac:dyDescent="0.25">
      <c r="A771" s="5" t="s">
        <v>4833</v>
      </c>
      <c r="B771" s="6" t="s">
        <v>4834</v>
      </c>
      <c r="C771" s="6" t="s">
        <v>4835</v>
      </c>
      <c r="D771" s="6" t="s">
        <v>40</v>
      </c>
      <c r="E771" s="6" t="s">
        <v>54</v>
      </c>
      <c r="F771" s="6" t="s">
        <v>55</v>
      </c>
      <c r="I771" s="7">
        <v>41090</v>
      </c>
      <c r="J771" s="7">
        <v>41211</v>
      </c>
      <c r="K771" s="6" t="s">
        <v>4836</v>
      </c>
      <c r="M771" s="6" t="s">
        <v>4837</v>
      </c>
      <c r="N771" s="6" t="s">
        <v>4420</v>
      </c>
      <c r="O771" s="6">
        <v>91734</v>
      </c>
      <c r="P771" s="6">
        <v>1728</v>
      </c>
      <c r="Q771" s="6">
        <v>5728</v>
      </c>
      <c r="R771" s="6">
        <v>9</v>
      </c>
      <c r="S771" s="6" t="s">
        <v>4838</v>
      </c>
      <c r="T771" s="6">
        <v>5830</v>
      </c>
      <c r="U771" s="6">
        <v>883300121</v>
      </c>
      <c r="V771" s="8">
        <v>1621</v>
      </c>
      <c r="W771" s="8">
        <v>11638106</v>
      </c>
      <c r="X771" s="6">
        <v>2</v>
      </c>
      <c r="Y771" s="6" t="s">
        <v>4448</v>
      </c>
      <c r="Z771" s="8">
        <v>12150996</v>
      </c>
      <c r="AA771" s="8">
        <v>6999</v>
      </c>
      <c r="AB771" s="8">
        <v>1736</v>
      </c>
      <c r="AC771" s="6" t="s">
        <v>49</v>
      </c>
      <c r="AD771" s="6" t="s">
        <v>49</v>
      </c>
      <c r="AI771" s="8">
        <v>0</v>
      </c>
      <c r="AJ771" s="8">
        <v>695</v>
      </c>
      <c r="AK771" s="8">
        <v>695</v>
      </c>
    </row>
    <row r="772" spans="1:37" x14ac:dyDescent="0.25">
      <c r="A772" s="5" t="s">
        <v>4839</v>
      </c>
      <c r="B772" s="6" t="s">
        <v>4840</v>
      </c>
      <c r="C772" s="6" t="s">
        <v>4841</v>
      </c>
      <c r="D772" s="6" t="s">
        <v>40</v>
      </c>
      <c r="E772" s="6" t="s">
        <v>54</v>
      </c>
      <c r="F772" s="6" t="s">
        <v>55</v>
      </c>
      <c r="H772" s="6" t="s">
        <v>4842</v>
      </c>
      <c r="I772" s="7">
        <v>41090</v>
      </c>
      <c r="J772" s="7">
        <v>41211</v>
      </c>
      <c r="K772" s="6" t="s">
        <v>4843</v>
      </c>
      <c r="M772" s="6" t="s">
        <v>4844</v>
      </c>
      <c r="N772" s="6" t="s">
        <v>4420</v>
      </c>
      <c r="O772" s="6">
        <v>94564</v>
      </c>
      <c r="R772" s="6">
        <v>9</v>
      </c>
      <c r="S772" s="6" t="s">
        <v>4845</v>
      </c>
      <c r="T772" s="6">
        <v>5624</v>
      </c>
      <c r="U772" s="6">
        <v>103429301</v>
      </c>
      <c r="V772" s="8">
        <v>20</v>
      </c>
      <c r="W772" s="8">
        <v>94925</v>
      </c>
      <c r="X772" s="6">
        <v>13</v>
      </c>
      <c r="Y772" s="6" t="s">
        <v>4422</v>
      </c>
      <c r="Z772" s="8">
        <v>3281212</v>
      </c>
      <c r="AA772" s="8">
        <v>6266</v>
      </c>
      <c r="AB772" s="8">
        <v>524</v>
      </c>
      <c r="AC772" s="6" t="s">
        <v>49</v>
      </c>
      <c r="AD772" s="6" t="s">
        <v>50</v>
      </c>
      <c r="AF772" s="6" t="s">
        <v>49</v>
      </c>
      <c r="AI772" s="8">
        <v>0</v>
      </c>
      <c r="AJ772" s="8">
        <v>45</v>
      </c>
      <c r="AK772" s="8">
        <v>45</v>
      </c>
    </row>
    <row r="773" spans="1:37" x14ac:dyDescent="0.25">
      <c r="A773" s="5" t="s">
        <v>4846</v>
      </c>
      <c r="B773" s="6" t="s">
        <v>4847</v>
      </c>
      <c r="C773" s="6" t="s">
        <v>4848</v>
      </c>
      <c r="D773" s="6" t="s">
        <v>40</v>
      </c>
      <c r="E773" s="6" t="s">
        <v>41</v>
      </c>
      <c r="F773" s="6" t="s">
        <v>42</v>
      </c>
      <c r="I773" s="7">
        <v>41090</v>
      </c>
      <c r="J773" s="7">
        <v>41211</v>
      </c>
      <c r="K773" s="6" t="s">
        <v>4849</v>
      </c>
      <c r="M773" s="6" t="s">
        <v>4850</v>
      </c>
      <c r="N773" s="6" t="s">
        <v>4420</v>
      </c>
      <c r="O773" s="6">
        <v>94587</v>
      </c>
      <c r="R773" s="6">
        <v>9</v>
      </c>
      <c r="S773" s="6" t="s">
        <v>4851</v>
      </c>
      <c r="T773" s="6">
        <v>5651</v>
      </c>
      <c r="U773" s="6">
        <v>4939732</v>
      </c>
      <c r="V773" s="8">
        <v>18</v>
      </c>
      <c r="W773" s="8">
        <v>70646</v>
      </c>
      <c r="X773" s="6">
        <v>13</v>
      </c>
      <c r="Y773" s="6" t="s">
        <v>4422</v>
      </c>
      <c r="Z773" s="8">
        <v>3281212</v>
      </c>
      <c r="AA773" s="8">
        <v>6266</v>
      </c>
      <c r="AB773" s="8">
        <v>524</v>
      </c>
      <c r="AC773" s="6" t="s">
        <v>50</v>
      </c>
      <c r="AD773" s="6" t="s">
        <v>50</v>
      </c>
      <c r="AF773" s="6" t="s">
        <v>49</v>
      </c>
      <c r="AI773" s="8">
        <v>0</v>
      </c>
      <c r="AJ773" s="8">
        <v>24</v>
      </c>
      <c r="AK773" s="8">
        <v>24</v>
      </c>
    </row>
    <row r="774" spans="1:37" x14ac:dyDescent="0.25">
      <c r="A774" s="5" t="s">
        <v>4852</v>
      </c>
      <c r="B774" s="6" t="s">
        <v>4853</v>
      </c>
      <c r="C774" s="6" t="s">
        <v>4854</v>
      </c>
      <c r="D774" s="6" t="s">
        <v>40</v>
      </c>
      <c r="E774" s="6" t="s">
        <v>54</v>
      </c>
      <c r="F774" s="6" t="s">
        <v>55</v>
      </c>
      <c r="I774" s="7">
        <v>41090</v>
      </c>
      <c r="J774" s="7">
        <v>41211</v>
      </c>
      <c r="K774" s="6" t="s">
        <v>4855</v>
      </c>
      <c r="M774" s="6" t="s">
        <v>4856</v>
      </c>
      <c r="N774" s="6" t="s">
        <v>4420</v>
      </c>
      <c r="O774" s="6">
        <v>94509</v>
      </c>
      <c r="P774" s="6">
        <v>7500</v>
      </c>
      <c r="R774" s="6">
        <v>9</v>
      </c>
      <c r="S774" s="6" t="s">
        <v>4857</v>
      </c>
      <c r="T774" s="6">
        <v>5617</v>
      </c>
      <c r="U774" s="6">
        <v>27206556</v>
      </c>
      <c r="V774" s="8">
        <v>225</v>
      </c>
      <c r="W774" s="8">
        <v>270000</v>
      </c>
      <c r="X774" s="6">
        <v>137</v>
      </c>
      <c r="Y774" s="6" t="s">
        <v>4858</v>
      </c>
      <c r="Z774" s="8">
        <v>277634</v>
      </c>
      <c r="AA774" s="8">
        <v>3412</v>
      </c>
      <c r="AB774" s="8">
        <v>81</v>
      </c>
      <c r="AC774" s="6" t="s">
        <v>49</v>
      </c>
      <c r="AD774" s="6" t="s">
        <v>50</v>
      </c>
      <c r="AF774" s="6" t="s">
        <v>50</v>
      </c>
      <c r="AI774" s="8">
        <v>0</v>
      </c>
      <c r="AJ774" s="8">
        <v>74</v>
      </c>
      <c r="AK774" s="8">
        <v>74</v>
      </c>
    </row>
    <row r="775" spans="1:37" x14ac:dyDescent="0.25">
      <c r="A775" s="5" t="s">
        <v>4859</v>
      </c>
      <c r="B775" s="6" t="s">
        <v>4860</v>
      </c>
      <c r="C775" s="6" t="s">
        <v>1243</v>
      </c>
      <c r="D775" s="6" t="s">
        <v>40</v>
      </c>
      <c r="E775" s="6" t="s">
        <v>41</v>
      </c>
      <c r="F775" s="6" t="s">
        <v>42</v>
      </c>
      <c r="I775" s="7">
        <v>41090</v>
      </c>
      <c r="J775" s="7">
        <v>41211</v>
      </c>
      <c r="K775" s="6" t="s">
        <v>4861</v>
      </c>
      <c r="L775" s="6" t="s">
        <v>4862</v>
      </c>
      <c r="M775" s="6" t="s">
        <v>4863</v>
      </c>
      <c r="N775" s="6" t="s">
        <v>4420</v>
      </c>
      <c r="O775" s="6">
        <v>93011</v>
      </c>
      <c r="P775" s="6">
        <v>248</v>
      </c>
      <c r="Q775" s="6">
        <v>248</v>
      </c>
      <c r="R775" s="6">
        <v>9</v>
      </c>
      <c r="S775" s="6" t="s">
        <v>4864</v>
      </c>
      <c r="T775" s="6">
        <v>5579</v>
      </c>
      <c r="U775" s="6">
        <v>830806068</v>
      </c>
      <c r="V775" s="8">
        <v>20</v>
      </c>
      <c r="W775" s="8">
        <v>61000</v>
      </c>
      <c r="X775" s="6">
        <v>386</v>
      </c>
      <c r="Y775" s="6" t="s">
        <v>4865</v>
      </c>
      <c r="Z775" s="8">
        <v>71772</v>
      </c>
      <c r="AA775" s="8">
        <v>3263</v>
      </c>
      <c r="AB775" s="8">
        <v>22</v>
      </c>
      <c r="AC775" s="6" t="s">
        <v>50</v>
      </c>
      <c r="AD775" s="6" t="s">
        <v>50</v>
      </c>
      <c r="AF775" s="6" t="s">
        <v>49</v>
      </c>
      <c r="AI775" s="8">
        <v>0</v>
      </c>
      <c r="AJ775" s="8">
        <v>7</v>
      </c>
      <c r="AK775" s="8">
        <v>7</v>
      </c>
    </row>
    <row r="776" spans="1:37" x14ac:dyDescent="0.25">
      <c r="A776" s="5" t="s">
        <v>4866</v>
      </c>
      <c r="B776" s="6" t="s">
        <v>4867</v>
      </c>
      <c r="C776" s="6" t="s">
        <v>4868</v>
      </c>
      <c r="D776" s="6" t="s">
        <v>40</v>
      </c>
      <c r="E776" s="6" t="s">
        <v>54</v>
      </c>
      <c r="F776" s="6" t="s">
        <v>55</v>
      </c>
      <c r="I776" s="7">
        <v>41090</v>
      </c>
      <c r="J776" s="7">
        <v>41211</v>
      </c>
      <c r="K776" s="6" t="s">
        <v>4869</v>
      </c>
      <c r="L776" s="6" t="s">
        <v>4870</v>
      </c>
      <c r="M776" s="6" t="s">
        <v>4871</v>
      </c>
      <c r="N776" s="6" t="s">
        <v>4420</v>
      </c>
      <c r="O776" s="6">
        <v>93003</v>
      </c>
      <c r="R776" s="6">
        <v>9</v>
      </c>
      <c r="S776" s="6" t="s">
        <v>4872</v>
      </c>
      <c r="T776" s="6">
        <v>5579</v>
      </c>
      <c r="U776" s="6">
        <v>100848303</v>
      </c>
      <c r="V776" s="8">
        <v>28</v>
      </c>
      <c r="W776" s="8">
        <v>199943</v>
      </c>
      <c r="X776" s="6">
        <v>103</v>
      </c>
      <c r="Y776" s="6" t="s">
        <v>4591</v>
      </c>
      <c r="Z776" s="8">
        <v>367260</v>
      </c>
      <c r="AA776" s="8">
        <v>4352</v>
      </c>
      <c r="AB776" s="8">
        <v>84</v>
      </c>
      <c r="AC776" s="6" t="s">
        <v>49</v>
      </c>
      <c r="AD776" s="6" t="s">
        <v>50</v>
      </c>
      <c r="AF776" s="6" t="s">
        <v>49</v>
      </c>
      <c r="AI776" s="8">
        <v>0</v>
      </c>
      <c r="AJ776" s="8">
        <v>38</v>
      </c>
      <c r="AK776" s="8">
        <v>38</v>
      </c>
    </row>
    <row r="777" spans="1:37" x14ac:dyDescent="0.25">
      <c r="A777" s="5" t="s">
        <v>4873</v>
      </c>
      <c r="B777" s="6" t="s">
        <v>4874</v>
      </c>
      <c r="C777" s="6" t="s">
        <v>4875</v>
      </c>
      <c r="D777" s="6" t="s">
        <v>40</v>
      </c>
      <c r="E777" s="6" t="s">
        <v>41</v>
      </c>
      <c r="F777" s="6" t="s">
        <v>42</v>
      </c>
      <c r="I777" s="7">
        <v>41090</v>
      </c>
      <c r="J777" s="7">
        <v>41211</v>
      </c>
      <c r="K777" s="6" t="s">
        <v>4876</v>
      </c>
      <c r="L777" s="6" t="s">
        <v>4877</v>
      </c>
      <c r="M777" s="6" t="s">
        <v>4878</v>
      </c>
      <c r="N777" s="6" t="s">
        <v>4420</v>
      </c>
      <c r="O777" s="6">
        <v>91362</v>
      </c>
      <c r="R777" s="6">
        <v>9</v>
      </c>
      <c r="S777" s="6" t="s">
        <v>4879</v>
      </c>
      <c r="U777" s="6">
        <v>55751937</v>
      </c>
      <c r="V777" s="8">
        <v>69</v>
      </c>
      <c r="W777" s="8">
        <v>169438</v>
      </c>
      <c r="X777" s="6">
        <v>168</v>
      </c>
      <c r="Y777" s="6" t="s">
        <v>4880</v>
      </c>
      <c r="Z777" s="8">
        <v>214811</v>
      </c>
      <c r="AA777" s="8">
        <v>2509</v>
      </c>
      <c r="AB777" s="8">
        <v>86</v>
      </c>
      <c r="AC777" s="6" t="s">
        <v>50</v>
      </c>
      <c r="AD777" s="6" t="s">
        <v>50</v>
      </c>
      <c r="AF777" s="6" t="s">
        <v>49</v>
      </c>
      <c r="AI777" s="8">
        <v>0</v>
      </c>
      <c r="AJ777" s="8">
        <v>20</v>
      </c>
      <c r="AK777" s="8">
        <v>20</v>
      </c>
    </row>
    <row r="778" spans="1:37" x14ac:dyDescent="0.25">
      <c r="A778" s="5" t="s">
        <v>4881</v>
      </c>
      <c r="B778" s="6" t="s">
        <v>4882</v>
      </c>
      <c r="C778" s="6" t="s">
        <v>4817</v>
      </c>
      <c r="D778" s="6" t="s">
        <v>40</v>
      </c>
      <c r="E778" s="6" t="s">
        <v>664</v>
      </c>
      <c r="F778" s="6" t="s">
        <v>665</v>
      </c>
      <c r="I778" s="7">
        <v>41090</v>
      </c>
      <c r="J778" s="7">
        <v>41211</v>
      </c>
      <c r="K778" s="6" t="s">
        <v>4812</v>
      </c>
      <c r="M778" s="6" t="s">
        <v>4794</v>
      </c>
      <c r="N778" s="6" t="s">
        <v>4420</v>
      </c>
      <c r="O778" s="6">
        <v>90012</v>
      </c>
      <c r="R778" s="6">
        <v>9</v>
      </c>
      <c r="S778" s="6" t="s">
        <v>4818</v>
      </c>
      <c r="T778" s="6">
        <v>5566</v>
      </c>
      <c r="U778" s="6">
        <v>44055523</v>
      </c>
      <c r="V778" s="8">
        <v>562</v>
      </c>
      <c r="W778" s="8">
        <v>3410597</v>
      </c>
      <c r="X778" s="6">
        <v>2</v>
      </c>
      <c r="Y778" s="6" t="s">
        <v>4448</v>
      </c>
      <c r="Z778" s="8">
        <v>12150996</v>
      </c>
      <c r="AA778" s="8">
        <v>6999</v>
      </c>
      <c r="AB778" s="8">
        <v>1736</v>
      </c>
      <c r="AC778" s="6" t="s">
        <v>49</v>
      </c>
      <c r="AD778" s="6" t="s">
        <v>50</v>
      </c>
      <c r="AF778" s="6" t="s">
        <v>49</v>
      </c>
      <c r="AI778" s="8">
        <v>0</v>
      </c>
      <c r="AJ778" s="8">
        <v>476</v>
      </c>
      <c r="AK778" s="8">
        <v>476</v>
      </c>
    </row>
    <row r="779" spans="1:37" x14ac:dyDescent="0.25">
      <c r="A779" s="5" t="s">
        <v>4883</v>
      </c>
      <c r="B779" s="6" t="s">
        <v>4884</v>
      </c>
      <c r="C779" s="6" t="s">
        <v>4885</v>
      </c>
      <c r="D779" s="6" t="s">
        <v>40</v>
      </c>
      <c r="E779" s="6" t="s">
        <v>41</v>
      </c>
      <c r="F779" s="6" t="s">
        <v>42</v>
      </c>
      <c r="I779" s="7">
        <v>41090</v>
      </c>
      <c r="J779" s="7">
        <v>41211</v>
      </c>
      <c r="K779" s="6" t="s">
        <v>4886</v>
      </c>
      <c r="M779" s="6" t="s">
        <v>4775</v>
      </c>
      <c r="N779" s="6" t="s">
        <v>4420</v>
      </c>
      <c r="O779" s="6">
        <v>95616</v>
      </c>
      <c r="R779" s="6">
        <v>9</v>
      </c>
      <c r="S779" s="6" t="s">
        <v>4887</v>
      </c>
      <c r="T779" s="6">
        <v>2085</v>
      </c>
      <c r="U779" s="6">
        <v>4953600</v>
      </c>
      <c r="V779" s="8">
        <v>21</v>
      </c>
      <c r="W779" s="8">
        <v>73020</v>
      </c>
      <c r="X779" s="6">
        <v>382</v>
      </c>
      <c r="Y779" s="6" t="s">
        <v>4777</v>
      </c>
      <c r="Z779" s="8">
        <v>72794</v>
      </c>
      <c r="AA779" s="8">
        <v>5157</v>
      </c>
      <c r="AB779" s="8">
        <v>14</v>
      </c>
      <c r="AC779" s="6" t="s">
        <v>50</v>
      </c>
      <c r="AD779" s="6" t="s">
        <v>50</v>
      </c>
      <c r="AI779" s="8">
        <v>3</v>
      </c>
      <c r="AJ779" s="8">
        <v>0</v>
      </c>
      <c r="AK779" s="8">
        <v>3</v>
      </c>
    </row>
    <row r="780" spans="1:37" x14ac:dyDescent="0.25">
      <c r="A780" s="5" t="s">
        <v>4888</v>
      </c>
      <c r="B780" s="6" t="s">
        <v>4889</v>
      </c>
      <c r="D780" s="6" t="s">
        <v>40</v>
      </c>
      <c r="E780" s="6" t="s">
        <v>41</v>
      </c>
      <c r="F780" s="6" t="s">
        <v>42</v>
      </c>
      <c r="I780" s="7">
        <v>41090</v>
      </c>
      <c r="J780" s="7">
        <v>41211</v>
      </c>
      <c r="K780" s="6" t="s">
        <v>4890</v>
      </c>
      <c r="M780" s="6" t="s">
        <v>4891</v>
      </c>
      <c r="N780" s="6" t="s">
        <v>4420</v>
      </c>
      <c r="O780" s="6">
        <v>95678</v>
      </c>
      <c r="R780" s="6">
        <v>9</v>
      </c>
      <c r="S780" s="6" t="s">
        <v>4892</v>
      </c>
      <c r="T780" s="6">
        <v>5728</v>
      </c>
      <c r="U780" s="6">
        <v>76119643</v>
      </c>
      <c r="V780" s="8">
        <v>42</v>
      </c>
      <c r="W780" s="8">
        <v>122060</v>
      </c>
      <c r="X780" s="6">
        <v>28</v>
      </c>
      <c r="Y780" s="6" t="s">
        <v>4503</v>
      </c>
      <c r="Z780" s="8">
        <v>1723634</v>
      </c>
      <c r="AA780" s="8">
        <v>3660</v>
      </c>
      <c r="AB780" s="8">
        <v>471</v>
      </c>
      <c r="AC780" s="6" t="s">
        <v>50</v>
      </c>
      <c r="AD780" s="6" t="s">
        <v>50</v>
      </c>
      <c r="AF780" s="6" t="s">
        <v>49</v>
      </c>
      <c r="AH780" s="6" t="s">
        <v>49</v>
      </c>
      <c r="AI780" s="8">
        <v>0</v>
      </c>
      <c r="AJ780" s="8">
        <v>24</v>
      </c>
      <c r="AK780" s="8">
        <v>24</v>
      </c>
    </row>
    <row r="781" spans="1:37" x14ac:dyDescent="0.25">
      <c r="A781" s="5" t="s">
        <v>4893</v>
      </c>
      <c r="B781" s="6" t="s">
        <v>4894</v>
      </c>
      <c r="D781" s="6" t="s">
        <v>40</v>
      </c>
      <c r="E781" s="6" t="s">
        <v>253</v>
      </c>
      <c r="F781" s="6" t="s">
        <v>254</v>
      </c>
      <c r="I781" s="7">
        <v>41274</v>
      </c>
      <c r="J781" s="7">
        <v>41393</v>
      </c>
      <c r="K781" s="6" t="s">
        <v>4895</v>
      </c>
      <c r="M781" s="6" t="s">
        <v>4569</v>
      </c>
      <c r="N781" s="6" t="s">
        <v>4570</v>
      </c>
      <c r="O781" s="6">
        <v>85020</v>
      </c>
      <c r="R781" s="6">
        <v>9</v>
      </c>
      <c r="S781" s="6" t="s">
        <v>2417</v>
      </c>
      <c r="U781" s="6">
        <v>98675887</v>
      </c>
      <c r="V781" s="8">
        <v>741</v>
      </c>
      <c r="W781" s="8">
        <v>2700000</v>
      </c>
      <c r="X781" s="6">
        <v>12</v>
      </c>
      <c r="Y781" s="6" t="s">
        <v>4572</v>
      </c>
      <c r="Z781" s="8">
        <v>3629114</v>
      </c>
      <c r="AA781" s="8">
        <v>3165</v>
      </c>
      <c r="AB781" s="8">
        <v>1147</v>
      </c>
      <c r="AC781" s="6" t="s">
        <v>49</v>
      </c>
      <c r="AD781" s="6" t="s">
        <v>50</v>
      </c>
      <c r="AI781" s="8">
        <v>391</v>
      </c>
      <c r="AJ781" s="8">
        <v>0</v>
      </c>
      <c r="AK781" s="8">
        <v>391</v>
      </c>
    </row>
    <row r="782" spans="1:37" x14ac:dyDescent="0.25">
      <c r="A782" s="5" t="s">
        <v>4896</v>
      </c>
      <c r="B782" s="6" t="s">
        <v>4897</v>
      </c>
      <c r="C782" s="6" t="s">
        <v>1115</v>
      </c>
      <c r="D782" s="6" t="s">
        <v>40</v>
      </c>
      <c r="E782" s="6" t="s">
        <v>41</v>
      </c>
      <c r="F782" s="6" t="s">
        <v>42</v>
      </c>
      <c r="I782" s="7">
        <v>41090</v>
      </c>
      <c r="J782" s="7">
        <v>41211</v>
      </c>
      <c r="K782" s="6" t="s">
        <v>4898</v>
      </c>
      <c r="M782" s="6" t="s">
        <v>4899</v>
      </c>
      <c r="N782" s="6" t="s">
        <v>4420</v>
      </c>
      <c r="O782" s="6">
        <v>91355</v>
      </c>
      <c r="R782" s="6">
        <v>9</v>
      </c>
      <c r="S782" s="6" t="s">
        <v>4900</v>
      </c>
      <c r="T782" s="6">
        <v>5550</v>
      </c>
      <c r="U782" s="6">
        <v>192385573</v>
      </c>
      <c r="V782" s="8">
        <v>48</v>
      </c>
      <c r="W782" s="8">
        <v>151088</v>
      </c>
      <c r="X782" s="6">
        <v>146</v>
      </c>
      <c r="Y782" s="6" t="s">
        <v>4901</v>
      </c>
      <c r="Z782" s="8">
        <v>258653</v>
      </c>
      <c r="AA782" s="8">
        <v>3371</v>
      </c>
      <c r="AB782" s="8">
        <v>77</v>
      </c>
      <c r="AC782" s="6" t="s">
        <v>49</v>
      </c>
      <c r="AD782" s="6" t="s">
        <v>50</v>
      </c>
      <c r="AF782" s="6" t="s">
        <v>49</v>
      </c>
      <c r="AI782" s="8">
        <v>0</v>
      </c>
      <c r="AJ782" s="8">
        <v>92</v>
      </c>
      <c r="AK782" s="8">
        <v>92</v>
      </c>
    </row>
    <row r="783" spans="1:37" x14ac:dyDescent="0.25">
      <c r="A783" s="5" t="s">
        <v>4902</v>
      </c>
      <c r="B783" s="6" t="s">
        <v>4903</v>
      </c>
      <c r="C783" s="6" t="s">
        <v>4904</v>
      </c>
      <c r="D783" s="6" t="s">
        <v>40</v>
      </c>
      <c r="E783" s="6" t="s">
        <v>41</v>
      </c>
      <c r="F783" s="6" t="s">
        <v>42</v>
      </c>
      <c r="I783" s="7">
        <v>41090</v>
      </c>
      <c r="J783" s="7">
        <v>41211</v>
      </c>
      <c r="K783" s="6" t="s">
        <v>4905</v>
      </c>
      <c r="M783" s="6" t="s">
        <v>4906</v>
      </c>
      <c r="N783" s="6" t="s">
        <v>4570</v>
      </c>
      <c r="O783" s="6">
        <v>85280</v>
      </c>
      <c r="R783" s="6">
        <v>9</v>
      </c>
      <c r="S783" s="6" t="s">
        <v>4907</v>
      </c>
      <c r="U783" s="6">
        <v>120327630</v>
      </c>
      <c r="V783" s="8">
        <v>40</v>
      </c>
      <c r="W783" s="8">
        <v>161719</v>
      </c>
      <c r="X783" s="6">
        <v>12</v>
      </c>
      <c r="Y783" s="6" t="s">
        <v>4572</v>
      </c>
      <c r="Z783" s="8">
        <v>3629114</v>
      </c>
      <c r="AA783" s="8">
        <v>3165</v>
      </c>
      <c r="AB783" s="8">
        <v>1147</v>
      </c>
      <c r="AC783" s="6" t="s">
        <v>49</v>
      </c>
      <c r="AD783" s="6" t="s">
        <v>50</v>
      </c>
      <c r="AF783" s="6" t="s">
        <v>50</v>
      </c>
      <c r="AI783" s="8">
        <v>0</v>
      </c>
      <c r="AJ783" s="8">
        <v>123</v>
      </c>
      <c r="AK783" s="8">
        <v>123</v>
      </c>
    </row>
    <row r="784" spans="1:37" x14ac:dyDescent="0.25">
      <c r="A784" s="5" t="s">
        <v>4908</v>
      </c>
      <c r="B784" s="6" t="s">
        <v>4909</v>
      </c>
      <c r="C784" s="6" t="s">
        <v>2383</v>
      </c>
      <c r="D784" s="6" t="s">
        <v>40</v>
      </c>
      <c r="E784" s="6" t="s">
        <v>54</v>
      </c>
      <c r="F784" s="6" t="s">
        <v>55</v>
      </c>
      <c r="I784" s="7">
        <v>41090</v>
      </c>
      <c r="J784" s="7">
        <v>41211</v>
      </c>
      <c r="K784" s="6" t="s">
        <v>4910</v>
      </c>
      <c r="M784" s="6" t="s">
        <v>4911</v>
      </c>
      <c r="N784" s="6" t="s">
        <v>4420</v>
      </c>
      <c r="O784" s="6">
        <v>95341</v>
      </c>
      <c r="R784" s="6">
        <v>9</v>
      </c>
      <c r="S784" s="6" t="s">
        <v>4912</v>
      </c>
      <c r="T784" s="6">
        <v>5731</v>
      </c>
      <c r="U784" s="6">
        <v>135777782</v>
      </c>
      <c r="V784" s="8">
        <v>30</v>
      </c>
      <c r="W784" s="8">
        <v>120000</v>
      </c>
      <c r="X784" s="6">
        <v>235</v>
      </c>
      <c r="Y784" s="6" t="s">
        <v>4913</v>
      </c>
      <c r="Z784" s="8">
        <v>136969</v>
      </c>
      <c r="AA784" s="8">
        <v>2882</v>
      </c>
      <c r="AB784" s="8">
        <v>48</v>
      </c>
      <c r="AC784" s="6" t="s">
        <v>49</v>
      </c>
      <c r="AD784" s="6" t="s">
        <v>50</v>
      </c>
      <c r="AF784" s="6" t="s">
        <v>49</v>
      </c>
      <c r="AI784" s="8">
        <v>0</v>
      </c>
      <c r="AJ784" s="8">
        <v>54</v>
      </c>
      <c r="AK784" s="8">
        <v>54</v>
      </c>
    </row>
    <row r="785" spans="1:37" x14ac:dyDescent="0.25">
      <c r="A785" s="5" t="s">
        <v>4914</v>
      </c>
      <c r="B785" s="6" t="s">
        <v>4915</v>
      </c>
      <c r="C785" s="6" t="s">
        <v>4916</v>
      </c>
      <c r="D785" s="6" t="s">
        <v>40</v>
      </c>
      <c r="E785" s="6" t="s">
        <v>41</v>
      </c>
      <c r="F785" s="6" t="s">
        <v>42</v>
      </c>
      <c r="I785" s="7">
        <v>41090</v>
      </c>
      <c r="J785" s="7">
        <v>41211</v>
      </c>
      <c r="K785" s="6" t="s">
        <v>4917</v>
      </c>
      <c r="M785" s="6" t="s">
        <v>1020</v>
      </c>
      <c r="N785" s="6" t="s">
        <v>4420</v>
      </c>
      <c r="O785" s="6">
        <v>95241</v>
      </c>
      <c r="P785" s="6">
        <v>1910</v>
      </c>
      <c r="Q785" s="6">
        <v>3006</v>
      </c>
      <c r="R785" s="6">
        <v>9</v>
      </c>
      <c r="S785" s="6" t="s">
        <v>4918</v>
      </c>
      <c r="T785" s="6">
        <v>5578</v>
      </c>
      <c r="U785" s="6">
        <v>20004552</v>
      </c>
      <c r="V785" s="8">
        <v>17</v>
      </c>
      <c r="W785" s="8">
        <v>64000</v>
      </c>
      <c r="X785" s="6">
        <v>403</v>
      </c>
      <c r="Y785" s="6" t="s">
        <v>4919</v>
      </c>
      <c r="Z785" s="8">
        <v>68738</v>
      </c>
      <c r="AA785" s="8">
        <v>4320</v>
      </c>
      <c r="AB785" s="8">
        <v>16</v>
      </c>
      <c r="AC785" s="6" t="s">
        <v>49</v>
      </c>
      <c r="AD785" s="6" t="s">
        <v>50</v>
      </c>
      <c r="AF785" s="6" t="s">
        <v>49</v>
      </c>
      <c r="AI785" s="8">
        <v>0</v>
      </c>
      <c r="AJ785" s="8">
        <v>19</v>
      </c>
      <c r="AK785" s="8">
        <v>19</v>
      </c>
    </row>
    <row r="786" spans="1:37" x14ac:dyDescent="0.25">
      <c r="A786" s="5" t="s">
        <v>4920</v>
      </c>
      <c r="B786" s="6" t="s">
        <v>4921</v>
      </c>
      <c r="C786" s="6" t="s">
        <v>4922</v>
      </c>
      <c r="D786" s="6" t="s">
        <v>40</v>
      </c>
      <c r="E786" s="6" t="s">
        <v>54</v>
      </c>
      <c r="F786" s="6" t="s">
        <v>55</v>
      </c>
      <c r="I786" s="7">
        <v>41090</v>
      </c>
      <c r="J786" s="7">
        <v>41211</v>
      </c>
      <c r="K786" s="6" t="s">
        <v>4923</v>
      </c>
      <c r="M786" s="6" t="s">
        <v>4463</v>
      </c>
      <c r="N786" s="6" t="s">
        <v>4420</v>
      </c>
      <c r="O786" s="6">
        <v>95202</v>
      </c>
      <c r="R786" s="6">
        <v>9</v>
      </c>
      <c r="S786" s="6" t="s">
        <v>4924</v>
      </c>
      <c r="T786" s="6">
        <v>5859</v>
      </c>
      <c r="U786" s="6">
        <v>135967599</v>
      </c>
      <c r="V786" s="8">
        <v>28</v>
      </c>
      <c r="W786" s="8">
        <v>4094704</v>
      </c>
      <c r="X786" s="6">
        <v>102</v>
      </c>
      <c r="Y786" s="6" t="s">
        <v>4465</v>
      </c>
      <c r="Z786" s="8">
        <v>370583</v>
      </c>
      <c r="AA786" s="8">
        <v>4005</v>
      </c>
      <c r="AB786" s="8">
        <v>93</v>
      </c>
      <c r="AC786" s="6" t="s">
        <v>49</v>
      </c>
      <c r="AD786" s="6" t="s">
        <v>50</v>
      </c>
      <c r="AI786" s="8">
        <v>0</v>
      </c>
      <c r="AJ786" s="8">
        <v>18</v>
      </c>
      <c r="AK786" s="8">
        <v>18</v>
      </c>
    </row>
    <row r="787" spans="1:37" x14ac:dyDescent="0.25">
      <c r="A787" s="5" t="s">
        <v>4925</v>
      </c>
      <c r="B787" s="6" t="s">
        <v>4926</v>
      </c>
      <c r="C787" s="6" t="s">
        <v>4927</v>
      </c>
      <c r="D787" s="6" t="s">
        <v>40</v>
      </c>
      <c r="E787" s="6" t="s">
        <v>54</v>
      </c>
      <c r="F787" s="6" t="s">
        <v>55</v>
      </c>
      <c r="I787" s="7">
        <v>41090</v>
      </c>
      <c r="J787" s="7">
        <v>41211</v>
      </c>
      <c r="K787" s="6" t="s">
        <v>4928</v>
      </c>
      <c r="M787" s="6" t="s">
        <v>4929</v>
      </c>
      <c r="N787" s="6" t="s">
        <v>4570</v>
      </c>
      <c r="O787" s="6">
        <v>85737</v>
      </c>
      <c r="R787" s="6">
        <v>9</v>
      </c>
      <c r="S787" s="6" t="s">
        <v>4930</v>
      </c>
      <c r="U787" s="6">
        <v>98039373</v>
      </c>
      <c r="V787" s="8">
        <v>31</v>
      </c>
      <c r="W787" s="8">
        <v>43000</v>
      </c>
      <c r="X787" s="6">
        <v>52</v>
      </c>
      <c r="Y787" s="6" t="s">
        <v>4578</v>
      </c>
      <c r="Z787" s="8">
        <v>843168</v>
      </c>
      <c r="AA787" s="8">
        <v>2385</v>
      </c>
      <c r="AB787" s="8">
        <v>353</v>
      </c>
      <c r="AC787" s="6" t="s">
        <v>50</v>
      </c>
      <c r="AD787" s="6" t="s">
        <v>50</v>
      </c>
      <c r="AI787" s="8">
        <v>13</v>
      </c>
      <c r="AJ787" s="8">
        <v>0</v>
      </c>
      <c r="AK787" s="8">
        <v>13</v>
      </c>
    </row>
    <row r="788" spans="1:37" x14ac:dyDescent="0.25">
      <c r="A788" s="5" t="s">
        <v>4931</v>
      </c>
      <c r="B788" s="6" t="s">
        <v>4932</v>
      </c>
      <c r="C788" s="6" t="s">
        <v>4933</v>
      </c>
      <c r="D788" s="6" t="s">
        <v>40</v>
      </c>
      <c r="E788" s="6" t="s">
        <v>266</v>
      </c>
      <c r="F788" s="6" t="s">
        <v>267</v>
      </c>
      <c r="G788" s="6" t="s">
        <v>4934</v>
      </c>
      <c r="I788" s="7">
        <v>41090</v>
      </c>
      <c r="J788" s="7">
        <v>41211</v>
      </c>
      <c r="K788" s="6" t="s">
        <v>4935</v>
      </c>
      <c r="M788" s="6" t="s">
        <v>4936</v>
      </c>
      <c r="N788" s="6" t="s">
        <v>4570</v>
      </c>
      <c r="O788" s="6">
        <v>85364</v>
      </c>
      <c r="R788" s="6">
        <v>9</v>
      </c>
      <c r="S788" s="6" t="s">
        <v>4937</v>
      </c>
      <c r="T788" s="6">
        <v>5109</v>
      </c>
      <c r="U788" s="6">
        <v>126543375</v>
      </c>
      <c r="V788" s="8">
        <v>78</v>
      </c>
      <c r="W788" s="8">
        <v>195751</v>
      </c>
      <c r="X788" s="6">
        <v>238</v>
      </c>
      <c r="Y788" s="6" t="s">
        <v>4938</v>
      </c>
      <c r="Z788" s="8">
        <v>135267</v>
      </c>
      <c r="AA788" s="8">
        <v>2300</v>
      </c>
      <c r="AB788" s="8">
        <v>59</v>
      </c>
      <c r="AC788" s="6" t="s">
        <v>49</v>
      </c>
      <c r="AD788" s="6" t="s">
        <v>50</v>
      </c>
      <c r="AF788" s="6" t="s">
        <v>49</v>
      </c>
      <c r="AI788" s="8">
        <v>0</v>
      </c>
      <c r="AJ788" s="8">
        <v>20</v>
      </c>
      <c r="AK788" s="8">
        <v>20</v>
      </c>
    </row>
    <row r="789" spans="1:37" x14ac:dyDescent="0.25">
      <c r="A789" s="5" t="s">
        <v>4939</v>
      </c>
      <c r="B789" s="6" t="s">
        <v>4940</v>
      </c>
      <c r="C789" s="6" t="s">
        <v>4941</v>
      </c>
      <c r="D789" s="6" t="s">
        <v>40</v>
      </c>
      <c r="E789" s="6" t="s">
        <v>41</v>
      </c>
      <c r="F789" s="6" t="s">
        <v>42</v>
      </c>
      <c r="I789" s="7">
        <v>41090</v>
      </c>
      <c r="J789" s="7">
        <v>41211</v>
      </c>
      <c r="K789" s="6" t="s">
        <v>4942</v>
      </c>
      <c r="M789" s="6" t="s">
        <v>4943</v>
      </c>
      <c r="N789" s="6" t="s">
        <v>4420</v>
      </c>
      <c r="O789" s="6">
        <v>91911</v>
      </c>
      <c r="R789" s="6">
        <v>9</v>
      </c>
      <c r="S789" s="6" t="s">
        <v>4531</v>
      </c>
      <c r="U789" s="6">
        <v>78726551</v>
      </c>
      <c r="V789" s="8">
        <v>41</v>
      </c>
      <c r="W789" s="8">
        <v>243916</v>
      </c>
      <c r="X789" s="6">
        <v>15</v>
      </c>
      <c r="Y789" s="6" t="s">
        <v>4532</v>
      </c>
      <c r="Z789" s="8">
        <v>2956746</v>
      </c>
      <c r="AA789" s="8">
        <v>4037</v>
      </c>
      <c r="AB789" s="8">
        <v>732</v>
      </c>
      <c r="AC789" s="6" t="s">
        <v>49</v>
      </c>
      <c r="AD789" s="6" t="s">
        <v>50</v>
      </c>
      <c r="AF789" s="6" t="s">
        <v>49</v>
      </c>
      <c r="AI789" s="8">
        <v>0</v>
      </c>
      <c r="AJ789" s="8">
        <v>32</v>
      </c>
      <c r="AK789" s="8">
        <v>32</v>
      </c>
    </row>
    <row r="790" spans="1:37" x14ac:dyDescent="0.25">
      <c r="A790" s="5" t="s">
        <v>4944</v>
      </c>
      <c r="B790" s="6" t="s">
        <v>4945</v>
      </c>
      <c r="C790" s="6" t="s">
        <v>4946</v>
      </c>
      <c r="D790" s="6" t="s">
        <v>40</v>
      </c>
      <c r="E790" s="6" t="s">
        <v>41</v>
      </c>
      <c r="F790" s="6" t="s">
        <v>42</v>
      </c>
      <c r="I790" s="7">
        <v>41090</v>
      </c>
      <c r="J790" s="7">
        <v>41211</v>
      </c>
      <c r="K790" s="6" t="s">
        <v>4947</v>
      </c>
      <c r="L790" s="6" t="s">
        <v>4948</v>
      </c>
      <c r="M790" s="6" t="s">
        <v>4949</v>
      </c>
      <c r="N790" s="6" t="s">
        <v>4420</v>
      </c>
      <c r="O790" s="6">
        <v>93422</v>
      </c>
      <c r="R790" s="6">
        <v>9</v>
      </c>
      <c r="S790" s="6" t="s">
        <v>4950</v>
      </c>
      <c r="T790" s="6">
        <v>6337</v>
      </c>
      <c r="U790" s="6">
        <v>120959952</v>
      </c>
      <c r="V790" s="8">
        <v>25</v>
      </c>
      <c r="W790" s="8">
        <v>26700</v>
      </c>
      <c r="X790" s="6">
        <v>423</v>
      </c>
      <c r="Y790" s="6" t="s">
        <v>4951</v>
      </c>
      <c r="Z790" s="8">
        <v>65088</v>
      </c>
      <c r="AA790" s="8">
        <v>2070</v>
      </c>
      <c r="AB790" s="8">
        <v>31</v>
      </c>
      <c r="AC790" s="6" t="s">
        <v>50</v>
      </c>
      <c r="AD790" s="6" t="s">
        <v>50</v>
      </c>
      <c r="AF790" s="6" t="s">
        <v>49</v>
      </c>
      <c r="AI790" s="8">
        <v>0</v>
      </c>
      <c r="AJ790" s="8">
        <v>4</v>
      </c>
      <c r="AK790" s="8">
        <v>4</v>
      </c>
    </row>
    <row r="791" spans="1:37" x14ac:dyDescent="0.25">
      <c r="A791" s="5" t="s">
        <v>4952</v>
      </c>
      <c r="B791" s="6" t="s">
        <v>4953</v>
      </c>
      <c r="C791" s="6" t="s">
        <v>4954</v>
      </c>
      <c r="D791" s="6" t="s">
        <v>40</v>
      </c>
      <c r="E791" s="6" t="s">
        <v>41</v>
      </c>
      <c r="F791" s="6" t="s">
        <v>42</v>
      </c>
      <c r="I791" s="7">
        <v>41090</v>
      </c>
      <c r="J791" s="7">
        <v>41211</v>
      </c>
      <c r="K791" s="6" t="s">
        <v>4955</v>
      </c>
      <c r="M791" s="6" t="s">
        <v>4956</v>
      </c>
      <c r="N791" s="6" t="s">
        <v>4420</v>
      </c>
      <c r="O791" s="6">
        <v>93446</v>
      </c>
      <c r="R791" s="6">
        <v>9</v>
      </c>
      <c r="S791" s="6" t="s">
        <v>4957</v>
      </c>
      <c r="T791" s="6">
        <v>6337</v>
      </c>
      <c r="U791" s="6">
        <v>99460453</v>
      </c>
      <c r="V791" s="8">
        <v>20</v>
      </c>
      <c r="W791" s="8">
        <v>30200</v>
      </c>
      <c r="X791" s="6">
        <v>423</v>
      </c>
      <c r="Y791" s="6" t="s">
        <v>4951</v>
      </c>
      <c r="Z791" s="8">
        <v>65088</v>
      </c>
      <c r="AA791" s="8">
        <v>2070</v>
      </c>
      <c r="AB791" s="8">
        <v>31</v>
      </c>
      <c r="AC791" s="6" t="s">
        <v>50</v>
      </c>
      <c r="AD791" s="6" t="s">
        <v>50</v>
      </c>
      <c r="AF791" s="6" t="s">
        <v>49</v>
      </c>
      <c r="AI791" s="8">
        <v>0</v>
      </c>
      <c r="AJ791" s="8">
        <v>4</v>
      </c>
      <c r="AK791" s="8">
        <v>4</v>
      </c>
    </row>
    <row r="792" spans="1:37" x14ac:dyDescent="0.25">
      <c r="A792" s="5" t="s">
        <v>4958</v>
      </c>
      <c r="B792" s="6" t="s">
        <v>4959</v>
      </c>
      <c r="C792" s="6" t="s">
        <v>4960</v>
      </c>
      <c r="D792" s="6" t="s">
        <v>40</v>
      </c>
      <c r="E792" s="6" t="s">
        <v>41</v>
      </c>
      <c r="F792" s="6" t="s">
        <v>42</v>
      </c>
      <c r="I792" s="7">
        <v>41090</v>
      </c>
      <c r="J792" s="7">
        <v>41211</v>
      </c>
      <c r="K792" s="6" t="s">
        <v>4961</v>
      </c>
      <c r="L792" s="6" t="s">
        <v>3795</v>
      </c>
      <c r="M792" s="6" t="s">
        <v>429</v>
      </c>
      <c r="N792" s="6" t="s">
        <v>4420</v>
      </c>
      <c r="O792" s="6">
        <v>95603</v>
      </c>
      <c r="R792" s="6">
        <v>9</v>
      </c>
      <c r="S792" s="6" t="s">
        <v>4962</v>
      </c>
      <c r="T792" s="6">
        <v>5618</v>
      </c>
      <c r="U792" s="6">
        <v>71549588</v>
      </c>
      <c r="V792" s="8">
        <v>827</v>
      </c>
      <c r="W792" s="8">
        <v>311915</v>
      </c>
      <c r="X792" s="6">
        <v>28</v>
      </c>
      <c r="Y792" s="6" t="s">
        <v>4503</v>
      </c>
      <c r="Z792" s="8">
        <v>1723634</v>
      </c>
      <c r="AA792" s="8">
        <v>3660</v>
      </c>
      <c r="AB792" s="8">
        <v>471</v>
      </c>
      <c r="AC792" s="6" t="s">
        <v>49</v>
      </c>
      <c r="AD792" s="6" t="s">
        <v>50</v>
      </c>
      <c r="AE792" s="6" t="s">
        <v>49</v>
      </c>
      <c r="AF792" s="6" t="s">
        <v>49</v>
      </c>
      <c r="AG792" s="6" t="s">
        <v>49</v>
      </c>
      <c r="AH792" s="6" t="s">
        <v>49</v>
      </c>
      <c r="AI792" s="8">
        <v>17</v>
      </c>
      <c r="AJ792" s="8">
        <v>20</v>
      </c>
      <c r="AK792" s="8">
        <v>37</v>
      </c>
    </row>
    <row r="793" spans="1:37" x14ac:dyDescent="0.25">
      <c r="A793" s="5" t="s">
        <v>4963</v>
      </c>
      <c r="B793" s="6" t="s">
        <v>4964</v>
      </c>
      <c r="C793" s="6" t="s">
        <v>4965</v>
      </c>
      <c r="D793" s="6" t="s">
        <v>40</v>
      </c>
      <c r="E793" s="6" t="s">
        <v>41</v>
      </c>
      <c r="F793" s="6" t="s">
        <v>42</v>
      </c>
      <c r="I793" s="7">
        <v>41090</v>
      </c>
      <c r="J793" s="7">
        <v>41211</v>
      </c>
      <c r="K793" s="6" t="s">
        <v>4966</v>
      </c>
      <c r="M793" s="6" t="s">
        <v>4967</v>
      </c>
      <c r="N793" s="6" t="s">
        <v>4420</v>
      </c>
      <c r="O793" s="6">
        <v>95376</v>
      </c>
      <c r="R793" s="6">
        <v>9</v>
      </c>
      <c r="S793" s="6" t="s">
        <v>4968</v>
      </c>
      <c r="T793" s="6">
        <v>6200</v>
      </c>
      <c r="U793" s="6">
        <v>74640111</v>
      </c>
      <c r="V793" s="8">
        <v>20</v>
      </c>
      <c r="W793" s="8">
        <v>85000</v>
      </c>
      <c r="X793" s="6">
        <v>334</v>
      </c>
      <c r="Y793" s="6" t="s">
        <v>4969</v>
      </c>
      <c r="Z793" s="8">
        <v>87569</v>
      </c>
      <c r="AA793" s="8">
        <v>3935</v>
      </c>
      <c r="AB793" s="8">
        <v>22</v>
      </c>
      <c r="AC793" s="6" t="s">
        <v>50</v>
      </c>
      <c r="AD793" s="6" t="s">
        <v>50</v>
      </c>
      <c r="AF793" s="6" t="s">
        <v>49</v>
      </c>
      <c r="AI793" s="8">
        <v>0</v>
      </c>
      <c r="AJ793" s="8">
        <v>8</v>
      </c>
      <c r="AK793" s="8">
        <v>8</v>
      </c>
    </row>
    <row r="794" spans="1:37" x14ac:dyDescent="0.25">
      <c r="A794" s="5" t="s">
        <v>4970</v>
      </c>
      <c r="B794" s="6" t="s">
        <v>4971</v>
      </c>
      <c r="C794" s="6" t="s">
        <v>4972</v>
      </c>
      <c r="D794" s="6" t="s">
        <v>40</v>
      </c>
      <c r="E794" s="6" t="s">
        <v>41</v>
      </c>
      <c r="F794" s="6" t="s">
        <v>42</v>
      </c>
      <c r="I794" s="7">
        <v>41090</v>
      </c>
      <c r="J794" s="7">
        <v>41211</v>
      </c>
      <c r="K794" s="6" t="s">
        <v>4973</v>
      </c>
      <c r="M794" s="6" t="s">
        <v>4974</v>
      </c>
      <c r="N794" s="6" t="s">
        <v>4420</v>
      </c>
      <c r="O794" s="6">
        <v>93257</v>
      </c>
      <c r="P794" s="6">
        <v>3737</v>
      </c>
      <c r="R794" s="6">
        <v>9</v>
      </c>
      <c r="S794" s="6" t="s">
        <v>4975</v>
      </c>
      <c r="T794" s="6">
        <v>6260</v>
      </c>
      <c r="U794" s="6">
        <v>30969406</v>
      </c>
      <c r="V794" s="8">
        <v>28</v>
      </c>
      <c r="W794" s="8">
        <v>75961</v>
      </c>
      <c r="X794" s="6">
        <v>394</v>
      </c>
      <c r="Y794" s="6" t="s">
        <v>4976</v>
      </c>
      <c r="Z794" s="8">
        <v>70272</v>
      </c>
      <c r="AA794" s="8">
        <v>3426</v>
      </c>
      <c r="AB794" s="8">
        <v>21</v>
      </c>
      <c r="AC794" s="6" t="s">
        <v>50</v>
      </c>
      <c r="AD794" s="6" t="s">
        <v>50</v>
      </c>
      <c r="AF794" s="6" t="s">
        <v>49</v>
      </c>
      <c r="AI794" s="8">
        <v>0</v>
      </c>
      <c r="AJ794" s="8">
        <v>10</v>
      </c>
      <c r="AK794" s="8">
        <v>10</v>
      </c>
    </row>
    <row r="795" spans="1:37" x14ac:dyDescent="0.25">
      <c r="A795" s="5" t="s">
        <v>4977</v>
      </c>
      <c r="B795" s="6" t="s">
        <v>4978</v>
      </c>
      <c r="C795" s="6" t="s">
        <v>4979</v>
      </c>
      <c r="D795" s="6" t="s">
        <v>40</v>
      </c>
      <c r="E795" s="6" t="s">
        <v>41</v>
      </c>
      <c r="F795" s="6" t="s">
        <v>42</v>
      </c>
      <c r="I795" s="7">
        <v>41090</v>
      </c>
      <c r="J795" s="7">
        <v>41211</v>
      </c>
      <c r="K795" s="6" t="s">
        <v>4980</v>
      </c>
      <c r="M795" s="6" t="s">
        <v>4981</v>
      </c>
      <c r="N795" s="6" t="s">
        <v>4420</v>
      </c>
      <c r="O795" s="6">
        <v>93637</v>
      </c>
      <c r="R795" s="6">
        <v>9</v>
      </c>
      <c r="S795" s="6" t="s">
        <v>4982</v>
      </c>
      <c r="T795" s="6">
        <v>6264</v>
      </c>
      <c r="U795" s="6">
        <v>78772142</v>
      </c>
      <c r="V795" s="8">
        <v>12</v>
      </c>
      <c r="W795" s="8">
        <v>62514</v>
      </c>
      <c r="X795" s="6">
        <v>362</v>
      </c>
      <c r="Y795" s="6" t="s">
        <v>4983</v>
      </c>
      <c r="Z795" s="8">
        <v>78413</v>
      </c>
      <c r="AA795" s="8">
        <v>3502</v>
      </c>
      <c r="AB795" s="8">
        <v>22</v>
      </c>
      <c r="AC795" s="6" t="s">
        <v>50</v>
      </c>
      <c r="AD795" s="6" t="s">
        <v>50</v>
      </c>
      <c r="AF795" s="6" t="s">
        <v>49</v>
      </c>
      <c r="AI795" s="8">
        <v>0</v>
      </c>
      <c r="AJ795" s="8">
        <v>11</v>
      </c>
      <c r="AK795" s="8">
        <v>11</v>
      </c>
    </row>
    <row r="796" spans="1:37" x14ac:dyDescent="0.25">
      <c r="A796" s="5" t="s">
        <v>4984</v>
      </c>
      <c r="B796" s="6" t="s">
        <v>4985</v>
      </c>
      <c r="C796" s="6" t="s">
        <v>4986</v>
      </c>
      <c r="D796" s="6" t="s">
        <v>40</v>
      </c>
      <c r="E796" s="6" t="s">
        <v>54</v>
      </c>
      <c r="F796" s="6" t="s">
        <v>55</v>
      </c>
      <c r="I796" s="7">
        <v>41090</v>
      </c>
      <c r="J796" s="7">
        <v>41211</v>
      </c>
      <c r="K796" s="6" t="s">
        <v>4987</v>
      </c>
      <c r="M796" s="6" t="s">
        <v>4988</v>
      </c>
      <c r="N796" s="6" t="s">
        <v>4420</v>
      </c>
      <c r="O796" s="6">
        <v>93230</v>
      </c>
      <c r="R796" s="6">
        <v>9</v>
      </c>
      <c r="S796" s="6" t="s">
        <v>4989</v>
      </c>
      <c r="T796" s="6">
        <v>6259</v>
      </c>
      <c r="U796" s="6">
        <v>800223674</v>
      </c>
      <c r="V796" s="8">
        <v>13</v>
      </c>
      <c r="W796" s="8">
        <v>70267</v>
      </c>
      <c r="X796" s="6">
        <v>333</v>
      </c>
      <c r="Y796" s="6" t="s">
        <v>4990</v>
      </c>
      <c r="Z796" s="8">
        <v>87941</v>
      </c>
      <c r="AA796" s="8">
        <v>3170</v>
      </c>
      <c r="AB796" s="8">
        <v>28</v>
      </c>
      <c r="AC796" s="6" t="s">
        <v>49</v>
      </c>
      <c r="AD796" s="6" t="s">
        <v>50</v>
      </c>
      <c r="AF796" s="6" t="s">
        <v>49</v>
      </c>
      <c r="AI796" s="8">
        <v>0</v>
      </c>
      <c r="AJ796" s="8">
        <v>24</v>
      </c>
      <c r="AK796" s="8">
        <v>24</v>
      </c>
    </row>
    <row r="797" spans="1:37" x14ac:dyDescent="0.25">
      <c r="A797" s="5" t="s">
        <v>4991</v>
      </c>
      <c r="B797" s="6" t="s">
        <v>4992</v>
      </c>
      <c r="C797" s="6" t="s">
        <v>4993</v>
      </c>
      <c r="D797" s="6" t="s">
        <v>40</v>
      </c>
      <c r="E797" s="6" t="s">
        <v>41</v>
      </c>
      <c r="F797" s="6" t="s">
        <v>42</v>
      </c>
      <c r="I797" s="7">
        <v>41090</v>
      </c>
      <c r="J797" s="7">
        <v>41211</v>
      </c>
      <c r="K797" s="6" t="s">
        <v>4994</v>
      </c>
      <c r="M797" s="6" t="s">
        <v>4995</v>
      </c>
      <c r="N797" s="6" t="s">
        <v>4420</v>
      </c>
      <c r="O797" s="6">
        <v>95380</v>
      </c>
      <c r="P797" s="6">
        <v>5454</v>
      </c>
      <c r="R797" s="6">
        <v>9</v>
      </c>
      <c r="S797" s="6" t="s">
        <v>4996</v>
      </c>
      <c r="T797" s="6">
        <v>2715</v>
      </c>
      <c r="U797" s="6">
        <v>78792496</v>
      </c>
      <c r="V797" s="8">
        <v>22</v>
      </c>
      <c r="W797" s="8">
        <v>87867</v>
      </c>
      <c r="X797" s="6">
        <v>300</v>
      </c>
      <c r="Y797" s="6" t="s">
        <v>4997</v>
      </c>
      <c r="Z797" s="8">
        <v>99904</v>
      </c>
      <c r="AA797" s="8">
        <v>3874</v>
      </c>
      <c r="AB797" s="8">
        <v>26</v>
      </c>
      <c r="AC797" s="6" t="s">
        <v>49</v>
      </c>
      <c r="AD797" s="6" t="s">
        <v>50</v>
      </c>
      <c r="AF797" s="6" t="s">
        <v>49</v>
      </c>
      <c r="AI797" s="8">
        <v>0</v>
      </c>
      <c r="AJ797" s="8">
        <v>8</v>
      </c>
      <c r="AK797" s="8">
        <v>8</v>
      </c>
    </row>
    <row r="798" spans="1:37" x14ac:dyDescent="0.25">
      <c r="A798" s="5" t="s">
        <v>4998</v>
      </c>
      <c r="B798" s="6" t="s">
        <v>4999</v>
      </c>
      <c r="C798" s="6" t="s">
        <v>5000</v>
      </c>
      <c r="D798" s="6" t="s">
        <v>40</v>
      </c>
      <c r="E798" s="6" t="s">
        <v>41</v>
      </c>
      <c r="F798" s="6" t="s">
        <v>42</v>
      </c>
      <c r="I798" s="7">
        <v>41090</v>
      </c>
      <c r="J798" s="7">
        <v>41211</v>
      </c>
      <c r="K798" s="6" t="s">
        <v>5001</v>
      </c>
      <c r="M798" s="6" t="s">
        <v>5002</v>
      </c>
      <c r="N798" s="6" t="s">
        <v>4420</v>
      </c>
      <c r="O798" s="6">
        <v>95758</v>
      </c>
      <c r="R798" s="6">
        <v>9</v>
      </c>
      <c r="S798" s="6" t="s">
        <v>5003</v>
      </c>
      <c r="T798" s="6">
        <v>6652</v>
      </c>
      <c r="U798" s="6">
        <v>130410389</v>
      </c>
      <c r="V798" s="8">
        <v>42</v>
      </c>
      <c r="W798" s="8">
        <v>156000</v>
      </c>
      <c r="X798" s="6">
        <v>28</v>
      </c>
      <c r="Y798" s="6" t="s">
        <v>4503</v>
      </c>
      <c r="Z798" s="8">
        <v>1723634</v>
      </c>
      <c r="AA798" s="8">
        <v>3660</v>
      </c>
      <c r="AB798" s="8">
        <v>471</v>
      </c>
      <c r="AC798" s="6" t="s">
        <v>49</v>
      </c>
      <c r="AD798" s="6" t="s">
        <v>50</v>
      </c>
      <c r="AF798" s="6" t="s">
        <v>49</v>
      </c>
      <c r="AH798" s="6" t="s">
        <v>49</v>
      </c>
      <c r="AI798" s="8">
        <v>0</v>
      </c>
      <c r="AJ798" s="8">
        <v>50</v>
      </c>
      <c r="AK798" s="8">
        <v>50</v>
      </c>
    </row>
    <row r="799" spans="1:37" x14ac:dyDescent="0.25">
      <c r="A799" s="5" t="s">
        <v>5004</v>
      </c>
      <c r="B799" s="6" t="s">
        <v>5005</v>
      </c>
      <c r="C799" s="6" t="s">
        <v>5006</v>
      </c>
      <c r="D799" s="6" t="s">
        <v>40</v>
      </c>
      <c r="E799" s="6" t="s">
        <v>54</v>
      </c>
      <c r="F799" s="6" t="s">
        <v>55</v>
      </c>
      <c r="I799" s="7">
        <v>41090</v>
      </c>
      <c r="J799" s="7">
        <v>41211</v>
      </c>
      <c r="K799" s="6" t="s">
        <v>5007</v>
      </c>
      <c r="L799" s="6" t="s">
        <v>2579</v>
      </c>
      <c r="M799" s="6" t="s">
        <v>4830</v>
      </c>
      <c r="N799" s="6" t="s">
        <v>4420</v>
      </c>
      <c r="O799" s="6">
        <v>93401</v>
      </c>
      <c r="R799" s="6">
        <v>9</v>
      </c>
      <c r="S799" s="6" t="s">
        <v>5008</v>
      </c>
      <c r="T799" s="6">
        <v>6930</v>
      </c>
      <c r="U799" s="6">
        <v>125137096</v>
      </c>
      <c r="V799" s="8">
        <v>3320</v>
      </c>
      <c r="W799" s="8">
        <v>206008</v>
      </c>
      <c r="X799" s="6">
        <v>447</v>
      </c>
      <c r="Y799" s="6" t="s">
        <v>4832</v>
      </c>
      <c r="Z799" s="8">
        <v>59219</v>
      </c>
      <c r="AA799" s="8">
        <v>2901</v>
      </c>
      <c r="AB799" s="8">
        <v>20</v>
      </c>
      <c r="AC799" s="6" t="s">
        <v>49</v>
      </c>
      <c r="AD799" s="6" t="s">
        <v>50</v>
      </c>
      <c r="AE799" s="6" t="s">
        <v>49</v>
      </c>
      <c r="AG799" s="6" t="s">
        <v>49</v>
      </c>
      <c r="AI799" s="8">
        <v>37</v>
      </c>
      <c r="AJ799" s="8">
        <v>0</v>
      </c>
      <c r="AK799" s="8">
        <v>37</v>
      </c>
    </row>
    <row r="800" spans="1:37" x14ac:dyDescent="0.25">
      <c r="A800" s="5" t="s">
        <v>5009</v>
      </c>
      <c r="B800" s="6" t="s">
        <v>5010</v>
      </c>
      <c r="C800" s="6" t="s">
        <v>5011</v>
      </c>
      <c r="D800" s="6" t="s">
        <v>40</v>
      </c>
      <c r="E800" s="6" t="s">
        <v>266</v>
      </c>
      <c r="F800" s="6" t="s">
        <v>267</v>
      </c>
      <c r="G800" s="6" t="s">
        <v>5012</v>
      </c>
      <c r="I800" s="7">
        <v>41090</v>
      </c>
      <c r="J800" s="7">
        <v>41211</v>
      </c>
      <c r="K800" s="6" t="s">
        <v>5013</v>
      </c>
      <c r="L800" s="6" t="s">
        <v>98</v>
      </c>
      <c r="M800" s="6" t="s">
        <v>5014</v>
      </c>
      <c r="N800" s="6" t="s">
        <v>4420</v>
      </c>
      <c r="O800" s="6">
        <v>95928</v>
      </c>
      <c r="R800" s="6">
        <v>9</v>
      </c>
      <c r="S800" s="6" t="s">
        <v>5015</v>
      </c>
      <c r="T800" s="6">
        <v>1627</v>
      </c>
      <c r="U800" s="6">
        <v>602797891</v>
      </c>
      <c r="V800" s="8">
        <v>160</v>
      </c>
      <c r="W800" s="8">
        <v>190000</v>
      </c>
      <c r="X800" s="6">
        <v>306</v>
      </c>
      <c r="Y800" s="6" t="s">
        <v>5016</v>
      </c>
      <c r="Z800" s="8">
        <v>98176</v>
      </c>
      <c r="AA800" s="8">
        <v>2853</v>
      </c>
      <c r="AB800" s="8">
        <v>34</v>
      </c>
      <c r="AC800" s="6" t="s">
        <v>49</v>
      </c>
      <c r="AD800" s="6" t="s">
        <v>50</v>
      </c>
      <c r="AF800" s="6" t="s">
        <v>49</v>
      </c>
      <c r="AI800" s="8">
        <v>0</v>
      </c>
      <c r="AJ800" s="8">
        <v>47</v>
      </c>
      <c r="AK800" s="8">
        <v>47</v>
      </c>
    </row>
    <row r="801" spans="1:37" x14ac:dyDescent="0.25">
      <c r="A801" s="5" t="s">
        <v>5017</v>
      </c>
      <c r="B801" s="6" t="s">
        <v>5018</v>
      </c>
      <c r="C801" s="6" t="s">
        <v>5019</v>
      </c>
      <c r="D801" s="6" t="s">
        <v>40</v>
      </c>
      <c r="E801" s="6" t="s">
        <v>789</v>
      </c>
      <c r="F801" s="6" t="s">
        <v>790</v>
      </c>
      <c r="I801" s="7">
        <v>41090</v>
      </c>
      <c r="J801" s="7">
        <v>41211</v>
      </c>
      <c r="K801" s="6" t="s">
        <v>5020</v>
      </c>
      <c r="M801" s="6" t="s">
        <v>4569</v>
      </c>
      <c r="N801" s="6" t="s">
        <v>4570</v>
      </c>
      <c r="O801" s="6">
        <v>85003</v>
      </c>
      <c r="R801" s="6">
        <v>9</v>
      </c>
      <c r="S801" s="6" t="s">
        <v>5021</v>
      </c>
      <c r="U801" s="6">
        <v>791499598</v>
      </c>
      <c r="V801" s="8">
        <v>35</v>
      </c>
      <c r="W801" s="8">
        <v>205649</v>
      </c>
      <c r="X801" s="6">
        <v>12</v>
      </c>
      <c r="Y801" s="6" t="s">
        <v>4572</v>
      </c>
      <c r="Z801" s="8">
        <v>3629114</v>
      </c>
      <c r="AA801" s="8">
        <v>3165</v>
      </c>
      <c r="AB801" s="8">
        <v>1147</v>
      </c>
      <c r="AC801" s="6" t="s">
        <v>49</v>
      </c>
      <c r="AD801" s="6" t="s">
        <v>50</v>
      </c>
      <c r="AI801" s="8">
        <v>0</v>
      </c>
      <c r="AJ801" s="8">
        <v>26</v>
      </c>
      <c r="AK801" s="8">
        <v>26</v>
      </c>
    </row>
    <row r="802" spans="1:37" x14ac:dyDescent="0.25">
      <c r="A802" s="5" t="s">
        <v>5022</v>
      </c>
      <c r="B802" s="6" t="s">
        <v>5023</v>
      </c>
      <c r="C802" s="6" t="s">
        <v>5024</v>
      </c>
      <c r="D802" s="6" t="s">
        <v>40</v>
      </c>
      <c r="E802" s="6" t="s">
        <v>540</v>
      </c>
      <c r="F802" s="6" t="s">
        <v>541</v>
      </c>
      <c r="I802" s="7">
        <v>41090</v>
      </c>
      <c r="J802" s="7">
        <v>41211</v>
      </c>
      <c r="K802" s="6" t="s">
        <v>5025</v>
      </c>
      <c r="M802" s="6" t="s">
        <v>5026</v>
      </c>
      <c r="N802" s="6" t="s">
        <v>4420</v>
      </c>
      <c r="O802" s="6">
        <v>92805</v>
      </c>
      <c r="R802" s="6">
        <v>9</v>
      </c>
      <c r="S802" s="6" t="s">
        <v>5027</v>
      </c>
      <c r="U802" s="6">
        <v>969067990</v>
      </c>
      <c r="V802" s="8">
        <v>25</v>
      </c>
      <c r="W802" s="8">
        <v>350000</v>
      </c>
      <c r="X802" s="6">
        <v>2</v>
      </c>
      <c r="Y802" s="6" t="s">
        <v>4448</v>
      </c>
      <c r="Z802" s="8">
        <v>12150996</v>
      </c>
      <c r="AA802" s="8">
        <v>6999</v>
      </c>
      <c r="AB802" s="8">
        <v>1736</v>
      </c>
      <c r="AC802" s="6" t="s">
        <v>49</v>
      </c>
      <c r="AD802" s="6" t="s">
        <v>50</v>
      </c>
      <c r="AF802" s="6" t="s">
        <v>49</v>
      </c>
      <c r="AI802" s="8">
        <v>0</v>
      </c>
      <c r="AJ802" s="8">
        <v>49</v>
      </c>
      <c r="AK802" s="8">
        <v>49</v>
      </c>
    </row>
    <row r="803" spans="1:37" x14ac:dyDescent="0.25">
      <c r="A803" s="5" t="s">
        <v>5028</v>
      </c>
      <c r="B803" s="6" t="s">
        <v>5029</v>
      </c>
      <c r="C803" s="6" t="s">
        <v>5030</v>
      </c>
      <c r="D803" s="6" t="s">
        <v>40</v>
      </c>
      <c r="E803" s="6" t="s">
        <v>41</v>
      </c>
      <c r="F803" s="6" t="s">
        <v>42</v>
      </c>
      <c r="I803" s="7">
        <v>41090</v>
      </c>
      <c r="J803" s="7">
        <v>41211</v>
      </c>
      <c r="K803" s="6" t="s">
        <v>5031</v>
      </c>
      <c r="M803" s="6" t="s">
        <v>5032</v>
      </c>
      <c r="N803" s="6" t="s">
        <v>4420</v>
      </c>
      <c r="O803" s="6">
        <v>94954</v>
      </c>
      <c r="R803" s="6">
        <v>9</v>
      </c>
      <c r="S803" s="6" t="s">
        <v>5033</v>
      </c>
      <c r="T803" s="6">
        <v>2713</v>
      </c>
      <c r="U803" s="6">
        <v>20021978</v>
      </c>
      <c r="V803" s="8">
        <v>12</v>
      </c>
      <c r="W803" s="8">
        <v>57941</v>
      </c>
      <c r="X803" s="6">
        <v>428</v>
      </c>
      <c r="Y803" s="6" t="s">
        <v>5034</v>
      </c>
      <c r="Z803" s="8">
        <v>64078</v>
      </c>
      <c r="AA803" s="8">
        <v>3008</v>
      </c>
      <c r="AB803" s="8">
        <v>21</v>
      </c>
      <c r="AC803" s="6" t="s">
        <v>49</v>
      </c>
      <c r="AD803" s="6" t="s">
        <v>50</v>
      </c>
      <c r="AF803" s="6" t="s">
        <v>49</v>
      </c>
      <c r="AI803" s="8">
        <v>0</v>
      </c>
      <c r="AJ803" s="8">
        <v>12</v>
      </c>
      <c r="AK803" s="8">
        <v>12</v>
      </c>
    </row>
    <row r="804" spans="1:37" x14ac:dyDescent="0.25">
      <c r="A804" s="5" t="s">
        <v>5035</v>
      </c>
      <c r="B804" s="6" t="s">
        <v>5036</v>
      </c>
      <c r="C804" s="6" t="s">
        <v>1852</v>
      </c>
      <c r="D804" s="6" t="s">
        <v>40</v>
      </c>
      <c r="E804" s="6" t="s">
        <v>41</v>
      </c>
      <c r="F804" s="6" t="s">
        <v>42</v>
      </c>
      <c r="I804" s="7">
        <v>41090</v>
      </c>
      <c r="J804" s="7">
        <v>41211</v>
      </c>
      <c r="K804" s="6" t="s">
        <v>5037</v>
      </c>
      <c r="M804" s="6" t="s">
        <v>5038</v>
      </c>
      <c r="N804" s="6" t="s">
        <v>4420</v>
      </c>
      <c r="O804" s="6">
        <v>90277</v>
      </c>
      <c r="R804" s="6">
        <v>9</v>
      </c>
      <c r="S804" s="6" t="s">
        <v>5039</v>
      </c>
      <c r="T804" s="6">
        <v>1685</v>
      </c>
      <c r="U804" s="6">
        <v>74151986</v>
      </c>
      <c r="V804" s="8">
        <v>13</v>
      </c>
      <c r="W804" s="8">
        <v>67233</v>
      </c>
      <c r="X804" s="6">
        <v>2</v>
      </c>
      <c r="Y804" s="6" t="s">
        <v>4448</v>
      </c>
      <c r="Z804" s="8">
        <v>12150996</v>
      </c>
      <c r="AA804" s="8">
        <v>6999</v>
      </c>
      <c r="AB804" s="8">
        <v>1736</v>
      </c>
      <c r="AC804" s="6" t="s">
        <v>49</v>
      </c>
      <c r="AD804" s="6" t="s">
        <v>50</v>
      </c>
      <c r="AF804" s="6" t="s">
        <v>49</v>
      </c>
      <c r="AI804" s="8">
        <v>0</v>
      </c>
      <c r="AJ804" s="8">
        <v>14</v>
      </c>
      <c r="AK804" s="8">
        <v>14</v>
      </c>
    </row>
    <row r="805" spans="1:37" x14ac:dyDescent="0.25">
      <c r="A805" s="5" t="s">
        <v>5040</v>
      </c>
      <c r="B805" s="6" t="s">
        <v>5041</v>
      </c>
      <c r="C805" s="6" t="s">
        <v>5042</v>
      </c>
      <c r="D805" s="6" t="s">
        <v>40</v>
      </c>
      <c r="E805" s="6" t="s">
        <v>266</v>
      </c>
      <c r="F805" s="6" t="s">
        <v>267</v>
      </c>
      <c r="G805" s="6" t="s">
        <v>5043</v>
      </c>
      <c r="I805" s="7">
        <v>41090</v>
      </c>
      <c r="J805" s="7">
        <v>41211</v>
      </c>
      <c r="K805" s="6" t="s">
        <v>5044</v>
      </c>
      <c r="M805" s="6" t="s">
        <v>5045</v>
      </c>
      <c r="N805" s="6" t="s">
        <v>4405</v>
      </c>
      <c r="O805" s="6">
        <v>89701</v>
      </c>
      <c r="P805" s="6">
        <v>3498</v>
      </c>
      <c r="R805" s="6">
        <v>9</v>
      </c>
      <c r="S805" s="6" t="s">
        <v>5046</v>
      </c>
      <c r="T805" s="6">
        <v>6825</v>
      </c>
      <c r="U805" s="6">
        <v>827483202</v>
      </c>
      <c r="V805" s="8">
        <v>26</v>
      </c>
      <c r="W805" s="8">
        <v>53859</v>
      </c>
      <c r="X805" s="6">
        <v>454</v>
      </c>
      <c r="Y805" s="6" t="s">
        <v>5047</v>
      </c>
      <c r="Z805" s="8">
        <v>58079</v>
      </c>
      <c r="AA805" s="8">
        <v>2516</v>
      </c>
      <c r="AB805" s="8">
        <v>23</v>
      </c>
      <c r="AC805" s="6" t="s">
        <v>50</v>
      </c>
      <c r="AD805" s="6" t="s">
        <v>50</v>
      </c>
      <c r="AF805" s="6" t="s">
        <v>49</v>
      </c>
      <c r="AI805" s="8">
        <v>0</v>
      </c>
      <c r="AJ805" s="8">
        <v>8</v>
      </c>
      <c r="AK805" s="8">
        <v>8</v>
      </c>
    </row>
    <row r="806" spans="1:37" x14ac:dyDescent="0.25">
      <c r="A806" s="5" t="s">
        <v>5048</v>
      </c>
      <c r="B806" s="6" t="s">
        <v>5049</v>
      </c>
      <c r="D806" s="6" t="s">
        <v>40</v>
      </c>
      <c r="E806" s="6" t="s">
        <v>41</v>
      </c>
      <c r="F806" s="6" t="s">
        <v>42</v>
      </c>
      <c r="I806" s="7">
        <v>41090</v>
      </c>
      <c r="J806" s="7">
        <v>41211</v>
      </c>
      <c r="K806" s="6" t="s">
        <v>5050</v>
      </c>
      <c r="M806" s="6" t="s">
        <v>5051</v>
      </c>
      <c r="N806" s="6" t="s">
        <v>4420</v>
      </c>
      <c r="O806" s="6">
        <v>95337</v>
      </c>
      <c r="R806" s="6">
        <v>9</v>
      </c>
      <c r="S806" s="6" t="s">
        <v>5052</v>
      </c>
      <c r="T806" s="6">
        <v>6422</v>
      </c>
      <c r="U806" s="6">
        <v>4952149</v>
      </c>
      <c r="V806" s="8">
        <v>15</v>
      </c>
      <c r="W806" s="8">
        <v>69815</v>
      </c>
      <c r="X806" s="6">
        <v>345</v>
      </c>
      <c r="Y806" s="6" t="s">
        <v>5053</v>
      </c>
      <c r="Z806" s="8">
        <v>83578</v>
      </c>
      <c r="AA806" s="8">
        <v>3828</v>
      </c>
      <c r="AB806" s="8">
        <v>22</v>
      </c>
      <c r="AC806" s="6" t="s">
        <v>50</v>
      </c>
      <c r="AD806" s="6" t="s">
        <v>50</v>
      </c>
      <c r="AF806" s="6" t="s">
        <v>49</v>
      </c>
      <c r="AI806" s="8">
        <v>0</v>
      </c>
      <c r="AJ806" s="8">
        <v>5</v>
      </c>
      <c r="AK806" s="8">
        <v>5</v>
      </c>
    </row>
    <row r="807" spans="1:37" x14ac:dyDescent="0.25">
      <c r="A807" s="5" t="s">
        <v>5054</v>
      </c>
      <c r="B807" s="6" t="s">
        <v>5055</v>
      </c>
      <c r="C807" s="6" t="s">
        <v>5056</v>
      </c>
      <c r="D807" s="6" t="s">
        <v>40</v>
      </c>
      <c r="E807" s="6" t="s">
        <v>266</v>
      </c>
      <c r="F807" s="6" t="s">
        <v>267</v>
      </c>
      <c r="G807" s="6" t="s">
        <v>5057</v>
      </c>
      <c r="I807" s="7">
        <v>41090</v>
      </c>
      <c r="J807" s="7">
        <v>41211</v>
      </c>
      <c r="K807" s="6" t="s">
        <v>5058</v>
      </c>
      <c r="L807" s="6" t="s">
        <v>1271</v>
      </c>
      <c r="M807" s="6" t="s">
        <v>4563</v>
      </c>
      <c r="N807" s="6" t="s">
        <v>4420</v>
      </c>
      <c r="O807" s="6">
        <v>92502</v>
      </c>
      <c r="P807" s="6">
        <v>2208</v>
      </c>
      <c r="Q807" s="6">
        <v>12008</v>
      </c>
      <c r="R807" s="6">
        <v>9</v>
      </c>
      <c r="S807" s="6" t="s">
        <v>5059</v>
      </c>
      <c r="T807" s="6">
        <v>5807</v>
      </c>
      <c r="U807" s="6">
        <v>364457663</v>
      </c>
      <c r="X807" s="6">
        <v>22</v>
      </c>
      <c r="Y807" s="6" t="s">
        <v>4553</v>
      </c>
      <c r="Z807" s="8">
        <v>1932666</v>
      </c>
      <c r="AA807" s="8">
        <v>3546</v>
      </c>
      <c r="AB807" s="8">
        <v>545</v>
      </c>
      <c r="AC807" s="6" t="s">
        <v>49</v>
      </c>
      <c r="AD807" s="6" t="s">
        <v>49</v>
      </c>
      <c r="AI807" s="8">
        <v>0</v>
      </c>
    </row>
    <row r="808" spans="1:37" x14ac:dyDescent="0.25">
      <c r="A808" s="5" t="s">
        <v>5060</v>
      </c>
      <c r="B808" s="6" t="s">
        <v>5061</v>
      </c>
      <c r="C808" s="6" t="s">
        <v>5062</v>
      </c>
      <c r="D808" s="6" t="s">
        <v>40</v>
      </c>
      <c r="E808" s="6" t="s">
        <v>54</v>
      </c>
      <c r="F808" s="6" t="s">
        <v>55</v>
      </c>
      <c r="I808" s="7">
        <v>41090</v>
      </c>
      <c r="J808" s="7">
        <v>41211</v>
      </c>
      <c r="K808" s="6" t="s">
        <v>5063</v>
      </c>
      <c r="M808" s="6" t="s">
        <v>5064</v>
      </c>
      <c r="N808" s="6" t="s">
        <v>4570</v>
      </c>
      <c r="O808" s="6">
        <v>86004</v>
      </c>
      <c r="P808" s="6">
        <v>2310</v>
      </c>
      <c r="R808" s="6">
        <v>9</v>
      </c>
      <c r="S808" s="6" t="s">
        <v>5065</v>
      </c>
      <c r="T808" s="6">
        <v>6743</v>
      </c>
      <c r="U808" s="6">
        <v>189189736</v>
      </c>
      <c r="V808" s="8">
        <v>35</v>
      </c>
      <c r="W808" s="8">
        <v>71957</v>
      </c>
      <c r="X808" s="6">
        <v>384</v>
      </c>
      <c r="Y808" s="6" t="s">
        <v>5066</v>
      </c>
      <c r="Z808" s="8">
        <v>71957</v>
      </c>
      <c r="AA808" s="8">
        <v>2066</v>
      </c>
      <c r="AB808" s="8">
        <v>35</v>
      </c>
      <c r="AC808" s="6" t="s">
        <v>49</v>
      </c>
      <c r="AD808" s="6" t="s">
        <v>50</v>
      </c>
      <c r="AE808" s="6" t="s">
        <v>49</v>
      </c>
      <c r="AI808" s="8">
        <v>22</v>
      </c>
      <c r="AJ808" s="8">
        <v>0</v>
      </c>
      <c r="AK808" s="8">
        <v>22</v>
      </c>
    </row>
    <row r="809" spans="1:37" x14ac:dyDescent="0.25">
      <c r="A809" s="5" t="s">
        <v>5067</v>
      </c>
      <c r="B809" s="6" t="s">
        <v>5068</v>
      </c>
      <c r="C809" s="6" t="s">
        <v>5069</v>
      </c>
      <c r="D809" s="6" t="s">
        <v>40</v>
      </c>
      <c r="E809" s="6" t="s">
        <v>41</v>
      </c>
      <c r="F809" s="6" t="s">
        <v>42</v>
      </c>
      <c r="I809" s="7">
        <v>41090</v>
      </c>
      <c r="J809" s="7">
        <v>41211</v>
      </c>
      <c r="K809" s="6" t="s">
        <v>5070</v>
      </c>
      <c r="M809" s="6" t="s">
        <v>5071</v>
      </c>
      <c r="N809" s="6" t="s">
        <v>4420</v>
      </c>
      <c r="O809" s="6">
        <v>95630</v>
      </c>
      <c r="R809" s="6">
        <v>9</v>
      </c>
      <c r="S809" s="6" t="s">
        <v>5072</v>
      </c>
      <c r="U809" s="6">
        <v>4949475</v>
      </c>
      <c r="V809" s="8">
        <v>24</v>
      </c>
      <c r="W809" s="8">
        <v>71018</v>
      </c>
      <c r="X809" s="6">
        <v>28</v>
      </c>
      <c r="Y809" s="6" t="s">
        <v>4503</v>
      </c>
      <c r="Z809" s="8">
        <v>1723634</v>
      </c>
      <c r="AA809" s="8">
        <v>3660</v>
      </c>
      <c r="AB809" s="8">
        <v>471</v>
      </c>
      <c r="AC809" s="6" t="s">
        <v>50</v>
      </c>
      <c r="AD809" s="6" t="s">
        <v>49</v>
      </c>
      <c r="AE809" s="6" t="s">
        <v>49</v>
      </c>
      <c r="AI809" s="8">
        <v>13</v>
      </c>
      <c r="AJ809" s="8">
        <v>0</v>
      </c>
      <c r="AK809" s="8">
        <v>13</v>
      </c>
    </row>
    <row r="810" spans="1:37" x14ac:dyDescent="0.25">
      <c r="A810" s="5" t="s">
        <v>5073</v>
      </c>
      <c r="B810" s="6" t="s">
        <v>5074</v>
      </c>
      <c r="C810" s="6" t="s">
        <v>5075</v>
      </c>
      <c r="D810" s="6" t="s">
        <v>40</v>
      </c>
      <c r="E810" s="6" t="s">
        <v>266</v>
      </c>
      <c r="F810" s="6" t="s">
        <v>267</v>
      </c>
      <c r="G810" s="6" t="s">
        <v>5076</v>
      </c>
      <c r="I810" s="7">
        <v>41090</v>
      </c>
      <c r="J810" s="7">
        <v>41211</v>
      </c>
      <c r="K810" s="6" t="s">
        <v>5077</v>
      </c>
      <c r="L810" s="6" t="s">
        <v>5078</v>
      </c>
      <c r="M810" s="6" t="s">
        <v>5079</v>
      </c>
      <c r="N810" s="6" t="s">
        <v>4570</v>
      </c>
      <c r="O810" s="6">
        <v>85701</v>
      </c>
      <c r="R810" s="6">
        <v>9</v>
      </c>
      <c r="S810" s="6" t="s">
        <v>5080</v>
      </c>
      <c r="U810" s="6">
        <v>82891821</v>
      </c>
      <c r="V810" s="8">
        <v>9189</v>
      </c>
      <c r="W810" s="8">
        <v>843746</v>
      </c>
      <c r="X810" s="6">
        <v>52</v>
      </c>
      <c r="Y810" s="6" t="s">
        <v>4578</v>
      </c>
      <c r="Z810" s="8">
        <v>843168</v>
      </c>
      <c r="AA810" s="8">
        <v>2385</v>
      </c>
      <c r="AB810" s="8">
        <v>353</v>
      </c>
      <c r="AC810" s="6" t="s">
        <v>49</v>
      </c>
      <c r="AD810" s="6" t="s">
        <v>49</v>
      </c>
      <c r="AI810" s="8">
        <v>0</v>
      </c>
      <c r="AJ810" s="8">
        <v>28</v>
      </c>
      <c r="AK810" s="8">
        <v>28</v>
      </c>
    </row>
    <row r="811" spans="1:37" x14ac:dyDescent="0.25">
      <c r="A811" s="5" t="s">
        <v>5081</v>
      </c>
      <c r="B811" s="6" t="s">
        <v>5082</v>
      </c>
      <c r="D811" s="6" t="s">
        <v>40</v>
      </c>
      <c r="E811" s="6" t="s">
        <v>540</v>
      </c>
      <c r="F811" s="6" t="s">
        <v>541</v>
      </c>
      <c r="I811" s="7">
        <v>41090</v>
      </c>
      <c r="J811" s="7">
        <v>41211</v>
      </c>
      <c r="K811" s="6" t="s">
        <v>5083</v>
      </c>
      <c r="M811" s="6" t="s">
        <v>4501</v>
      </c>
      <c r="N811" s="6" t="s">
        <v>4420</v>
      </c>
      <c r="O811" s="6">
        <v>95823</v>
      </c>
      <c r="P811" s="6">
        <v>401</v>
      </c>
      <c r="Q811" s="6">
        <v>231100</v>
      </c>
      <c r="R811" s="6">
        <v>9</v>
      </c>
      <c r="S811" s="6" t="s">
        <v>5084</v>
      </c>
      <c r="U811" s="6">
        <v>38278768</v>
      </c>
      <c r="V811" s="8">
        <v>418</v>
      </c>
      <c r="W811" s="8">
        <v>1300000</v>
      </c>
      <c r="X811" s="6">
        <v>28</v>
      </c>
      <c r="Y811" s="6" t="s">
        <v>4503</v>
      </c>
      <c r="Z811" s="8">
        <v>1723634</v>
      </c>
      <c r="AA811" s="8">
        <v>3660</v>
      </c>
      <c r="AB811" s="8">
        <v>471</v>
      </c>
      <c r="AC811" s="6" t="s">
        <v>49</v>
      </c>
      <c r="AD811" s="6" t="s">
        <v>50</v>
      </c>
      <c r="AI811" s="8">
        <v>99</v>
      </c>
      <c r="AJ811" s="8">
        <v>0</v>
      </c>
      <c r="AK811" s="8">
        <v>99</v>
      </c>
    </row>
    <row r="812" spans="1:37" x14ac:dyDescent="0.25">
      <c r="A812" s="5" t="s">
        <v>5085</v>
      </c>
      <c r="B812" s="6" t="s">
        <v>5086</v>
      </c>
      <c r="D812" s="6" t="s">
        <v>40</v>
      </c>
      <c r="E812" s="6" t="s">
        <v>540</v>
      </c>
      <c r="F812" s="6" t="s">
        <v>541</v>
      </c>
      <c r="I812" s="7">
        <v>41182</v>
      </c>
      <c r="J812" s="7">
        <v>41305</v>
      </c>
      <c r="K812" s="6" t="s">
        <v>5083</v>
      </c>
      <c r="M812" s="6" t="s">
        <v>4501</v>
      </c>
      <c r="N812" s="6" t="s">
        <v>4420</v>
      </c>
      <c r="O812" s="6">
        <v>95823</v>
      </c>
      <c r="P812" s="6">
        <v>401</v>
      </c>
      <c r="Q812" s="6">
        <v>231100</v>
      </c>
      <c r="R812" s="6">
        <v>9</v>
      </c>
      <c r="S812" s="6" t="s">
        <v>5084</v>
      </c>
      <c r="T812" s="6">
        <v>9019</v>
      </c>
      <c r="U812" s="6">
        <v>38278768</v>
      </c>
      <c r="V812" s="8">
        <v>418</v>
      </c>
      <c r="W812" s="8">
        <v>1300000</v>
      </c>
      <c r="X812" s="6">
        <v>28</v>
      </c>
      <c r="Y812" s="6" t="s">
        <v>4503</v>
      </c>
      <c r="Z812" s="8">
        <v>1723634</v>
      </c>
      <c r="AA812" s="8">
        <v>3660</v>
      </c>
      <c r="AB812" s="8">
        <v>471</v>
      </c>
      <c r="AC812" s="6" t="s">
        <v>49</v>
      </c>
      <c r="AD812" s="6" t="s">
        <v>49</v>
      </c>
      <c r="AI812" s="8">
        <v>30</v>
      </c>
      <c r="AJ812" s="8">
        <v>0</v>
      </c>
      <c r="AK812" s="8">
        <v>30</v>
      </c>
    </row>
    <row r="813" spans="1:37" x14ac:dyDescent="0.25">
      <c r="A813" s="5" t="s">
        <v>5087</v>
      </c>
      <c r="B813" s="6" t="s">
        <v>5088</v>
      </c>
      <c r="C813" s="6" t="s">
        <v>5089</v>
      </c>
      <c r="D813" s="6" t="s">
        <v>40</v>
      </c>
      <c r="E813" s="6" t="s">
        <v>54</v>
      </c>
      <c r="F813" s="6" t="s">
        <v>55</v>
      </c>
      <c r="I813" s="7">
        <v>41090</v>
      </c>
      <c r="J813" s="7">
        <v>41211</v>
      </c>
      <c r="K813" s="6" t="s">
        <v>5090</v>
      </c>
      <c r="L813" s="6" t="s">
        <v>5091</v>
      </c>
      <c r="M813" s="6" t="s">
        <v>4483</v>
      </c>
      <c r="N813" s="6" t="s">
        <v>4420</v>
      </c>
      <c r="O813" s="6">
        <v>94111</v>
      </c>
      <c r="R813" s="6">
        <v>9</v>
      </c>
      <c r="S813" s="6" t="s">
        <v>5092</v>
      </c>
      <c r="T813" s="6">
        <v>6570</v>
      </c>
      <c r="U813" s="6">
        <v>829410518</v>
      </c>
      <c r="V813" s="8">
        <v>79</v>
      </c>
      <c r="W813" s="8">
        <v>747390</v>
      </c>
      <c r="X813" s="6">
        <v>13</v>
      </c>
      <c r="Y813" s="6" t="s">
        <v>4422</v>
      </c>
      <c r="Z813" s="8">
        <v>3281212</v>
      </c>
      <c r="AA813" s="8">
        <v>6266</v>
      </c>
      <c r="AB813" s="8">
        <v>524</v>
      </c>
      <c r="AC813" s="6" t="s">
        <v>49</v>
      </c>
      <c r="AD813" s="6" t="s">
        <v>50</v>
      </c>
      <c r="AI813" s="8">
        <v>0</v>
      </c>
      <c r="AJ813" s="8">
        <v>5</v>
      </c>
      <c r="AK813" s="8">
        <v>5</v>
      </c>
    </row>
    <row r="814" spans="1:37" x14ac:dyDescent="0.25">
      <c r="A814" s="5" t="s">
        <v>5093</v>
      </c>
      <c r="B814" s="6" t="s">
        <v>5094</v>
      </c>
      <c r="C814" s="6" t="s">
        <v>5095</v>
      </c>
      <c r="D814" s="6" t="s">
        <v>40</v>
      </c>
      <c r="E814" s="6" t="s">
        <v>54</v>
      </c>
      <c r="F814" s="6" t="s">
        <v>55</v>
      </c>
      <c r="I814" s="7">
        <v>41090</v>
      </c>
      <c r="J814" s="7">
        <v>41211</v>
      </c>
      <c r="K814" s="6" t="s">
        <v>5096</v>
      </c>
      <c r="L814" s="6" t="s">
        <v>5097</v>
      </c>
      <c r="M814" s="6" t="s">
        <v>5098</v>
      </c>
      <c r="N814" s="6" t="s">
        <v>4420</v>
      </c>
      <c r="O814" s="6">
        <v>92243</v>
      </c>
      <c r="R814" s="6">
        <v>9</v>
      </c>
      <c r="S814" s="6" t="s">
        <v>5099</v>
      </c>
      <c r="T814" s="6">
        <v>7016</v>
      </c>
      <c r="U814" s="6">
        <v>962295379</v>
      </c>
      <c r="V814" s="8">
        <v>4598</v>
      </c>
      <c r="W814" s="8">
        <v>165394</v>
      </c>
      <c r="X814" s="6">
        <v>289</v>
      </c>
      <c r="Y814" s="6" t="s">
        <v>5100</v>
      </c>
      <c r="Z814" s="8">
        <v>107672</v>
      </c>
      <c r="AA814" s="8">
        <v>3590</v>
      </c>
      <c r="AB814" s="8">
        <v>30</v>
      </c>
      <c r="AC814" s="6" t="s">
        <v>49</v>
      </c>
      <c r="AD814" s="6" t="s">
        <v>50</v>
      </c>
      <c r="AF814" s="6" t="s">
        <v>49</v>
      </c>
      <c r="AI814" s="8">
        <v>0</v>
      </c>
      <c r="AJ814" s="8">
        <v>21</v>
      </c>
      <c r="AK814" s="8">
        <v>21</v>
      </c>
    </row>
    <row r="815" spans="1:37" x14ac:dyDescent="0.25">
      <c r="A815" s="5" t="s">
        <v>5101</v>
      </c>
      <c r="B815" s="6" t="s">
        <v>5102</v>
      </c>
      <c r="C815" s="6" t="s">
        <v>3248</v>
      </c>
      <c r="D815" s="6" t="s">
        <v>40</v>
      </c>
      <c r="E815" s="6" t="s">
        <v>41</v>
      </c>
      <c r="F815" s="6" t="s">
        <v>42</v>
      </c>
      <c r="I815" s="7">
        <v>41090</v>
      </c>
      <c r="J815" s="7">
        <v>41211</v>
      </c>
      <c r="K815" s="6" t="s">
        <v>5103</v>
      </c>
      <c r="M815" s="6" t="s">
        <v>5104</v>
      </c>
      <c r="N815" s="6" t="s">
        <v>4420</v>
      </c>
      <c r="O815" s="6">
        <v>93021</v>
      </c>
      <c r="R815" s="6">
        <v>9</v>
      </c>
      <c r="S815" s="6" t="s">
        <v>5105</v>
      </c>
      <c r="U815" s="6">
        <v>628053464</v>
      </c>
      <c r="V815" s="8">
        <v>12</v>
      </c>
      <c r="W815" s="8">
        <v>34421</v>
      </c>
      <c r="X815" s="6">
        <v>168</v>
      </c>
      <c r="Y815" s="6" t="s">
        <v>4880</v>
      </c>
      <c r="Z815" s="8">
        <v>214811</v>
      </c>
      <c r="AA815" s="8">
        <v>2509</v>
      </c>
      <c r="AB815" s="8">
        <v>86</v>
      </c>
      <c r="AC815" s="6" t="s">
        <v>50</v>
      </c>
      <c r="AD815" s="6" t="s">
        <v>50</v>
      </c>
      <c r="AF815" s="6" t="s">
        <v>49</v>
      </c>
      <c r="AI815" s="8">
        <v>0</v>
      </c>
      <c r="AJ815" s="8">
        <v>4</v>
      </c>
      <c r="AK815" s="8">
        <v>4</v>
      </c>
    </row>
    <row r="816" spans="1:37" x14ac:dyDescent="0.25">
      <c r="A816" s="5" t="s">
        <v>5106</v>
      </c>
      <c r="B816" s="6" t="s">
        <v>5107</v>
      </c>
      <c r="D816" s="6" t="s">
        <v>40</v>
      </c>
      <c r="E816" s="6" t="s">
        <v>253</v>
      </c>
      <c r="F816" s="6" t="s">
        <v>254</v>
      </c>
      <c r="I816" s="7">
        <v>41274</v>
      </c>
      <c r="J816" s="7">
        <v>41393</v>
      </c>
      <c r="K816" s="6" t="s">
        <v>5108</v>
      </c>
      <c r="L816" s="6" t="s">
        <v>5109</v>
      </c>
      <c r="M816" s="6" t="s">
        <v>5079</v>
      </c>
      <c r="N816" s="6" t="s">
        <v>4570</v>
      </c>
      <c r="O816" s="6">
        <v>85715</v>
      </c>
      <c r="R816" s="6">
        <v>9</v>
      </c>
      <c r="V816" s="8">
        <v>353</v>
      </c>
      <c r="W816" s="8">
        <v>843168</v>
      </c>
      <c r="X816" s="6">
        <v>52</v>
      </c>
      <c r="Y816" s="6" t="s">
        <v>4578</v>
      </c>
      <c r="Z816" s="8">
        <v>843168</v>
      </c>
      <c r="AA816" s="8">
        <v>2385</v>
      </c>
      <c r="AB816" s="8">
        <v>353</v>
      </c>
      <c r="AC816" s="6" t="s">
        <v>49</v>
      </c>
      <c r="AD816" s="6" t="s">
        <v>50</v>
      </c>
      <c r="AI816" s="8">
        <v>27</v>
      </c>
      <c r="AJ816" s="8">
        <v>0</v>
      </c>
      <c r="AK816" s="8">
        <v>27</v>
      </c>
    </row>
    <row r="817" spans="1:37" x14ac:dyDescent="0.25">
      <c r="A817" s="5" t="s">
        <v>5110</v>
      </c>
      <c r="B817" s="6" t="s">
        <v>5111</v>
      </c>
      <c r="C817" s="6" t="s">
        <v>5112</v>
      </c>
      <c r="D817" s="6" t="s">
        <v>40</v>
      </c>
      <c r="E817" s="6" t="s">
        <v>54</v>
      </c>
      <c r="F817" s="6" t="s">
        <v>55</v>
      </c>
      <c r="I817" s="7">
        <v>41090</v>
      </c>
      <c r="J817" s="7">
        <v>41211</v>
      </c>
      <c r="K817" s="6" t="s">
        <v>5113</v>
      </c>
      <c r="M817" s="6" t="s">
        <v>5114</v>
      </c>
      <c r="N817" s="6" t="s">
        <v>4420</v>
      </c>
      <c r="O817" s="6">
        <v>95619</v>
      </c>
      <c r="P817" s="6">
        <v>9454</v>
      </c>
      <c r="R817" s="6">
        <v>9</v>
      </c>
      <c r="S817" s="6" t="s">
        <v>5115</v>
      </c>
      <c r="U817" s="6">
        <v>166679469</v>
      </c>
      <c r="V817" s="8">
        <v>73</v>
      </c>
      <c r="W817" s="8">
        <v>42108</v>
      </c>
      <c r="X817" s="6">
        <v>28</v>
      </c>
      <c r="Y817" s="6" t="s">
        <v>4503</v>
      </c>
      <c r="Z817" s="8">
        <v>1723634</v>
      </c>
      <c r="AA817" s="8">
        <v>3660</v>
      </c>
      <c r="AB817" s="8">
        <v>471</v>
      </c>
      <c r="AC817" s="6" t="s">
        <v>49</v>
      </c>
      <c r="AD817" s="6" t="s">
        <v>50</v>
      </c>
      <c r="AG817" s="6" t="s">
        <v>49</v>
      </c>
      <c r="AI817" s="8">
        <v>10</v>
      </c>
      <c r="AJ817" s="8">
        <v>0</v>
      </c>
      <c r="AK817" s="8">
        <v>10</v>
      </c>
    </row>
    <row r="818" spans="1:37" x14ac:dyDescent="0.25">
      <c r="A818" s="5" t="s">
        <v>5116</v>
      </c>
      <c r="B818" s="6" t="s">
        <v>5117</v>
      </c>
      <c r="C818" s="6" t="s">
        <v>5118</v>
      </c>
      <c r="D818" s="6" t="s">
        <v>40</v>
      </c>
      <c r="E818" s="6" t="s">
        <v>41</v>
      </c>
      <c r="F818" s="6" t="s">
        <v>42</v>
      </c>
      <c r="I818" s="7">
        <v>41090</v>
      </c>
      <c r="J818" s="7">
        <v>41211</v>
      </c>
      <c r="K818" s="6" t="s">
        <v>4987</v>
      </c>
      <c r="M818" s="6" t="s">
        <v>4988</v>
      </c>
      <c r="N818" s="6" t="s">
        <v>4420</v>
      </c>
      <c r="O818" s="6">
        <v>93230</v>
      </c>
      <c r="R818" s="6">
        <v>9</v>
      </c>
      <c r="S818" s="6" t="s">
        <v>5119</v>
      </c>
      <c r="U818" s="6">
        <v>78361042</v>
      </c>
      <c r="V818" s="8">
        <v>18</v>
      </c>
      <c r="W818" s="8">
        <v>87941</v>
      </c>
      <c r="X818" s="6">
        <v>333</v>
      </c>
      <c r="Y818" s="6" t="s">
        <v>4990</v>
      </c>
      <c r="Z818" s="8">
        <v>87941</v>
      </c>
      <c r="AA818" s="8">
        <v>3170</v>
      </c>
      <c r="AB818" s="8">
        <v>28</v>
      </c>
      <c r="AC818" s="6" t="s">
        <v>49</v>
      </c>
      <c r="AD818" s="6" t="s">
        <v>49</v>
      </c>
      <c r="AI818" s="8">
        <v>483</v>
      </c>
      <c r="AJ818" s="8">
        <v>0</v>
      </c>
      <c r="AK818" s="8">
        <v>483</v>
      </c>
    </row>
    <row r="819" spans="1:37" x14ac:dyDescent="0.25">
      <c r="A819" s="5" t="s">
        <v>5120</v>
      </c>
      <c r="B819" s="6" t="s">
        <v>5121</v>
      </c>
      <c r="C819" s="6" t="s">
        <v>5122</v>
      </c>
      <c r="D819" s="6" t="s">
        <v>40</v>
      </c>
      <c r="E819" s="6" t="s">
        <v>41</v>
      </c>
      <c r="F819" s="6" t="s">
        <v>42</v>
      </c>
      <c r="I819" s="7">
        <v>41090</v>
      </c>
      <c r="J819" s="7">
        <v>41211</v>
      </c>
      <c r="K819" s="6" t="s">
        <v>5123</v>
      </c>
      <c r="M819" s="6" t="s">
        <v>5124</v>
      </c>
      <c r="N819" s="6" t="s">
        <v>4420</v>
      </c>
      <c r="O819" s="6">
        <v>92623</v>
      </c>
      <c r="R819" s="6">
        <v>9</v>
      </c>
      <c r="S819" s="6" t="s">
        <v>5125</v>
      </c>
      <c r="U819" s="6">
        <v>72511363</v>
      </c>
      <c r="V819" s="8">
        <v>66</v>
      </c>
      <c r="W819" s="8">
        <v>223729</v>
      </c>
      <c r="X819" s="6">
        <v>2</v>
      </c>
      <c r="Y819" s="6" t="s">
        <v>4448</v>
      </c>
      <c r="Z819" s="8">
        <v>12150996</v>
      </c>
      <c r="AA819" s="8">
        <v>6999</v>
      </c>
      <c r="AB819" s="8">
        <v>1736</v>
      </c>
      <c r="AC819" s="6" t="s">
        <v>50</v>
      </c>
      <c r="AD819" s="6" t="s">
        <v>49</v>
      </c>
      <c r="AF819" s="6" t="s">
        <v>49</v>
      </c>
      <c r="AI819" s="8">
        <v>0</v>
      </c>
      <c r="AJ819" s="8">
        <v>17</v>
      </c>
      <c r="AK819" s="8">
        <v>17</v>
      </c>
    </row>
    <row r="820" spans="1:37" x14ac:dyDescent="0.25">
      <c r="A820" s="5" t="s">
        <v>5126</v>
      </c>
      <c r="B820" s="6" t="s">
        <v>5127</v>
      </c>
      <c r="C820" s="6" t="s">
        <v>5128</v>
      </c>
      <c r="D820" s="6" t="s">
        <v>40</v>
      </c>
      <c r="E820" s="6" t="s">
        <v>41</v>
      </c>
      <c r="F820" s="6" t="s">
        <v>42</v>
      </c>
      <c r="I820" s="7">
        <v>41090</v>
      </c>
      <c r="J820" s="7">
        <v>41211</v>
      </c>
      <c r="K820" s="6" t="s">
        <v>5129</v>
      </c>
      <c r="M820" s="6" t="s">
        <v>4544</v>
      </c>
      <c r="N820" s="6" t="s">
        <v>4420</v>
      </c>
      <c r="O820" s="6">
        <v>94590</v>
      </c>
      <c r="R820" s="6">
        <v>9</v>
      </c>
      <c r="S820" s="6" t="s">
        <v>5130</v>
      </c>
      <c r="T820" s="6">
        <v>7100</v>
      </c>
      <c r="U820" s="6">
        <v>968711791</v>
      </c>
      <c r="V820" s="8">
        <v>822</v>
      </c>
      <c r="W820" s="8">
        <v>413344</v>
      </c>
      <c r="X820" s="6">
        <v>203</v>
      </c>
      <c r="Y820" s="6" t="s">
        <v>4546</v>
      </c>
      <c r="Z820" s="8">
        <v>165074</v>
      </c>
      <c r="AA820" s="8">
        <v>3929</v>
      </c>
      <c r="AB820" s="8">
        <v>42</v>
      </c>
      <c r="AC820" s="6" t="s">
        <v>49</v>
      </c>
      <c r="AD820" s="6" t="s">
        <v>50</v>
      </c>
      <c r="AF820" s="6" t="s">
        <v>49</v>
      </c>
      <c r="AI820" s="8">
        <v>0</v>
      </c>
      <c r="AJ820" s="8">
        <v>59</v>
      </c>
      <c r="AK820" s="8">
        <v>59</v>
      </c>
    </row>
    <row r="821" spans="1:37" x14ac:dyDescent="0.25">
      <c r="A821" s="5" t="s">
        <v>5131</v>
      </c>
      <c r="B821" s="6" t="s">
        <v>5132</v>
      </c>
      <c r="C821" s="6" t="s">
        <v>5133</v>
      </c>
      <c r="D821" s="6" t="s">
        <v>40</v>
      </c>
      <c r="E821" s="6" t="s">
        <v>54</v>
      </c>
      <c r="F821" s="6" t="s">
        <v>55</v>
      </c>
      <c r="I821" s="7">
        <v>41090</v>
      </c>
      <c r="J821" s="7">
        <v>41211</v>
      </c>
      <c r="K821" s="6" t="s">
        <v>5134</v>
      </c>
      <c r="M821" s="6" t="s">
        <v>4936</v>
      </c>
      <c r="N821" s="6" t="s">
        <v>4570</v>
      </c>
      <c r="O821" s="6">
        <v>85365</v>
      </c>
      <c r="P821" s="6">
        <v>1900</v>
      </c>
      <c r="R821" s="6">
        <v>9</v>
      </c>
      <c r="S821" s="6" t="s">
        <v>5135</v>
      </c>
      <c r="T821" s="6">
        <v>7102</v>
      </c>
      <c r="U821" s="6">
        <v>969144521</v>
      </c>
      <c r="V821" s="8">
        <v>5518</v>
      </c>
      <c r="W821" s="8">
        <v>195751</v>
      </c>
      <c r="X821" s="6">
        <v>238</v>
      </c>
      <c r="Y821" s="6" t="s">
        <v>4938</v>
      </c>
      <c r="Z821" s="8">
        <v>135267</v>
      </c>
      <c r="AA821" s="8">
        <v>2300</v>
      </c>
      <c r="AB821" s="8">
        <v>59</v>
      </c>
      <c r="AC821" s="6" t="s">
        <v>50</v>
      </c>
      <c r="AD821" s="6" t="s">
        <v>49</v>
      </c>
      <c r="AF821" s="6" t="s">
        <v>49</v>
      </c>
      <c r="AI821" s="8">
        <v>0</v>
      </c>
      <c r="AJ821" s="8">
        <v>2</v>
      </c>
      <c r="AK821" s="8">
        <v>2</v>
      </c>
    </row>
    <row r="822" spans="1:37" x14ac:dyDescent="0.25">
      <c r="A822" s="5" t="s">
        <v>5136</v>
      </c>
      <c r="B822" s="6" t="s">
        <v>5137</v>
      </c>
      <c r="C822" s="6" t="s">
        <v>5138</v>
      </c>
      <c r="D822" s="6" t="s">
        <v>40</v>
      </c>
      <c r="E822" s="6" t="s">
        <v>41</v>
      </c>
      <c r="F822" s="6" t="s">
        <v>42</v>
      </c>
      <c r="I822" s="7">
        <v>41090</v>
      </c>
      <c r="J822" s="7">
        <v>41211</v>
      </c>
      <c r="K822" s="6" t="s">
        <v>5139</v>
      </c>
      <c r="M822" s="6" t="s">
        <v>4051</v>
      </c>
      <c r="N822" s="6" t="s">
        <v>4420</v>
      </c>
      <c r="O822" s="6">
        <v>95648</v>
      </c>
      <c r="R822" s="6">
        <v>9</v>
      </c>
      <c r="S822" s="6" t="s">
        <v>5140</v>
      </c>
      <c r="U822" s="6">
        <v>4949160</v>
      </c>
      <c r="V822" s="8">
        <v>20</v>
      </c>
      <c r="W822" s="8">
        <v>43572</v>
      </c>
      <c r="X822" s="6">
        <v>28</v>
      </c>
      <c r="Y822" s="6" t="s">
        <v>4503</v>
      </c>
      <c r="Z822" s="8">
        <v>1723634</v>
      </c>
      <c r="AA822" s="8">
        <v>3660</v>
      </c>
      <c r="AB822" s="8">
        <v>471</v>
      </c>
      <c r="AC822" s="6" t="s">
        <v>50</v>
      </c>
      <c r="AD822" s="6" t="s">
        <v>50</v>
      </c>
      <c r="AE822" s="6" t="s">
        <v>49</v>
      </c>
      <c r="AI822" s="8">
        <v>8</v>
      </c>
      <c r="AJ822" s="8">
        <v>0</v>
      </c>
      <c r="AK822" s="8">
        <v>8</v>
      </c>
    </row>
    <row r="823" spans="1:37" x14ac:dyDescent="0.25">
      <c r="A823" s="5" t="s">
        <v>5141</v>
      </c>
      <c r="B823" s="6" t="s">
        <v>5142</v>
      </c>
      <c r="C823" s="6" t="s">
        <v>5143</v>
      </c>
      <c r="D823" s="6" t="s">
        <v>40</v>
      </c>
      <c r="E823" s="6" t="s">
        <v>54</v>
      </c>
      <c r="F823" s="6" t="s">
        <v>55</v>
      </c>
      <c r="I823" s="7">
        <v>41090</v>
      </c>
      <c r="J823" s="7">
        <v>41211</v>
      </c>
      <c r="K823" s="6" t="s">
        <v>5144</v>
      </c>
      <c r="M823" s="6" t="s">
        <v>4439</v>
      </c>
      <c r="N823" s="6" t="s">
        <v>4420</v>
      </c>
      <c r="O823" s="6">
        <v>95354</v>
      </c>
      <c r="R823" s="6">
        <v>9</v>
      </c>
      <c r="S823" s="6" t="s">
        <v>5145</v>
      </c>
      <c r="U823" s="6">
        <v>786417535</v>
      </c>
      <c r="V823" s="8">
        <v>1492</v>
      </c>
      <c r="W823" s="8">
        <v>518522</v>
      </c>
      <c r="X823" s="6">
        <v>105</v>
      </c>
      <c r="Y823" s="6" t="s">
        <v>4441</v>
      </c>
      <c r="Z823" s="8">
        <v>358172</v>
      </c>
      <c r="AA823" s="8">
        <v>3898</v>
      </c>
      <c r="AB823" s="8">
        <v>92</v>
      </c>
      <c r="AC823" s="6" t="s">
        <v>50</v>
      </c>
      <c r="AD823" s="6" t="s">
        <v>50</v>
      </c>
      <c r="AF823" s="6" t="s">
        <v>49</v>
      </c>
      <c r="AI823" s="8">
        <v>0</v>
      </c>
      <c r="AJ823" s="8">
        <v>19</v>
      </c>
      <c r="AK823" s="8">
        <v>19</v>
      </c>
    </row>
    <row r="824" spans="1:37" x14ac:dyDescent="0.25">
      <c r="A824" s="5" t="s">
        <v>5146</v>
      </c>
      <c r="B824" s="6" t="s">
        <v>5147</v>
      </c>
      <c r="D824" s="6" t="s">
        <v>338</v>
      </c>
      <c r="I824" s="7">
        <v>41090</v>
      </c>
      <c r="J824" s="7">
        <v>41211</v>
      </c>
      <c r="K824" s="6" t="s">
        <v>5148</v>
      </c>
      <c r="M824" s="6" t="s">
        <v>5149</v>
      </c>
      <c r="N824" s="6" t="s">
        <v>4412</v>
      </c>
      <c r="O824" s="6">
        <v>96766</v>
      </c>
      <c r="R824" s="6">
        <v>9</v>
      </c>
      <c r="X824" s="6">
        <v>463</v>
      </c>
      <c r="Y824" s="6" t="s">
        <v>5150</v>
      </c>
      <c r="Z824" s="8">
        <v>55934</v>
      </c>
      <c r="AA824" s="8">
        <v>3354</v>
      </c>
      <c r="AB824" s="8">
        <v>17</v>
      </c>
      <c r="AC824" s="6" t="s">
        <v>49</v>
      </c>
      <c r="AD824" s="6" t="s">
        <v>49</v>
      </c>
      <c r="AI824" s="8">
        <v>0</v>
      </c>
      <c r="AJ824" s="8">
        <v>0</v>
      </c>
    </row>
    <row r="825" spans="1:37" x14ac:dyDescent="0.25">
      <c r="A825" s="5" t="s">
        <v>5151</v>
      </c>
      <c r="B825" s="6" t="s">
        <v>5152</v>
      </c>
      <c r="C825" s="6" t="s">
        <v>2938</v>
      </c>
      <c r="D825" s="6" t="s">
        <v>40</v>
      </c>
      <c r="E825" s="6" t="s">
        <v>41</v>
      </c>
      <c r="F825" s="6" t="s">
        <v>42</v>
      </c>
      <c r="I825" s="7">
        <v>41090</v>
      </c>
      <c r="J825" s="7">
        <v>41211</v>
      </c>
      <c r="K825" s="6" t="s">
        <v>5153</v>
      </c>
      <c r="M825" s="6" t="s">
        <v>5154</v>
      </c>
      <c r="N825" s="6" t="s">
        <v>4420</v>
      </c>
      <c r="O825" s="6">
        <v>93216</v>
      </c>
      <c r="R825" s="6">
        <v>9</v>
      </c>
      <c r="S825" s="6" t="s">
        <v>5155</v>
      </c>
      <c r="V825" s="8">
        <v>10</v>
      </c>
      <c r="W825" s="8">
        <v>54372</v>
      </c>
      <c r="X825" s="6">
        <v>471</v>
      </c>
      <c r="Y825" s="6" t="s">
        <v>5156</v>
      </c>
      <c r="Z825" s="8">
        <v>54372</v>
      </c>
      <c r="AA825" s="8">
        <v>5483</v>
      </c>
      <c r="AB825" s="8">
        <v>10</v>
      </c>
      <c r="AC825" s="6" t="s">
        <v>50</v>
      </c>
      <c r="AD825" s="6" t="s">
        <v>49</v>
      </c>
      <c r="AE825" s="6" t="s">
        <v>49</v>
      </c>
      <c r="AI825" s="8">
        <v>9</v>
      </c>
      <c r="AJ825" s="8">
        <v>0</v>
      </c>
      <c r="AK825" s="8">
        <v>9</v>
      </c>
    </row>
    <row r="826" spans="1:37" x14ac:dyDescent="0.25">
      <c r="A826" s="5" t="s">
        <v>5157</v>
      </c>
      <c r="B826" s="6" t="s">
        <v>5158</v>
      </c>
      <c r="D826" s="6" t="s">
        <v>40</v>
      </c>
      <c r="E826" s="6" t="s">
        <v>41</v>
      </c>
      <c r="F826" s="6" t="s">
        <v>42</v>
      </c>
      <c r="I826" s="7">
        <v>41090</v>
      </c>
      <c r="J826" s="7">
        <v>41211</v>
      </c>
      <c r="K826" s="6" t="s">
        <v>5159</v>
      </c>
      <c r="M826" s="6" t="s">
        <v>5160</v>
      </c>
      <c r="N826" s="6" t="s">
        <v>4570</v>
      </c>
      <c r="O826" s="6">
        <v>85635</v>
      </c>
      <c r="P826" s="6">
        <v>6334</v>
      </c>
      <c r="R826" s="6">
        <v>9</v>
      </c>
      <c r="S826" s="6" t="s">
        <v>5161</v>
      </c>
      <c r="U826" s="6">
        <v>72437031</v>
      </c>
      <c r="V826" s="8">
        <v>154</v>
      </c>
      <c r="W826" s="8">
        <v>45166</v>
      </c>
      <c r="X826" s="6">
        <v>480</v>
      </c>
      <c r="Y826" s="6" t="s">
        <v>5162</v>
      </c>
      <c r="Z826" s="8">
        <v>52745</v>
      </c>
      <c r="AA826" s="8">
        <v>1742</v>
      </c>
      <c r="AB826" s="8">
        <v>30</v>
      </c>
      <c r="AC826" s="6" t="s">
        <v>50</v>
      </c>
      <c r="AD826" s="6" t="s">
        <v>50</v>
      </c>
      <c r="AE826" s="6" t="s">
        <v>49</v>
      </c>
      <c r="AI826" s="8">
        <v>8</v>
      </c>
      <c r="AJ826" s="8">
        <v>0</v>
      </c>
      <c r="AK826" s="8">
        <v>8</v>
      </c>
    </row>
    <row r="827" spans="1:37" x14ac:dyDescent="0.25">
      <c r="A827" s="5" t="s">
        <v>5163</v>
      </c>
      <c r="B827" s="6" t="s">
        <v>5164</v>
      </c>
      <c r="C827" s="6" t="s">
        <v>2371</v>
      </c>
      <c r="D827" s="6" t="s">
        <v>40</v>
      </c>
      <c r="E827" s="6" t="s">
        <v>41</v>
      </c>
      <c r="F827" s="6" t="s">
        <v>42</v>
      </c>
      <c r="I827" s="7">
        <v>41090</v>
      </c>
      <c r="J827" s="7">
        <v>41211</v>
      </c>
      <c r="K827" s="6" t="s">
        <v>5165</v>
      </c>
      <c r="M827" s="6" t="s">
        <v>5166</v>
      </c>
      <c r="N827" s="6" t="s">
        <v>4570</v>
      </c>
      <c r="O827" s="6">
        <v>86404</v>
      </c>
      <c r="R827" s="6">
        <v>9</v>
      </c>
      <c r="S827" s="6" t="s">
        <v>5167</v>
      </c>
      <c r="U827" s="6">
        <v>37613692</v>
      </c>
      <c r="V827" s="8">
        <v>70</v>
      </c>
      <c r="W827" s="8">
        <v>58000</v>
      </c>
      <c r="X827" s="6">
        <v>476</v>
      </c>
      <c r="Y827" s="6" t="s">
        <v>5168</v>
      </c>
      <c r="Z827" s="8">
        <v>53427</v>
      </c>
      <c r="AA827" s="8">
        <v>1809</v>
      </c>
      <c r="AB827" s="8">
        <v>30</v>
      </c>
      <c r="AC827" s="6" t="s">
        <v>50</v>
      </c>
      <c r="AD827" s="6" t="s">
        <v>49</v>
      </c>
      <c r="AE827" s="6" t="s">
        <v>49</v>
      </c>
      <c r="AI827" s="8">
        <v>8</v>
      </c>
      <c r="AJ827" s="8">
        <v>0</v>
      </c>
      <c r="AK827" s="8">
        <v>8</v>
      </c>
    </row>
    <row r="828" spans="1:37" x14ac:dyDescent="0.25">
      <c r="A828" s="5" t="s">
        <v>5169</v>
      </c>
      <c r="B828" s="6" t="s">
        <v>5170</v>
      </c>
      <c r="C828" s="6" t="s">
        <v>5171</v>
      </c>
      <c r="D828" s="6" t="s">
        <v>40</v>
      </c>
      <c r="E828" s="6" t="s">
        <v>540</v>
      </c>
      <c r="F828" s="6" t="s">
        <v>541</v>
      </c>
      <c r="I828" s="7">
        <v>41274</v>
      </c>
      <c r="J828" s="7">
        <v>41393</v>
      </c>
      <c r="K828" s="6" t="s">
        <v>5172</v>
      </c>
      <c r="L828" s="6" t="s">
        <v>5173</v>
      </c>
      <c r="M828" s="6" t="s">
        <v>4632</v>
      </c>
      <c r="N828" s="6" t="s">
        <v>4405</v>
      </c>
      <c r="O828" s="6">
        <v>89169</v>
      </c>
      <c r="R828" s="6">
        <v>9</v>
      </c>
      <c r="S828" s="6" t="s">
        <v>5174</v>
      </c>
      <c r="U828" s="6">
        <v>964030824</v>
      </c>
      <c r="V828" s="8">
        <v>280</v>
      </c>
      <c r="W828" s="8">
        <v>1785303</v>
      </c>
      <c r="X828" s="6">
        <v>23</v>
      </c>
      <c r="Y828" s="6" t="s">
        <v>4634</v>
      </c>
      <c r="Z828" s="8">
        <v>1886011</v>
      </c>
      <c r="AA828" s="8">
        <v>4525</v>
      </c>
      <c r="AB828" s="8">
        <v>417</v>
      </c>
      <c r="AC828" s="6" t="s">
        <v>49</v>
      </c>
      <c r="AD828" s="6" t="s">
        <v>49</v>
      </c>
      <c r="AI828" s="8">
        <v>0</v>
      </c>
      <c r="AJ828" s="8">
        <v>28</v>
      </c>
      <c r="AK828" s="8">
        <v>28</v>
      </c>
    </row>
  </sheetData>
  <autoFilter ref="A1:AK828">
    <sortState ref="A2:AO829">
      <sortCondition ref="A1:A829"/>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79"/>
  <sheetViews>
    <sheetView topLeftCell="A517" workbookViewId="0">
      <selection activeCell="C529" sqref="C529"/>
    </sheetView>
  </sheetViews>
  <sheetFormatPr defaultRowHeight="15" x14ac:dyDescent="0.25"/>
  <cols>
    <col min="2" max="2" width="30.28515625" customWidth="1"/>
    <col min="3" max="3" width="10.7109375" bestFit="1" customWidth="1"/>
    <col min="4" max="4" width="13.5703125" bestFit="1" customWidth="1"/>
    <col min="5" max="5" width="15" bestFit="1" customWidth="1"/>
    <col min="6" max="6" width="16.85546875" bestFit="1" customWidth="1"/>
    <col min="7" max="7" width="15" bestFit="1" customWidth="1"/>
  </cols>
  <sheetData>
    <row r="1" spans="1:7" s="23" customFormat="1" x14ac:dyDescent="0.25">
      <c r="A1" s="23" t="str">
        <f>'Transit Way Mileage'!A2</f>
        <v>Trs_Id</v>
      </c>
      <c r="B1" s="23" t="str">
        <f>'Transit Way Mileage'!B2</f>
        <v>Company_Nm</v>
      </c>
      <c r="C1" s="23" t="str">
        <f>'Transit IDs'!N1</f>
        <v>State_Desc</v>
      </c>
      <c r="D1" s="23" t="str">
        <f>'Transit Way Mileage'!L2</f>
        <v>R_Total_Miles</v>
      </c>
      <c r="E1" s="23" t="str">
        <f>'Transit Way Mileage'!R2</f>
        <v>NR_Total_Miles</v>
      </c>
      <c r="F1" s="23" t="str">
        <f>'Transit Way Mileage'!S2</f>
        <v>Mixed_Row_Num</v>
      </c>
      <c r="G1" s="23" t="s">
        <v>5210</v>
      </c>
    </row>
    <row r="2" spans="1:7" x14ac:dyDescent="0.25">
      <c r="A2" s="23" t="str">
        <f>'Transit Way Mileage'!A3</f>
        <v>0001</v>
      </c>
      <c r="B2" s="23" t="str">
        <f>'Transit Way Mileage'!B3</f>
        <v>King County Department of Transportation - Metro Transit Division</v>
      </c>
      <c r="C2" s="23" t="str">
        <f>VLOOKUP($A2,'Transit IDs'!$A$1:$O$828,14,FALSE)</f>
        <v>WA</v>
      </c>
      <c r="D2" s="23">
        <f>IFERROR(VLOOKUP($A2,'Transit Way Mileage'!$A$3:$S$649,12,FALSE),0)</f>
        <v>0</v>
      </c>
      <c r="E2" s="23">
        <f>IFERROR(VLOOKUP($A2,'Transit Way Mileage'!$A$3:$S$649,18,FALSE),0)</f>
        <v>255.5</v>
      </c>
      <c r="F2" s="23">
        <f>IFERROR(VLOOKUP($A2,'Transit Way Mileage'!$A$3:$S$649,19,FALSE),0)</f>
        <v>1523</v>
      </c>
      <c r="G2" s="23">
        <f>E2+F2</f>
        <v>1778.5</v>
      </c>
    </row>
    <row r="3" spans="1:7" x14ac:dyDescent="0.25">
      <c r="A3" s="23" t="str">
        <f>'Transit Way Mileage'!A4</f>
        <v>0001</v>
      </c>
      <c r="B3" s="23" t="str">
        <f>'Transit Way Mileage'!B4</f>
        <v>King County Department of Transportation - Metro Transit Division</v>
      </c>
      <c r="C3" s="23" t="str">
        <f>VLOOKUP($A3,'Transit IDs'!$A$1:$O$828,14,FALSE)</f>
        <v>WA</v>
      </c>
      <c r="D3" s="23">
        <f>IFERROR(VLOOKUP($A3,'Transit Way Mileage'!$A$3:$S$649,12,FALSE),0)</f>
        <v>0</v>
      </c>
      <c r="E3" s="23">
        <f>IFERROR(VLOOKUP($A3,'Transit Way Mileage'!$A$3:$S$649,18,FALSE),0)</f>
        <v>255.5</v>
      </c>
      <c r="F3" s="23">
        <f>IFERROR(VLOOKUP($A3,'Transit Way Mileage'!$A$3:$S$649,19,FALSE),0)</f>
        <v>1523</v>
      </c>
      <c r="G3" s="23">
        <f t="shared" ref="G3:G66" si="0">E3+F3</f>
        <v>1778.5</v>
      </c>
    </row>
    <row r="4" spans="1:7" x14ac:dyDescent="0.25">
      <c r="A4" s="23" t="str">
        <f>'Transit Way Mileage'!A5</f>
        <v>0001</v>
      </c>
      <c r="B4" s="23" t="str">
        <f>'Transit Way Mileage'!B5</f>
        <v>King County Department of Transportation - Metro Transit Division</v>
      </c>
      <c r="C4" s="23" t="str">
        <f>VLOOKUP($A4,'Transit IDs'!$A$1:$O$828,14,FALSE)</f>
        <v>WA</v>
      </c>
      <c r="D4" s="23">
        <f>IFERROR(VLOOKUP($A4,'Transit Way Mileage'!$A$3:$S$649,12,FALSE),0)</f>
        <v>0</v>
      </c>
      <c r="E4" s="23">
        <f>IFERROR(VLOOKUP($A4,'Transit Way Mileage'!$A$3:$S$649,18,FALSE),0)</f>
        <v>255.5</v>
      </c>
      <c r="F4" s="23">
        <f>IFERROR(VLOOKUP($A4,'Transit Way Mileage'!$A$3:$S$649,19,FALSE),0)</f>
        <v>1523</v>
      </c>
      <c r="G4" s="23">
        <f t="shared" si="0"/>
        <v>1778.5</v>
      </c>
    </row>
    <row r="5" spans="1:7" x14ac:dyDescent="0.25">
      <c r="A5" s="23" t="str">
        <f>'Transit Way Mileage'!A6</f>
        <v>0001</v>
      </c>
      <c r="B5" s="23" t="str">
        <f>'Transit Way Mileage'!B6</f>
        <v>King County Department of Transportation - Metro Transit Division</v>
      </c>
      <c r="C5" s="23" t="str">
        <f>VLOOKUP($A5,'Transit IDs'!$A$1:$O$828,14,FALSE)</f>
        <v>WA</v>
      </c>
      <c r="D5" s="23">
        <f>IFERROR(VLOOKUP($A5,'Transit Way Mileage'!$A$3:$S$649,12,FALSE),0)</f>
        <v>0</v>
      </c>
      <c r="E5" s="23">
        <f>IFERROR(VLOOKUP($A5,'Transit Way Mileage'!$A$3:$S$649,18,FALSE),0)</f>
        <v>255.5</v>
      </c>
      <c r="F5" s="23">
        <f>IFERROR(VLOOKUP($A5,'Transit Way Mileage'!$A$3:$S$649,19,FALSE),0)</f>
        <v>1523</v>
      </c>
      <c r="G5" s="23">
        <f t="shared" si="0"/>
        <v>1778.5</v>
      </c>
    </row>
    <row r="6" spans="1:7" x14ac:dyDescent="0.25">
      <c r="A6" s="23" t="str">
        <f>'Transit Way Mileage'!A7</f>
        <v>0002</v>
      </c>
      <c r="B6" s="23" t="str">
        <f>'Transit Way Mileage'!B7</f>
        <v>Spokane Transit Authority</v>
      </c>
      <c r="C6" s="23" t="str">
        <f>VLOOKUP($A6,'Transit IDs'!$A$1:$O$828,14,FALSE)</f>
        <v>WA</v>
      </c>
      <c r="D6" s="23">
        <f>IFERROR(VLOOKUP($A6,'Transit Way Mileage'!$A$3:$S$649,12,FALSE),0)</f>
        <v>0</v>
      </c>
      <c r="E6" s="23">
        <f>IFERROR(VLOOKUP($A6,'Transit Way Mileage'!$A$3:$S$649,18,FALSE),0)</f>
        <v>0</v>
      </c>
      <c r="F6" s="23">
        <f>IFERROR(VLOOKUP($A6,'Transit Way Mileage'!$A$3:$S$649,19,FALSE),0)</f>
        <v>525</v>
      </c>
      <c r="G6" s="23">
        <f t="shared" si="0"/>
        <v>525</v>
      </c>
    </row>
    <row r="7" spans="1:7" x14ac:dyDescent="0.25">
      <c r="A7" s="23" t="str">
        <f>'Transit Way Mileage'!A8</f>
        <v>0003</v>
      </c>
      <c r="B7" s="23" t="str">
        <f>'Transit Way Mileage'!B8</f>
        <v>Pierce County Transportation Benefit Area Authority</v>
      </c>
      <c r="C7" s="23" t="str">
        <f>VLOOKUP($A7,'Transit IDs'!$A$1:$O$828,14,FALSE)</f>
        <v>WA</v>
      </c>
      <c r="D7" s="23">
        <f>IFERROR(VLOOKUP($A7,'Transit Way Mileage'!$A$3:$S$649,12,FALSE),0)</f>
        <v>0</v>
      </c>
      <c r="E7" s="23">
        <f>IFERROR(VLOOKUP($A7,'Transit Way Mileage'!$A$3:$S$649,18,FALSE),0)</f>
        <v>16.899999999999999</v>
      </c>
      <c r="F7" s="23">
        <f>IFERROR(VLOOKUP($A7,'Transit Way Mileage'!$A$3:$S$649,19,FALSE),0)</f>
        <v>625.9</v>
      </c>
      <c r="G7" s="23">
        <f t="shared" si="0"/>
        <v>642.79999999999995</v>
      </c>
    </row>
    <row r="8" spans="1:7" x14ac:dyDescent="0.25">
      <c r="A8" s="23" t="str">
        <f>'Transit Way Mileage'!A9</f>
        <v>0005</v>
      </c>
      <c r="B8" s="23" t="str">
        <f>'Transit Way Mileage'!B9</f>
        <v>Everett Transit</v>
      </c>
      <c r="C8" s="23" t="str">
        <f>VLOOKUP($A8,'Transit IDs'!$A$1:$O$828,14,FALSE)</f>
        <v>WA</v>
      </c>
      <c r="D8" s="23">
        <f>IFERROR(VLOOKUP($A8,'Transit Way Mileage'!$A$3:$S$649,12,FALSE),0)</f>
        <v>0</v>
      </c>
      <c r="E8" s="23">
        <f>IFERROR(VLOOKUP($A8,'Transit Way Mileage'!$A$3:$S$649,18,FALSE),0)</f>
        <v>0</v>
      </c>
      <c r="F8" s="23">
        <f>IFERROR(VLOOKUP($A8,'Transit Way Mileage'!$A$3:$S$649,19,FALSE),0)</f>
        <v>160</v>
      </c>
      <c r="G8" s="23">
        <f t="shared" si="0"/>
        <v>160</v>
      </c>
    </row>
    <row r="9" spans="1:7" x14ac:dyDescent="0.25">
      <c r="A9" s="23" t="str">
        <f>'Transit Way Mileage'!A10</f>
        <v>0006</v>
      </c>
      <c r="B9" s="23" t="str">
        <f>'Transit Way Mileage'!B10</f>
        <v>Yakima Transit</v>
      </c>
      <c r="C9" s="23" t="str">
        <f>VLOOKUP($A9,'Transit IDs'!$A$1:$O$828,14,FALSE)</f>
        <v>WA</v>
      </c>
      <c r="D9" s="23">
        <f>IFERROR(VLOOKUP($A9,'Transit Way Mileage'!$A$3:$S$649,12,FALSE),0)</f>
        <v>0</v>
      </c>
      <c r="E9" s="23">
        <f>IFERROR(VLOOKUP($A9,'Transit Way Mileage'!$A$3:$S$649,18,FALSE),0)</f>
        <v>0</v>
      </c>
      <c r="F9" s="23">
        <f>IFERROR(VLOOKUP($A9,'Transit Way Mileage'!$A$3:$S$649,19,FALSE),0)</f>
        <v>144.5</v>
      </c>
      <c r="G9" s="23">
        <f t="shared" si="0"/>
        <v>144.5</v>
      </c>
    </row>
    <row r="10" spans="1:7" x14ac:dyDescent="0.25">
      <c r="A10" s="23" t="str">
        <f>'Transit Way Mileage'!A11</f>
        <v>0007</v>
      </c>
      <c r="B10" s="23" t="str">
        <f>'Transit Way Mileage'!B11</f>
        <v>Lane Transit District</v>
      </c>
      <c r="C10" s="23" t="str">
        <f>VLOOKUP($A10,'Transit IDs'!$A$1:$O$828,14,FALSE)</f>
        <v>OR</v>
      </c>
      <c r="D10" s="23">
        <f>IFERROR(VLOOKUP($A10,'Transit Way Mileage'!$A$3:$S$649,12,FALSE),0)</f>
        <v>0</v>
      </c>
      <c r="E10" s="23">
        <f>IFERROR(VLOOKUP($A10,'Transit Way Mileage'!$A$3:$S$649,18,FALSE),0)</f>
        <v>0</v>
      </c>
      <c r="F10" s="23">
        <f>IFERROR(VLOOKUP($A10,'Transit Way Mileage'!$A$3:$S$649,19,FALSE),0)</f>
        <v>567.20000000000005</v>
      </c>
      <c r="G10" s="23">
        <f t="shared" si="0"/>
        <v>567.20000000000005</v>
      </c>
    </row>
    <row r="11" spans="1:7" x14ac:dyDescent="0.25">
      <c r="A11" s="23" t="str">
        <f>'Transit Way Mileage'!A12</f>
        <v>0007</v>
      </c>
      <c r="B11" s="23" t="str">
        <f>'Transit Way Mileage'!B12</f>
        <v>Lane Transit District</v>
      </c>
      <c r="C11" s="23" t="str">
        <f>VLOOKUP($A11,'Transit IDs'!$A$1:$O$828,14,FALSE)</f>
        <v>OR</v>
      </c>
      <c r="D11" s="23">
        <f>IFERROR(VLOOKUP($A11,'Transit Way Mileage'!$A$3:$S$649,12,FALSE),0)</f>
        <v>0</v>
      </c>
      <c r="E11" s="23">
        <f>IFERROR(VLOOKUP($A11,'Transit Way Mileage'!$A$3:$S$649,18,FALSE),0)</f>
        <v>0</v>
      </c>
      <c r="F11" s="23">
        <f>IFERROR(VLOOKUP($A11,'Transit Way Mileage'!$A$3:$S$649,19,FALSE),0)</f>
        <v>567.20000000000005</v>
      </c>
      <c r="G11" s="23">
        <f t="shared" si="0"/>
        <v>567.20000000000005</v>
      </c>
    </row>
    <row r="12" spans="1:7" x14ac:dyDescent="0.25">
      <c r="A12" s="23" t="str">
        <f>'Transit Way Mileage'!A13</f>
        <v>0007</v>
      </c>
      <c r="B12" s="23" t="str">
        <f>'Transit Way Mileage'!B13</f>
        <v>Lane Transit District</v>
      </c>
      <c r="C12" s="23" t="str">
        <f>VLOOKUP($A12,'Transit IDs'!$A$1:$O$828,14,FALSE)</f>
        <v>OR</v>
      </c>
      <c r="D12" s="23">
        <f>IFERROR(VLOOKUP($A12,'Transit Way Mileage'!$A$3:$S$649,12,FALSE),0)</f>
        <v>0</v>
      </c>
      <c r="E12" s="23">
        <f>IFERROR(VLOOKUP($A12,'Transit Way Mileage'!$A$3:$S$649,18,FALSE),0)</f>
        <v>0</v>
      </c>
      <c r="F12" s="23">
        <f>IFERROR(VLOOKUP($A12,'Transit Way Mileage'!$A$3:$S$649,19,FALSE),0)</f>
        <v>567.20000000000005</v>
      </c>
      <c r="G12" s="23">
        <f t="shared" si="0"/>
        <v>567.20000000000005</v>
      </c>
    </row>
    <row r="13" spans="1:7" x14ac:dyDescent="0.25">
      <c r="A13" s="23" t="str">
        <f>'Transit Way Mileage'!A14</f>
        <v>0008</v>
      </c>
      <c r="B13" s="23" t="str">
        <f>'Transit Way Mileage'!B14</f>
        <v>Tri-County Metropolitan Transportation District of Oregon</v>
      </c>
      <c r="C13" s="23" t="str">
        <f>VLOOKUP($A13,'Transit IDs'!$A$1:$O$828,14,FALSE)</f>
        <v>OR</v>
      </c>
      <c r="D13" s="23">
        <f>IFERROR(VLOOKUP($A13,'Transit Way Mileage'!$A$3:$S$649,12,FALSE),0)</f>
        <v>104.10000000000001</v>
      </c>
      <c r="E13" s="23">
        <f>IFERROR(VLOOKUP($A13,'Transit Way Mileage'!$A$3:$S$649,18,FALSE),0)</f>
        <v>0</v>
      </c>
      <c r="F13" s="23">
        <f>IFERROR(VLOOKUP($A13,'Transit Way Mileage'!$A$3:$S$649,19,FALSE),0)</f>
        <v>0</v>
      </c>
      <c r="G13" s="23">
        <f t="shared" si="0"/>
        <v>0</v>
      </c>
    </row>
    <row r="14" spans="1:7" x14ac:dyDescent="0.25">
      <c r="A14" s="23" t="str">
        <f>'Transit Way Mileage'!A15</f>
        <v>0008</v>
      </c>
      <c r="B14" s="23" t="str">
        <f>'Transit Way Mileage'!B15</f>
        <v>Tri-County Metropolitan Transportation District of Oregon</v>
      </c>
      <c r="C14" s="23" t="str">
        <f>VLOOKUP($A14,'Transit IDs'!$A$1:$O$828,14,FALSE)</f>
        <v>OR</v>
      </c>
      <c r="D14" s="23">
        <f>IFERROR(VLOOKUP($A14,'Transit Way Mileage'!$A$3:$S$649,12,FALSE),0)</f>
        <v>104.10000000000001</v>
      </c>
      <c r="E14" s="23">
        <f>IFERROR(VLOOKUP($A14,'Transit Way Mileage'!$A$3:$S$649,18,FALSE),0)</f>
        <v>0</v>
      </c>
      <c r="F14" s="23">
        <f>IFERROR(VLOOKUP($A14,'Transit Way Mileage'!$A$3:$S$649,19,FALSE),0)</f>
        <v>0</v>
      </c>
      <c r="G14" s="23">
        <f t="shared" si="0"/>
        <v>0</v>
      </c>
    </row>
    <row r="15" spans="1:7" x14ac:dyDescent="0.25">
      <c r="A15" s="23" t="str">
        <f>'Transit Way Mileage'!A16</f>
        <v>0008</v>
      </c>
      <c r="B15" s="23" t="str">
        <f>'Transit Way Mileage'!B16</f>
        <v>Tri-County Metropolitan Transportation District of Oregon</v>
      </c>
      <c r="C15" s="23" t="str">
        <f>VLOOKUP($A15,'Transit IDs'!$A$1:$O$828,14,FALSE)</f>
        <v>OR</v>
      </c>
      <c r="D15" s="23">
        <f>IFERROR(VLOOKUP($A15,'Transit Way Mileage'!$A$3:$S$649,12,FALSE),0)</f>
        <v>104.10000000000001</v>
      </c>
      <c r="E15" s="23">
        <f>IFERROR(VLOOKUP($A15,'Transit Way Mileage'!$A$3:$S$649,18,FALSE),0)</f>
        <v>0</v>
      </c>
      <c r="F15" s="23">
        <f>IFERROR(VLOOKUP($A15,'Transit Way Mileage'!$A$3:$S$649,19,FALSE),0)</f>
        <v>0</v>
      </c>
      <c r="G15" s="23">
        <f t="shared" si="0"/>
        <v>0</v>
      </c>
    </row>
    <row r="16" spans="1:7" x14ac:dyDescent="0.25">
      <c r="A16" s="23" t="str">
        <f>'Transit Way Mileage'!A17</f>
        <v>0011</v>
      </c>
      <c r="B16" s="23" t="str">
        <f>'Transit Way Mileage'!B17</f>
        <v>Valley Regional Transit</v>
      </c>
      <c r="C16" s="23" t="str">
        <f>VLOOKUP($A16,'Transit IDs'!$A$1:$O$828,14,FALSE)</f>
        <v>ID</v>
      </c>
      <c r="D16" s="23">
        <f>IFERROR(VLOOKUP($A16,'Transit Way Mileage'!$A$3:$S$649,12,FALSE),0)</f>
        <v>0</v>
      </c>
      <c r="E16" s="23">
        <f>IFERROR(VLOOKUP($A16,'Transit Way Mileage'!$A$3:$S$649,18,FALSE),0)</f>
        <v>0</v>
      </c>
      <c r="F16" s="23">
        <f>IFERROR(VLOOKUP($A16,'Transit Way Mileage'!$A$3:$S$649,19,FALSE),0)</f>
        <v>366.4</v>
      </c>
      <c r="G16" s="23">
        <f t="shared" si="0"/>
        <v>366.4</v>
      </c>
    </row>
    <row r="17" spans="1:7" x14ac:dyDescent="0.25">
      <c r="A17" s="23" t="str">
        <f>'Transit Way Mileage'!A18</f>
        <v>0012</v>
      </c>
      <c r="B17" s="23" t="str">
        <f>'Transit Way Mileage'!B18</f>
        <v>Municipality of Anchorage - Public Transportation Department</v>
      </c>
      <c r="C17" s="23" t="str">
        <f>VLOOKUP($A17,'Transit IDs'!$A$1:$O$828,14,FALSE)</f>
        <v>AK</v>
      </c>
      <c r="D17" s="23">
        <f>IFERROR(VLOOKUP($A17,'Transit Way Mileage'!$A$3:$S$649,12,FALSE),0)</f>
        <v>0</v>
      </c>
      <c r="E17" s="23">
        <f>IFERROR(VLOOKUP($A17,'Transit Way Mileage'!$A$3:$S$649,18,FALSE),0)</f>
        <v>0</v>
      </c>
      <c r="F17" s="23">
        <f>IFERROR(VLOOKUP($A17,'Transit Way Mileage'!$A$3:$S$649,19,FALSE),0)</f>
        <v>247.8</v>
      </c>
      <c r="G17" s="23">
        <f t="shared" si="0"/>
        <v>247.8</v>
      </c>
    </row>
    <row r="18" spans="1:7" x14ac:dyDescent="0.25">
      <c r="A18" s="23" t="str">
        <f>'Transit Way Mileage'!A19</f>
        <v>0016</v>
      </c>
      <c r="B18" s="23" t="str">
        <f>'Transit Way Mileage'!B19</f>
        <v xml:space="preserve">RiverCities Transit </v>
      </c>
      <c r="C18" s="23" t="str">
        <f>VLOOKUP($A18,'Transit IDs'!$A$1:$O$828,14,FALSE)</f>
        <v>WA</v>
      </c>
      <c r="D18" s="23">
        <f>IFERROR(VLOOKUP($A18,'Transit Way Mileage'!$A$3:$S$649,12,FALSE),0)</f>
        <v>0</v>
      </c>
      <c r="E18" s="23">
        <f>IFERROR(VLOOKUP($A18,'Transit Way Mileage'!$A$3:$S$649,18,FALSE),0)</f>
        <v>0</v>
      </c>
      <c r="F18" s="23">
        <f>IFERROR(VLOOKUP($A18,'Transit Way Mileage'!$A$3:$S$649,19,FALSE),0)</f>
        <v>61.5</v>
      </c>
      <c r="G18" s="23">
        <f t="shared" si="0"/>
        <v>61.5</v>
      </c>
    </row>
    <row r="19" spans="1:7" x14ac:dyDescent="0.25">
      <c r="A19" s="23" t="str">
        <f>'Transit Way Mileage'!A20</f>
        <v>0018</v>
      </c>
      <c r="B19" s="23" t="str">
        <f>'Transit Way Mileage'!B20</f>
        <v>Ben Franklin Transit</v>
      </c>
      <c r="C19" s="23" t="str">
        <f>VLOOKUP($A19,'Transit IDs'!$A$1:$O$828,14,FALSE)</f>
        <v>WA</v>
      </c>
      <c r="D19" s="23">
        <f>IFERROR(VLOOKUP($A19,'Transit Way Mileage'!$A$3:$S$649,12,FALSE),0)</f>
        <v>0</v>
      </c>
      <c r="E19" s="23">
        <f>IFERROR(VLOOKUP($A19,'Transit Way Mileage'!$A$3:$S$649,18,FALSE),0)</f>
        <v>0</v>
      </c>
      <c r="F19" s="23">
        <f>IFERROR(VLOOKUP($A19,'Transit Way Mileage'!$A$3:$S$649,19,FALSE),0)</f>
        <v>257</v>
      </c>
      <c r="G19" s="23">
        <f t="shared" si="0"/>
        <v>257</v>
      </c>
    </row>
    <row r="20" spans="1:7" x14ac:dyDescent="0.25">
      <c r="A20" s="23" t="str">
        <f>'Transit Way Mileage'!A21</f>
        <v>0019</v>
      </c>
      <c r="B20" s="23" t="str">
        <f>'Transit Way Mileage'!B21</f>
        <v>Intercity Transit</v>
      </c>
      <c r="C20" s="23" t="str">
        <f>VLOOKUP($A20,'Transit IDs'!$A$1:$O$828,14,FALSE)</f>
        <v>WA</v>
      </c>
      <c r="D20" s="23">
        <f>IFERROR(VLOOKUP($A20,'Transit Way Mileage'!$A$3:$S$649,12,FALSE),0)</f>
        <v>0</v>
      </c>
      <c r="E20" s="23">
        <f>IFERROR(VLOOKUP($A20,'Transit Way Mileage'!$A$3:$S$649,18,FALSE),0)</f>
        <v>0</v>
      </c>
      <c r="F20" s="23">
        <f>IFERROR(VLOOKUP($A20,'Transit Way Mileage'!$A$3:$S$649,19,FALSE),0)</f>
        <v>75</v>
      </c>
      <c r="G20" s="23">
        <f t="shared" si="0"/>
        <v>75</v>
      </c>
    </row>
    <row r="21" spans="1:7" x14ac:dyDescent="0.25">
      <c r="A21" s="23" t="str">
        <f>'Transit Way Mileage'!A22</f>
        <v>0019</v>
      </c>
      <c r="B21" s="23" t="str">
        <f>'Transit Way Mileage'!B22</f>
        <v>Intercity Transit</v>
      </c>
      <c r="C21" s="23" t="str">
        <f>VLOOKUP($A21,'Transit IDs'!$A$1:$O$828,14,FALSE)</f>
        <v>WA</v>
      </c>
      <c r="D21" s="23">
        <f>IFERROR(VLOOKUP($A21,'Transit Way Mileage'!$A$3:$S$649,12,FALSE),0)</f>
        <v>0</v>
      </c>
      <c r="E21" s="23">
        <f>IFERROR(VLOOKUP($A21,'Transit Way Mileage'!$A$3:$S$649,18,FALSE),0)</f>
        <v>0</v>
      </c>
      <c r="F21" s="23">
        <f>IFERROR(VLOOKUP($A21,'Transit Way Mileage'!$A$3:$S$649,19,FALSE),0)</f>
        <v>75</v>
      </c>
      <c r="G21" s="23">
        <f t="shared" si="0"/>
        <v>75</v>
      </c>
    </row>
    <row r="22" spans="1:7" x14ac:dyDescent="0.25">
      <c r="A22" s="23" t="str">
        <f>'Transit Way Mileage'!A23</f>
        <v>0020</v>
      </c>
      <c r="B22" s="23" t="str">
        <f>'Transit Way Mileage'!B23</f>
        <v>Kitsap Transit</v>
      </c>
      <c r="C22" s="23" t="str">
        <f>VLOOKUP($A22,'Transit IDs'!$A$1:$O$828,14,FALSE)</f>
        <v>WA</v>
      </c>
      <c r="D22" s="23">
        <f>IFERROR(VLOOKUP($A22,'Transit Way Mileage'!$A$3:$S$649,12,FALSE),0)</f>
        <v>0</v>
      </c>
      <c r="E22" s="23">
        <f>IFERROR(VLOOKUP($A22,'Transit Way Mileage'!$A$3:$S$649,18,FALSE),0)</f>
        <v>0</v>
      </c>
      <c r="F22" s="23">
        <f>IFERROR(VLOOKUP($A22,'Transit Way Mileage'!$A$3:$S$649,19,FALSE),0)</f>
        <v>570.20000000000005</v>
      </c>
      <c r="G22" s="23">
        <f t="shared" si="0"/>
        <v>570.20000000000005</v>
      </c>
    </row>
    <row r="23" spans="1:7" x14ac:dyDescent="0.25">
      <c r="A23" s="23" t="str">
        <f>'Transit Way Mileage'!A24</f>
        <v>0021</v>
      </c>
      <c r="B23" s="23" t="str">
        <f>'Transit Way Mileage'!B24</f>
        <v>Whatcom Transportation Authority</v>
      </c>
      <c r="C23" s="23" t="str">
        <f>VLOOKUP($A23,'Transit IDs'!$A$1:$O$828,14,FALSE)</f>
        <v>WA</v>
      </c>
      <c r="D23" s="23">
        <f>IFERROR(VLOOKUP($A23,'Transit Way Mileage'!$A$3:$S$649,12,FALSE),0)</f>
        <v>0</v>
      </c>
      <c r="E23" s="23">
        <f>IFERROR(VLOOKUP($A23,'Transit Way Mileage'!$A$3:$S$649,18,FALSE),0)</f>
        <v>0</v>
      </c>
      <c r="F23" s="23">
        <f>IFERROR(VLOOKUP($A23,'Transit Way Mileage'!$A$3:$S$649,19,FALSE),0)</f>
        <v>472.8</v>
      </c>
      <c r="G23" s="23">
        <f t="shared" si="0"/>
        <v>472.8</v>
      </c>
    </row>
    <row r="24" spans="1:7" x14ac:dyDescent="0.25">
      <c r="A24" s="23" t="str">
        <f>'Transit Way Mileage'!A25</f>
        <v>0023</v>
      </c>
      <c r="B24" s="23" t="str">
        <f>'Transit Way Mileage'!B25</f>
        <v>City of Seattle - Seattle Center Monorail Transit</v>
      </c>
      <c r="C24" s="23" t="str">
        <f>VLOOKUP($A24,'Transit IDs'!$A$1:$O$828,14,FALSE)</f>
        <v>WA</v>
      </c>
      <c r="D24" s="23">
        <f>IFERROR(VLOOKUP($A24,'Transit Way Mileage'!$A$3:$S$649,12,FALSE),0)</f>
        <v>1.8</v>
      </c>
      <c r="E24" s="23">
        <f>IFERROR(VLOOKUP($A24,'Transit Way Mileage'!$A$3:$S$649,18,FALSE),0)</f>
        <v>0</v>
      </c>
      <c r="F24" s="23">
        <f>IFERROR(VLOOKUP($A24,'Transit Way Mileage'!$A$3:$S$649,19,FALSE),0)</f>
        <v>0</v>
      </c>
      <c r="G24" s="23">
        <f t="shared" si="0"/>
        <v>0</v>
      </c>
    </row>
    <row r="25" spans="1:7" x14ac:dyDescent="0.25">
      <c r="A25" s="23" t="str">
        <f>'Transit Way Mileage'!A26</f>
        <v>0024</v>
      </c>
      <c r="B25" s="23" t="str">
        <f>'Transit Way Mileage'!B26</f>
        <v>Clark County Public Transportation Benefit Area Authority</v>
      </c>
      <c r="C25" s="23" t="str">
        <f>VLOOKUP($A25,'Transit IDs'!$A$1:$O$828,14,FALSE)</f>
        <v>WA</v>
      </c>
      <c r="D25" s="23">
        <f>IFERROR(VLOOKUP($A25,'Transit Way Mileage'!$A$3:$S$649,12,FALSE),0)</f>
        <v>0</v>
      </c>
      <c r="E25" s="23">
        <f>IFERROR(VLOOKUP($A25,'Transit Way Mileage'!$A$3:$S$649,18,FALSE),0)</f>
        <v>3.4</v>
      </c>
      <c r="F25" s="23">
        <f>IFERROR(VLOOKUP($A25,'Transit Way Mileage'!$A$3:$S$649,19,FALSE),0)</f>
        <v>422.1</v>
      </c>
      <c r="G25" s="23">
        <f t="shared" si="0"/>
        <v>425.5</v>
      </c>
    </row>
    <row r="26" spans="1:7" x14ac:dyDescent="0.25">
      <c r="A26" s="23" t="str">
        <f>'Transit Way Mileage'!A27</f>
        <v>0025</v>
      </c>
      <c r="B26" s="23" t="str">
        <f>'Transit Way Mileage'!B27</f>
        <v>Salem Area Mass Transit District</v>
      </c>
      <c r="C26" s="23" t="str">
        <f>VLOOKUP($A26,'Transit IDs'!$A$1:$O$828,14,FALSE)</f>
        <v>OR</v>
      </c>
      <c r="D26" s="23">
        <f>IFERROR(VLOOKUP($A26,'Transit Way Mileage'!$A$3:$S$649,12,FALSE),0)</f>
        <v>0</v>
      </c>
      <c r="E26" s="23">
        <f>IFERROR(VLOOKUP($A26,'Transit Way Mileage'!$A$3:$S$649,18,FALSE),0)</f>
        <v>0</v>
      </c>
      <c r="F26" s="23">
        <f>IFERROR(VLOOKUP($A26,'Transit Way Mileage'!$A$3:$S$649,19,FALSE),0)</f>
        <v>205.7</v>
      </c>
      <c r="G26" s="23">
        <f t="shared" si="0"/>
        <v>205.7</v>
      </c>
    </row>
    <row r="27" spans="1:7" x14ac:dyDescent="0.25">
      <c r="A27" s="23" t="str">
        <f>'Transit Way Mileage'!A28</f>
        <v>0029</v>
      </c>
      <c r="B27" s="23" t="str">
        <f>'Transit Way Mileage'!B28</f>
        <v>Snohomish County Public Transportation Benefit Area Corporation</v>
      </c>
      <c r="C27" s="23" t="str">
        <f>VLOOKUP($A27,'Transit IDs'!$A$1:$O$828,14,FALSE)</f>
        <v>WA</v>
      </c>
      <c r="D27" s="23">
        <f>IFERROR(VLOOKUP($A27,'Transit Way Mileage'!$A$3:$S$649,12,FALSE),0)</f>
        <v>0</v>
      </c>
      <c r="E27" s="23">
        <f>IFERROR(VLOOKUP($A27,'Transit Way Mileage'!$A$3:$S$649,18,FALSE),0)</f>
        <v>77</v>
      </c>
      <c r="F27" s="23">
        <f>IFERROR(VLOOKUP($A27,'Transit Way Mileage'!$A$3:$S$649,19,FALSE),0)</f>
        <v>122.2</v>
      </c>
      <c r="G27" s="23">
        <f t="shared" si="0"/>
        <v>199.2</v>
      </c>
    </row>
    <row r="28" spans="1:7" x14ac:dyDescent="0.25">
      <c r="A28" s="23" t="str">
        <f>'Transit Way Mileage'!A29</f>
        <v>0029</v>
      </c>
      <c r="B28" s="23" t="str">
        <f>'Transit Way Mileage'!B29</f>
        <v>Snohomish County Public Transportation Benefit Area Corporation</v>
      </c>
      <c r="C28" s="23" t="str">
        <f>VLOOKUP($A28,'Transit IDs'!$A$1:$O$828,14,FALSE)</f>
        <v>WA</v>
      </c>
      <c r="D28" s="23">
        <f>IFERROR(VLOOKUP($A28,'Transit Way Mileage'!$A$3:$S$649,12,FALSE),0)</f>
        <v>0</v>
      </c>
      <c r="E28" s="23">
        <f>IFERROR(VLOOKUP($A28,'Transit Way Mileage'!$A$3:$S$649,18,FALSE),0)</f>
        <v>77</v>
      </c>
      <c r="F28" s="23">
        <f>IFERROR(VLOOKUP($A28,'Transit Way Mileage'!$A$3:$S$649,19,FALSE),0)</f>
        <v>122.2</v>
      </c>
      <c r="G28" s="23">
        <f t="shared" si="0"/>
        <v>199.2</v>
      </c>
    </row>
    <row r="29" spans="1:7" x14ac:dyDescent="0.25">
      <c r="A29" s="23" t="str">
        <f>'Transit Way Mileage'!A30</f>
        <v>0034</v>
      </c>
      <c r="B29" s="23" t="str">
        <f>'Transit Way Mileage'!B30</f>
        <v>Rogue Valley Transportation District</v>
      </c>
      <c r="C29" s="23" t="str">
        <f>VLOOKUP($A29,'Transit IDs'!$A$1:$O$828,14,FALSE)</f>
        <v>OR</v>
      </c>
      <c r="D29" s="23">
        <f>IFERROR(VLOOKUP($A29,'Transit Way Mileage'!$A$3:$S$649,12,FALSE),0)</f>
        <v>0</v>
      </c>
      <c r="E29" s="23">
        <f>IFERROR(VLOOKUP($A29,'Transit Way Mileage'!$A$3:$S$649,18,FALSE),0)</f>
        <v>0</v>
      </c>
      <c r="F29" s="23">
        <f>IFERROR(VLOOKUP($A29,'Transit Way Mileage'!$A$3:$S$649,19,FALSE),0)</f>
        <v>110</v>
      </c>
      <c r="G29" s="23">
        <f t="shared" si="0"/>
        <v>110</v>
      </c>
    </row>
    <row r="30" spans="1:7" x14ac:dyDescent="0.25">
      <c r="A30" s="23" t="str">
        <f>'Transit Way Mileage'!A31</f>
        <v>0040</v>
      </c>
      <c r="B30" s="23" t="str">
        <f>'Transit Way Mileage'!B31</f>
        <v>Central Puget Sound Regional Transit Authority</v>
      </c>
      <c r="C30" s="23" t="str">
        <f>VLOOKUP($A30,'Transit IDs'!$A$1:$O$828,14,FALSE)</f>
        <v>WA</v>
      </c>
      <c r="D30" s="23">
        <f>IFERROR(VLOOKUP($A30,'Transit Way Mileage'!$A$3:$S$649,12,FALSE),0)</f>
        <v>0</v>
      </c>
      <c r="E30" s="23">
        <f>IFERROR(VLOOKUP($A30,'Transit Way Mileage'!$A$3:$S$649,18,FALSE),0)</f>
        <v>203.3</v>
      </c>
      <c r="F30" s="23">
        <f>IFERROR(VLOOKUP($A30,'Transit Way Mileage'!$A$3:$S$649,19,FALSE),0)</f>
        <v>237.8</v>
      </c>
      <c r="G30" s="23">
        <f t="shared" si="0"/>
        <v>441.1</v>
      </c>
    </row>
    <row r="31" spans="1:7" x14ac:dyDescent="0.25">
      <c r="A31" s="23" t="str">
        <f>'Transit Way Mileage'!A32</f>
        <v>0040</v>
      </c>
      <c r="B31" s="23" t="str">
        <f>'Transit Way Mileage'!B32</f>
        <v>Central Puget Sound Regional Transit Authority</v>
      </c>
      <c r="C31" s="23" t="str">
        <f>VLOOKUP($A31,'Transit IDs'!$A$1:$O$828,14,FALSE)</f>
        <v>WA</v>
      </c>
      <c r="D31" s="23">
        <f>IFERROR(VLOOKUP($A31,'Transit Way Mileage'!$A$3:$S$649,12,FALSE),0)</f>
        <v>0</v>
      </c>
      <c r="E31" s="23">
        <f>IFERROR(VLOOKUP($A31,'Transit Way Mileage'!$A$3:$S$649,18,FALSE),0)</f>
        <v>203.3</v>
      </c>
      <c r="F31" s="23">
        <f>IFERROR(VLOOKUP($A31,'Transit Way Mileage'!$A$3:$S$649,19,FALSE),0)</f>
        <v>237.8</v>
      </c>
      <c r="G31" s="23">
        <f t="shared" si="0"/>
        <v>441.1</v>
      </c>
    </row>
    <row r="32" spans="1:7" x14ac:dyDescent="0.25">
      <c r="A32" s="23" t="str">
        <f>'Transit Way Mileage'!A33</f>
        <v>0040</v>
      </c>
      <c r="B32" s="23" t="str">
        <f>'Transit Way Mileage'!B33</f>
        <v>Central Puget Sound Regional Transit Authority</v>
      </c>
      <c r="C32" s="23" t="str">
        <f>VLOOKUP($A32,'Transit IDs'!$A$1:$O$828,14,FALSE)</f>
        <v>WA</v>
      </c>
      <c r="D32" s="23">
        <f>IFERROR(VLOOKUP($A32,'Transit Way Mileage'!$A$3:$S$649,12,FALSE),0)</f>
        <v>0</v>
      </c>
      <c r="E32" s="23">
        <f>IFERROR(VLOOKUP($A32,'Transit Way Mileage'!$A$3:$S$649,18,FALSE),0)</f>
        <v>203.3</v>
      </c>
      <c r="F32" s="23">
        <f>IFERROR(VLOOKUP($A32,'Transit Way Mileage'!$A$3:$S$649,19,FALSE),0)</f>
        <v>237.8</v>
      </c>
      <c r="G32" s="23">
        <f t="shared" si="0"/>
        <v>441.1</v>
      </c>
    </row>
    <row r="33" spans="1:7" x14ac:dyDescent="0.25">
      <c r="A33" s="23" t="str">
        <f>'Transit Way Mileage'!A34</f>
        <v>0040</v>
      </c>
      <c r="B33" s="23" t="str">
        <f>'Transit Way Mileage'!B34</f>
        <v>Central Puget Sound Regional Transit Authority</v>
      </c>
      <c r="C33" s="23" t="str">
        <f>VLOOKUP($A33,'Transit IDs'!$A$1:$O$828,14,FALSE)</f>
        <v>WA</v>
      </c>
      <c r="D33" s="23">
        <f>IFERROR(VLOOKUP($A33,'Transit Way Mileage'!$A$3:$S$649,12,FALSE),0)</f>
        <v>0</v>
      </c>
      <c r="E33" s="23">
        <f>IFERROR(VLOOKUP($A33,'Transit Way Mileage'!$A$3:$S$649,18,FALSE),0)</f>
        <v>203.3</v>
      </c>
      <c r="F33" s="23">
        <f>IFERROR(VLOOKUP($A33,'Transit Way Mileage'!$A$3:$S$649,19,FALSE),0)</f>
        <v>237.8</v>
      </c>
      <c r="G33" s="23">
        <f t="shared" si="0"/>
        <v>441.1</v>
      </c>
    </row>
    <row r="34" spans="1:7" x14ac:dyDescent="0.25">
      <c r="A34" s="23" t="str">
        <f>'Transit Way Mileage'!A35</f>
        <v>0040</v>
      </c>
      <c r="B34" s="23" t="str">
        <f>'Transit Way Mileage'!B35</f>
        <v>Central Puget Sound Regional Transit Authority</v>
      </c>
      <c r="C34" s="23" t="str">
        <f>VLOOKUP($A34,'Transit IDs'!$A$1:$O$828,14,FALSE)</f>
        <v>WA</v>
      </c>
      <c r="D34" s="23">
        <f>IFERROR(VLOOKUP($A34,'Transit Way Mileage'!$A$3:$S$649,12,FALSE),0)</f>
        <v>0</v>
      </c>
      <c r="E34" s="23">
        <f>IFERROR(VLOOKUP($A34,'Transit Way Mileage'!$A$3:$S$649,18,FALSE),0)</f>
        <v>203.3</v>
      </c>
      <c r="F34" s="23">
        <f>IFERROR(VLOOKUP($A34,'Transit Way Mileage'!$A$3:$S$649,19,FALSE),0)</f>
        <v>237.8</v>
      </c>
      <c r="G34" s="23">
        <f t="shared" si="0"/>
        <v>441.1</v>
      </c>
    </row>
    <row r="35" spans="1:7" x14ac:dyDescent="0.25">
      <c r="A35" s="23" t="str">
        <f>'Transit Way Mileage'!A36</f>
        <v>0041</v>
      </c>
      <c r="B35" s="23" t="str">
        <f>'Transit Way Mileage'!B36</f>
        <v>Alaska Railroad Corporation</v>
      </c>
      <c r="C35" s="23" t="str">
        <f>VLOOKUP($A35,'Transit IDs'!$A$1:$O$828,14,FALSE)</f>
        <v>AK</v>
      </c>
      <c r="D35" s="23">
        <f>IFERROR(VLOOKUP($A35,'Transit Way Mileage'!$A$3:$S$649,12,FALSE),0)</f>
        <v>685.30000000000007</v>
      </c>
      <c r="E35" s="23">
        <f>IFERROR(VLOOKUP($A35,'Transit Way Mileage'!$A$3:$S$649,18,FALSE),0)</f>
        <v>0</v>
      </c>
      <c r="F35" s="23">
        <f>IFERROR(VLOOKUP($A35,'Transit Way Mileage'!$A$3:$S$649,19,FALSE),0)</f>
        <v>0</v>
      </c>
      <c r="G35" s="23">
        <f t="shared" si="0"/>
        <v>0</v>
      </c>
    </row>
    <row r="36" spans="1:7" x14ac:dyDescent="0.25">
      <c r="A36" s="23" t="str">
        <f>'Transit Way Mileage'!A37</f>
        <v>0043</v>
      </c>
      <c r="B36" s="23" t="str">
        <f>'Transit Way Mileage'!B37</f>
        <v>Link Transit</v>
      </c>
      <c r="C36" s="23" t="str">
        <f>VLOOKUP($A36,'Transit IDs'!$A$1:$O$828,14,FALSE)</f>
        <v>WA</v>
      </c>
      <c r="D36" s="23">
        <f>IFERROR(VLOOKUP($A36,'Transit Way Mileage'!$A$3:$S$649,12,FALSE),0)</f>
        <v>0</v>
      </c>
      <c r="E36" s="23">
        <f>IFERROR(VLOOKUP($A36,'Transit Way Mileage'!$A$3:$S$649,18,FALSE),0)</f>
        <v>0</v>
      </c>
      <c r="F36" s="23">
        <f>IFERROR(VLOOKUP($A36,'Transit Way Mileage'!$A$3:$S$649,19,FALSE),0)</f>
        <v>333.8</v>
      </c>
      <c r="G36" s="23">
        <f t="shared" si="0"/>
        <v>333.8</v>
      </c>
    </row>
    <row r="37" spans="1:7" x14ac:dyDescent="0.25">
      <c r="A37" s="23" t="str">
        <f>'Transit Way Mileage'!A38</f>
        <v>0044</v>
      </c>
      <c r="B37" s="23" t="str">
        <f>'Transit Way Mileage'!B38</f>
        <v>Skagit Transit</v>
      </c>
      <c r="C37" s="23" t="str">
        <f>VLOOKUP($A37,'Transit IDs'!$A$1:$O$828,14,FALSE)</f>
        <v>WA</v>
      </c>
      <c r="D37" s="23">
        <f>IFERROR(VLOOKUP($A37,'Transit Way Mileage'!$A$3:$S$649,12,FALSE),0)</f>
        <v>0</v>
      </c>
      <c r="E37" s="23">
        <f>IFERROR(VLOOKUP($A37,'Transit Way Mileage'!$A$3:$S$649,18,FALSE),0)</f>
        <v>0</v>
      </c>
      <c r="F37" s="23">
        <f>IFERROR(VLOOKUP($A37,'Transit Way Mileage'!$A$3:$S$649,19,FALSE),0)</f>
        <v>124.2</v>
      </c>
      <c r="G37" s="23">
        <f t="shared" si="0"/>
        <v>124.2</v>
      </c>
    </row>
    <row r="38" spans="1:7" x14ac:dyDescent="0.25">
      <c r="A38" s="23" t="str">
        <f>'Transit Way Mileage'!A39</f>
        <v>0044</v>
      </c>
      <c r="B38" s="23" t="str">
        <f>'Transit Way Mileage'!B39</f>
        <v>Skagit Transit</v>
      </c>
      <c r="C38" s="23" t="str">
        <f>VLOOKUP($A38,'Transit IDs'!$A$1:$O$828,14,FALSE)</f>
        <v>WA</v>
      </c>
      <c r="D38" s="23">
        <f>IFERROR(VLOOKUP($A38,'Transit Way Mileage'!$A$3:$S$649,12,FALSE),0)</f>
        <v>0</v>
      </c>
      <c r="E38" s="23">
        <f>IFERROR(VLOOKUP($A38,'Transit Way Mileage'!$A$3:$S$649,18,FALSE),0)</f>
        <v>0</v>
      </c>
      <c r="F38" s="23">
        <f>IFERROR(VLOOKUP($A38,'Transit Way Mileage'!$A$3:$S$649,19,FALSE),0)</f>
        <v>124.2</v>
      </c>
      <c r="G38" s="23">
        <f t="shared" si="0"/>
        <v>124.2</v>
      </c>
    </row>
    <row r="39" spans="1:7" x14ac:dyDescent="0.25">
      <c r="A39" s="23" t="str">
        <f>'Transit Way Mileage'!A40</f>
        <v>0047</v>
      </c>
      <c r="B39" s="23" t="str">
        <f>'Transit Way Mileage'!B40</f>
        <v>City of Corvallis</v>
      </c>
      <c r="C39" s="23" t="str">
        <f>VLOOKUP($A39,'Transit IDs'!$A$1:$O$828,14,FALSE)</f>
        <v>OR</v>
      </c>
      <c r="D39" s="23">
        <f>IFERROR(VLOOKUP($A39,'Transit Way Mileage'!$A$3:$S$649,12,FALSE),0)</f>
        <v>0</v>
      </c>
      <c r="E39" s="23">
        <f>IFERROR(VLOOKUP($A39,'Transit Way Mileage'!$A$3:$S$649,18,FALSE),0)</f>
        <v>0</v>
      </c>
      <c r="F39" s="23">
        <f>IFERROR(VLOOKUP($A39,'Transit Way Mileage'!$A$3:$S$649,19,FALSE),0)</f>
        <v>85</v>
      </c>
      <c r="G39" s="23">
        <f t="shared" si="0"/>
        <v>85</v>
      </c>
    </row>
    <row r="40" spans="1:7" x14ac:dyDescent="0.25">
      <c r="A40" s="23" t="str">
        <f>'Transit Way Mileage'!A41</f>
        <v>0057</v>
      </c>
      <c r="B40" s="23" t="str">
        <f>'Transit Way Mileage'!B41</f>
        <v>Central Oregon Intergovernmental Council</v>
      </c>
      <c r="C40" s="23" t="str">
        <f>VLOOKUP($A40,'Transit IDs'!$A$1:$O$828,14,FALSE)</f>
        <v>OR</v>
      </c>
      <c r="D40" s="23">
        <f>IFERROR(VLOOKUP($A40,'Transit Way Mileage'!$A$3:$S$649,12,FALSE),0)</f>
        <v>0</v>
      </c>
      <c r="E40" s="23">
        <f>IFERROR(VLOOKUP($A40,'Transit Way Mileage'!$A$3:$S$649,18,FALSE),0)</f>
        <v>0</v>
      </c>
      <c r="F40" s="23">
        <f>IFERROR(VLOOKUP($A40,'Transit Way Mileage'!$A$3:$S$649,19,FALSE),0)</f>
        <v>267</v>
      </c>
      <c r="G40" s="23">
        <f t="shared" si="0"/>
        <v>267</v>
      </c>
    </row>
    <row r="41" spans="1:7" x14ac:dyDescent="0.25">
      <c r="A41" s="23" t="str">
        <f>'Transit Way Mileage'!A42</f>
        <v>0057</v>
      </c>
      <c r="B41" s="23" t="str">
        <f>'Transit Way Mileage'!B42</f>
        <v>Central Oregon Intergovernmental Council</v>
      </c>
      <c r="C41" s="23" t="str">
        <f>VLOOKUP($A41,'Transit IDs'!$A$1:$O$828,14,FALSE)</f>
        <v>OR</v>
      </c>
      <c r="D41" s="23">
        <f>IFERROR(VLOOKUP($A41,'Transit Way Mileage'!$A$3:$S$649,12,FALSE),0)</f>
        <v>0</v>
      </c>
      <c r="E41" s="23">
        <f>IFERROR(VLOOKUP($A41,'Transit Way Mileage'!$A$3:$S$649,18,FALSE),0)</f>
        <v>0</v>
      </c>
      <c r="F41" s="23">
        <f>IFERROR(VLOOKUP($A41,'Transit Way Mileage'!$A$3:$S$649,19,FALSE),0)</f>
        <v>267</v>
      </c>
      <c r="G41" s="23">
        <f t="shared" si="0"/>
        <v>267</v>
      </c>
    </row>
    <row r="42" spans="1:7" x14ac:dyDescent="0.25">
      <c r="A42" s="23" t="str">
        <f>'Transit Way Mileage'!A43</f>
        <v>0058</v>
      </c>
      <c r="B42" s="23" t="str">
        <f>'Transit Way Mileage'!B43</f>
        <v>City of Portland</v>
      </c>
      <c r="C42" s="23" t="str">
        <f>VLOOKUP($A42,'Transit IDs'!$A$1:$O$828,14,FALSE)</f>
        <v>OR</v>
      </c>
      <c r="D42" s="23">
        <f>IFERROR(VLOOKUP($A42,'Transit Way Mileage'!$A$3:$S$649,12,FALSE),0)</f>
        <v>8.1</v>
      </c>
      <c r="E42" s="23">
        <f>IFERROR(VLOOKUP($A42,'Transit Way Mileage'!$A$3:$S$649,18,FALSE),0)</f>
        <v>0</v>
      </c>
      <c r="F42" s="23">
        <f>IFERROR(VLOOKUP($A42,'Transit Way Mileage'!$A$3:$S$649,19,FALSE),0)</f>
        <v>0</v>
      </c>
      <c r="G42" s="23">
        <f t="shared" si="0"/>
        <v>0</v>
      </c>
    </row>
    <row r="43" spans="1:7" x14ac:dyDescent="0.25">
      <c r="A43" s="23" t="str">
        <f>'Transit Way Mileage'!A44</f>
        <v>1001</v>
      </c>
      <c r="B43" s="23" t="str">
        <f>'Transit Way Mileage'!B44</f>
        <v>Rhode Island Public Transit Authority</v>
      </c>
      <c r="C43" s="23" t="str">
        <f>VLOOKUP($A43,'Transit IDs'!$A$1:$O$828,14,FALSE)</f>
        <v>RI</v>
      </c>
      <c r="D43" s="23">
        <f>IFERROR(VLOOKUP($A43,'Transit Way Mileage'!$A$3:$S$649,12,FALSE),0)</f>
        <v>0</v>
      </c>
      <c r="E43" s="23">
        <f>IFERROR(VLOOKUP($A43,'Transit Way Mileage'!$A$3:$S$649,18,FALSE),0)</f>
        <v>1.6</v>
      </c>
      <c r="F43" s="23">
        <f>IFERROR(VLOOKUP($A43,'Transit Way Mileage'!$A$3:$S$649,19,FALSE),0)</f>
        <v>1230.8</v>
      </c>
      <c r="G43" s="23">
        <f t="shared" si="0"/>
        <v>1232.3999999999999</v>
      </c>
    </row>
    <row r="44" spans="1:7" x14ac:dyDescent="0.25">
      <c r="A44" s="23" t="str">
        <f>'Transit Way Mileage'!A45</f>
        <v>1002</v>
      </c>
      <c r="B44" s="23" t="str">
        <f>'Transit Way Mileage'!B45</f>
        <v>Manchester Transit Authority</v>
      </c>
      <c r="C44" s="23" t="str">
        <f>VLOOKUP($A44,'Transit IDs'!$A$1:$O$828,14,FALSE)</f>
        <v>NH</v>
      </c>
      <c r="D44" s="23">
        <f>IFERROR(VLOOKUP($A44,'Transit Way Mileage'!$A$3:$S$649,12,FALSE),0)</f>
        <v>0</v>
      </c>
      <c r="E44" s="23">
        <f>IFERROR(VLOOKUP($A44,'Transit Way Mileage'!$A$3:$S$649,18,FALSE),0)</f>
        <v>0</v>
      </c>
      <c r="F44" s="23">
        <f>IFERROR(VLOOKUP($A44,'Transit Way Mileage'!$A$3:$S$649,19,FALSE),0)</f>
        <v>132</v>
      </c>
      <c r="G44" s="23">
        <f t="shared" si="0"/>
        <v>132</v>
      </c>
    </row>
    <row r="45" spans="1:7" x14ac:dyDescent="0.25">
      <c r="A45" s="23" t="str">
        <f>'Transit Way Mileage'!A46</f>
        <v>1003</v>
      </c>
      <c r="B45" s="23" t="str">
        <f>'Transit Way Mileage'!B46</f>
        <v>Massachusetts Bay Transportation Authority</v>
      </c>
      <c r="C45" s="23" t="str">
        <f>VLOOKUP($A45,'Transit IDs'!$A$1:$O$828,14,FALSE)</f>
        <v>MA</v>
      </c>
      <c r="D45" s="23">
        <f>IFERROR(VLOOKUP($A45,'Transit Way Mileage'!$A$3:$S$649,12,FALSE),0)</f>
        <v>711.5</v>
      </c>
      <c r="E45" s="23">
        <f>IFERROR(VLOOKUP($A45,'Transit Way Mileage'!$A$3:$S$649,18,FALSE),0)</f>
        <v>0</v>
      </c>
      <c r="F45" s="23">
        <f>IFERROR(VLOOKUP($A45,'Transit Way Mileage'!$A$3:$S$649,19,FALSE),0)</f>
        <v>0</v>
      </c>
      <c r="G45" s="23">
        <f t="shared" si="0"/>
        <v>0</v>
      </c>
    </row>
    <row r="46" spans="1:7" x14ac:dyDescent="0.25">
      <c r="A46" s="23" t="str">
        <f>'Transit Way Mileage'!A47</f>
        <v>1003</v>
      </c>
      <c r="B46" s="23" t="str">
        <f>'Transit Way Mileage'!B47</f>
        <v>Massachusetts Bay Transportation Authority</v>
      </c>
      <c r="C46" s="23" t="str">
        <f>VLOOKUP($A46,'Transit IDs'!$A$1:$O$828,14,FALSE)</f>
        <v>MA</v>
      </c>
      <c r="D46" s="23">
        <f>IFERROR(VLOOKUP($A46,'Transit Way Mileage'!$A$3:$S$649,12,FALSE),0)</f>
        <v>711.5</v>
      </c>
      <c r="E46" s="23">
        <f>IFERROR(VLOOKUP($A46,'Transit Way Mileage'!$A$3:$S$649,18,FALSE),0)</f>
        <v>0</v>
      </c>
      <c r="F46" s="23">
        <f>IFERROR(VLOOKUP($A46,'Transit Way Mileage'!$A$3:$S$649,19,FALSE),0)</f>
        <v>0</v>
      </c>
      <c r="G46" s="23">
        <f t="shared" si="0"/>
        <v>0</v>
      </c>
    </row>
    <row r="47" spans="1:7" x14ac:dyDescent="0.25">
      <c r="A47" s="23" t="str">
        <f>'Transit Way Mileage'!A48</f>
        <v>1003</v>
      </c>
      <c r="B47" s="23" t="str">
        <f>'Transit Way Mileage'!B48</f>
        <v>Massachusetts Bay Transportation Authority</v>
      </c>
      <c r="C47" s="23" t="str">
        <f>VLOOKUP($A47,'Transit IDs'!$A$1:$O$828,14,FALSE)</f>
        <v>MA</v>
      </c>
      <c r="D47" s="23">
        <f>IFERROR(VLOOKUP($A47,'Transit Way Mileage'!$A$3:$S$649,12,FALSE),0)</f>
        <v>711.5</v>
      </c>
      <c r="E47" s="23">
        <f>IFERROR(VLOOKUP($A47,'Transit Way Mileage'!$A$3:$S$649,18,FALSE),0)</f>
        <v>0</v>
      </c>
      <c r="F47" s="23">
        <f>IFERROR(VLOOKUP($A47,'Transit Way Mileage'!$A$3:$S$649,19,FALSE),0)</f>
        <v>0</v>
      </c>
      <c r="G47" s="23">
        <f t="shared" si="0"/>
        <v>0</v>
      </c>
    </row>
    <row r="48" spans="1:7" x14ac:dyDescent="0.25">
      <c r="A48" s="23" t="str">
        <f>'Transit Way Mileage'!A49</f>
        <v>1003</v>
      </c>
      <c r="B48" s="23" t="str">
        <f>'Transit Way Mileage'!B49</f>
        <v>Massachusetts Bay Transportation Authority</v>
      </c>
      <c r="C48" s="23" t="str">
        <f>VLOOKUP($A48,'Transit IDs'!$A$1:$O$828,14,FALSE)</f>
        <v>MA</v>
      </c>
      <c r="D48" s="23">
        <f>IFERROR(VLOOKUP($A48,'Transit Way Mileage'!$A$3:$S$649,12,FALSE),0)</f>
        <v>711.5</v>
      </c>
      <c r="E48" s="23">
        <f>IFERROR(VLOOKUP($A48,'Transit Way Mileage'!$A$3:$S$649,18,FALSE),0)</f>
        <v>0</v>
      </c>
      <c r="F48" s="23">
        <f>IFERROR(VLOOKUP($A48,'Transit Way Mileage'!$A$3:$S$649,19,FALSE),0)</f>
        <v>0</v>
      </c>
      <c r="G48" s="23">
        <f t="shared" si="0"/>
        <v>0</v>
      </c>
    </row>
    <row r="49" spans="1:7" x14ac:dyDescent="0.25">
      <c r="A49" s="23" t="str">
        <f>'Transit Way Mileage'!A50</f>
        <v>1003</v>
      </c>
      <c r="B49" s="23" t="str">
        <f>'Transit Way Mileage'!B50</f>
        <v>Massachusetts Bay Transportation Authority</v>
      </c>
      <c r="C49" s="23" t="str">
        <f>VLOOKUP($A49,'Transit IDs'!$A$1:$O$828,14,FALSE)</f>
        <v>MA</v>
      </c>
      <c r="D49" s="23">
        <f>IFERROR(VLOOKUP($A49,'Transit Way Mileage'!$A$3:$S$649,12,FALSE),0)</f>
        <v>711.5</v>
      </c>
      <c r="E49" s="23">
        <f>IFERROR(VLOOKUP($A49,'Transit Way Mileage'!$A$3:$S$649,18,FALSE),0)</f>
        <v>0</v>
      </c>
      <c r="F49" s="23">
        <f>IFERROR(VLOOKUP($A49,'Transit Way Mileage'!$A$3:$S$649,19,FALSE),0)</f>
        <v>0</v>
      </c>
      <c r="G49" s="23">
        <f t="shared" si="0"/>
        <v>0</v>
      </c>
    </row>
    <row r="50" spans="1:7" x14ac:dyDescent="0.25">
      <c r="A50" s="23" t="str">
        <f>'Transit Way Mileage'!A51</f>
        <v>1003</v>
      </c>
      <c r="B50" s="23" t="str">
        <f>'Transit Way Mileage'!B51</f>
        <v>Massachusetts Bay Transportation Authority</v>
      </c>
      <c r="C50" s="23" t="str">
        <f>VLOOKUP($A50,'Transit IDs'!$A$1:$O$828,14,FALSE)</f>
        <v>MA</v>
      </c>
      <c r="D50" s="23">
        <f>IFERROR(VLOOKUP($A50,'Transit Way Mileage'!$A$3:$S$649,12,FALSE),0)</f>
        <v>711.5</v>
      </c>
      <c r="E50" s="23">
        <f>IFERROR(VLOOKUP($A50,'Transit Way Mileage'!$A$3:$S$649,18,FALSE),0)</f>
        <v>0</v>
      </c>
      <c r="F50" s="23">
        <f>IFERROR(VLOOKUP($A50,'Transit Way Mileage'!$A$3:$S$649,19,FALSE),0)</f>
        <v>0</v>
      </c>
      <c r="G50" s="23">
        <f t="shared" si="0"/>
        <v>0</v>
      </c>
    </row>
    <row r="51" spans="1:7" x14ac:dyDescent="0.25">
      <c r="A51" s="23" t="str">
        <f>'Transit Way Mileage'!A52</f>
        <v>1004</v>
      </c>
      <c r="B51" s="23" t="str">
        <f>'Transit Way Mileage'!B52</f>
        <v>Brockton Area Transit Authority</v>
      </c>
      <c r="C51" s="23" t="str">
        <f>VLOOKUP($A51,'Transit IDs'!$A$1:$O$828,14,FALSE)</f>
        <v>MA</v>
      </c>
      <c r="D51" s="23">
        <f>IFERROR(VLOOKUP($A51,'Transit Way Mileage'!$A$3:$S$649,12,FALSE),0)</f>
        <v>0</v>
      </c>
      <c r="E51" s="23">
        <f>IFERROR(VLOOKUP($A51,'Transit Way Mileage'!$A$3:$S$649,18,FALSE),0)</f>
        <v>0</v>
      </c>
      <c r="F51" s="23">
        <f>IFERROR(VLOOKUP($A51,'Transit Way Mileage'!$A$3:$S$649,19,FALSE),0)</f>
        <v>210</v>
      </c>
      <c r="G51" s="23">
        <f t="shared" si="0"/>
        <v>210</v>
      </c>
    </row>
    <row r="52" spans="1:7" x14ac:dyDescent="0.25">
      <c r="A52" s="23" t="str">
        <f>'Transit Way Mileage'!A53</f>
        <v>1005</v>
      </c>
      <c r="B52" s="23" t="str">
        <f>'Transit Way Mileage'!B53</f>
        <v>Lowell Regional Transit Authority</v>
      </c>
      <c r="C52" s="23" t="str">
        <f>VLOOKUP($A52,'Transit IDs'!$A$1:$O$828,14,FALSE)</f>
        <v>MA</v>
      </c>
      <c r="D52" s="23">
        <f>IFERROR(VLOOKUP($A52,'Transit Way Mileage'!$A$3:$S$649,12,FALSE),0)</f>
        <v>0</v>
      </c>
      <c r="E52" s="23">
        <f>IFERROR(VLOOKUP($A52,'Transit Way Mileage'!$A$3:$S$649,18,FALSE),0)</f>
        <v>0</v>
      </c>
      <c r="F52" s="23">
        <f>IFERROR(VLOOKUP($A52,'Transit Way Mileage'!$A$3:$S$649,19,FALSE),0)</f>
        <v>261</v>
      </c>
      <c r="G52" s="23">
        <f t="shared" si="0"/>
        <v>261</v>
      </c>
    </row>
    <row r="53" spans="1:7" x14ac:dyDescent="0.25">
      <c r="A53" s="23" t="str">
        <f>'Transit Way Mileage'!A54</f>
        <v>1006</v>
      </c>
      <c r="B53" s="23" t="str">
        <f>'Transit Way Mileage'!B54</f>
        <v>Southeastern Regional Transit Authority</v>
      </c>
      <c r="C53" s="23" t="str">
        <f>VLOOKUP($A53,'Transit IDs'!$A$1:$O$828,14,FALSE)</f>
        <v>MA</v>
      </c>
      <c r="D53" s="23">
        <f>IFERROR(VLOOKUP($A53,'Transit Way Mileage'!$A$3:$S$649,12,FALSE),0)</f>
        <v>0</v>
      </c>
      <c r="E53" s="23">
        <f>IFERROR(VLOOKUP($A53,'Transit Way Mileage'!$A$3:$S$649,18,FALSE),0)</f>
        <v>0</v>
      </c>
      <c r="F53" s="23">
        <f>IFERROR(VLOOKUP($A53,'Transit Way Mileage'!$A$3:$S$649,19,FALSE),0)</f>
        <v>368.4</v>
      </c>
      <c r="G53" s="23">
        <f t="shared" si="0"/>
        <v>368.4</v>
      </c>
    </row>
    <row r="54" spans="1:7" x14ac:dyDescent="0.25">
      <c r="A54" s="23" t="str">
        <f>'Transit Way Mileage'!A55</f>
        <v>1007</v>
      </c>
      <c r="B54" s="23" t="str">
        <f>'Transit Way Mileage'!B55</f>
        <v>Berkshire Regional Transit Authority</v>
      </c>
      <c r="C54" s="23" t="str">
        <f>VLOOKUP($A54,'Transit IDs'!$A$1:$O$828,14,FALSE)</f>
        <v>MA</v>
      </c>
      <c r="D54" s="23">
        <f>IFERROR(VLOOKUP($A54,'Transit Way Mileage'!$A$3:$S$649,12,FALSE),0)</f>
        <v>0</v>
      </c>
      <c r="E54" s="23">
        <f>IFERROR(VLOOKUP($A54,'Transit Way Mileage'!$A$3:$S$649,18,FALSE),0)</f>
        <v>0</v>
      </c>
      <c r="F54" s="23">
        <f>IFERROR(VLOOKUP($A54,'Transit Way Mileage'!$A$3:$S$649,19,FALSE),0)</f>
        <v>209.2</v>
      </c>
      <c r="G54" s="23">
        <f t="shared" si="0"/>
        <v>209.2</v>
      </c>
    </row>
    <row r="55" spans="1:7" x14ac:dyDescent="0.25">
      <c r="A55" s="23" t="str">
        <f>'Transit Way Mileage'!A56</f>
        <v>1008</v>
      </c>
      <c r="B55" s="23" t="str">
        <f>'Transit Way Mileage'!B56</f>
        <v>Pioneer Valley Transit Authority</v>
      </c>
      <c r="C55" s="23" t="str">
        <f>VLOOKUP($A55,'Transit IDs'!$A$1:$O$828,14,FALSE)</f>
        <v>MA</v>
      </c>
      <c r="D55" s="23">
        <f>IFERROR(VLOOKUP($A55,'Transit Way Mileage'!$A$3:$S$649,12,FALSE),0)</f>
        <v>0</v>
      </c>
      <c r="E55" s="23">
        <f>IFERROR(VLOOKUP($A55,'Transit Way Mileage'!$A$3:$S$649,18,FALSE),0)</f>
        <v>0</v>
      </c>
      <c r="F55" s="23">
        <f>IFERROR(VLOOKUP($A55,'Transit Way Mileage'!$A$3:$S$649,19,FALSE),0)</f>
        <v>848</v>
      </c>
      <c r="G55" s="23">
        <f t="shared" si="0"/>
        <v>848</v>
      </c>
    </row>
    <row r="56" spans="1:7" x14ac:dyDescent="0.25">
      <c r="A56" s="23" t="str">
        <f>'Transit Way Mileage'!A57</f>
        <v>1013</v>
      </c>
      <c r="B56" s="23" t="str">
        <f>'Transit Way Mileage'!B57</f>
        <v>Merrimack Valley Regional Transit Authority</v>
      </c>
      <c r="C56" s="23" t="str">
        <f>VLOOKUP($A56,'Transit IDs'!$A$1:$O$828,14,FALSE)</f>
        <v>MA</v>
      </c>
      <c r="D56" s="23">
        <f>IFERROR(VLOOKUP($A56,'Transit Way Mileage'!$A$3:$S$649,12,FALSE),0)</f>
        <v>0</v>
      </c>
      <c r="E56" s="23">
        <f>IFERROR(VLOOKUP($A56,'Transit Way Mileage'!$A$3:$S$649,18,FALSE),0)</f>
        <v>0</v>
      </c>
      <c r="F56" s="23">
        <f>IFERROR(VLOOKUP($A56,'Transit Way Mileage'!$A$3:$S$649,19,FALSE),0)</f>
        <v>33</v>
      </c>
      <c r="G56" s="23">
        <f t="shared" si="0"/>
        <v>33</v>
      </c>
    </row>
    <row r="57" spans="1:7" x14ac:dyDescent="0.25">
      <c r="A57" s="23" t="str">
        <f>'Transit Way Mileage'!A58</f>
        <v>1013</v>
      </c>
      <c r="B57" s="23" t="str">
        <f>'Transit Way Mileage'!B58</f>
        <v>Merrimack Valley Regional Transit Authority</v>
      </c>
      <c r="C57" s="23" t="str">
        <f>VLOOKUP($A57,'Transit IDs'!$A$1:$O$828,14,FALSE)</f>
        <v>MA</v>
      </c>
      <c r="D57" s="23">
        <f>IFERROR(VLOOKUP($A57,'Transit Way Mileage'!$A$3:$S$649,12,FALSE),0)</f>
        <v>0</v>
      </c>
      <c r="E57" s="23">
        <f>IFERROR(VLOOKUP($A57,'Transit Way Mileage'!$A$3:$S$649,18,FALSE),0)</f>
        <v>0</v>
      </c>
      <c r="F57" s="23">
        <f>IFERROR(VLOOKUP($A57,'Transit Way Mileage'!$A$3:$S$649,19,FALSE),0)</f>
        <v>33</v>
      </c>
      <c r="G57" s="23">
        <f t="shared" si="0"/>
        <v>33</v>
      </c>
    </row>
    <row r="58" spans="1:7" x14ac:dyDescent="0.25">
      <c r="A58" s="23" t="str">
        <f>'Transit Way Mileage'!A59</f>
        <v>1014</v>
      </c>
      <c r="B58" s="23" t="str">
        <f>'Transit Way Mileage'!B59</f>
        <v>Worcester Regional Transit Authority</v>
      </c>
      <c r="C58" s="23" t="str">
        <f>VLOOKUP($A58,'Transit IDs'!$A$1:$O$828,14,FALSE)</f>
        <v>MA</v>
      </c>
      <c r="D58" s="23">
        <f>IFERROR(VLOOKUP($A58,'Transit Way Mileage'!$A$3:$S$649,12,FALSE),0)</f>
        <v>0</v>
      </c>
      <c r="E58" s="23">
        <f>IFERROR(VLOOKUP($A58,'Transit Way Mileage'!$A$3:$S$649,18,FALSE),0)</f>
        <v>0</v>
      </c>
      <c r="F58" s="23">
        <f>IFERROR(VLOOKUP($A58,'Transit Way Mileage'!$A$3:$S$649,19,FALSE),0)</f>
        <v>252.2</v>
      </c>
      <c r="G58" s="23">
        <f t="shared" si="0"/>
        <v>252.2</v>
      </c>
    </row>
    <row r="59" spans="1:7" x14ac:dyDescent="0.25">
      <c r="A59" s="23" t="str">
        <f>'Transit Way Mileage'!A60</f>
        <v>1016</v>
      </c>
      <c r="B59" s="23" t="str">
        <f>'Transit Way Mileage'!B60</f>
        <v>Greater Portland Transit District</v>
      </c>
      <c r="C59" s="23" t="str">
        <f>VLOOKUP($A59,'Transit IDs'!$A$1:$O$828,14,FALSE)</f>
        <v>ME</v>
      </c>
      <c r="D59" s="23">
        <f>IFERROR(VLOOKUP($A59,'Transit Way Mileage'!$A$3:$S$649,12,FALSE),0)</f>
        <v>0</v>
      </c>
      <c r="E59" s="23">
        <f>IFERROR(VLOOKUP($A59,'Transit Way Mileage'!$A$3:$S$649,18,FALSE),0)</f>
        <v>0</v>
      </c>
      <c r="F59" s="23">
        <f>IFERROR(VLOOKUP($A59,'Transit Way Mileage'!$A$3:$S$649,19,FALSE),0)</f>
        <v>144</v>
      </c>
      <c r="G59" s="23">
        <f t="shared" si="0"/>
        <v>144</v>
      </c>
    </row>
    <row r="60" spans="1:7" x14ac:dyDescent="0.25">
      <c r="A60" s="23" t="str">
        <f>'Transit Way Mileage'!A61</f>
        <v>1040</v>
      </c>
      <c r="B60" s="23" t="str">
        <f>'Transit Way Mileage'!B61</f>
        <v>Southeast Area Transit</v>
      </c>
      <c r="C60" s="23" t="str">
        <f>VLOOKUP($A60,'Transit IDs'!$A$1:$O$828,14,FALSE)</f>
        <v>CT</v>
      </c>
      <c r="D60" s="23">
        <f>IFERROR(VLOOKUP($A60,'Transit Way Mileage'!$A$3:$S$649,12,FALSE),0)</f>
        <v>0</v>
      </c>
      <c r="E60" s="23">
        <f>IFERROR(VLOOKUP($A60,'Transit Way Mileage'!$A$3:$S$649,18,FALSE),0)</f>
        <v>0</v>
      </c>
      <c r="F60" s="23">
        <f>IFERROR(VLOOKUP($A60,'Transit Way Mileage'!$A$3:$S$649,19,FALSE),0)</f>
        <v>405</v>
      </c>
      <c r="G60" s="23">
        <f t="shared" si="0"/>
        <v>405</v>
      </c>
    </row>
    <row r="61" spans="1:7" x14ac:dyDescent="0.25">
      <c r="A61" s="23" t="str">
        <f>'Transit Way Mileage'!A62</f>
        <v>1045</v>
      </c>
      <c r="B61" s="23" t="str">
        <f>'Transit Way Mileage'!B62</f>
        <v>Connecticut Department of Transportation - CTTransit New Britain -Dattco.</v>
      </c>
      <c r="C61" s="23" t="str">
        <f>VLOOKUP($A61,'Transit IDs'!$A$1:$O$828,14,FALSE)</f>
        <v>CT</v>
      </c>
      <c r="D61" s="23">
        <f>IFERROR(VLOOKUP($A61,'Transit Way Mileage'!$A$3:$S$649,12,FALSE),0)</f>
        <v>0</v>
      </c>
      <c r="E61" s="23">
        <f>IFERROR(VLOOKUP($A61,'Transit Way Mileage'!$A$3:$S$649,18,FALSE),0)</f>
        <v>0</v>
      </c>
      <c r="F61" s="23">
        <f>IFERROR(VLOOKUP($A61,'Transit Way Mileage'!$A$3:$S$649,19,FALSE),0)</f>
        <v>94.1</v>
      </c>
      <c r="G61" s="23">
        <f t="shared" si="0"/>
        <v>94.1</v>
      </c>
    </row>
    <row r="62" spans="1:7" x14ac:dyDescent="0.25">
      <c r="A62" s="23" t="str">
        <f>'Transit Way Mileage'!A63</f>
        <v>1045</v>
      </c>
      <c r="B62" s="23" t="str">
        <f>'Transit Way Mileage'!B63</f>
        <v>Connecticut Department of Transportation - CTTransit New Britain -Dattco.</v>
      </c>
      <c r="C62" s="23" t="str">
        <f>VLOOKUP($A62,'Transit IDs'!$A$1:$O$828,14,FALSE)</f>
        <v>CT</v>
      </c>
      <c r="D62" s="23">
        <f>IFERROR(VLOOKUP($A62,'Transit Way Mileage'!$A$3:$S$649,12,FALSE),0)</f>
        <v>0</v>
      </c>
      <c r="E62" s="23">
        <f>IFERROR(VLOOKUP($A62,'Transit Way Mileage'!$A$3:$S$649,18,FALSE),0)</f>
        <v>0</v>
      </c>
      <c r="F62" s="23">
        <f>IFERROR(VLOOKUP($A62,'Transit Way Mileage'!$A$3:$S$649,19,FALSE),0)</f>
        <v>94.1</v>
      </c>
      <c r="G62" s="23">
        <f t="shared" si="0"/>
        <v>94.1</v>
      </c>
    </row>
    <row r="63" spans="1:7" x14ac:dyDescent="0.25">
      <c r="A63" s="23" t="str">
        <f>'Transit Way Mileage'!A64</f>
        <v>1048</v>
      </c>
      <c r="B63" s="23" t="str">
        <f>'Transit Way Mileage'!B64</f>
        <v>Connecticut Department of Transportation - CTTRANSIT - Hartford Division</v>
      </c>
      <c r="C63" s="23" t="str">
        <f>VLOOKUP($A63,'Transit IDs'!$A$1:$O$828,14,FALSE)</f>
        <v>CT</v>
      </c>
      <c r="D63" s="23">
        <f>IFERROR(VLOOKUP($A63,'Transit Way Mileage'!$A$3:$S$649,12,FALSE),0)</f>
        <v>0</v>
      </c>
      <c r="E63" s="23">
        <f>IFERROR(VLOOKUP($A63,'Transit Way Mileage'!$A$3:$S$649,18,FALSE),0)</f>
        <v>28.8</v>
      </c>
      <c r="F63" s="23">
        <f>IFERROR(VLOOKUP($A63,'Transit Way Mileage'!$A$3:$S$649,19,FALSE),0)</f>
        <v>1010.8</v>
      </c>
      <c r="G63" s="23">
        <f t="shared" si="0"/>
        <v>1039.5999999999999</v>
      </c>
    </row>
    <row r="64" spans="1:7" x14ac:dyDescent="0.25">
      <c r="A64" s="23" t="str">
        <f>'Transit Way Mileage'!A65</f>
        <v>1049</v>
      </c>
      <c r="B64" s="23" t="str">
        <f>'Transit Way Mileage'!B65</f>
        <v>The Greater New Haven Transit District</v>
      </c>
      <c r="C64" s="23" t="str">
        <f>VLOOKUP($A64,'Transit IDs'!$A$1:$O$828,14,FALSE)</f>
        <v>CT</v>
      </c>
      <c r="D64" s="23">
        <f>IFERROR(VLOOKUP($A64,'Transit Way Mileage'!$A$3:$S$649,12,FALSE),0)</f>
        <v>0</v>
      </c>
      <c r="E64" s="23">
        <f>IFERROR(VLOOKUP($A64,'Transit Way Mileage'!$A$3:$S$649,18,FALSE),0)</f>
        <v>0</v>
      </c>
      <c r="F64" s="23">
        <f>IFERROR(VLOOKUP($A64,'Transit Way Mileage'!$A$3:$S$649,19,FALSE),0)</f>
        <v>30.5</v>
      </c>
      <c r="G64" s="23">
        <f t="shared" si="0"/>
        <v>30.5</v>
      </c>
    </row>
    <row r="65" spans="1:7" x14ac:dyDescent="0.25">
      <c r="A65" s="23" t="str">
        <f>'Transit Way Mileage'!A66</f>
        <v>1050</v>
      </c>
      <c r="B65" s="23" t="str">
        <f>'Transit Way Mileage'!B66</f>
        <v>Greater Bridgeport Transit Authority</v>
      </c>
      <c r="C65" s="23" t="str">
        <f>VLOOKUP($A65,'Transit IDs'!$A$1:$O$828,14,FALSE)</f>
        <v>CT</v>
      </c>
      <c r="D65" s="23">
        <f>IFERROR(VLOOKUP($A65,'Transit Way Mileage'!$A$3:$S$649,12,FALSE),0)</f>
        <v>0</v>
      </c>
      <c r="E65" s="23">
        <f>IFERROR(VLOOKUP($A65,'Transit Way Mileage'!$A$3:$S$649,18,FALSE),0)</f>
        <v>0</v>
      </c>
      <c r="F65" s="23">
        <f>IFERROR(VLOOKUP($A65,'Transit Way Mileage'!$A$3:$S$649,19,FALSE),0)</f>
        <v>286.89999999999998</v>
      </c>
      <c r="G65" s="23">
        <f t="shared" si="0"/>
        <v>286.89999999999998</v>
      </c>
    </row>
    <row r="66" spans="1:7" x14ac:dyDescent="0.25">
      <c r="A66" s="23" t="str">
        <f>'Transit Way Mileage'!A67</f>
        <v>1051</v>
      </c>
      <c r="B66" s="23" t="str">
        <f>'Transit Way Mileage'!B67</f>
        <v xml:space="preserve">Housatonic Area Regional Transit </v>
      </c>
      <c r="C66" s="23" t="str">
        <f>VLOOKUP($A66,'Transit IDs'!$A$1:$O$828,14,FALSE)</f>
        <v>CT</v>
      </c>
      <c r="D66" s="23">
        <f>IFERROR(VLOOKUP($A66,'Transit Way Mileage'!$A$3:$S$649,12,FALSE),0)</f>
        <v>0</v>
      </c>
      <c r="E66" s="23">
        <f>IFERROR(VLOOKUP($A66,'Transit Way Mileage'!$A$3:$S$649,18,FALSE),0)</f>
        <v>0</v>
      </c>
      <c r="F66" s="23">
        <f>IFERROR(VLOOKUP($A66,'Transit Way Mileage'!$A$3:$S$649,19,FALSE),0)</f>
        <v>298.7</v>
      </c>
      <c r="G66" s="23">
        <f t="shared" si="0"/>
        <v>298.7</v>
      </c>
    </row>
    <row r="67" spans="1:7" x14ac:dyDescent="0.25">
      <c r="A67" s="23" t="str">
        <f>'Transit Way Mileage'!A68</f>
        <v>1053</v>
      </c>
      <c r="B67" s="23" t="str">
        <f>'Transit Way Mileage'!B68</f>
        <v>Cape Ann Transportation Authority</v>
      </c>
      <c r="C67" s="23" t="str">
        <f>VLOOKUP($A67,'Transit IDs'!$A$1:$O$828,14,FALSE)</f>
        <v>MA</v>
      </c>
      <c r="D67" s="23">
        <f>IFERROR(VLOOKUP($A67,'Transit Way Mileage'!$A$3:$S$649,12,FALSE),0)</f>
        <v>0</v>
      </c>
      <c r="E67" s="23">
        <f>IFERROR(VLOOKUP($A67,'Transit Way Mileage'!$A$3:$S$649,18,FALSE),0)</f>
        <v>0</v>
      </c>
      <c r="F67" s="23">
        <f>IFERROR(VLOOKUP($A67,'Transit Way Mileage'!$A$3:$S$649,19,FALSE),0)</f>
        <v>188</v>
      </c>
      <c r="G67" s="23">
        <f t="shared" ref="G67:G130" si="1">E67+F67</f>
        <v>188</v>
      </c>
    </row>
    <row r="68" spans="1:7" x14ac:dyDescent="0.25">
      <c r="A68" s="23" t="str">
        <f>'Transit Way Mileage'!A69</f>
        <v>1055</v>
      </c>
      <c r="B68" s="23" t="str">
        <f>'Transit Way Mileage'!B69</f>
        <v>Connecticut Department of Transportation - CTTRANSIT New Haven Division</v>
      </c>
      <c r="C68" s="23" t="str">
        <f>VLOOKUP($A68,'Transit IDs'!$A$1:$O$828,14,FALSE)</f>
        <v>CT</v>
      </c>
      <c r="D68" s="23">
        <f>IFERROR(VLOOKUP($A68,'Transit Way Mileage'!$A$3:$S$649,12,FALSE),0)</f>
        <v>0</v>
      </c>
      <c r="E68" s="23">
        <f>IFERROR(VLOOKUP($A68,'Transit Way Mileage'!$A$3:$S$649,18,FALSE),0)</f>
        <v>0</v>
      </c>
      <c r="F68" s="23">
        <f>IFERROR(VLOOKUP($A68,'Transit Way Mileage'!$A$3:$S$649,19,FALSE),0)</f>
        <v>510.9</v>
      </c>
      <c r="G68" s="23">
        <f t="shared" si="1"/>
        <v>510.9</v>
      </c>
    </row>
    <row r="69" spans="1:7" x14ac:dyDescent="0.25">
      <c r="A69" s="23" t="str">
        <f>'Transit Way Mileage'!A70</f>
        <v>1056</v>
      </c>
      <c r="B69" s="23" t="str">
        <f>'Transit Way Mileage'!B70</f>
        <v>Connecticut Department of Transportation - CTTRANSIT Stamford Division</v>
      </c>
      <c r="C69" s="23" t="str">
        <f>VLOOKUP($A69,'Transit IDs'!$A$1:$O$828,14,FALSE)</f>
        <v>CT</v>
      </c>
      <c r="D69" s="23">
        <f>IFERROR(VLOOKUP($A69,'Transit Way Mileage'!$A$3:$S$649,12,FALSE),0)</f>
        <v>0</v>
      </c>
      <c r="E69" s="23">
        <f>IFERROR(VLOOKUP($A69,'Transit Way Mileage'!$A$3:$S$649,18,FALSE),0)</f>
        <v>0</v>
      </c>
      <c r="F69" s="23">
        <f>IFERROR(VLOOKUP($A69,'Transit Way Mileage'!$A$3:$S$649,19,FALSE),0)</f>
        <v>194.5</v>
      </c>
      <c r="G69" s="23">
        <f t="shared" si="1"/>
        <v>194.5</v>
      </c>
    </row>
    <row r="70" spans="1:7" x14ac:dyDescent="0.25">
      <c r="A70" s="23" t="str">
        <f>'Transit Way Mileage'!A71</f>
        <v>1057</v>
      </c>
      <c r="B70" s="23" t="str">
        <f>'Transit Way Mileage'!B71</f>
        <v>Norwalk Transit District</v>
      </c>
      <c r="C70" s="23" t="str">
        <f>VLOOKUP($A70,'Transit IDs'!$A$1:$O$828,14,FALSE)</f>
        <v>CT</v>
      </c>
      <c r="D70" s="23">
        <f>IFERROR(VLOOKUP($A70,'Transit Way Mileage'!$A$3:$S$649,12,FALSE),0)</f>
        <v>0</v>
      </c>
      <c r="E70" s="23">
        <f>IFERROR(VLOOKUP($A70,'Transit Way Mileage'!$A$3:$S$649,18,FALSE),0)</f>
        <v>0</v>
      </c>
      <c r="F70" s="23">
        <f>IFERROR(VLOOKUP($A70,'Transit Way Mileage'!$A$3:$S$649,19,FALSE),0)</f>
        <v>220.4</v>
      </c>
      <c r="G70" s="23">
        <f t="shared" si="1"/>
        <v>220.4</v>
      </c>
    </row>
    <row r="71" spans="1:7" x14ac:dyDescent="0.25">
      <c r="A71" s="23" t="str">
        <f>'Transit Way Mileage'!A72</f>
        <v>1057</v>
      </c>
      <c r="B71" s="23" t="str">
        <f>'Transit Way Mileage'!B72</f>
        <v>Norwalk Transit District</v>
      </c>
      <c r="C71" s="23" t="str">
        <f>VLOOKUP($A71,'Transit IDs'!$A$1:$O$828,14,FALSE)</f>
        <v>CT</v>
      </c>
      <c r="D71" s="23">
        <f>IFERROR(VLOOKUP($A71,'Transit Way Mileage'!$A$3:$S$649,12,FALSE),0)</f>
        <v>0</v>
      </c>
      <c r="E71" s="23">
        <f>IFERROR(VLOOKUP($A71,'Transit Way Mileage'!$A$3:$S$649,18,FALSE),0)</f>
        <v>0</v>
      </c>
      <c r="F71" s="23">
        <f>IFERROR(VLOOKUP($A71,'Transit Way Mileage'!$A$3:$S$649,19,FALSE),0)</f>
        <v>220.4</v>
      </c>
      <c r="G71" s="23">
        <f t="shared" si="1"/>
        <v>220.4</v>
      </c>
    </row>
    <row r="72" spans="1:7" x14ac:dyDescent="0.25">
      <c r="A72" s="23" t="str">
        <f>'Transit Way Mileage'!A73</f>
        <v>1061</v>
      </c>
      <c r="B72" s="23" t="str">
        <f>'Transit Way Mileage'!B73</f>
        <v>Montachusett Regional Transit Authority</v>
      </c>
      <c r="C72" s="23" t="str">
        <f>VLOOKUP($A72,'Transit IDs'!$A$1:$O$828,14,FALSE)</f>
        <v>MA</v>
      </c>
      <c r="D72" s="23">
        <f>IFERROR(VLOOKUP($A72,'Transit Way Mileage'!$A$3:$S$649,12,FALSE),0)</f>
        <v>0</v>
      </c>
      <c r="E72" s="23">
        <f>IFERROR(VLOOKUP($A72,'Transit Way Mileage'!$A$3:$S$649,18,FALSE),0)</f>
        <v>0</v>
      </c>
      <c r="F72" s="23">
        <f>IFERROR(VLOOKUP($A72,'Transit Way Mileage'!$A$3:$S$649,19,FALSE),0)</f>
        <v>219.1</v>
      </c>
      <c r="G72" s="23">
        <f t="shared" si="1"/>
        <v>219.1</v>
      </c>
    </row>
    <row r="73" spans="1:7" x14ac:dyDescent="0.25">
      <c r="A73" s="23" t="str">
        <f>'Transit Way Mileage'!A74</f>
        <v>1064</v>
      </c>
      <c r="B73" s="23" t="str">
        <f>'Transit Way Mileage'!B74</f>
        <v>Greater Attleboro-Taunton Regional Transit Authority</v>
      </c>
      <c r="C73" s="23" t="str">
        <f>VLOOKUP($A73,'Transit IDs'!$A$1:$O$828,14,FALSE)</f>
        <v>MA</v>
      </c>
      <c r="D73" s="23">
        <f>IFERROR(VLOOKUP($A73,'Transit Way Mileage'!$A$3:$S$649,12,FALSE),0)</f>
        <v>0</v>
      </c>
      <c r="E73" s="23">
        <f>IFERROR(VLOOKUP($A73,'Transit Way Mileage'!$A$3:$S$649,18,FALSE),0)</f>
        <v>0</v>
      </c>
      <c r="F73" s="23">
        <f>IFERROR(VLOOKUP($A73,'Transit Way Mileage'!$A$3:$S$649,19,FALSE),0)</f>
        <v>71</v>
      </c>
      <c r="G73" s="23">
        <f t="shared" si="1"/>
        <v>71</v>
      </c>
    </row>
    <row r="74" spans="1:7" x14ac:dyDescent="0.25">
      <c r="A74" s="23" t="str">
        <f>'Transit Way Mileage'!A75</f>
        <v>1064</v>
      </c>
      <c r="B74" s="23" t="str">
        <f>'Transit Way Mileage'!B75</f>
        <v>Greater Attleboro-Taunton Regional Transit Authority</v>
      </c>
      <c r="C74" s="23" t="str">
        <f>VLOOKUP($A74,'Transit IDs'!$A$1:$O$828,14,FALSE)</f>
        <v>MA</v>
      </c>
      <c r="D74" s="23">
        <f>IFERROR(VLOOKUP($A74,'Transit Way Mileage'!$A$3:$S$649,12,FALSE),0)</f>
        <v>0</v>
      </c>
      <c r="E74" s="23">
        <f>IFERROR(VLOOKUP($A74,'Transit Way Mileage'!$A$3:$S$649,18,FALSE),0)</f>
        <v>0</v>
      </c>
      <c r="F74" s="23">
        <f>IFERROR(VLOOKUP($A74,'Transit Way Mileage'!$A$3:$S$649,19,FALSE),0)</f>
        <v>71</v>
      </c>
      <c r="G74" s="23">
        <f t="shared" si="1"/>
        <v>71</v>
      </c>
    </row>
    <row r="75" spans="1:7" x14ac:dyDescent="0.25">
      <c r="A75" s="23" t="str">
        <f>'Transit Way Mileage'!A76</f>
        <v>1066</v>
      </c>
      <c r="B75" s="23" t="str">
        <f>'Transit Way Mileage'!B76</f>
        <v>Chittenden County Transportation Authority</v>
      </c>
      <c r="C75" s="23" t="str">
        <f>VLOOKUP($A75,'Transit IDs'!$A$1:$O$828,14,FALSE)</f>
        <v>VT</v>
      </c>
      <c r="D75" s="23">
        <f>IFERROR(VLOOKUP($A75,'Transit Way Mileage'!$A$3:$S$649,12,FALSE),0)</f>
        <v>0</v>
      </c>
      <c r="E75" s="23">
        <f>IFERROR(VLOOKUP($A75,'Transit Way Mileage'!$A$3:$S$649,18,FALSE),0)</f>
        <v>0</v>
      </c>
      <c r="F75" s="23">
        <f>IFERROR(VLOOKUP($A75,'Transit Way Mileage'!$A$3:$S$649,19,FALSE),0)</f>
        <v>446</v>
      </c>
      <c r="G75" s="23">
        <f t="shared" si="1"/>
        <v>446</v>
      </c>
    </row>
    <row r="76" spans="1:7" x14ac:dyDescent="0.25">
      <c r="A76" s="23" t="str">
        <f>'Transit Way Mileage'!A77</f>
        <v>1086</v>
      </c>
      <c r="B76" s="23" t="str">
        <f>'Transit Way Mileage'!B77</f>
        <v>Cooperative Alliance for Seacoast Transportation</v>
      </c>
      <c r="C76" s="23" t="str">
        <f>VLOOKUP($A76,'Transit IDs'!$A$1:$O$828,14,FALSE)</f>
        <v>NH</v>
      </c>
      <c r="D76" s="23">
        <f>IFERROR(VLOOKUP($A76,'Transit Way Mileage'!$A$3:$S$649,12,FALSE),0)</f>
        <v>0</v>
      </c>
      <c r="E76" s="23">
        <f>IFERROR(VLOOKUP($A76,'Transit Way Mileage'!$A$3:$S$649,18,FALSE),0)</f>
        <v>0</v>
      </c>
      <c r="F76" s="23">
        <f>IFERROR(VLOOKUP($A76,'Transit Way Mileage'!$A$3:$S$649,19,FALSE),0)</f>
        <v>351.5</v>
      </c>
      <c r="G76" s="23">
        <f t="shared" si="1"/>
        <v>351.5</v>
      </c>
    </row>
    <row r="77" spans="1:7" x14ac:dyDescent="0.25">
      <c r="A77" s="23" t="str">
        <f>'Transit Way Mileage'!A78</f>
        <v>1087</v>
      </c>
      <c r="B77" s="23" t="str">
        <f>'Transit Way Mileage'!B78</f>
        <v>Nashua Transit System</v>
      </c>
      <c r="C77" s="23" t="str">
        <f>VLOOKUP($A77,'Transit IDs'!$A$1:$O$828,14,FALSE)</f>
        <v>NH</v>
      </c>
      <c r="D77" s="23">
        <f>IFERROR(VLOOKUP($A77,'Transit Way Mileage'!$A$3:$S$649,12,FALSE),0)</f>
        <v>0</v>
      </c>
      <c r="E77" s="23">
        <f>IFERROR(VLOOKUP($A77,'Transit Way Mileage'!$A$3:$S$649,18,FALSE),0)</f>
        <v>0</v>
      </c>
      <c r="F77" s="23">
        <f>IFERROR(VLOOKUP($A77,'Transit Way Mileage'!$A$3:$S$649,19,FALSE),0)</f>
        <v>56.5</v>
      </c>
      <c r="G77" s="23">
        <f t="shared" si="1"/>
        <v>56.5</v>
      </c>
    </row>
    <row r="78" spans="1:7" x14ac:dyDescent="0.25">
      <c r="A78" s="23" t="str">
        <f>'Transit Way Mileage'!A79</f>
        <v>1102</v>
      </c>
      <c r="B78" s="23" t="str">
        <f>'Transit Way Mileage'!B79</f>
        <v>Connecticut Department of Transportation</v>
      </c>
      <c r="C78" s="23" t="str">
        <f>VLOOKUP($A78,'Transit IDs'!$A$1:$O$828,14,FALSE)</f>
        <v>CT</v>
      </c>
      <c r="D78" s="23">
        <f>IFERROR(VLOOKUP($A78,'Transit Way Mileage'!$A$3:$S$649,12,FALSE),0)</f>
        <v>0</v>
      </c>
      <c r="E78" s="23">
        <f>IFERROR(VLOOKUP($A78,'Transit Way Mileage'!$A$3:$S$649,18,FALSE),0)</f>
        <v>23.6</v>
      </c>
      <c r="F78" s="23">
        <f>IFERROR(VLOOKUP($A78,'Transit Way Mileage'!$A$3:$S$649,19,FALSE),0)</f>
        <v>107.3</v>
      </c>
      <c r="G78" s="23">
        <f t="shared" si="1"/>
        <v>130.9</v>
      </c>
    </row>
    <row r="79" spans="1:7" x14ac:dyDescent="0.25">
      <c r="A79" s="23" t="str">
        <f>'Transit Way Mileage'!A80</f>
        <v>1102</v>
      </c>
      <c r="B79" s="23" t="str">
        <f>'Transit Way Mileage'!B80</f>
        <v>Connecticut Department of Transportation</v>
      </c>
      <c r="C79" s="23" t="str">
        <f>VLOOKUP($A79,'Transit IDs'!$A$1:$O$828,14,FALSE)</f>
        <v>CT</v>
      </c>
      <c r="D79" s="23">
        <f>IFERROR(VLOOKUP($A79,'Transit Way Mileage'!$A$3:$S$649,12,FALSE),0)</f>
        <v>0</v>
      </c>
      <c r="E79" s="23">
        <f>IFERROR(VLOOKUP($A79,'Transit Way Mileage'!$A$3:$S$649,18,FALSE),0)</f>
        <v>23.6</v>
      </c>
      <c r="F79" s="23">
        <f>IFERROR(VLOOKUP($A79,'Transit Way Mileage'!$A$3:$S$649,19,FALSE),0)</f>
        <v>107.3</v>
      </c>
      <c r="G79" s="23">
        <f t="shared" si="1"/>
        <v>130.9</v>
      </c>
    </row>
    <row r="80" spans="1:7" x14ac:dyDescent="0.25">
      <c r="A80" s="23" t="str">
        <f>'Transit Way Mileage'!A81</f>
        <v>1105</v>
      </c>
      <c r="B80" s="23" t="str">
        <f>'Transit Way Mileage'!B81</f>
        <v>Cape Cod Regional Transit Authority</v>
      </c>
      <c r="C80" s="23" t="str">
        <f>VLOOKUP($A80,'Transit IDs'!$A$1:$O$828,14,FALSE)</f>
        <v>MA</v>
      </c>
      <c r="D80" s="23">
        <f>IFERROR(VLOOKUP($A80,'Transit Way Mileage'!$A$3:$S$649,12,FALSE),0)</f>
        <v>0</v>
      </c>
      <c r="E80" s="23">
        <f>IFERROR(VLOOKUP($A80,'Transit Way Mileage'!$A$3:$S$649,18,FALSE),0)</f>
        <v>0</v>
      </c>
      <c r="F80" s="23">
        <f>IFERROR(VLOOKUP($A80,'Transit Way Mileage'!$A$3:$S$649,19,FALSE),0)</f>
        <v>140</v>
      </c>
      <c r="G80" s="23">
        <f t="shared" si="1"/>
        <v>140</v>
      </c>
    </row>
    <row r="81" spans="1:7" x14ac:dyDescent="0.25">
      <c r="A81" s="23" t="str">
        <f>'Transit Way Mileage'!A82</f>
        <v>1105</v>
      </c>
      <c r="B81" s="23" t="str">
        <f>'Transit Way Mileage'!B82</f>
        <v>Cape Cod Regional Transit Authority</v>
      </c>
      <c r="C81" s="23" t="str">
        <f>VLOOKUP($A81,'Transit IDs'!$A$1:$O$828,14,FALSE)</f>
        <v>MA</v>
      </c>
      <c r="D81" s="23">
        <f>IFERROR(VLOOKUP($A81,'Transit Way Mileage'!$A$3:$S$649,12,FALSE),0)</f>
        <v>0</v>
      </c>
      <c r="E81" s="23">
        <f>IFERROR(VLOOKUP($A81,'Transit Way Mileage'!$A$3:$S$649,18,FALSE),0)</f>
        <v>0</v>
      </c>
      <c r="F81" s="23">
        <f>IFERROR(VLOOKUP($A81,'Transit Way Mileage'!$A$3:$S$649,19,FALSE),0)</f>
        <v>140</v>
      </c>
      <c r="G81" s="23">
        <f t="shared" si="1"/>
        <v>140</v>
      </c>
    </row>
    <row r="82" spans="1:7" x14ac:dyDescent="0.25">
      <c r="A82" s="23" t="str">
        <f>'Transit Way Mileage'!A83</f>
        <v>1107</v>
      </c>
      <c r="B82" s="23" t="str">
        <f>'Transit Way Mileage'!B83</f>
        <v>Milford Transit District</v>
      </c>
      <c r="C82" s="23" t="str">
        <f>VLOOKUP($A82,'Transit IDs'!$A$1:$O$828,14,FALSE)</f>
        <v>CT</v>
      </c>
      <c r="D82" s="23">
        <f>IFERROR(VLOOKUP($A82,'Transit Way Mileage'!$A$3:$S$649,12,FALSE),0)</f>
        <v>0</v>
      </c>
      <c r="E82" s="23">
        <f>IFERROR(VLOOKUP($A82,'Transit Way Mileage'!$A$3:$S$649,18,FALSE),0)</f>
        <v>0</v>
      </c>
      <c r="F82" s="23">
        <f>IFERROR(VLOOKUP($A82,'Transit Way Mileage'!$A$3:$S$649,19,FALSE),0)</f>
        <v>82.5</v>
      </c>
      <c r="G82" s="23">
        <f t="shared" si="1"/>
        <v>82.5</v>
      </c>
    </row>
    <row r="83" spans="1:7" x14ac:dyDescent="0.25">
      <c r="A83" s="23" t="str">
        <f>'Transit Way Mileage'!A84</f>
        <v>1115</v>
      </c>
      <c r="B83" s="23" t="str">
        <f>'Transit Way Mileage'!B84</f>
        <v>Northern New England Passenger Rail Authority</v>
      </c>
      <c r="C83" s="23" t="str">
        <f>VLOOKUP($A83,'Transit IDs'!$A$1:$O$828,14,FALSE)</f>
        <v>ME</v>
      </c>
      <c r="D83" s="23">
        <f>IFERROR(VLOOKUP($A83,'Transit Way Mileage'!$A$3:$S$649,12,FALSE),0)</f>
        <v>114</v>
      </c>
      <c r="E83" s="23">
        <f>IFERROR(VLOOKUP($A83,'Transit Way Mileage'!$A$3:$S$649,18,FALSE),0)</f>
        <v>0</v>
      </c>
      <c r="F83" s="23">
        <f>IFERROR(VLOOKUP($A83,'Transit Way Mileage'!$A$3:$S$649,19,FALSE),0)</f>
        <v>0</v>
      </c>
      <c r="G83" s="23">
        <f t="shared" si="1"/>
        <v>0</v>
      </c>
    </row>
    <row r="84" spans="1:7" x14ac:dyDescent="0.25">
      <c r="A84" s="23" t="str">
        <f>'Transit Way Mileage'!A85</f>
        <v>1117</v>
      </c>
      <c r="B84" s="23" t="str">
        <f>'Transit Way Mileage'!B85</f>
        <v>Plymouth &amp; Brockton Street Railway Company</v>
      </c>
      <c r="C84" s="23" t="str">
        <f>VLOOKUP($A84,'Transit IDs'!$A$1:$O$828,14,FALSE)</f>
        <v>MA</v>
      </c>
      <c r="D84" s="23">
        <f>IFERROR(VLOOKUP($A84,'Transit Way Mileage'!$A$3:$S$649,12,FALSE),0)</f>
        <v>0</v>
      </c>
      <c r="E84" s="23">
        <f>IFERROR(VLOOKUP($A84,'Transit Way Mileage'!$A$3:$S$649,18,FALSE),0)</f>
        <v>0</v>
      </c>
      <c r="F84" s="23">
        <f>IFERROR(VLOOKUP($A84,'Transit Way Mileage'!$A$3:$S$649,19,FALSE),0)</f>
        <v>151.1</v>
      </c>
      <c r="G84" s="23">
        <f t="shared" si="1"/>
        <v>151.1</v>
      </c>
    </row>
    <row r="85" spans="1:7" x14ac:dyDescent="0.25">
      <c r="A85" s="23" t="str">
        <f>'Transit Way Mileage'!A86</f>
        <v>1118</v>
      </c>
      <c r="B85" s="23" t="str">
        <f>'Transit Way Mileage'!B86</f>
        <v>MetroWest Regional Transit Authority</v>
      </c>
      <c r="C85" s="23" t="str">
        <f>VLOOKUP($A85,'Transit IDs'!$A$1:$O$828,14,FALSE)</f>
        <v>MA</v>
      </c>
      <c r="D85" s="23">
        <f>IFERROR(VLOOKUP($A85,'Transit Way Mileage'!$A$3:$S$649,12,FALSE),0)</f>
        <v>0</v>
      </c>
      <c r="E85" s="23">
        <f>IFERROR(VLOOKUP($A85,'Transit Way Mileage'!$A$3:$S$649,18,FALSE),0)</f>
        <v>0</v>
      </c>
      <c r="F85" s="23">
        <f>IFERROR(VLOOKUP($A85,'Transit Way Mileage'!$A$3:$S$649,19,FALSE),0)</f>
        <v>175</v>
      </c>
      <c r="G85" s="23">
        <f t="shared" si="1"/>
        <v>175</v>
      </c>
    </row>
    <row r="86" spans="1:7" x14ac:dyDescent="0.25">
      <c r="A86" s="23" t="str">
        <f>'Transit Way Mileage'!A87</f>
        <v>1119</v>
      </c>
      <c r="B86" s="23" t="str">
        <f>'Transit Way Mileage'!B87</f>
        <v>University Of New Hampshire - University Transportation Services</v>
      </c>
      <c r="C86" s="23" t="str">
        <f>VLOOKUP($A86,'Transit IDs'!$A$1:$O$828,14,FALSE)</f>
        <v>NH</v>
      </c>
      <c r="D86" s="23">
        <f>IFERROR(VLOOKUP($A86,'Transit Way Mileage'!$A$3:$S$649,12,FALSE),0)</f>
        <v>0</v>
      </c>
      <c r="E86" s="23">
        <f>IFERROR(VLOOKUP($A86,'Transit Way Mileage'!$A$3:$S$649,18,FALSE),0)</f>
        <v>0</v>
      </c>
      <c r="F86" s="23">
        <f>IFERROR(VLOOKUP($A86,'Transit Way Mileage'!$A$3:$S$649,19,FALSE),0)</f>
        <v>110</v>
      </c>
      <c r="G86" s="23">
        <f t="shared" si="1"/>
        <v>110</v>
      </c>
    </row>
    <row r="87" spans="1:7" x14ac:dyDescent="0.25">
      <c r="A87" s="23" t="str">
        <f>'Transit Way Mileage'!A88</f>
        <v>1128</v>
      </c>
      <c r="B87" s="23" t="str">
        <f>'Transit Way Mileage'!B88</f>
        <v>Connecticut Department of Transportation- CTTransit Waterbury- NET</v>
      </c>
      <c r="C87" s="23" t="str">
        <f>VLOOKUP($A87,'Transit IDs'!$A$1:$O$828,14,FALSE)</f>
        <v>CT</v>
      </c>
      <c r="D87" s="23">
        <f>IFERROR(VLOOKUP($A87,'Transit Way Mileage'!$A$3:$S$649,12,FALSE),0)</f>
        <v>0</v>
      </c>
      <c r="E87" s="23">
        <f>IFERROR(VLOOKUP($A87,'Transit Way Mileage'!$A$3:$S$649,18,FALSE),0)</f>
        <v>0</v>
      </c>
      <c r="F87" s="23">
        <f>IFERROR(VLOOKUP($A87,'Transit Way Mileage'!$A$3:$S$649,19,FALSE),0)</f>
        <v>246.2</v>
      </c>
      <c r="G87" s="23">
        <f t="shared" si="1"/>
        <v>246.2</v>
      </c>
    </row>
    <row r="88" spans="1:7" x14ac:dyDescent="0.25">
      <c r="A88" s="23" t="str">
        <f>'Transit Way Mileage'!A89</f>
        <v>1130</v>
      </c>
      <c r="B88" s="23" t="str">
        <f>'Transit Way Mileage'!B89</f>
        <v xml:space="preserve">Connecticut Department of Transportation -CTTRANSIT New Britain </v>
      </c>
      <c r="C88" s="23" t="str">
        <f>VLOOKUP($A88,'Transit IDs'!$A$1:$O$828,14,FALSE)</f>
        <v>CT</v>
      </c>
      <c r="D88" s="23">
        <f>IFERROR(VLOOKUP($A88,'Transit Way Mileage'!$A$3:$S$649,12,FALSE),0)</f>
        <v>0</v>
      </c>
      <c r="E88" s="23">
        <f>IFERROR(VLOOKUP($A88,'Transit Way Mileage'!$A$3:$S$649,18,FALSE),0)</f>
        <v>0</v>
      </c>
      <c r="F88" s="23">
        <f>IFERROR(VLOOKUP($A88,'Transit Way Mileage'!$A$3:$S$649,19,FALSE),0)</f>
        <v>205</v>
      </c>
      <c r="G88" s="23">
        <f t="shared" si="1"/>
        <v>205</v>
      </c>
    </row>
    <row r="89" spans="1:7" x14ac:dyDescent="0.25">
      <c r="A89" s="23" t="str">
        <f>'Transit Way Mileage'!A90</f>
        <v>2002</v>
      </c>
      <c r="B89" s="23" t="str">
        <f>'Transit Way Mileage'!B90</f>
        <v>Capital District Transportation Authority</v>
      </c>
      <c r="C89" s="23" t="str">
        <f>VLOOKUP($A89,'Transit IDs'!$A$1:$O$828,14,FALSE)</f>
        <v>NY</v>
      </c>
      <c r="D89" s="23">
        <f>IFERROR(VLOOKUP($A89,'Transit Way Mileage'!$A$3:$S$649,12,FALSE),0)</f>
        <v>0</v>
      </c>
      <c r="E89" s="23">
        <f>IFERROR(VLOOKUP($A89,'Transit Way Mileage'!$A$3:$S$649,18,FALSE),0)</f>
        <v>0</v>
      </c>
      <c r="F89" s="23">
        <f>IFERROR(VLOOKUP($A89,'Transit Way Mileage'!$A$3:$S$649,19,FALSE),0)</f>
        <v>340</v>
      </c>
      <c r="G89" s="23">
        <f t="shared" si="1"/>
        <v>340</v>
      </c>
    </row>
    <row r="90" spans="1:7" x14ac:dyDescent="0.25">
      <c r="A90" s="23" t="str">
        <f>'Transit Way Mileage'!A91</f>
        <v>2002</v>
      </c>
      <c r="B90" s="23" t="str">
        <f>'Transit Way Mileage'!B91</f>
        <v>Capital District Transportation Authority</v>
      </c>
      <c r="C90" s="23" t="str">
        <f>VLOOKUP($A90,'Transit IDs'!$A$1:$O$828,14,FALSE)</f>
        <v>NY</v>
      </c>
      <c r="D90" s="23">
        <f>IFERROR(VLOOKUP($A90,'Transit Way Mileage'!$A$3:$S$649,12,FALSE),0)</f>
        <v>0</v>
      </c>
      <c r="E90" s="23">
        <f>IFERROR(VLOOKUP($A90,'Transit Way Mileage'!$A$3:$S$649,18,FALSE),0)</f>
        <v>0</v>
      </c>
      <c r="F90" s="23">
        <f>IFERROR(VLOOKUP($A90,'Transit Way Mileage'!$A$3:$S$649,19,FALSE),0)</f>
        <v>340</v>
      </c>
      <c r="G90" s="23">
        <f t="shared" si="1"/>
        <v>340</v>
      </c>
    </row>
    <row r="91" spans="1:7" x14ac:dyDescent="0.25">
      <c r="A91" s="23" t="str">
        <f>'Transit Way Mileage'!A92</f>
        <v>2003</v>
      </c>
      <c r="B91" s="23" t="str">
        <f>'Transit Way Mileage'!B92</f>
        <v>Broome County Department of Public Transportation</v>
      </c>
      <c r="C91" s="23" t="str">
        <f>VLOOKUP($A91,'Transit IDs'!$A$1:$O$828,14,FALSE)</f>
        <v>NY</v>
      </c>
      <c r="D91" s="23">
        <f>IFERROR(VLOOKUP($A91,'Transit Way Mileage'!$A$3:$S$649,12,FALSE),0)</f>
        <v>0</v>
      </c>
      <c r="E91" s="23">
        <f>IFERROR(VLOOKUP($A91,'Transit Way Mileage'!$A$3:$S$649,18,FALSE),0)</f>
        <v>0</v>
      </c>
      <c r="F91" s="23">
        <f>IFERROR(VLOOKUP($A91,'Transit Way Mileage'!$A$3:$S$649,19,FALSE),0)</f>
        <v>213.5</v>
      </c>
      <c r="G91" s="23">
        <f t="shared" si="1"/>
        <v>213.5</v>
      </c>
    </row>
    <row r="92" spans="1:7" x14ac:dyDescent="0.25">
      <c r="A92" s="23" t="str">
        <f>'Transit Way Mileage'!A93</f>
        <v>2004</v>
      </c>
      <c r="B92" s="23" t="str">
        <f>'Transit Way Mileage'!B93</f>
        <v>Niagara Frontier Transportation Authority</v>
      </c>
      <c r="C92" s="23" t="str">
        <f>VLOOKUP($A92,'Transit IDs'!$A$1:$O$828,14,FALSE)</f>
        <v>NY</v>
      </c>
      <c r="D92" s="23">
        <f>IFERROR(VLOOKUP($A92,'Transit Way Mileage'!$A$3:$S$649,12,FALSE),0)</f>
        <v>14.1</v>
      </c>
      <c r="E92" s="23">
        <f>IFERROR(VLOOKUP($A92,'Transit Way Mileage'!$A$3:$S$649,18,FALSE),0)</f>
        <v>0</v>
      </c>
      <c r="F92" s="23">
        <f>IFERROR(VLOOKUP($A92,'Transit Way Mileage'!$A$3:$S$649,19,FALSE),0)</f>
        <v>0</v>
      </c>
      <c r="G92" s="23">
        <f t="shared" si="1"/>
        <v>0</v>
      </c>
    </row>
    <row r="93" spans="1:7" x14ac:dyDescent="0.25">
      <c r="A93" s="23" t="str">
        <f>'Transit Way Mileage'!A94</f>
        <v>2004</v>
      </c>
      <c r="B93" s="23" t="str">
        <f>'Transit Way Mileage'!B94</f>
        <v>Niagara Frontier Transportation Authority</v>
      </c>
      <c r="C93" s="23" t="str">
        <f>VLOOKUP($A93,'Transit IDs'!$A$1:$O$828,14,FALSE)</f>
        <v>NY</v>
      </c>
      <c r="D93" s="23">
        <f>IFERROR(VLOOKUP($A93,'Transit Way Mileage'!$A$3:$S$649,12,FALSE),0)</f>
        <v>14.1</v>
      </c>
      <c r="E93" s="23">
        <f>IFERROR(VLOOKUP($A93,'Transit Way Mileage'!$A$3:$S$649,18,FALSE),0)</f>
        <v>0</v>
      </c>
      <c r="F93" s="23">
        <f>IFERROR(VLOOKUP($A93,'Transit Way Mileage'!$A$3:$S$649,19,FALSE),0)</f>
        <v>0</v>
      </c>
      <c r="G93" s="23">
        <f t="shared" si="1"/>
        <v>0</v>
      </c>
    </row>
    <row r="94" spans="1:7" x14ac:dyDescent="0.25">
      <c r="A94" s="23" t="str">
        <f>'Transit Way Mileage'!A95</f>
        <v>2006</v>
      </c>
      <c r="B94" s="23" t="str">
        <f>'Transit Way Mileage'!B95</f>
        <v>City of Long Beach</v>
      </c>
      <c r="C94" s="23" t="str">
        <f>VLOOKUP($A94,'Transit IDs'!$A$1:$O$828,14,FALSE)</f>
        <v>NY</v>
      </c>
      <c r="D94" s="23">
        <f>IFERROR(VLOOKUP($A94,'Transit Way Mileage'!$A$3:$S$649,12,FALSE),0)</f>
        <v>0</v>
      </c>
      <c r="E94" s="23">
        <f>IFERROR(VLOOKUP($A94,'Transit Way Mileage'!$A$3:$S$649,18,FALSE),0)</f>
        <v>0</v>
      </c>
      <c r="F94" s="23">
        <f>IFERROR(VLOOKUP($A94,'Transit Way Mileage'!$A$3:$S$649,19,FALSE),0)</f>
        <v>44</v>
      </c>
      <c r="G94" s="23">
        <f t="shared" si="1"/>
        <v>44</v>
      </c>
    </row>
    <row r="95" spans="1:7" x14ac:dyDescent="0.25">
      <c r="A95" s="23" t="str">
        <f>'Transit Way Mileage'!A96</f>
        <v>2008</v>
      </c>
      <c r="B95" s="23" t="str">
        <f>'Transit Way Mileage'!B96</f>
        <v>MTA New York City Transit</v>
      </c>
      <c r="C95" s="23" t="str">
        <f>VLOOKUP($A95,'Transit IDs'!$A$1:$O$828,14,FALSE)</f>
        <v>NY</v>
      </c>
      <c r="D95" s="23">
        <f>IFERROR(VLOOKUP($A95,'Transit Way Mileage'!$A$3:$S$649,12,FALSE),0)</f>
        <v>829.90000000000009</v>
      </c>
      <c r="E95" s="23">
        <f>IFERROR(VLOOKUP($A95,'Transit Way Mileage'!$A$3:$S$649,18,FALSE),0)</f>
        <v>0</v>
      </c>
      <c r="F95" s="23">
        <f>IFERROR(VLOOKUP($A95,'Transit Way Mileage'!$A$3:$S$649,19,FALSE),0)</f>
        <v>0</v>
      </c>
      <c r="G95" s="23">
        <f t="shared" si="1"/>
        <v>0</v>
      </c>
    </row>
    <row r="96" spans="1:7" x14ac:dyDescent="0.25">
      <c r="A96" s="23" t="str">
        <f>'Transit Way Mileage'!A97</f>
        <v>2008</v>
      </c>
      <c r="B96" s="23" t="str">
        <f>'Transit Way Mileage'!B97</f>
        <v>MTA New York City Transit</v>
      </c>
      <c r="C96" s="23" t="str">
        <f>VLOOKUP($A96,'Transit IDs'!$A$1:$O$828,14,FALSE)</f>
        <v>NY</v>
      </c>
      <c r="D96" s="23">
        <f>IFERROR(VLOOKUP($A96,'Transit Way Mileage'!$A$3:$S$649,12,FALSE),0)</f>
        <v>829.90000000000009</v>
      </c>
      <c r="E96" s="23">
        <f>IFERROR(VLOOKUP($A96,'Transit Way Mileage'!$A$3:$S$649,18,FALSE),0)</f>
        <v>0</v>
      </c>
      <c r="F96" s="23">
        <f>IFERROR(VLOOKUP($A96,'Transit Way Mileage'!$A$3:$S$649,19,FALSE),0)</f>
        <v>0</v>
      </c>
      <c r="G96" s="23">
        <f t="shared" si="1"/>
        <v>0</v>
      </c>
    </row>
    <row r="97" spans="1:7" x14ac:dyDescent="0.25">
      <c r="A97" s="23" t="str">
        <f>'Transit Way Mileage'!A98</f>
        <v>2009</v>
      </c>
      <c r="B97" s="23" t="str">
        <f>'Transit Way Mileage'!B98</f>
        <v>City of Poughkeepsie</v>
      </c>
      <c r="C97" s="23" t="str">
        <f>VLOOKUP($A97,'Transit IDs'!$A$1:$O$828,14,FALSE)</f>
        <v>NY</v>
      </c>
      <c r="D97" s="23">
        <f>IFERROR(VLOOKUP($A97,'Transit Way Mileage'!$A$3:$S$649,12,FALSE),0)</f>
        <v>0</v>
      </c>
      <c r="E97" s="23">
        <f>IFERROR(VLOOKUP($A97,'Transit Way Mileage'!$A$3:$S$649,18,FALSE),0)</f>
        <v>0</v>
      </c>
      <c r="F97" s="23">
        <f>IFERROR(VLOOKUP($A97,'Transit Way Mileage'!$A$3:$S$649,19,FALSE),0)</f>
        <v>113.5</v>
      </c>
      <c r="G97" s="23">
        <f t="shared" si="1"/>
        <v>113.5</v>
      </c>
    </row>
    <row r="98" spans="1:7" x14ac:dyDescent="0.25">
      <c r="A98" s="23" t="str">
        <f>'Transit Way Mileage'!A99</f>
        <v>2010</v>
      </c>
      <c r="B98" s="23" t="str">
        <f>'Transit Way Mileage'!B99</f>
        <v>Dutchess County Division of Mass Transportation</v>
      </c>
      <c r="C98" s="23" t="str">
        <f>VLOOKUP($A98,'Transit IDs'!$A$1:$O$828,14,FALSE)</f>
        <v>NY</v>
      </c>
      <c r="D98" s="23">
        <f>IFERROR(VLOOKUP($A98,'Transit Way Mileage'!$A$3:$S$649,12,FALSE),0)</f>
        <v>0</v>
      </c>
      <c r="E98" s="23">
        <f>IFERROR(VLOOKUP($A98,'Transit Way Mileage'!$A$3:$S$649,18,FALSE),0)</f>
        <v>0</v>
      </c>
      <c r="F98" s="23">
        <f>IFERROR(VLOOKUP($A98,'Transit Way Mileage'!$A$3:$S$649,19,FALSE),0)</f>
        <v>759</v>
      </c>
      <c r="G98" s="23">
        <f t="shared" si="1"/>
        <v>759</v>
      </c>
    </row>
    <row r="99" spans="1:7" x14ac:dyDescent="0.25">
      <c r="A99" s="23" t="str">
        <f>'Transit Way Mileage'!A100</f>
        <v>2018</v>
      </c>
      <c r="B99" s="23" t="str">
        <f>'Transit Way Mileage'!B100</f>
        <v xml:space="preserve">CNY Centro, Inc. </v>
      </c>
      <c r="C99" s="23" t="str">
        <f>VLOOKUP($A99,'Transit IDs'!$A$1:$O$828,14,FALSE)</f>
        <v>NY</v>
      </c>
      <c r="D99" s="23">
        <f>IFERROR(VLOOKUP($A99,'Transit Way Mileage'!$A$3:$S$649,12,FALSE),0)</f>
        <v>0</v>
      </c>
      <c r="E99" s="23">
        <f>IFERROR(VLOOKUP($A99,'Transit Way Mileage'!$A$3:$S$649,18,FALSE),0)</f>
        <v>0</v>
      </c>
      <c r="F99" s="23">
        <f>IFERROR(VLOOKUP($A99,'Transit Way Mileage'!$A$3:$S$649,19,FALSE),0)</f>
        <v>405</v>
      </c>
      <c r="G99" s="23">
        <f t="shared" si="1"/>
        <v>405</v>
      </c>
    </row>
    <row r="100" spans="1:7" x14ac:dyDescent="0.25">
      <c r="A100" s="23" t="str">
        <f>'Transit Way Mileage'!A101</f>
        <v>2071</v>
      </c>
      <c r="B100" s="23" t="str">
        <f>'Transit Way Mileage'!B101</f>
        <v>Huntington Area Rapid Transit</v>
      </c>
      <c r="C100" s="23" t="str">
        <f>VLOOKUP($A100,'Transit IDs'!$A$1:$O$828,14,FALSE)</f>
        <v>NY</v>
      </c>
      <c r="D100" s="23">
        <f>IFERROR(VLOOKUP($A100,'Transit Way Mileage'!$A$3:$S$649,12,FALSE),0)</f>
        <v>0</v>
      </c>
      <c r="E100" s="23">
        <f>IFERROR(VLOOKUP($A100,'Transit Way Mileage'!$A$3:$S$649,18,FALSE),0)</f>
        <v>0</v>
      </c>
      <c r="F100" s="23">
        <f>IFERROR(VLOOKUP($A100,'Transit Way Mileage'!$A$3:$S$649,19,FALSE),0)</f>
        <v>258</v>
      </c>
      <c r="G100" s="23">
        <f t="shared" si="1"/>
        <v>258</v>
      </c>
    </row>
    <row r="101" spans="1:7" x14ac:dyDescent="0.25">
      <c r="A101" s="23" t="str">
        <f>'Transit Way Mileage'!A102</f>
        <v>2072</v>
      </c>
      <c r="B101" s="23" t="str">
        <f>'Transit Way Mileage'!B102</f>
        <v>Suffolk County Department of Public Works - Transportation Division</v>
      </c>
      <c r="C101" s="23" t="str">
        <f>VLOOKUP($A101,'Transit IDs'!$A$1:$O$828,14,FALSE)</f>
        <v>NY</v>
      </c>
      <c r="D101" s="23">
        <f>IFERROR(VLOOKUP($A101,'Transit Way Mileage'!$A$3:$S$649,12,FALSE),0)</f>
        <v>0</v>
      </c>
      <c r="E101" s="23">
        <f>IFERROR(VLOOKUP($A101,'Transit Way Mileage'!$A$3:$S$649,18,FALSE),0)</f>
        <v>46.9</v>
      </c>
      <c r="F101" s="23">
        <f>IFERROR(VLOOKUP($A101,'Transit Way Mileage'!$A$3:$S$649,19,FALSE),0)</f>
        <v>1367.6</v>
      </c>
      <c r="G101" s="23">
        <f t="shared" si="1"/>
        <v>1414.5</v>
      </c>
    </row>
    <row r="102" spans="1:7" x14ac:dyDescent="0.25">
      <c r="A102" s="23" t="str">
        <f>'Transit Way Mileage'!A103</f>
        <v>2075</v>
      </c>
      <c r="B102" s="23" t="str">
        <f>'Transit Way Mileage'!B103</f>
        <v>Port Authority Transit Corporation</v>
      </c>
      <c r="C102" s="23" t="str">
        <f>VLOOKUP($A102,'Transit IDs'!$A$1:$O$828,14,FALSE)</f>
        <v>NJ</v>
      </c>
      <c r="D102" s="23">
        <f>IFERROR(VLOOKUP($A102,'Transit Way Mileage'!$A$3:$S$649,12,FALSE),0)</f>
        <v>38.399999999999991</v>
      </c>
      <c r="E102" s="23">
        <f>IFERROR(VLOOKUP($A102,'Transit Way Mileage'!$A$3:$S$649,18,FALSE),0)</f>
        <v>0</v>
      </c>
      <c r="F102" s="23">
        <f>IFERROR(VLOOKUP($A102,'Transit Way Mileage'!$A$3:$S$649,19,FALSE),0)</f>
        <v>0</v>
      </c>
      <c r="G102" s="23">
        <f t="shared" si="1"/>
        <v>0</v>
      </c>
    </row>
    <row r="103" spans="1:7" x14ac:dyDescent="0.25">
      <c r="A103" s="23" t="str">
        <f>'Transit Way Mileage'!A104</f>
        <v>2076</v>
      </c>
      <c r="B103" s="23" t="str">
        <f>'Transit Way Mileage'!B104</f>
        <v>Westchester County Bee-Line System</v>
      </c>
      <c r="C103" s="23" t="str">
        <f>VLOOKUP($A103,'Transit IDs'!$A$1:$O$828,14,FALSE)</f>
        <v>NY</v>
      </c>
      <c r="D103" s="23">
        <f>IFERROR(VLOOKUP($A103,'Transit Way Mileage'!$A$3:$S$649,12,FALSE),0)</f>
        <v>0</v>
      </c>
      <c r="E103" s="23">
        <f>IFERROR(VLOOKUP($A103,'Transit Way Mileage'!$A$3:$S$649,18,FALSE),0)</f>
        <v>0</v>
      </c>
      <c r="F103" s="23">
        <f>IFERROR(VLOOKUP($A103,'Transit Way Mileage'!$A$3:$S$649,19,FALSE),0)</f>
        <v>831.1</v>
      </c>
      <c r="G103" s="23">
        <f t="shared" si="1"/>
        <v>831.1</v>
      </c>
    </row>
    <row r="104" spans="1:7" x14ac:dyDescent="0.25">
      <c r="A104" s="23" t="str">
        <f>'Transit Way Mileage'!A105</f>
        <v>2078</v>
      </c>
      <c r="B104" s="23" t="str">
        <f>'Transit Way Mileage'!B105</f>
        <v>Metro-North Commuter Railroad Company, dba: MTA Metro-North Railroad</v>
      </c>
      <c r="C104" s="23" t="str">
        <f>VLOOKUP($A104,'Transit IDs'!$A$1:$O$828,14,FALSE)</f>
        <v>NY</v>
      </c>
      <c r="D104" s="23">
        <f>IFERROR(VLOOKUP($A104,'Transit Way Mileage'!$A$3:$S$649,12,FALSE),0)</f>
        <v>808.8</v>
      </c>
      <c r="E104" s="23">
        <f>IFERROR(VLOOKUP($A104,'Transit Way Mileage'!$A$3:$S$649,18,FALSE),0)</f>
        <v>0</v>
      </c>
      <c r="F104" s="23">
        <f>IFERROR(VLOOKUP($A104,'Transit Way Mileage'!$A$3:$S$649,19,FALSE),0)</f>
        <v>0</v>
      </c>
      <c r="G104" s="23">
        <f t="shared" si="1"/>
        <v>0</v>
      </c>
    </row>
    <row r="105" spans="1:7" x14ac:dyDescent="0.25">
      <c r="A105" s="23" t="str">
        <f>'Transit Way Mileage'!A106</f>
        <v>2078</v>
      </c>
      <c r="B105" s="23" t="str">
        <f>'Transit Way Mileage'!B106</f>
        <v>Metro-North Commuter Railroad Company, dba: MTA Metro-North Railroad</v>
      </c>
      <c r="C105" s="23" t="str">
        <f>VLOOKUP($A105,'Transit IDs'!$A$1:$O$828,14,FALSE)</f>
        <v>NY</v>
      </c>
      <c r="D105" s="23">
        <f>IFERROR(VLOOKUP($A105,'Transit Way Mileage'!$A$3:$S$649,12,FALSE),0)</f>
        <v>808.8</v>
      </c>
      <c r="E105" s="23">
        <f>IFERROR(VLOOKUP($A105,'Transit Way Mileage'!$A$3:$S$649,18,FALSE),0)</f>
        <v>0</v>
      </c>
      <c r="F105" s="23">
        <f>IFERROR(VLOOKUP($A105,'Transit Way Mileage'!$A$3:$S$649,19,FALSE),0)</f>
        <v>0</v>
      </c>
      <c r="G105" s="23">
        <f t="shared" si="1"/>
        <v>0</v>
      </c>
    </row>
    <row r="106" spans="1:7" x14ac:dyDescent="0.25">
      <c r="A106" s="23" t="str">
        <f>'Transit Way Mileage'!A107</f>
        <v>2080</v>
      </c>
      <c r="B106" s="23" t="str">
        <f>'Transit Way Mileage'!B107</f>
        <v>New Jersey Transit Corporation</v>
      </c>
      <c r="C106" s="23" t="str">
        <f>VLOOKUP($A106,'Transit IDs'!$A$1:$O$828,14,FALSE)</f>
        <v>NJ</v>
      </c>
      <c r="D106" s="23">
        <f>IFERROR(VLOOKUP($A106,'Transit Way Mileage'!$A$3:$S$649,12,FALSE),0)</f>
        <v>867.99999999999989</v>
      </c>
      <c r="E106" s="23">
        <f>IFERROR(VLOOKUP($A106,'Transit Way Mileage'!$A$3:$S$649,18,FALSE),0)</f>
        <v>0</v>
      </c>
      <c r="F106" s="23">
        <f>IFERROR(VLOOKUP($A106,'Transit Way Mileage'!$A$3:$S$649,19,FALSE),0)</f>
        <v>0</v>
      </c>
      <c r="G106" s="23">
        <f t="shared" si="1"/>
        <v>0</v>
      </c>
    </row>
    <row r="107" spans="1:7" x14ac:dyDescent="0.25">
      <c r="A107" s="23" t="str">
        <f>'Transit Way Mileage'!A108</f>
        <v>2080</v>
      </c>
      <c r="B107" s="23" t="str">
        <f>'Transit Way Mileage'!B108</f>
        <v>New Jersey Transit Corporation</v>
      </c>
      <c r="C107" s="23" t="str">
        <f>VLOOKUP($A107,'Transit IDs'!$A$1:$O$828,14,FALSE)</f>
        <v>NJ</v>
      </c>
      <c r="D107" s="23">
        <f>IFERROR(VLOOKUP($A107,'Transit Way Mileage'!$A$3:$S$649,12,FALSE),0)</f>
        <v>867.99999999999989</v>
      </c>
      <c r="E107" s="23">
        <f>IFERROR(VLOOKUP($A107,'Transit Way Mileage'!$A$3:$S$649,18,FALSE),0)</f>
        <v>0</v>
      </c>
      <c r="F107" s="23">
        <f>IFERROR(VLOOKUP($A107,'Transit Way Mileage'!$A$3:$S$649,19,FALSE),0)</f>
        <v>0</v>
      </c>
      <c r="G107" s="23">
        <f t="shared" si="1"/>
        <v>0</v>
      </c>
    </row>
    <row r="108" spans="1:7" x14ac:dyDescent="0.25">
      <c r="A108" s="23" t="str">
        <f>'Transit Way Mileage'!A109</f>
        <v>2080</v>
      </c>
      <c r="B108" s="23" t="str">
        <f>'Transit Way Mileage'!B109</f>
        <v>New Jersey Transit Corporation</v>
      </c>
      <c r="C108" s="23" t="str">
        <f>VLOOKUP($A108,'Transit IDs'!$A$1:$O$828,14,FALSE)</f>
        <v>NJ</v>
      </c>
      <c r="D108" s="23">
        <f>IFERROR(VLOOKUP($A108,'Transit Way Mileage'!$A$3:$S$649,12,FALSE),0)</f>
        <v>867.99999999999989</v>
      </c>
      <c r="E108" s="23">
        <f>IFERROR(VLOOKUP($A108,'Transit Way Mileage'!$A$3:$S$649,18,FALSE),0)</f>
        <v>0</v>
      </c>
      <c r="F108" s="23">
        <f>IFERROR(VLOOKUP($A108,'Transit Way Mileage'!$A$3:$S$649,19,FALSE),0)</f>
        <v>0</v>
      </c>
      <c r="G108" s="23">
        <f t="shared" si="1"/>
        <v>0</v>
      </c>
    </row>
    <row r="109" spans="1:7" x14ac:dyDescent="0.25">
      <c r="A109" s="23" t="str">
        <f>'Transit Way Mileage'!A110</f>
        <v>2080</v>
      </c>
      <c r="B109" s="23" t="str">
        <f>'Transit Way Mileage'!B110</f>
        <v>New Jersey Transit Corporation</v>
      </c>
      <c r="C109" s="23" t="str">
        <f>VLOOKUP($A109,'Transit IDs'!$A$1:$O$828,14,FALSE)</f>
        <v>NJ</v>
      </c>
      <c r="D109" s="23">
        <f>IFERROR(VLOOKUP($A109,'Transit Way Mileage'!$A$3:$S$649,12,FALSE),0)</f>
        <v>867.99999999999989</v>
      </c>
      <c r="E109" s="23">
        <f>IFERROR(VLOOKUP($A109,'Transit Way Mileage'!$A$3:$S$649,18,FALSE),0)</f>
        <v>0</v>
      </c>
      <c r="F109" s="23">
        <f>IFERROR(VLOOKUP($A109,'Transit Way Mileage'!$A$3:$S$649,19,FALSE),0)</f>
        <v>0</v>
      </c>
      <c r="G109" s="23">
        <f t="shared" si="1"/>
        <v>0</v>
      </c>
    </row>
    <row r="110" spans="1:7" x14ac:dyDescent="0.25">
      <c r="A110" s="23" t="str">
        <f>'Transit Way Mileage'!A111</f>
        <v>2080</v>
      </c>
      <c r="B110" s="23" t="str">
        <f>'Transit Way Mileage'!B111</f>
        <v>New Jersey Transit Corporation</v>
      </c>
      <c r="C110" s="23" t="str">
        <f>VLOOKUP($A110,'Transit IDs'!$A$1:$O$828,14,FALSE)</f>
        <v>NJ</v>
      </c>
      <c r="D110" s="23">
        <f>IFERROR(VLOOKUP($A110,'Transit Way Mileage'!$A$3:$S$649,12,FALSE),0)</f>
        <v>867.99999999999989</v>
      </c>
      <c r="E110" s="23">
        <f>IFERROR(VLOOKUP($A110,'Transit Way Mileage'!$A$3:$S$649,18,FALSE),0)</f>
        <v>0</v>
      </c>
      <c r="F110" s="23">
        <f>IFERROR(VLOOKUP($A110,'Transit Way Mileage'!$A$3:$S$649,19,FALSE),0)</f>
        <v>0</v>
      </c>
      <c r="G110" s="23">
        <f t="shared" si="1"/>
        <v>0</v>
      </c>
    </row>
    <row r="111" spans="1:7" x14ac:dyDescent="0.25">
      <c r="A111" s="23" t="str">
        <f>'Transit Way Mileage'!A112</f>
        <v>2080</v>
      </c>
      <c r="B111" s="23" t="str">
        <f>'Transit Way Mileage'!B112</f>
        <v>New Jersey Transit Corporation</v>
      </c>
      <c r="C111" s="23" t="str">
        <f>VLOOKUP($A111,'Transit IDs'!$A$1:$O$828,14,FALSE)</f>
        <v>NJ</v>
      </c>
      <c r="D111" s="23">
        <f>IFERROR(VLOOKUP($A111,'Transit Way Mileage'!$A$3:$S$649,12,FALSE),0)</f>
        <v>867.99999999999989</v>
      </c>
      <c r="E111" s="23">
        <f>IFERROR(VLOOKUP($A111,'Transit Way Mileage'!$A$3:$S$649,18,FALSE),0)</f>
        <v>0</v>
      </c>
      <c r="F111" s="23">
        <f>IFERROR(VLOOKUP($A111,'Transit Way Mileage'!$A$3:$S$649,19,FALSE),0)</f>
        <v>0</v>
      </c>
      <c r="G111" s="23">
        <f t="shared" si="1"/>
        <v>0</v>
      </c>
    </row>
    <row r="112" spans="1:7" x14ac:dyDescent="0.25">
      <c r="A112" s="23" t="str">
        <f>'Transit Way Mileage'!A113</f>
        <v>2082</v>
      </c>
      <c r="B112" s="23" t="str">
        <f>'Transit Way Mileage'!B113</f>
        <v>New York City Department of Transportation</v>
      </c>
      <c r="C112" s="23" t="str">
        <f>VLOOKUP($A112,'Transit IDs'!$A$1:$O$828,14,FALSE)</f>
        <v>NY</v>
      </c>
      <c r="D112" s="23">
        <f>IFERROR(VLOOKUP($A112,'Transit Way Mileage'!$A$3:$S$649,12,FALSE),0)</f>
        <v>0</v>
      </c>
      <c r="E112" s="23">
        <f>IFERROR(VLOOKUP($A112,'Transit Way Mileage'!$A$3:$S$649,18,FALSE),0)</f>
        <v>0</v>
      </c>
      <c r="F112" s="23">
        <f>IFERROR(VLOOKUP($A112,'Transit Way Mileage'!$A$3:$S$649,19,FALSE),0)</f>
        <v>33</v>
      </c>
      <c r="G112" s="23">
        <f t="shared" si="1"/>
        <v>33</v>
      </c>
    </row>
    <row r="113" spans="1:7" x14ac:dyDescent="0.25">
      <c r="A113" s="23" t="str">
        <f>'Transit Way Mileage'!A114</f>
        <v>2084</v>
      </c>
      <c r="B113" s="23" t="str">
        <f>'Transit Way Mileage'!B114</f>
        <v>Transport of Rockland</v>
      </c>
      <c r="C113" s="23" t="str">
        <f>VLOOKUP($A113,'Transit IDs'!$A$1:$O$828,14,FALSE)</f>
        <v>NY</v>
      </c>
      <c r="D113" s="23">
        <f>IFERROR(VLOOKUP($A113,'Transit Way Mileage'!$A$3:$S$649,12,FALSE),0)</f>
        <v>0</v>
      </c>
      <c r="E113" s="23">
        <f>IFERROR(VLOOKUP($A113,'Transit Way Mileage'!$A$3:$S$649,18,FALSE),0)</f>
        <v>0</v>
      </c>
      <c r="F113" s="23">
        <f>IFERROR(VLOOKUP($A113,'Transit Way Mileage'!$A$3:$S$649,19,FALSE),0)</f>
        <v>138.1</v>
      </c>
      <c r="G113" s="23">
        <f t="shared" si="1"/>
        <v>138.1</v>
      </c>
    </row>
    <row r="114" spans="1:7" x14ac:dyDescent="0.25">
      <c r="A114" s="23" t="str">
        <f>'Transit Way Mileage'!A115</f>
        <v>2096</v>
      </c>
      <c r="B114" s="23" t="str">
        <f>'Transit Way Mileage'!B115</f>
        <v>Putnam County Transit</v>
      </c>
      <c r="C114" s="23" t="str">
        <f>VLOOKUP($A114,'Transit IDs'!$A$1:$O$828,14,FALSE)</f>
        <v>NY</v>
      </c>
      <c r="D114" s="23">
        <f>IFERROR(VLOOKUP($A114,'Transit Way Mileage'!$A$3:$S$649,12,FALSE),0)</f>
        <v>0</v>
      </c>
      <c r="E114" s="23">
        <f>IFERROR(VLOOKUP($A114,'Transit Way Mileage'!$A$3:$S$649,18,FALSE),0)</f>
        <v>0</v>
      </c>
      <c r="F114" s="23">
        <f>IFERROR(VLOOKUP($A114,'Transit Way Mileage'!$A$3:$S$649,19,FALSE),0)</f>
        <v>126</v>
      </c>
      <c r="G114" s="23">
        <f t="shared" si="1"/>
        <v>126</v>
      </c>
    </row>
    <row r="115" spans="1:7" x14ac:dyDescent="0.25">
      <c r="A115" s="23" t="str">
        <f>'Transit Way Mileage'!A116</f>
        <v>2098</v>
      </c>
      <c r="B115" s="23" t="str">
        <f>'Transit Way Mileage'!B116</f>
        <v>Port Authority Trans-Hudson Corporation</v>
      </c>
      <c r="C115" s="23" t="str">
        <f>VLOOKUP($A115,'Transit IDs'!$A$1:$O$828,14,FALSE)</f>
        <v>NJ</v>
      </c>
      <c r="D115" s="23">
        <f>IFERROR(VLOOKUP($A115,'Transit Way Mileage'!$A$3:$S$649,12,FALSE),0)</f>
        <v>43.099999999999994</v>
      </c>
      <c r="E115" s="23">
        <f>IFERROR(VLOOKUP($A115,'Transit Way Mileage'!$A$3:$S$649,18,FALSE),0)</f>
        <v>0</v>
      </c>
      <c r="F115" s="23">
        <f>IFERROR(VLOOKUP($A115,'Transit Way Mileage'!$A$3:$S$649,19,FALSE),0)</f>
        <v>0</v>
      </c>
      <c r="G115" s="23">
        <f t="shared" si="1"/>
        <v>0</v>
      </c>
    </row>
    <row r="116" spans="1:7" x14ac:dyDescent="0.25">
      <c r="A116" s="23" t="str">
        <f>'Transit Way Mileage'!A117</f>
        <v>2099</v>
      </c>
      <c r="B116" s="23" t="str">
        <f>'Transit Way Mileage'!B117</f>
        <v>Staten Island Rapid Transit Operating Authority, dba: MTA Staten Island Railway</v>
      </c>
      <c r="C116" s="23" t="str">
        <f>VLOOKUP($A116,'Transit IDs'!$A$1:$O$828,14,FALSE)</f>
        <v>NY</v>
      </c>
      <c r="D116" s="23">
        <f>IFERROR(VLOOKUP($A116,'Transit Way Mileage'!$A$3:$S$649,12,FALSE),0)</f>
        <v>31.7</v>
      </c>
      <c r="E116" s="23">
        <f>IFERROR(VLOOKUP($A116,'Transit Way Mileage'!$A$3:$S$649,18,FALSE),0)</f>
        <v>0</v>
      </c>
      <c r="F116" s="23">
        <f>IFERROR(VLOOKUP($A116,'Transit Way Mileage'!$A$3:$S$649,19,FALSE),0)</f>
        <v>0</v>
      </c>
      <c r="G116" s="23">
        <f t="shared" si="1"/>
        <v>0</v>
      </c>
    </row>
    <row r="117" spans="1:7" x14ac:dyDescent="0.25">
      <c r="A117" s="23" t="str">
        <f>'Transit Way Mileage'!A118</f>
        <v>2100</v>
      </c>
      <c r="B117" s="23" t="str">
        <f>'Transit Way Mileage'!B118</f>
        <v>MTA Long Island Rail Road</v>
      </c>
      <c r="C117" s="23" t="str">
        <f>VLOOKUP($A117,'Transit IDs'!$A$1:$O$828,14,FALSE)</f>
        <v>NY</v>
      </c>
      <c r="D117" s="23">
        <f>IFERROR(VLOOKUP($A117,'Transit Way Mileage'!$A$3:$S$649,12,FALSE),0)</f>
        <v>701.1</v>
      </c>
      <c r="E117" s="23">
        <f>IFERROR(VLOOKUP($A117,'Transit Way Mileage'!$A$3:$S$649,18,FALSE),0)</f>
        <v>0</v>
      </c>
      <c r="F117" s="23">
        <f>IFERROR(VLOOKUP($A117,'Transit Way Mileage'!$A$3:$S$649,19,FALSE),0)</f>
        <v>0</v>
      </c>
      <c r="G117" s="23">
        <f t="shared" si="1"/>
        <v>0</v>
      </c>
    </row>
    <row r="118" spans="1:7" x14ac:dyDescent="0.25">
      <c r="A118" s="23" t="str">
        <f>'Transit Way Mileage'!A119</f>
        <v>2113</v>
      </c>
      <c r="B118" s="23" t="str">
        <f>'Transit Way Mileage'!B119</f>
        <v>Regional Transit Service, Inc. and Lift Line, Inc.</v>
      </c>
      <c r="C118" s="23" t="str">
        <f>VLOOKUP($A118,'Transit IDs'!$A$1:$O$828,14,FALSE)</f>
        <v>NY</v>
      </c>
      <c r="D118" s="23">
        <f>IFERROR(VLOOKUP($A118,'Transit Way Mileage'!$A$3:$S$649,12,FALSE),0)</f>
        <v>0</v>
      </c>
      <c r="E118" s="23">
        <f>IFERROR(VLOOKUP($A118,'Transit Way Mileage'!$A$3:$S$649,18,FALSE),0)</f>
        <v>0</v>
      </c>
      <c r="F118" s="23">
        <f>IFERROR(VLOOKUP($A118,'Transit Way Mileage'!$A$3:$S$649,19,FALSE),0)</f>
        <v>1001.7</v>
      </c>
      <c r="G118" s="23">
        <f t="shared" si="1"/>
        <v>1001.7</v>
      </c>
    </row>
    <row r="119" spans="1:7" x14ac:dyDescent="0.25">
      <c r="A119" s="23" t="str">
        <f>'Transit Way Mileage'!A120</f>
        <v>2116</v>
      </c>
      <c r="B119" s="23" t="str">
        <f>'Transit Way Mileage'!B120</f>
        <v>Centro of Cayuga, Inc.</v>
      </c>
      <c r="C119" s="23" t="str">
        <f>VLOOKUP($A119,'Transit IDs'!$A$1:$O$828,14,FALSE)</f>
        <v>NY</v>
      </c>
      <c r="D119" s="23">
        <f>IFERROR(VLOOKUP($A119,'Transit Way Mileage'!$A$3:$S$649,12,FALSE),0)</f>
        <v>0</v>
      </c>
      <c r="E119" s="23">
        <f>IFERROR(VLOOKUP($A119,'Transit Way Mileage'!$A$3:$S$649,18,FALSE),0)</f>
        <v>0</v>
      </c>
      <c r="F119" s="23">
        <f>IFERROR(VLOOKUP($A119,'Transit Way Mileage'!$A$3:$S$649,19,FALSE),0)</f>
        <v>491</v>
      </c>
      <c r="G119" s="23">
        <f t="shared" si="1"/>
        <v>491</v>
      </c>
    </row>
    <row r="120" spans="1:7" x14ac:dyDescent="0.25">
      <c r="A120" s="23" t="str">
        <f>'Transit Way Mileage'!A121</f>
        <v>2122</v>
      </c>
      <c r="B120" s="23" t="str">
        <f>'Transit Way Mileage'!B121</f>
        <v>Academy Lines, Inc.</v>
      </c>
      <c r="C120" s="23" t="str">
        <f>VLOOKUP($A120,'Transit IDs'!$A$1:$O$828,14,FALSE)</f>
        <v>NJ</v>
      </c>
      <c r="D120" s="23">
        <f>IFERROR(VLOOKUP($A120,'Transit Way Mileage'!$A$3:$S$649,12,FALSE),0)</f>
        <v>0</v>
      </c>
      <c r="E120" s="23">
        <f>IFERROR(VLOOKUP($A120,'Transit Way Mileage'!$A$3:$S$649,18,FALSE),0)</f>
        <v>3.1</v>
      </c>
      <c r="F120" s="23">
        <f>IFERROR(VLOOKUP($A120,'Transit Way Mileage'!$A$3:$S$649,19,FALSE),0)</f>
        <v>177</v>
      </c>
      <c r="G120" s="23">
        <f t="shared" si="1"/>
        <v>180.1</v>
      </c>
    </row>
    <row r="121" spans="1:7" x14ac:dyDescent="0.25">
      <c r="A121" s="23" t="str">
        <f>'Transit Way Mileage'!A122</f>
        <v>2126</v>
      </c>
      <c r="B121" s="23" t="str">
        <f>'Transit Way Mileage'!B122</f>
        <v>Hudson Transit Lines, Inc.</v>
      </c>
      <c r="C121" s="23" t="str">
        <f>VLOOKUP($A121,'Transit IDs'!$A$1:$O$828,14,FALSE)</f>
        <v>NJ</v>
      </c>
      <c r="D121" s="23">
        <f>IFERROR(VLOOKUP($A121,'Transit Way Mileage'!$A$3:$S$649,12,FALSE),0)</f>
        <v>0</v>
      </c>
      <c r="E121" s="23">
        <f>IFERROR(VLOOKUP($A121,'Transit Way Mileage'!$A$3:$S$649,18,FALSE),0)</f>
        <v>2.9</v>
      </c>
      <c r="F121" s="23">
        <f>IFERROR(VLOOKUP($A121,'Transit Way Mileage'!$A$3:$S$649,19,FALSE),0)</f>
        <v>1712</v>
      </c>
      <c r="G121" s="23">
        <f t="shared" si="1"/>
        <v>1714.9</v>
      </c>
    </row>
    <row r="122" spans="1:7" x14ac:dyDescent="0.25">
      <c r="A122" s="23" t="str">
        <f>'Transit Way Mileage'!A123</f>
        <v>2128</v>
      </c>
      <c r="B122" s="23" t="str">
        <f>'Transit Way Mileage'!B123</f>
        <v>Suburban Transit Corporation</v>
      </c>
      <c r="C122" s="23" t="str">
        <f>VLOOKUP($A122,'Transit IDs'!$A$1:$O$828,14,FALSE)</f>
        <v>NJ</v>
      </c>
      <c r="D122" s="23">
        <f>IFERROR(VLOOKUP($A122,'Transit Way Mileage'!$A$3:$S$649,12,FALSE),0)</f>
        <v>0</v>
      </c>
      <c r="E122" s="23">
        <f>IFERROR(VLOOKUP($A122,'Transit Way Mileage'!$A$3:$S$649,18,FALSE),0)</f>
        <v>3.1</v>
      </c>
      <c r="F122" s="23">
        <f>IFERROR(VLOOKUP($A122,'Transit Way Mileage'!$A$3:$S$649,19,FALSE),0)</f>
        <v>489.1</v>
      </c>
      <c r="G122" s="23">
        <f t="shared" si="1"/>
        <v>492.20000000000005</v>
      </c>
    </row>
    <row r="123" spans="1:7" x14ac:dyDescent="0.25">
      <c r="A123" s="23" t="str">
        <f>'Transit Way Mileage'!A124</f>
        <v>2132</v>
      </c>
      <c r="B123" s="23" t="str">
        <f>'Transit Way Mileage'!B124</f>
        <v>New Jersey Transit Corporation-45</v>
      </c>
      <c r="C123" s="23" t="str">
        <f>VLOOKUP($A123,'Transit IDs'!$A$1:$O$828,14,FALSE)</f>
        <v>NJ</v>
      </c>
      <c r="D123" s="23">
        <f>IFERROR(VLOOKUP($A123,'Transit Way Mileage'!$A$3:$S$649,12,FALSE),0)</f>
        <v>0</v>
      </c>
      <c r="E123" s="23">
        <f>IFERROR(VLOOKUP($A123,'Transit Way Mileage'!$A$3:$S$649,18,FALSE),0)</f>
        <v>0</v>
      </c>
      <c r="F123" s="23">
        <f>IFERROR(VLOOKUP($A123,'Transit Way Mileage'!$A$3:$S$649,19,FALSE),0)</f>
        <v>68.8</v>
      </c>
      <c r="G123" s="23">
        <f t="shared" si="1"/>
        <v>68.8</v>
      </c>
    </row>
    <row r="124" spans="1:7" x14ac:dyDescent="0.25">
      <c r="A124" s="23" t="str">
        <f>'Transit Way Mileage'!A125</f>
        <v>2135</v>
      </c>
      <c r="B124" s="23" t="str">
        <f>'Transit Way Mileage'!B125</f>
        <v>Monsey New Square Trails Corporation</v>
      </c>
      <c r="C124" s="23" t="str">
        <f>VLOOKUP($A124,'Transit IDs'!$A$1:$O$828,14,FALSE)</f>
        <v>NY</v>
      </c>
      <c r="D124" s="23">
        <f>IFERROR(VLOOKUP($A124,'Transit Way Mileage'!$A$3:$S$649,12,FALSE),0)</f>
        <v>0</v>
      </c>
      <c r="E124" s="23">
        <f>IFERROR(VLOOKUP($A124,'Transit Way Mileage'!$A$3:$S$649,18,FALSE),0)</f>
        <v>2.9</v>
      </c>
      <c r="F124" s="23">
        <f>IFERROR(VLOOKUP($A124,'Transit Way Mileage'!$A$3:$S$649,19,FALSE),0)</f>
        <v>96.1</v>
      </c>
      <c r="G124" s="23">
        <f t="shared" si="1"/>
        <v>99</v>
      </c>
    </row>
    <row r="125" spans="1:7" x14ac:dyDescent="0.25">
      <c r="A125" s="23" t="str">
        <f>'Transit Way Mileage'!A126</f>
        <v>2137</v>
      </c>
      <c r="B125" s="23" t="str">
        <f>'Transit Way Mileage'!B126</f>
        <v>Monroe Bus Corporation</v>
      </c>
      <c r="C125" s="23" t="str">
        <f>VLOOKUP($A125,'Transit IDs'!$A$1:$O$828,14,FALSE)</f>
        <v>NY</v>
      </c>
      <c r="D125" s="23">
        <f>IFERROR(VLOOKUP($A125,'Transit Way Mileage'!$A$3:$S$649,12,FALSE),0)</f>
        <v>0</v>
      </c>
      <c r="E125" s="23">
        <f>IFERROR(VLOOKUP($A125,'Transit Way Mileage'!$A$3:$S$649,18,FALSE),0)</f>
        <v>0</v>
      </c>
      <c r="F125" s="23">
        <f>IFERROR(VLOOKUP($A125,'Transit Way Mileage'!$A$3:$S$649,19,FALSE),0)</f>
        <v>139.1</v>
      </c>
      <c r="G125" s="23">
        <f t="shared" si="1"/>
        <v>139.1</v>
      </c>
    </row>
    <row r="126" spans="1:7" x14ac:dyDescent="0.25">
      <c r="A126" s="23" t="str">
        <f>'Transit Way Mileage'!A127</f>
        <v>2145</v>
      </c>
      <c r="B126" s="23" t="str">
        <f>'Transit Way Mileage'!B127</f>
        <v>Tompkins Consolidated Area Transit</v>
      </c>
      <c r="C126" s="23" t="str">
        <f>VLOOKUP($A126,'Transit IDs'!$A$1:$O$828,14,FALSE)</f>
        <v>NY</v>
      </c>
      <c r="D126" s="23">
        <f>IFERROR(VLOOKUP($A126,'Transit Way Mileage'!$A$3:$S$649,12,FALSE),0)</f>
        <v>0</v>
      </c>
      <c r="E126" s="23">
        <f>IFERROR(VLOOKUP($A126,'Transit Way Mileage'!$A$3:$S$649,18,FALSE),0)</f>
        <v>0</v>
      </c>
      <c r="F126" s="23">
        <f>IFERROR(VLOOKUP($A126,'Transit Way Mileage'!$A$3:$S$649,19,FALSE),0)</f>
        <v>304.3</v>
      </c>
      <c r="G126" s="23">
        <f t="shared" si="1"/>
        <v>304.3</v>
      </c>
    </row>
    <row r="127" spans="1:7" x14ac:dyDescent="0.25">
      <c r="A127" s="23" t="str">
        <f>'Transit Way Mileage'!A128</f>
        <v>2149</v>
      </c>
      <c r="B127" s="23" t="str">
        <f>'Transit Way Mileage'!B128</f>
        <v>Rockland Coaches, Inc.</v>
      </c>
      <c r="C127" s="23" t="str">
        <f>VLOOKUP($A127,'Transit IDs'!$A$1:$O$828,14,FALSE)</f>
        <v>NJ</v>
      </c>
      <c r="D127" s="23">
        <f>IFERROR(VLOOKUP($A127,'Transit Way Mileage'!$A$3:$S$649,12,FALSE),0)</f>
        <v>0</v>
      </c>
      <c r="E127" s="23">
        <f>IFERROR(VLOOKUP($A127,'Transit Way Mileage'!$A$3:$S$649,18,FALSE),0)</f>
        <v>3.4</v>
      </c>
      <c r="F127" s="23">
        <f>IFERROR(VLOOKUP($A127,'Transit Way Mileage'!$A$3:$S$649,19,FALSE),0)</f>
        <v>418.6</v>
      </c>
      <c r="G127" s="23">
        <f t="shared" si="1"/>
        <v>422</v>
      </c>
    </row>
    <row r="128" spans="1:7" x14ac:dyDescent="0.25">
      <c r="A128" s="23" t="str">
        <f>'Transit Way Mileage'!A129</f>
        <v>2160</v>
      </c>
      <c r="B128" s="23" t="str">
        <f>'Transit Way Mileage'!B129</f>
        <v xml:space="preserve">Community Transit, Inc. </v>
      </c>
      <c r="C128" s="23" t="str">
        <f>VLOOKUP($A128,'Transit IDs'!$A$1:$O$828,14,FALSE)</f>
        <v>NJ</v>
      </c>
      <c r="D128" s="23">
        <f>IFERROR(VLOOKUP($A128,'Transit Way Mileage'!$A$3:$S$649,12,FALSE),0)</f>
        <v>0</v>
      </c>
      <c r="E128" s="23">
        <f>IFERROR(VLOOKUP($A128,'Transit Way Mileage'!$A$3:$S$649,18,FALSE),0)</f>
        <v>0</v>
      </c>
      <c r="F128" s="23">
        <f>IFERROR(VLOOKUP($A128,'Transit Way Mileage'!$A$3:$S$649,19,FALSE),0)</f>
        <v>37.9</v>
      </c>
      <c r="G128" s="23">
        <f t="shared" si="1"/>
        <v>37.9</v>
      </c>
    </row>
    <row r="129" spans="1:7" x14ac:dyDescent="0.25">
      <c r="A129" s="23" t="str">
        <f>'Transit Way Mileage'!A130</f>
        <v>2161</v>
      </c>
      <c r="B129" s="23" t="str">
        <f>'Transit Way Mileage'!B130</f>
        <v>DeCamp Bus Lines</v>
      </c>
      <c r="C129" s="23" t="str">
        <f>VLOOKUP($A129,'Transit IDs'!$A$1:$O$828,14,FALSE)</f>
        <v>NJ</v>
      </c>
      <c r="D129" s="23">
        <f>IFERROR(VLOOKUP($A129,'Transit Way Mileage'!$A$3:$S$649,12,FALSE),0)</f>
        <v>0</v>
      </c>
      <c r="E129" s="23">
        <f>IFERROR(VLOOKUP($A129,'Transit Way Mileage'!$A$3:$S$649,18,FALSE),0)</f>
        <v>0</v>
      </c>
      <c r="F129" s="23">
        <f>IFERROR(VLOOKUP($A129,'Transit Way Mileage'!$A$3:$S$649,19,FALSE),0)</f>
        <v>141.30000000000001</v>
      </c>
      <c r="G129" s="23">
        <f t="shared" si="1"/>
        <v>141.30000000000001</v>
      </c>
    </row>
    <row r="130" spans="1:7" x14ac:dyDescent="0.25">
      <c r="A130" s="23" t="str">
        <f>'Transit Way Mileage'!A131</f>
        <v>2163</v>
      </c>
      <c r="B130" s="23" t="str">
        <f>'Transit Way Mileage'!B131</f>
        <v>Lakeland Bus Lines, Inc.</v>
      </c>
      <c r="C130" s="23" t="str">
        <f>VLOOKUP($A130,'Transit IDs'!$A$1:$O$828,14,FALSE)</f>
        <v>NJ</v>
      </c>
      <c r="D130" s="23">
        <f>IFERROR(VLOOKUP($A130,'Transit Way Mileage'!$A$3:$S$649,12,FALSE),0)</f>
        <v>0</v>
      </c>
      <c r="E130" s="23">
        <f>IFERROR(VLOOKUP($A130,'Transit Way Mileage'!$A$3:$S$649,18,FALSE),0)</f>
        <v>2.9</v>
      </c>
      <c r="F130" s="23">
        <f>IFERROR(VLOOKUP($A130,'Transit Way Mileage'!$A$3:$S$649,19,FALSE),0)</f>
        <v>356</v>
      </c>
      <c r="G130" s="23">
        <f t="shared" si="1"/>
        <v>358.9</v>
      </c>
    </row>
    <row r="131" spans="1:7" x14ac:dyDescent="0.25">
      <c r="A131" s="23" t="str">
        <f>'Transit Way Mileage'!A132</f>
        <v>2165</v>
      </c>
      <c r="B131" s="23" t="str">
        <f>'Transit Way Mileage'!B132</f>
        <v>Olympia Trails Bus Company, Inc.</v>
      </c>
      <c r="C131" s="23" t="str">
        <f>VLOOKUP($A131,'Transit IDs'!$A$1:$O$828,14,FALSE)</f>
        <v>NJ</v>
      </c>
      <c r="D131" s="23">
        <f>IFERROR(VLOOKUP($A131,'Transit Way Mileage'!$A$3:$S$649,12,FALSE),0)</f>
        <v>0</v>
      </c>
      <c r="E131" s="23">
        <f>IFERROR(VLOOKUP($A131,'Transit Way Mileage'!$A$3:$S$649,18,FALSE),0)</f>
        <v>0</v>
      </c>
      <c r="F131" s="23">
        <f>IFERROR(VLOOKUP($A131,'Transit Way Mileage'!$A$3:$S$649,19,FALSE),0)</f>
        <v>19</v>
      </c>
      <c r="G131" s="23">
        <f t="shared" ref="G131:G194" si="2">E131+F131</f>
        <v>19</v>
      </c>
    </row>
    <row r="132" spans="1:7" x14ac:dyDescent="0.25">
      <c r="A132" s="23" t="str">
        <f>'Transit Way Mileage'!A133</f>
        <v>2166</v>
      </c>
      <c r="B132" s="23" t="str">
        <f>'Transit Way Mileage'!B133</f>
        <v>Orange-Newark-Elizabeth, Inc.</v>
      </c>
      <c r="C132" s="23" t="str">
        <f>VLOOKUP($A132,'Transit IDs'!$A$1:$O$828,14,FALSE)</f>
        <v>NJ</v>
      </c>
      <c r="D132" s="23">
        <f>IFERROR(VLOOKUP($A132,'Transit Way Mileage'!$A$3:$S$649,12,FALSE),0)</f>
        <v>0</v>
      </c>
      <c r="E132" s="23">
        <f>IFERROR(VLOOKUP($A132,'Transit Way Mileage'!$A$3:$S$649,18,FALSE),0)</f>
        <v>0</v>
      </c>
      <c r="F132" s="23">
        <f>IFERROR(VLOOKUP($A132,'Transit Way Mileage'!$A$3:$S$649,19,FALSE),0)</f>
        <v>69.8</v>
      </c>
      <c r="G132" s="23">
        <f t="shared" si="2"/>
        <v>69.8</v>
      </c>
    </row>
    <row r="133" spans="1:7" x14ac:dyDescent="0.25">
      <c r="A133" s="23" t="str">
        <f>'Transit Way Mileage'!A134</f>
        <v>2169</v>
      </c>
      <c r="B133" s="23" t="str">
        <f>'Transit Way Mileage'!B134</f>
        <v xml:space="preserve">Trans-Bridge Lines, Inc. </v>
      </c>
      <c r="C133" s="23" t="str">
        <f>VLOOKUP($A133,'Transit IDs'!$A$1:$O$828,14,FALSE)</f>
        <v>PA</v>
      </c>
      <c r="D133" s="23">
        <f>IFERROR(VLOOKUP($A133,'Transit Way Mileage'!$A$3:$S$649,12,FALSE),0)</f>
        <v>0</v>
      </c>
      <c r="E133" s="23">
        <f>IFERROR(VLOOKUP($A133,'Transit Way Mileage'!$A$3:$S$649,18,FALSE),0)</f>
        <v>0</v>
      </c>
      <c r="F133" s="23">
        <f>IFERROR(VLOOKUP($A133,'Transit Way Mileage'!$A$3:$S$649,19,FALSE),0)</f>
        <v>235</v>
      </c>
      <c r="G133" s="23">
        <f t="shared" si="2"/>
        <v>235</v>
      </c>
    </row>
    <row r="134" spans="1:7" x14ac:dyDescent="0.25">
      <c r="A134" s="23" t="str">
        <f>'Transit Way Mileage'!A135</f>
        <v>2172</v>
      </c>
      <c r="B134" s="23" t="str">
        <f>'Transit Way Mileage'!B135</f>
        <v>Centro of Oswego, Inc.</v>
      </c>
      <c r="C134" s="23" t="str">
        <f>VLOOKUP($A134,'Transit IDs'!$A$1:$O$828,14,FALSE)</f>
        <v>NY</v>
      </c>
      <c r="D134" s="23">
        <f>IFERROR(VLOOKUP($A134,'Transit Way Mileage'!$A$3:$S$649,12,FALSE),0)</f>
        <v>0</v>
      </c>
      <c r="E134" s="23">
        <f>IFERROR(VLOOKUP($A134,'Transit Way Mileage'!$A$3:$S$649,18,FALSE),0)</f>
        <v>0</v>
      </c>
      <c r="F134" s="23">
        <f>IFERROR(VLOOKUP($A134,'Transit Way Mileage'!$A$3:$S$649,19,FALSE),0)</f>
        <v>403</v>
      </c>
      <c r="G134" s="23">
        <f t="shared" si="2"/>
        <v>403</v>
      </c>
    </row>
    <row r="135" spans="1:7" x14ac:dyDescent="0.25">
      <c r="A135" s="23" t="str">
        <f>'Transit Way Mileage'!A136</f>
        <v>2175</v>
      </c>
      <c r="B135" s="23" t="str">
        <f>'Transit Way Mileage'!B136</f>
        <v>Private Transportation Corporation</v>
      </c>
      <c r="C135" s="23" t="str">
        <f>VLOOKUP($A135,'Transit IDs'!$A$1:$O$828,14,FALSE)</f>
        <v>NY</v>
      </c>
      <c r="D135" s="23">
        <f>IFERROR(VLOOKUP($A135,'Transit Way Mileage'!$A$3:$S$649,12,FALSE),0)</f>
        <v>0</v>
      </c>
      <c r="E135" s="23">
        <f>IFERROR(VLOOKUP($A135,'Transit Way Mileage'!$A$3:$S$649,18,FALSE),0)</f>
        <v>0</v>
      </c>
      <c r="F135" s="23">
        <f>IFERROR(VLOOKUP($A135,'Transit Way Mileage'!$A$3:$S$649,19,FALSE),0)</f>
        <v>7.9</v>
      </c>
      <c r="G135" s="23">
        <f t="shared" si="2"/>
        <v>7.9</v>
      </c>
    </row>
    <row r="136" spans="1:7" x14ac:dyDescent="0.25">
      <c r="A136" s="23" t="str">
        <f>'Transit Way Mileage'!A137</f>
        <v>2177</v>
      </c>
      <c r="B136" s="23" t="str">
        <f>'Transit Way Mileage'!B137</f>
        <v>Adirondack Transit Lines, Inc,</v>
      </c>
      <c r="C136" s="23" t="str">
        <f>VLOOKUP($A136,'Transit IDs'!$A$1:$O$828,14,FALSE)</f>
        <v>NY</v>
      </c>
      <c r="D136" s="23">
        <f>IFERROR(VLOOKUP($A136,'Transit Way Mileage'!$A$3:$S$649,12,FALSE),0)</f>
        <v>0</v>
      </c>
      <c r="E136" s="23">
        <f>IFERROR(VLOOKUP($A136,'Transit Way Mileage'!$A$3:$S$649,18,FALSE),0)</f>
        <v>2.9</v>
      </c>
      <c r="F136" s="23">
        <f>IFERROR(VLOOKUP($A136,'Transit Way Mileage'!$A$3:$S$649,19,FALSE),0)</f>
        <v>939.1</v>
      </c>
      <c r="G136" s="23">
        <f t="shared" si="2"/>
        <v>942</v>
      </c>
    </row>
    <row r="137" spans="1:7" x14ac:dyDescent="0.25">
      <c r="A137" s="23" t="str">
        <f>'Transit Way Mileage'!A138</f>
        <v>2178</v>
      </c>
      <c r="B137" s="23" t="str">
        <f>'Transit Way Mileage'!B138</f>
        <v>Ulster County Area Transit</v>
      </c>
      <c r="C137" s="23" t="str">
        <f>VLOOKUP($A137,'Transit IDs'!$A$1:$O$828,14,FALSE)</f>
        <v>NY</v>
      </c>
      <c r="D137" s="23">
        <f>IFERROR(VLOOKUP($A137,'Transit Way Mileage'!$A$3:$S$649,12,FALSE),0)</f>
        <v>0</v>
      </c>
      <c r="E137" s="23">
        <f>IFERROR(VLOOKUP($A137,'Transit Way Mileage'!$A$3:$S$649,18,FALSE),0)</f>
        <v>0</v>
      </c>
      <c r="F137" s="23">
        <f>IFERROR(VLOOKUP($A137,'Transit Way Mileage'!$A$3:$S$649,19,FALSE),0)</f>
        <v>783</v>
      </c>
      <c r="G137" s="23">
        <f t="shared" si="2"/>
        <v>783</v>
      </c>
    </row>
    <row r="138" spans="1:7" x14ac:dyDescent="0.25">
      <c r="A138" s="23" t="str">
        <f>'Transit Way Mileage'!A139</f>
        <v>2185</v>
      </c>
      <c r="B138" s="23" t="str">
        <f>'Transit Way Mileage'!B139</f>
        <v>Centro of Oneida, Inc.</v>
      </c>
      <c r="C138" s="23" t="str">
        <f>VLOOKUP($A138,'Transit IDs'!$A$1:$O$828,14,FALSE)</f>
        <v>NY</v>
      </c>
      <c r="D138" s="23">
        <f>IFERROR(VLOOKUP($A138,'Transit Way Mileage'!$A$3:$S$649,12,FALSE),0)</f>
        <v>0</v>
      </c>
      <c r="E138" s="23">
        <f>IFERROR(VLOOKUP($A138,'Transit Way Mileage'!$A$3:$S$649,18,FALSE),0)</f>
        <v>0</v>
      </c>
      <c r="F138" s="23">
        <f>IFERROR(VLOOKUP($A138,'Transit Way Mileage'!$A$3:$S$649,19,FALSE),0)</f>
        <v>267</v>
      </c>
      <c r="G138" s="23">
        <f t="shared" si="2"/>
        <v>267</v>
      </c>
    </row>
    <row r="139" spans="1:7" x14ac:dyDescent="0.25">
      <c r="A139" s="23" t="str">
        <f>'Transit Way Mileage'!A140</f>
        <v>2188</v>
      </c>
      <c r="B139" s="23" t="str">
        <f>'Transit Way Mileage'!B140</f>
        <v>MTA Bus Company</v>
      </c>
      <c r="C139" s="23" t="str">
        <f>VLOOKUP($A139,'Transit IDs'!$A$1:$O$828,14,FALSE)</f>
        <v>NY</v>
      </c>
      <c r="D139" s="23">
        <f>IFERROR(VLOOKUP($A139,'Transit Way Mileage'!$A$3:$S$649,12,FALSE),0)</f>
        <v>0</v>
      </c>
      <c r="E139" s="23">
        <f>IFERROR(VLOOKUP($A139,'Transit Way Mileage'!$A$3:$S$649,18,FALSE),0)</f>
        <v>18.3</v>
      </c>
      <c r="F139" s="23">
        <f>IFERROR(VLOOKUP($A139,'Transit Way Mileage'!$A$3:$S$649,19,FALSE),0)</f>
        <v>785.7</v>
      </c>
      <c r="G139" s="23">
        <f t="shared" si="2"/>
        <v>804</v>
      </c>
    </row>
    <row r="140" spans="1:7" x14ac:dyDescent="0.25">
      <c r="A140" s="23" t="str">
        <f>'Transit Way Mileage'!A141</f>
        <v>2190</v>
      </c>
      <c r="B140" s="23" t="str">
        <f>'Transit Way Mileage'!B141</f>
        <v>Port Imperial Ferry Corporation dba NY Waterway</v>
      </c>
      <c r="C140" s="23" t="str">
        <f>VLOOKUP($A140,'Transit IDs'!$A$1:$O$828,14,FALSE)</f>
        <v>NJ</v>
      </c>
      <c r="D140" s="23">
        <f>IFERROR(VLOOKUP($A140,'Transit Way Mileage'!$A$3:$S$649,12,FALSE),0)</f>
        <v>0</v>
      </c>
      <c r="E140" s="23">
        <f>IFERROR(VLOOKUP($A140,'Transit Way Mileage'!$A$3:$S$649,18,FALSE),0)</f>
        <v>0</v>
      </c>
      <c r="F140" s="23">
        <f>IFERROR(VLOOKUP($A140,'Transit Way Mileage'!$A$3:$S$649,19,FALSE),0)</f>
        <v>34.9</v>
      </c>
      <c r="G140" s="23">
        <f t="shared" si="2"/>
        <v>34.9</v>
      </c>
    </row>
    <row r="141" spans="1:7" x14ac:dyDescent="0.25">
      <c r="A141" s="23" t="str">
        <f>'Transit Way Mileage'!A142</f>
        <v>2195</v>
      </c>
      <c r="B141" s="23" t="str">
        <f>'Transit Way Mileage'!B142</f>
        <v xml:space="preserve">Gloucester County Division of Transportation Services </v>
      </c>
      <c r="C141" s="23" t="str">
        <f>VLOOKUP($A141,'Transit IDs'!$A$1:$O$828,14,FALSE)</f>
        <v>NJ</v>
      </c>
      <c r="D141" s="23">
        <f>IFERROR(VLOOKUP($A141,'Transit Way Mileage'!$A$3:$S$649,12,FALSE),0)</f>
        <v>0</v>
      </c>
      <c r="E141" s="23">
        <f>IFERROR(VLOOKUP($A141,'Transit Way Mileage'!$A$3:$S$649,18,FALSE),0)</f>
        <v>0</v>
      </c>
      <c r="F141" s="23">
        <f>IFERROR(VLOOKUP($A141,'Transit Way Mileage'!$A$3:$S$649,19,FALSE),0)</f>
        <v>60</v>
      </c>
      <c r="G141" s="23">
        <f t="shared" si="2"/>
        <v>60</v>
      </c>
    </row>
    <row r="142" spans="1:7" x14ac:dyDescent="0.25">
      <c r="A142" s="23" t="str">
        <f>'Transit Way Mileage'!A143</f>
        <v>2196</v>
      </c>
      <c r="B142" s="23" t="str">
        <f>'Transit Way Mileage'!B143</f>
        <v>Middlesex County Area Transit</v>
      </c>
      <c r="C142" s="23" t="str">
        <f>VLOOKUP($A142,'Transit IDs'!$A$1:$O$828,14,FALSE)</f>
        <v>NJ</v>
      </c>
      <c r="D142" s="23">
        <f>IFERROR(VLOOKUP($A142,'Transit Way Mileage'!$A$3:$S$649,12,FALSE),0)</f>
        <v>0</v>
      </c>
      <c r="E142" s="23">
        <f>IFERROR(VLOOKUP($A142,'Transit Way Mileage'!$A$3:$S$649,18,FALSE),0)</f>
        <v>0</v>
      </c>
      <c r="F142" s="23">
        <f>IFERROR(VLOOKUP($A142,'Transit Way Mileage'!$A$3:$S$649,19,FALSE),0)</f>
        <v>168</v>
      </c>
      <c r="G142" s="23">
        <f t="shared" si="2"/>
        <v>168</v>
      </c>
    </row>
    <row r="143" spans="1:7" x14ac:dyDescent="0.25">
      <c r="A143" s="23" t="str">
        <f>'Transit Way Mileage'!A144</f>
        <v>2197</v>
      </c>
      <c r="B143" s="23" t="str">
        <f>'Transit Way Mileage'!B144</f>
        <v>Meadowlands Transportation Brokerage Corporation, dba Meadowlink</v>
      </c>
      <c r="C143" s="23" t="str">
        <f>VLOOKUP($A143,'Transit IDs'!$A$1:$O$828,14,FALSE)</f>
        <v>NJ</v>
      </c>
      <c r="D143" s="23">
        <f>IFERROR(VLOOKUP($A143,'Transit Way Mileage'!$A$3:$S$649,12,FALSE),0)</f>
        <v>0</v>
      </c>
      <c r="E143" s="23">
        <f>IFERROR(VLOOKUP($A143,'Transit Way Mileage'!$A$3:$S$649,18,FALSE),0)</f>
        <v>0</v>
      </c>
      <c r="F143" s="23">
        <f>IFERROR(VLOOKUP($A143,'Transit Way Mileage'!$A$3:$S$649,19,FALSE),0)</f>
        <v>38.5</v>
      </c>
      <c r="G143" s="23">
        <f t="shared" si="2"/>
        <v>38.5</v>
      </c>
    </row>
    <row r="144" spans="1:7" x14ac:dyDescent="0.25">
      <c r="A144" s="23" t="str">
        <f>'Transit Way Mileage'!A145</f>
        <v>2206</v>
      </c>
      <c r="B144" s="23" t="str">
        <f>'Transit Way Mileage'!B145</f>
        <v>Nassau Inter County Express</v>
      </c>
      <c r="C144" s="23" t="str">
        <f>VLOOKUP($A144,'Transit IDs'!$A$1:$O$828,14,FALSE)</f>
        <v>NY</v>
      </c>
      <c r="D144" s="23">
        <f>IFERROR(VLOOKUP($A144,'Transit Way Mileage'!$A$3:$S$649,12,FALSE),0)</f>
        <v>0</v>
      </c>
      <c r="E144" s="23">
        <f>IFERROR(VLOOKUP($A144,'Transit Way Mileage'!$A$3:$S$649,18,FALSE),0)</f>
        <v>0</v>
      </c>
      <c r="F144" s="23">
        <f>IFERROR(VLOOKUP($A144,'Transit Way Mileage'!$A$3:$S$649,19,FALSE),0)</f>
        <v>740</v>
      </c>
      <c r="G144" s="23">
        <f t="shared" si="2"/>
        <v>740</v>
      </c>
    </row>
    <row r="145" spans="1:7" x14ac:dyDescent="0.25">
      <c r="A145" s="23" t="str">
        <f>'Transit Way Mileage'!A146</f>
        <v>2209</v>
      </c>
      <c r="B145" s="23" t="str">
        <f>'Transit Way Mileage'!B146</f>
        <v>Somerset County Transportation</v>
      </c>
      <c r="C145" s="23" t="str">
        <f>VLOOKUP($A145,'Transit IDs'!$A$1:$O$828,14,FALSE)</f>
        <v>NJ</v>
      </c>
      <c r="D145" s="23">
        <f>IFERROR(VLOOKUP($A145,'Transit Way Mileage'!$A$3:$S$649,12,FALSE),0)</f>
        <v>0</v>
      </c>
      <c r="E145" s="23">
        <f>IFERROR(VLOOKUP($A145,'Transit Way Mileage'!$A$3:$S$649,18,FALSE),0)</f>
        <v>0</v>
      </c>
      <c r="F145" s="23">
        <f>IFERROR(VLOOKUP($A145,'Transit Way Mileage'!$A$3:$S$649,19,FALSE),0)</f>
        <v>1065</v>
      </c>
      <c r="G145" s="23">
        <f t="shared" si="2"/>
        <v>1065</v>
      </c>
    </row>
    <row r="146" spans="1:7" x14ac:dyDescent="0.25">
      <c r="A146" s="23" t="str">
        <f>'Transit Way Mileage'!A147</f>
        <v>3001</v>
      </c>
      <c r="B146" s="23" t="str">
        <f>'Transit Way Mileage'!B147</f>
        <v>Kanawha Valley Regional Transportation Authority</v>
      </c>
      <c r="C146" s="23" t="str">
        <f>VLOOKUP($A146,'Transit IDs'!$A$1:$O$828,14,FALSE)</f>
        <v>WV</v>
      </c>
      <c r="D146" s="23">
        <f>IFERROR(VLOOKUP($A146,'Transit Way Mileage'!$A$3:$S$649,12,FALSE),0)</f>
        <v>0</v>
      </c>
      <c r="E146" s="23">
        <f>IFERROR(VLOOKUP($A146,'Transit Way Mileage'!$A$3:$S$649,18,FALSE),0)</f>
        <v>0</v>
      </c>
      <c r="F146" s="23">
        <f>IFERROR(VLOOKUP($A146,'Transit Way Mileage'!$A$3:$S$649,19,FALSE),0)</f>
        <v>542.29999999999995</v>
      </c>
      <c r="G146" s="23">
        <f t="shared" si="2"/>
        <v>542.29999999999995</v>
      </c>
    </row>
    <row r="147" spans="1:7" x14ac:dyDescent="0.25">
      <c r="A147" s="23" t="str">
        <f>'Transit Way Mileage'!A148</f>
        <v>3002</v>
      </c>
      <c r="B147" s="23" t="str">
        <f>'Transit Way Mileage'!B148</f>
        <v>The Tri-State Transit Authority</v>
      </c>
      <c r="C147" s="23" t="str">
        <f>VLOOKUP($A147,'Transit IDs'!$A$1:$O$828,14,FALSE)</f>
        <v>WV</v>
      </c>
      <c r="D147" s="23">
        <f>IFERROR(VLOOKUP($A147,'Transit Way Mileage'!$A$3:$S$649,12,FALSE),0)</f>
        <v>0</v>
      </c>
      <c r="E147" s="23">
        <f>IFERROR(VLOOKUP($A147,'Transit Way Mileage'!$A$3:$S$649,18,FALSE),0)</f>
        <v>0</v>
      </c>
      <c r="F147" s="23">
        <f>IFERROR(VLOOKUP($A147,'Transit Way Mileage'!$A$3:$S$649,19,FALSE),0)</f>
        <v>494</v>
      </c>
      <c r="G147" s="23">
        <f t="shared" si="2"/>
        <v>494</v>
      </c>
    </row>
    <row r="148" spans="1:7" x14ac:dyDescent="0.25">
      <c r="A148" s="23" t="str">
        <f>'Transit Way Mileage'!A149</f>
        <v>3006</v>
      </c>
      <c r="B148" s="23" t="str">
        <f>'Transit Way Mileage'!B149</f>
        <v>Greater Richmond Transit Company</v>
      </c>
      <c r="C148" s="23" t="str">
        <f>VLOOKUP($A148,'Transit IDs'!$A$1:$O$828,14,FALSE)</f>
        <v>VA</v>
      </c>
      <c r="D148" s="23">
        <f>IFERROR(VLOOKUP($A148,'Transit Way Mileage'!$A$3:$S$649,12,FALSE),0)</f>
        <v>0</v>
      </c>
      <c r="E148" s="23">
        <f>IFERROR(VLOOKUP($A148,'Transit Way Mileage'!$A$3:$S$649,18,FALSE),0)</f>
        <v>0</v>
      </c>
      <c r="F148" s="23">
        <f>IFERROR(VLOOKUP($A148,'Transit Way Mileage'!$A$3:$S$649,19,FALSE),0)</f>
        <v>535</v>
      </c>
      <c r="G148" s="23">
        <f t="shared" si="2"/>
        <v>535</v>
      </c>
    </row>
    <row r="149" spans="1:7" x14ac:dyDescent="0.25">
      <c r="A149" s="23" t="str">
        <f>'Transit Way Mileage'!A150</f>
        <v>3007</v>
      </c>
      <c r="B149" s="23" t="str">
        <f>'Transit Way Mileage'!B150</f>
        <v>Greater Roanoke Transit Company</v>
      </c>
      <c r="C149" s="23" t="str">
        <f>VLOOKUP($A149,'Transit IDs'!$A$1:$O$828,14,FALSE)</f>
        <v>VA</v>
      </c>
      <c r="D149" s="23">
        <f>IFERROR(VLOOKUP($A149,'Transit Way Mileage'!$A$3:$S$649,12,FALSE),0)</f>
        <v>0</v>
      </c>
      <c r="E149" s="23">
        <f>IFERROR(VLOOKUP($A149,'Transit Way Mileage'!$A$3:$S$649,18,FALSE),0)</f>
        <v>0</v>
      </c>
      <c r="F149" s="23">
        <f>IFERROR(VLOOKUP($A149,'Transit Way Mileage'!$A$3:$S$649,19,FALSE),0)</f>
        <v>349.7</v>
      </c>
      <c r="G149" s="23">
        <f t="shared" si="2"/>
        <v>349.7</v>
      </c>
    </row>
    <row r="150" spans="1:7" x14ac:dyDescent="0.25">
      <c r="A150" s="23" t="str">
        <f>'Transit Way Mileage'!A151</f>
        <v>3008</v>
      </c>
      <c r="B150" s="23" t="str">
        <f>'Transit Way Mileage'!B151</f>
        <v>Greater Lynchburg Transit Company</v>
      </c>
      <c r="C150" s="23" t="str">
        <f>VLOOKUP($A150,'Transit IDs'!$A$1:$O$828,14,FALSE)</f>
        <v>VA</v>
      </c>
      <c r="D150" s="23">
        <f>IFERROR(VLOOKUP($A150,'Transit Way Mileage'!$A$3:$S$649,12,FALSE),0)</f>
        <v>0</v>
      </c>
      <c r="E150" s="23">
        <f>IFERROR(VLOOKUP($A150,'Transit Way Mileage'!$A$3:$S$649,18,FALSE),0)</f>
        <v>0</v>
      </c>
      <c r="F150" s="23">
        <f>IFERROR(VLOOKUP($A150,'Transit Way Mileage'!$A$3:$S$649,19,FALSE),0)</f>
        <v>182</v>
      </c>
      <c r="G150" s="23">
        <f t="shared" si="2"/>
        <v>182</v>
      </c>
    </row>
    <row r="151" spans="1:7" x14ac:dyDescent="0.25">
      <c r="A151" s="23" t="str">
        <f>'Transit Way Mileage'!A152</f>
        <v>3010</v>
      </c>
      <c r="B151" s="23" t="str">
        <f>'Transit Way Mileage'!B152</f>
        <v>Lehigh and Northampton Transportation Authority</v>
      </c>
      <c r="C151" s="23" t="str">
        <f>VLOOKUP($A151,'Transit IDs'!$A$1:$O$828,14,FALSE)</f>
        <v>PA</v>
      </c>
      <c r="D151" s="23">
        <f>IFERROR(VLOOKUP($A151,'Transit Way Mileage'!$A$3:$S$649,12,FALSE),0)</f>
        <v>0</v>
      </c>
      <c r="E151" s="23">
        <f>IFERROR(VLOOKUP($A151,'Transit Way Mileage'!$A$3:$S$649,18,FALSE),0)</f>
        <v>0</v>
      </c>
      <c r="F151" s="23">
        <f>IFERROR(VLOOKUP($A151,'Transit Way Mileage'!$A$3:$S$649,19,FALSE),0)</f>
        <v>458</v>
      </c>
      <c r="G151" s="23">
        <f t="shared" si="2"/>
        <v>458</v>
      </c>
    </row>
    <row r="152" spans="1:7" x14ac:dyDescent="0.25">
      <c r="A152" s="23" t="str">
        <f>'Transit Way Mileage'!A153</f>
        <v>3011</v>
      </c>
      <c r="B152" s="23" t="str">
        <f>'Transit Way Mileage'!B153</f>
        <v>Altoona Metro Transit</v>
      </c>
      <c r="C152" s="23" t="str">
        <f>VLOOKUP($A152,'Transit IDs'!$A$1:$O$828,14,FALSE)</f>
        <v>PA</v>
      </c>
      <c r="D152" s="23">
        <f>IFERROR(VLOOKUP($A152,'Transit Way Mileage'!$A$3:$S$649,12,FALSE),0)</f>
        <v>0</v>
      </c>
      <c r="E152" s="23">
        <f>IFERROR(VLOOKUP($A152,'Transit Way Mileage'!$A$3:$S$649,18,FALSE),0)</f>
        <v>0</v>
      </c>
      <c r="F152" s="23">
        <f>IFERROR(VLOOKUP($A152,'Transit Way Mileage'!$A$3:$S$649,19,FALSE),0)</f>
        <v>341.2</v>
      </c>
      <c r="G152" s="23">
        <f t="shared" si="2"/>
        <v>341.2</v>
      </c>
    </row>
    <row r="153" spans="1:7" x14ac:dyDescent="0.25">
      <c r="A153" s="23" t="str">
        <f>'Transit Way Mileage'!A154</f>
        <v>3012</v>
      </c>
      <c r="B153" s="23" t="str">
        <f>'Transit Way Mileage'!B154</f>
        <v>Cambria County Transit Authority</v>
      </c>
      <c r="C153" s="23" t="str">
        <f>VLOOKUP($A153,'Transit IDs'!$A$1:$O$828,14,FALSE)</f>
        <v>PA</v>
      </c>
      <c r="D153" s="23">
        <f>IFERROR(VLOOKUP($A153,'Transit Way Mileage'!$A$3:$S$649,12,FALSE),0)</f>
        <v>0.3</v>
      </c>
      <c r="E153" s="23">
        <f>IFERROR(VLOOKUP($A153,'Transit Way Mileage'!$A$3:$S$649,18,FALSE),0)</f>
        <v>0</v>
      </c>
      <c r="F153" s="23">
        <f>IFERROR(VLOOKUP($A153,'Transit Way Mileage'!$A$3:$S$649,19,FALSE),0)</f>
        <v>0</v>
      </c>
      <c r="G153" s="23">
        <f t="shared" si="2"/>
        <v>0</v>
      </c>
    </row>
    <row r="154" spans="1:7" x14ac:dyDescent="0.25">
      <c r="A154" s="23" t="str">
        <f>'Transit Way Mileage'!A155</f>
        <v>3012</v>
      </c>
      <c r="B154" s="23" t="str">
        <f>'Transit Way Mileage'!B155</f>
        <v>Cambria County Transit Authority</v>
      </c>
      <c r="C154" s="23" t="str">
        <f>VLOOKUP($A154,'Transit IDs'!$A$1:$O$828,14,FALSE)</f>
        <v>PA</v>
      </c>
      <c r="D154" s="23">
        <f>IFERROR(VLOOKUP($A154,'Transit Way Mileage'!$A$3:$S$649,12,FALSE),0)</f>
        <v>0.3</v>
      </c>
      <c r="E154" s="23">
        <f>IFERROR(VLOOKUP($A154,'Transit Way Mileage'!$A$3:$S$649,18,FALSE),0)</f>
        <v>0</v>
      </c>
      <c r="F154" s="23">
        <f>IFERROR(VLOOKUP($A154,'Transit Way Mileage'!$A$3:$S$649,19,FALSE),0)</f>
        <v>0</v>
      </c>
      <c r="G154" s="23">
        <f t="shared" si="2"/>
        <v>0</v>
      </c>
    </row>
    <row r="155" spans="1:7" x14ac:dyDescent="0.25">
      <c r="A155" s="23" t="str">
        <f>'Transit Way Mileage'!A156</f>
        <v>3013</v>
      </c>
      <c r="B155" s="23" t="str">
        <f>'Transit Way Mileage'!B156</f>
        <v>Erie Metropolitan Transit Authority</v>
      </c>
      <c r="C155" s="23" t="str">
        <f>VLOOKUP($A155,'Transit IDs'!$A$1:$O$828,14,FALSE)</f>
        <v>PA</v>
      </c>
      <c r="D155" s="23">
        <f>IFERROR(VLOOKUP($A155,'Transit Way Mileage'!$A$3:$S$649,12,FALSE),0)</f>
        <v>0</v>
      </c>
      <c r="E155" s="23">
        <f>IFERROR(VLOOKUP($A155,'Transit Way Mileage'!$A$3:$S$649,18,FALSE),0)</f>
        <v>0</v>
      </c>
      <c r="F155" s="23">
        <f>IFERROR(VLOOKUP($A155,'Transit Way Mileage'!$A$3:$S$649,19,FALSE),0)</f>
        <v>329</v>
      </c>
      <c r="G155" s="23">
        <f t="shared" si="2"/>
        <v>329</v>
      </c>
    </row>
    <row r="156" spans="1:7" x14ac:dyDescent="0.25">
      <c r="A156" s="23" t="str">
        <f>'Transit Way Mileage'!A157</f>
        <v>3014</v>
      </c>
      <c r="B156" s="23" t="str">
        <f>'Transit Way Mileage'!B157</f>
        <v>Cumberland Dauphin-Harrisburg Transit Authority - (DBA Capital Area Transit)</v>
      </c>
      <c r="C156" s="23" t="str">
        <f>VLOOKUP($A156,'Transit IDs'!$A$1:$O$828,14,FALSE)</f>
        <v>PA</v>
      </c>
      <c r="D156" s="23">
        <f>IFERROR(VLOOKUP($A156,'Transit Way Mileage'!$A$3:$S$649,12,FALSE),0)</f>
        <v>0</v>
      </c>
      <c r="E156" s="23">
        <f>IFERROR(VLOOKUP($A156,'Transit Way Mileage'!$A$3:$S$649,18,FALSE),0)</f>
        <v>0</v>
      </c>
      <c r="F156" s="23">
        <f>IFERROR(VLOOKUP($A156,'Transit Way Mileage'!$A$3:$S$649,19,FALSE),0)</f>
        <v>540</v>
      </c>
      <c r="G156" s="23">
        <f t="shared" si="2"/>
        <v>540</v>
      </c>
    </row>
    <row r="157" spans="1:7" x14ac:dyDescent="0.25">
      <c r="A157" s="23" t="str">
        <f>'Transit Way Mileage'!A158</f>
        <v>3014</v>
      </c>
      <c r="B157" s="23" t="str">
        <f>'Transit Way Mileage'!B158</f>
        <v>Cumberland Dauphin-Harrisburg Transit Authority - (DBA Capital Area Transit)</v>
      </c>
      <c r="C157" s="23" t="str">
        <f>VLOOKUP($A157,'Transit IDs'!$A$1:$O$828,14,FALSE)</f>
        <v>PA</v>
      </c>
      <c r="D157" s="23">
        <f>IFERROR(VLOOKUP($A157,'Transit Way Mileage'!$A$3:$S$649,12,FALSE),0)</f>
        <v>0</v>
      </c>
      <c r="E157" s="23">
        <f>IFERROR(VLOOKUP($A157,'Transit Way Mileage'!$A$3:$S$649,18,FALSE),0)</f>
        <v>0</v>
      </c>
      <c r="F157" s="23">
        <f>IFERROR(VLOOKUP($A157,'Transit Way Mileage'!$A$3:$S$649,19,FALSE),0)</f>
        <v>540</v>
      </c>
      <c r="G157" s="23">
        <f t="shared" si="2"/>
        <v>540</v>
      </c>
    </row>
    <row r="158" spans="1:7" x14ac:dyDescent="0.25">
      <c r="A158" s="23" t="str">
        <f>'Transit Way Mileage'!A159</f>
        <v>3015</v>
      </c>
      <c r="B158" s="23" t="str">
        <f>'Transit Way Mileage'!B159</f>
        <v>Luzerne County Transportation Authority</v>
      </c>
      <c r="C158" s="23" t="str">
        <f>VLOOKUP($A158,'Transit IDs'!$A$1:$O$828,14,FALSE)</f>
        <v>PA</v>
      </c>
      <c r="D158" s="23">
        <f>IFERROR(VLOOKUP($A158,'Transit Way Mileage'!$A$3:$S$649,12,FALSE),0)</f>
        <v>0</v>
      </c>
      <c r="E158" s="23">
        <f>IFERROR(VLOOKUP($A158,'Transit Way Mileage'!$A$3:$S$649,18,FALSE),0)</f>
        <v>0</v>
      </c>
      <c r="F158" s="23">
        <f>IFERROR(VLOOKUP($A158,'Transit Way Mileage'!$A$3:$S$649,19,FALSE),0)</f>
        <v>271</v>
      </c>
      <c r="G158" s="23">
        <f t="shared" si="2"/>
        <v>271</v>
      </c>
    </row>
    <row r="159" spans="1:7" x14ac:dyDescent="0.25">
      <c r="A159" s="23" t="str">
        <f>'Transit Way Mileage'!A160</f>
        <v>3018</v>
      </c>
      <c r="B159" s="23" t="str">
        <f>'Transit Way Mileage'!B160</f>
        <v>Red Rose Transit Authority</v>
      </c>
      <c r="C159" s="23" t="str">
        <f>VLOOKUP($A159,'Transit IDs'!$A$1:$O$828,14,FALSE)</f>
        <v>PA</v>
      </c>
      <c r="D159" s="23">
        <f>IFERROR(VLOOKUP($A159,'Transit Way Mileage'!$A$3:$S$649,12,FALSE),0)</f>
        <v>0</v>
      </c>
      <c r="E159" s="23">
        <f>IFERROR(VLOOKUP($A159,'Transit Way Mileage'!$A$3:$S$649,18,FALSE),0)</f>
        <v>0</v>
      </c>
      <c r="F159" s="23">
        <f>IFERROR(VLOOKUP($A159,'Transit Way Mileage'!$A$3:$S$649,19,FALSE),0)</f>
        <v>392</v>
      </c>
      <c r="G159" s="23">
        <f t="shared" si="2"/>
        <v>392</v>
      </c>
    </row>
    <row r="160" spans="1:7" x14ac:dyDescent="0.25">
      <c r="A160" s="23" t="str">
        <f>'Transit Way Mileage'!A161</f>
        <v>3019</v>
      </c>
      <c r="B160" s="23" t="str">
        <f>'Transit Way Mileage'!B161</f>
        <v>Southeastern Pennsylvania Transportation Authority</v>
      </c>
      <c r="C160" s="23" t="str">
        <f>VLOOKUP($A160,'Transit IDs'!$A$1:$O$828,14,FALSE)</f>
        <v>PA</v>
      </c>
      <c r="D160" s="23">
        <f>IFERROR(VLOOKUP($A160,'Transit Way Mileage'!$A$3:$S$649,12,FALSE),0)</f>
        <v>610</v>
      </c>
      <c r="E160" s="23">
        <f>IFERROR(VLOOKUP($A160,'Transit Way Mileage'!$A$3:$S$649,18,FALSE),0)</f>
        <v>0</v>
      </c>
      <c r="F160" s="23">
        <f>IFERROR(VLOOKUP($A160,'Transit Way Mileage'!$A$3:$S$649,19,FALSE),0)</f>
        <v>0</v>
      </c>
      <c r="G160" s="23">
        <f t="shared" si="2"/>
        <v>0</v>
      </c>
    </row>
    <row r="161" spans="1:7" x14ac:dyDescent="0.25">
      <c r="A161" s="23" t="str">
        <f>'Transit Way Mileage'!A162</f>
        <v>3019</v>
      </c>
      <c r="B161" s="23" t="str">
        <f>'Transit Way Mileage'!B162</f>
        <v>Southeastern Pennsylvania Transportation Authority</v>
      </c>
      <c r="C161" s="23" t="str">
        <f>VLOOKUP($A161,'Transit IDs'!$A$1:$O$828,14,FALSE)</f>
        <v>PA</v>
      </c>
      <c r="D161" s="23">
        <f>IFERROR(VLOOKUP($A161,'Transit Way Mileage'!$A$3:$S$649,12,FALSE),0)</f>
        <v>610</v>
      </c>
      <c r="E161" s="23">
        <f>IFERROR(VLOOKUP($A161,'Transit Way Mileage'!$A$3:$S$649,18,FALSE),0)</f>
        <v>0</v>
      </c>
      <c r="F161" s="23">
        <f>IFERROR(VLOOKUP($A161,'Transit Way Mileage'!$A$3:$S$649,19,FALSE),0)</f>
        <v>0</v>
      </c>
      <c r="G161" s="23">
        <f t="shared" si="2"/>
        <v>0</v>
      </c>
    </row>
    <row r="162" spans="1:7" x14ac:dyDescent="0.25">
      <c r="A162" s="23" t="str">
        <f>'Transit Way Mileage'!A163</f>
        <v>3019</v>
      </c>
      <c r="B162" s="23" t="str">
        <f>'Transit Way Mileage'!B163</f>
        <v>Southeastern Pennsylvania Transportation Authority</v>
      </c>
      <c r="C162" s="23" t="str">
        <f>VLOOKUP($A162,'Transit IDs'!$A$1:$O$828,14,FALSE)</f>
        <v>PA</v>
      </c>
      <c r="D162" s="23">
        <f>IFERROR(VLOOKUP($A162,'Transit Way Mileage'!$A$3:$S$649,12,FALSE),0)</f>
        <v>610</v>
      </c>
      <c r="E162" s="23">
        <f>IFERROR(VLOOKUP($A162,'Transit Way Mileage'!$A$3:$S$649,18,FALSE),0)</f>
        <v>0</v>
      </c>
      <c r="F162" s="23">
        <f>IFERROR(VLOOKUP($A162,'Transit Way Mileage'!$A$3:$S$649,19,FALSE),0)</f>
        <v>0</v>
      </c>
      <c r="G162" s="23">
        <f t="shared" si="2"/>
        <v>0</v>
      </c>
    </row>
    <row r="163" spans="1:7" x14ac:dyDescent="0.25">
      <c r="A163" s="23" t="str">
        <f>'Transit Way Mileage'!A164</f>
        <v>3019</v>
      </c>
      <c r="B163" s="23" t="str">
        <f>'Transit Way Mileage'!B164</f>
        <v>Southeastern Pennsylvania Transportation Authority</v>
      </c>
      <c r="C163" s="23" t="str">
        <f>VLOOKUP($A163,'Transit IDs'!$A$1:$O$828,14,FALSE)</f>
        <v>PA</v>
      </c>
      <c r="D163" s="23">
        <f>IFERROR(VLOOKUP($A163,'Transit Way Mileage'!$A$3:$S$649,12,FALSE),0)</f>
        <v>610</v>
      </c>
      <c r="E163" s="23">
        <f>IFERROR(VLOOKUP($A163,'Transit Way Mileage'!$A$3:$S$649,18,FALSE),0)</f>
        <v>0</v>
      </c>
      <c r="F163" s="23">
        <f>IFERROR(VLOOKUP($A163,'Transit Way Mileage'!$A$3:$S$649,19,FALSE),0)</f>
        <v>0</v>
      </c>
      <c r="G163" s="23">
        <f t="shared" si="2"/>
        <v>0</v>
      </c>
    </row>
    <row r="164" spans="1:7" x14ac:dyDescent="0.25">
      <c r="A164" s="23" t="str">
        <f>'Transit Way Mileage'!A165</f>
        <v>3022</v>
      </c>
      <c r="B164" s="23" t="str">
        <f>'Transit Way Mileage'!B165</f>
        <v>Port Authority of Allegheny County</v>
      </c>
      <c r="C164" s="23" t="str">
        <f>VLOOKUP($A164,'Transit IDs'!$A$1:$O$828,14,FALSE)</f>
        <v>PA</v>
      </c>
      <c r="D164" s="23">
        <f>IFERROR(VLOOKUP($A164,'Transit Way Mileage'!$A$3:$S$649,12,FALSE),0)</f>
        <v>0.2</v>
      </c>
      <c r="E164" s="23">
        <f>IFERROR(VLOOKUP($A164,'Transit Way Mileage'!$A$3:$S$649,18,FALSE),0)</f>
        <v>0</v>
      </c>
      <c r="F164" s="23">
        <f>IFERROR(VLOOKUP($A164,'Transit Way Mileage'!$A$3:$S$649,19,FALSE),0)</f>
        <v>0</v>
      </c>
      <c r="G164" s="23">
        <f t="shared" si="2"/>
        <v>0</v>
      </c>
    </row>
    <row r="165" spans="1:7" x14ac:dyDescent="0.25">
      <c r="A165" s="23" t="str">
        <f>'Transit Way Mileage'!A166</f>
        <v>3022</v>
      </c>
      <c r="B165" s="23" t="str">
        <f>'Transit Way Mileage'!B166</f>
        <v>Port Authority of Allegheny County</v>
      </c>
      <c r="C165" s="23" t="str">
        <f>VLOOKUP($A165,'Transit IDs'!$A$1:$O$828,14,FALSE)</f>
        <v>PA</v>
      </c>
      <c r="D165" s="23">
        <f>IFERROR(VLOOKUP($A165,'Transit Way Mileage'!$A$3:$S$649,12,FALSE),0)</f>
        <v>0.2</v>
      </c>
      <c r="E165" s="23">
        <f>IFERROR(VLOOKUP($A165,'Transit Way Mileage'!$A$3:$S$649,18,FALSE),0)</f>
        <v>0</v>
      </c>
      <c r="F165" s="23">
        <f>IFERROR(VLOOKUP($A165,'Transit Way Mileage'!$A$3:$S$649,19,FALSE),0)</f>
        <v>0</v>
      </c>
      <c r="G165" s="23">
        <f t="shared" si="2"/>
        <v>0</v>
      </c>
    </row>
    <row r="166" spans="1:7" x14ac:dyDescent="0.25">
      <c r="A166" s="23" t="str">
        <f>'Transit Way Mileage'!A167</f>
        <v>3022</v>
      </c>
      <c r="B166" s="23" t="str">
        <f>'Transit Way Mileage'!B167</f>
        <v>Port Authority of Allegheny County</v>
      </c>
      <c r="C166" s="23" t="str">
        <f>VLOOKUP($A166,'Transit IDs'!$A$1:$O$828,14,FALSE)</f>
        <v>PA</v>
      </c>
      <c r="D166" s="23">
        <f>IFERROR(VLOOKUP($A166,'Transit Way Mileage'!$A$3:$S$649,12,FALSE),0)</f>
        <v>0.2</v>
      </c>
      <c r="E166" s="23">
        <f>IFERROR(VLOOKUP($A166,'Transit Way Mileage'!$A$3:$S$649,18,FALSE),0)</f>
        <v>0</v>
      </c>
      <c r="F166" s="23">
        <f>IFERROR(VLOOKUP($A166,'Transit Way Mileage'!$A$3:$S$649,19,FALSE),0)</f>
        <v>0</v>
      </c>
      <c r="G166" s="23">
        <f t="shared" si="2"/>
        <v>0</v>
      </c>
    </row>
    <row r="167" spans="1:7" x14ac:dyDescent="0.25">
      <c r="A167" s="23" t="str">
        <f>'Transit Way Mileage'!A168</f>
        <v>3022</v>
      </c>
      <c r="B167" s="23" t="str">
        <f>'Transit Way Mileage'!B168</f>
        <v>Port Authority of Allegheny County</v>
      </c>
      <c r="C167" s="23" t="str">
        <f>VLOOKUP($A167,'Transit IDs'!$A$1:$O$828,14,FALSE)</f>
        <v>PA</v>
      </c>
      <c r="D167" s="23">
        <f>IFERROR(VLOOKUP($A167,'Transit Way Mileage'!$A$3:$S$649,12,FALSE),0)</f>
        <v>0.2</v>
      </c>
      <c r="E167" s="23">
        <f>IFERROR(VLOOKUP($A167,'Transit Way Mileage'!$A$3:$S$649,18,FALSE),0)</f>
        <v>0</v>
      </c>
      <c r="F167" s="23">
        <f>IFERROR(VLOOKUP($A167,'Transit Way Mileage'!$A$3:$S$649,19,FALSE),0)</f>
        <v>0</v>
      </c>
      <c r="G167" s="23">
        <f t="shared" si="2"/>
        <v>0</v>
      </c>
    </row>
    <row r="168" spans="1:7" x14ac:dyDescent="0.25">
      <c r="A168" s="23" t="str">
        <f>'Transit Way Mileage'!A169</f>
        <v>3023</v>
      </c>
      <c r="B168" s="23" t="str">
        <f>'Transit Way Mileage'!B169</f>
        <v>Beaver County Transit Authority</v>
      </c>
      <c r="C168" s="23" t="str">
        <f>VLOOKUP($A168,'Transit IDs'!$A$1:$O$828,14,FALSE)</f>
        <v>PA</v>
      </c>
      <c r="D168" s="23">
        <f>IFERROR(VLOOKUP($A168,'Transit Way Mileage'!$A$3:$S$649,12,FALSE),0)</f>
        <v>0</v>
      </c>
      <c r="E168" s="23">
        <f>IFERROR(VLOOKUP($A168,'Transit Way Mileage'!$A$3:$S$649,18,FALSE),0)</f>
        <v>10.1</v>
      </c>
      <c r="F168" s="23">
        <f>IFERROR(VLOOKUP($A168,'Transit Way Mileage'!$A$3:$S$649,19,FALSE),0)</f>
        <v>149.9</v>
      </c>
      <c r="G168" s="23">
        <f t="shared" si="2"/>
        <v>160</v>
      </c>
    </row>
    <row r="169" spans="1:7" x14ac:dyDescent="0.25">
      <c r="A169" s="23" t="str">
        <f>'Transit Way Mileage'!A170</f>
        <v>3024</v>
      </c>
      <c r="B169" s="23" t="str">
        <f>'Transit Way Mileage'!B170</f>
        <v>Berks Area Reading Transportation Authority</v>
      </c>
      <c r="C169" s="23" t="str">
        <f>VLOOKUP($A169,'Transit IDs'!$A$1:$O$828,14,FALSE)</f>
        <v>PA</v>
      </c>
      <c r="D169" s="23">
        <f>IFERROR(VLOOKUP($A169,'Transit Way Mileage'!$A$3:$S$649,12,FALSE),0)</f>
        <v>0</v>
      </c>
      <c r="E169" s="23">
        <f>IFERROR(VLOOKUP($A169,'Transit Way Mileage'!$A$3:$S$649,18,FALSE),0)</f>
        <v>0</v>
      </c>
      <c r="F169" s="23">
        <f>IFERROR(VLOOKUP($A169,'Transit Way Mileage'!$A$3:$S$649,19,FALSE),0)</f>
        <v>488.7</v>
      </c>
      <c r="G169" s="23">
        <f t="shared" si="2"/>
        <v>488.7</v>
      </c>
    </row>
    <row r="170" spans="1:7" x14ac:dyDescent="0.25">
      <c r="A170" s="23" t="str">
        <f>'Transit Way Mileage'!A171</f>
        <v>3025</v>
      </c>
      <c r="B170" s="23" t="str">
        <f>'Transit Way Mileage'!B171</f>
        <v>County of Lackawanna Transit System</v>
      </c>
      <c r="C170" s="23" t="str">
        <f>VLOOKUP($A170,'Transit IDs'!$A$1:$O$828,14,FALSE)</f>
        <v>PA</v>
      </c>
      <c r="D170" s="23">
        <f>IFERROR(VLOOKUP($A170,'Transit Way Mileage'!$A$3:$S$649,12,FALSE),0)</f>
        <v>0</v>
      </c>
      <c r="E170" s="23">
        <f>IFERROR(VLOOKUP($A170,'Transit Way Mileage'!$A$3:$S$649,18,FALSE),0)</f>
        <v>0</v>
      </c>
      <c r="F170" s="23">
        <f>IFERROR(VLOOKUP($A170,'Transit Way Mileage'!$A$3:$S$649,19,FALSE),0)</f>
        <v>355</v>
      </c>
      <c r="G170" s="23">
        <f t="shared" si="2"/>
        <v>355</v>
      </c>
    </row>
    <row r="171" spans="1:7" x14ac:dyDescent="0.25">
      <c r="A171" s="23" t="str">
        <f>'Transit Way Mileage'!A172</f>
        <v>3025</v>
      </c>
      <c r="B171" s="23" t="str">
        <f>'Transit Way Mileage'!B172</f>
        <v>County of Lackawanna Transit System</v>
      </c>
      <c r="C171" s="23" t="str">
        <f>VLOOKUP($A171,'Transit IDs'!$A$1:$O$828,14,FALSE)</f>
        <v>PA</v>
      </c>
      <c r="D171" s="23">
        <f>IFERROR(VLOOKUP($A171,'Transit Way Mileage'!$A$3:$S$649,12,FALSE),0)</f>
        <v>0</v>
      </c>
      <c r="E171" s="23">
        <f>IFERROR(VLOOKUP($A171,'Transit Way Mileage'!$A$3:$S$649,18,FALSE),0)</f>
        <v>0</v>
      </c>
      <c r="F171" s="23">
        <f>IFERROR(VLOOKUP($A171,'Transit Way Mileage'!$A$3:$S$649,19,FALSE),0)</f>
        <v>355</v>
      </c>
      <c r="G171" s="23">
        <f t="shared" si="2"/>
        <v>355</v>
      </c>
    </row>
    <row r="172" spans="1:7" x14ac:dyDescent="0.25">
      <c r="A172" s="23" t="str">
        <f>'Transit Way Mileage'!A173</f>
        <v>3026</v>
      </c>
      <c r="B172" s="23" t="str">
        <f>'Transit Way Mileage'!B173</f>
        <v>Williamsport Bureau of Transportation</v>
      </c>
      <c r="C172" s="23" t="str">
        <f>VLOOKUP($A172,'Transit IDs'!$A$1:$O$828,14,FALSE)</f>
        <v>PA</v>
      </c>
      <c r="D172" s="23">
        <f>IFERROR(VLOOKUP($A172,'Transit Way Mileage'!$A$3:$S$649,12,FALSE),0)</f>
        <v>0</v>
      </c>
      <c r="E172" s="23">
        <f>IFERROR(VLOOKUP($A172,'Transit Way Mileage'!$A$3:$S$649,18,FALSE),0)</f>
        <v>0</v>
      </c>
      <c r="F172" s="23">
        <f>IFERROR(VLOOKUP($A172,'Transit Way Mileage'!$A$3:$S$649,19,FALSE),0)</f>
        <v>284.39999999999998</v>
      </c>
      <c r="G172" s="23">
        <f t="shared" si="2"/>
        <v>284.39999999999998</v>
      </c>
    </row>
    <row r="173" spans="1:7" x14ac:dyDescent="0.25">
      <c r="A173" s="23" t="str">
        <f>'Transit Way Mileage'!A174</f>
        <v>3027</v>
      </c>
      <c r="B173" s="23" t="str">
        <f>'Transit Way Mileage'!B174</f>
        <v>York County Transportation Authority</v>
      </c>
      <c r="C173" s="23" t="str">
        <f>VLOOKUP($A173,'Transit IDs'!$A$1:$O$828,14,FALSE)</f>
        <v>PA</v>
      </c>
      <c r="D173" s="23">
        <f>IFERROR(VLOOKUP($A173,'Transit Way Mileage'!$A$3:$S$649,12,FALSE),0)</f>
        <v>0</v>
      </c>
      <c r="E173" s="23">
        <f>IFERROR(VLOOKUP($A173,'Transit Way Mileage'!$A$3:$S$649,18,FALSE),0)</f>
        <v>0</v>
      </c>
      <c r="F173" s="23">
        <f>IFERROR(VLOOKUP($A173,'Transit Way Mileage'!$A$3:$S$649,19,FALSE),0)</f>
        <v>48</v>
      </c>
      <c r="G173" s="23">
        <f t="shared" si="2"/>
        <v>48</v>
      </c>
    </row>
    <row r="174" spans="1:7" x14ac:dyDescent="0.25">
      <c r="A174" s="23" t="str">
        <f>'Transit Way Mileage'!A175</f>
        <v>3027</v>
      </c>
      <c r="B174" s="23" t="str">
        <f>'Transit Way Mileage'!B175</f>
        <v>York County Transportation Authority</v>
      </c>
      <c r="C174" s="23" t="str">
        <f>VLOOKUP($A174,'Transit IDs'!$A$1:$O$828,14,FALSE)</f>
        <v>PA</v>
      </c>
      <c r="D174" s="23">
        <f>IFERROR(VLOOKUP($A174,'Transit Way Mileage'!$A$3:$S$649,12,FALSE),0)</f>
        <v>0</v>
      </c>
      <c r="E174" s="23">
        <f>IFERROR(VLOOKUP($A174,'Transit Way Mileage'!$A$3:$S$649,18,FALSE),0)</f>
        <v>0</v>
      </c>
      <c r="F174" s="23">
        <f>IFERROR(VLOOKUP($A174,'Transit Way Mileage'!$A$3:$S$649,19,FALSE),0)</f>
        <v>48</v>
      </c>
      <c r="G174" s="23">
        <f t="shared" si="2"/>
        <v>48</v>
      </c>
    </row>
    <row r="175" spans="1:7" x14ac:dyDescent="0.25">
      <c r="A175" s="23" t="str">
        <f>'Transit Way Mileage'!A176</f>
        <v>3027</v>
      </c>
      <c r="B175" s="23" t="str">
        <f>'Transit Way Mileage'!B176</f>
        <v>York County Transportation Authority</v>
      </c>
      <c r="C175" s="23" t="str">
        <f>VLOOKUP($A175,'Transit IDs'!$A$1:$O$828,14,FALSE)</f>
        <v>PA</v>
      </c>
      <c r="D175" s="23">
        <f>IFERROR(VLOOKUP($A175,'Transit Way Mileage'!$A$3:$S$649,12,FALSE),0)</f>
        <v>0</v>
      </c>
      <c r="E175" s="23">
        <f>IFERROR(VLOOKUP($A175,'Transit Way Mileage'!$A$3:$S$649,18,FALSE),0)</f>
        <v>0</v>
      </c>
      <c r="F175" s="23">
        <f>IFERROR(VLOOKUP($A175,'Transit Way Mileage'!$A$3:$S$649,19,FALSE),0)</f>
        <v>48</v>
      </c>
      <c r="G175" s="23">
        <f t="shared" si="2"/>
        <v>48</v>
      </c>
    </row>
    <row r="176" spans="1:7" x14ac:dyDescent="0.25">
      <c r="A176" s="23" t="str">
        <f>'Transit Way Mileage'!A177</f>
        <v>3030</v>
      </c>
      <c r="B176" s="23" t="str">
        <f>'Transit Way Mileage'!B177</f>
        <v>Washington Metropolitan Area Transit Authority</v>
      </c>
      <c r="C176" s="23" t="str">
        <f>VLOOKUP($A176,'Transit IDs'!$A$1:$O$828,14,FALSE)</f>
        <v>DC</v>
      </c>
      <c r="D176" s="23">
        <f>IFERROR(VLOOKUP($A176,'Transit Way Mileage'!$A$3:$S$649,12,FALSE),0)</f>
        <v>269.8</v>
      </c>
      <c r="E176" s="23">
        <f>IFERROR(VLOOKUP($A176,'Transit Way Mileage'!$A$3:$S$649,18,FALSE),0)</f>
        <v>0</v>
      </c>
      <c r="F176" s="23">
        <f>IFERROR(VLOOKUP($A176,'Transit Way Mileage'!$A$3:$S$649,19,FALSE),0)</f>
        <v>0</v>
      </c>
      <c r="G176" s="23">
        <f t="shared" si="2"/>
        <v>0</v>
      </c>
    </row>
    <row r="177" spans="1:7" x14ac:dyDescent="0.25">
      <c r="A177" s="23" t="str">
        <f>'Transit Way Mileage'!A178</f>
        <v>3030</v>
      </c>
      <c r="B177" s="23" t="str">
        <f>'Transit Way Mileage'!B178</f>
        <v>Washington Metropolitan Area Transit Authority</v>
      </c>
      <c r="C177" s="23" t="str">
        <f>VLOOKUP($A177,'Transit IDs'!$A$1:$O$828,14,FALSE)</f>
        <v>DC</v>
      </c>
      <c r="D177" s="23">
        <f>IFERROR(VLOOKUP($A177,'Transit Way Mileage'!$A$3:$S$649,12,FALSE),0)</f>
        <v>269.8</v>
      </c>
      <c r="E177" s="23">
        <f>IFERROR(VLOOKUP($A177,'Transit Way Mileage'!$A$3:$S$649,18,FALSE),0)</f>
        <v>0</v>
      </c>
      <c r="F177" s="23">
        <f>IFERROR(VLOOKUP($A177,'Transit Way Mileage'!$A$3:$S$649,19,FALSE),0)</f>
        <v>0</v>
      </c>
      <c r="G177" s="23">
        <f t="shared" si="2"/>
        <v>0</v>
      </c>
    </row>
    <row r="178" spans="1:7" x14ac:dyDescent="0.25">
      <c r="A178" s="23" t="str">
        <f>'Transit Way Mileage'!A179</f>
        <v>3030</v>
      </c>
      <c r="B178" s="23" t="str">
        <f>'Transit Way Mileage'!B179</f>
        <v>Washington Metropolitan Area Transit Authority</v>
      </c>
      <c r="C178" s="23" t="str">
        <f>VLOOKUP($A178,'Transit IDs'!$A$1:$O$828,14,FALSE)</f>
        <v>DC</v>
      </c>
      <c r="D178" s="23">
        <f>IFERROR(VLOOKUP($A178,'Transit Way Mileage'!$A$3:$S$649,12,FALSE),0)</f>
        <v>269.8</v>
      </c>
      <c r="E178" s="23">
        <f>IFERROR(VLOOKUP($A178,'Transit Way Mileage'!$A$3:$S$649,18,FALSE),0)</f>
        <v>0</v>
      </c>
      <c r="F178" s="23">
        <f>IFERROR(VLOOKUP($A178,'Transit Way Mileage'!$A$3:$S$649,19,FALSE),0)</f>
        <v>0</v>
      </c>
      <c r="G178" s="23">
        <f t="shared" si="2"/>
        <v>0</v>
      </c>
    </row>
    <row r="179" spans="1:7" x14ac:dyDescent="0.25">
      <c r="A179" s="23" t="str">
        <f>'Transit Way Mileage'!A180</f>
        <v>3034</v>
      </c>
      <c r="B179" s="23" t="str">
        <f>'Transit Way Mileage'!B180</f>
        <v>Maryland Transit Administration</v>
      </c>
      <c r="C179" s="23" t="str">
        <f>VLOOKUP($A179,'Transit IDs'!$A$1:$O$828,14,FALSE)</f>
        <v>MD</v>
      </c>
      <c r="D179" s="23">
        <f>IFERROR(VLOOKUP($A179,'Transit Way Mileage'!$A$3:$S$649,12,FALSE),0)</f>
        <v>0</v>
      </c>
      <c r="E179" s="23">
        <f>IFERROR(VLOOKUP($A179,'Transit Way Mileage'!$A$3:$S$649,18,FALSE),0)</f>
        <v>31.8</v>
      </c>
      <c r="F179" s="23">
        <f>IFERROR(VLOOKUP($A179,'Transit Way Mileage'!$A$3:$S$649,19,FALSE),0)</f>
        <v>992.8</v>
      </c>
      <c r="G179" s="23">
        <f t="shared" si="2"/>
        <v>1024.5999999999999</v>
      </c>
    </row>
    <row r="180" spans="1:7" x14ac:dyDescent="0.25">
      <c r="A180" s="23" t="str">
        <f>'Transit Way Mileage'!A181</f>
        <v>3034</v>
      </c>
      <c r="B180" s="23" t="str">
        <f>'Transit Way Mileage'!B181</f>
        <v>Maryland Transit Administration</v>
      </c>
      <c r="C180" s="23" t="str">
        <f>VLOOKUP($A180,'Transit IDs'!$A$1:$O$828,14,FALSE)</f>
        <v>MD</v>
      </c>
      <c r="D180" s="23">
        <f>IFERROR(VLOOKUP($A180,'Transit Way Mileage'!$A$3:$S$649,12,FALSE),0)</f>
        <v>0</v>
      </c>
      <c r="E180" s="23">
        <f>IFERROR(VLOOKUP($A180,'Transit Way Mileage'!$A$3:$S$649,18,FALSE),0)</f>
        <v>31.8</v>
      </c>
      <c r="F180" s="23">
        <f>IFERROR(VLOOKUP($A180,'Transit Way Mileage'!$A$3:$S$649,19,FALSE),0)</f>
        <v>992.8</v>
      </c>
      <c r="G180" s="23">
        <f t="shared" si="2"/>
        <v>1024.5999999999999</v>
      </c>
    </row>
    <row r="181" spans="1:7" x14ac:dyDescent="0.25">
      <c r="A181" s="23" t="str">
        <f>'Transit Way Mileage'!A182</f>
        <v>3034</v>
      </c>
      <c r="B181" s="23" t="str">
        <f>'Transit Way Mileage'!B182</f>
        <v>Maryland Transit Administration</v>
      </c>
      <c r="C181" s="23" t="str">
        <f>VLOOKUP($A181,'Transit IDs'!$A$1:$O$828,14,FALSE)</f>
        <v>MD</v>
      </c>
      <c r="D181" s="23">
        <f>IFERROR(VLOOKUP($A181,'Transit Way Mileage'!$A$3:$S$649,12,FALSE),0)</f>
        <v>0</v>
      </c>
      <c r="E181" s="23">
        <f>IFERROR(VLOOKUP($A181,'Transit Way Mileage'!$A$3:$S$649,18,FALSE),0)</f>
        <v>31.8</v>
      </c>
      <c r="F181" s="23">
        <f>IFERROR(VLOOKUP($A181,'Transit Way Mileage'!$A$3:$S$649,19,FALSE),0)</f>
        <v>992.8</v>
      </c>
      <c r="G181" s="23">
        <f t="shared" si="2"/>
        <v>1024.5999999999999</v>
      </c>
    </row>
    <row r="182" spans="1:7" x14ac:dyDescent="0.25">
      <c r="A182" s="23" t="str">
        <f>'Transit Way Mileage'!A183</f>
        <v>3034</v>
      </c>
      <c r="B182" s="23" t="str">
        <f>'Transit Way Mileage'!B183</f>
        <v>Maryland Transit Administration</v>
      </c>
      <c r="C182" s="23" t="str">
        <f>VLOOKUP($A182,'Transit IDs'!$A$1:$O$828,14,FALSE)</f>
        <v>MD</v>
      </c>
      <c r="D182" s="23">
        <f>IFERROR(VLOOKUP($A182,'Transit Way Mileage'!$A$3:$S$649,12,FALSE),0)</f>
        <v>0</v>
      </c>
      <c r="E182" s="23">
        <f>IFERROR(VLOOKUP($A182,'Transit Way Mileage'!$A$3:$S$649,18,FALSE),0)</f>
        <v>31.8</v>
      </c>
      <c r="F182" s="23">
        <f>IFERROR(VLOOKUP($A182,'Transit Way Mileage'!$A$3:$S$649,19,FALSE),0)</f>
        <v>992.8</v>
      </c>
      <c r="G182" s="23">
        <f t="shared" si="2"/>
        <v>1024.5999999999999</v>
      </c>
    </row>
    <row r="183" spans="1:7" x14ac:dyDescent="0.25">
      <c r="A183" s="23" t="str">
        <f>'Transit Way Mileage'!A184</f>
        <v>3034</v>
      </c>
      <c r="B183" s="23" t="str">
        <f>'Transit Way Mileage'!B184</f>
        <v>Maryland Transit Administration</v>
      </c>
      <c r="C183" s="23" t="str">
        <f>VLOOKUP($A183,'Transit IDs'!$A$1:$O$828,14,FALSE)</f>
        <v>MD</v>
      </c>
      <c r="D183" s="23">
        <f>IFERROR(VLOOKUP($A183,'Transit Way Mileage'!$A$3:$S$649,12,FALSE),0)</f>
        <v>0</v>
      </c>
      <c r="E183" s="23">
        <f>IFERROR(VLOOKUP($A183,'Transit Way Mileage'!$A$3:$S$649,18,FALSE),0)</f>
        <v>31.8</v>
      </c>
      <c r="F183" s="23">
        <f>IFERROR(VLOOKUP($A183,'Transit Way Mileage'!$A$3:$S$649,19,FALSE),0)</f>
        <v>992.8</v>
      </c>
      <c r="G183" s="23">
        <f t="shared" si="2"/>
        <v>1024.5999999999999</v>
      </c>
    </row>
    <row r="184" spans="1:7" x14ac:dyDescent="0.25">
      <c r="A184" s="23" t="str">
        <f>'Transit Way Mileage'!A185</f>
        <v>3035</v>
      </c>
      <c r="B184" s="23" t="str">
        <f>'Transit Way Mileage'!B185</f>
        <v>Ohio Valley Regional Transportation Authority</v>
      </c>
      <c r="C184" s="23" t="str">
        <f>VLOOKUP($A184,'Transit IDs'!$A$1:$O$828,14,FALSE)</f>
        <v>WV</v>
      </c>
      <c r="D184" s="23">
        <f>IFERROR(VLOOKUP($A184,'Transit Way Mileage'!$A$3:$S$649,12,FALSE),0)</f>
        <v>0</v>
      </c>
      <c r="E184" s="23">
        <f>IFERROR(VLOOKUP($A184,'Transit Way Mileage'!$A$3:$S$649,18,FALSE),0)</f>
        <v>0</v>
      </c>
      <c r="F184" s="23">
        <f>IFERROR(VLOOKUP($A184,'Transit Way Mileage'!$A$3:$S$649,19,FALSE),0)</f>
        <v>138</v>
      </c>
      <c r="G184" s="23">
        <f t="shared" si="2"/>
        <v>138</v>
      </c>
    </row>
    <row r="185" spans="1:7" x14ac:dyDescent="0.25">
      <c r="A185" s="23" t="str">
        <f>'Transit Way Mileage'!A186</f>
        <v>3044</v>
      </c>
      <c r="B185" s="23" t="str">
        <f>'Transit Way Mileage'!B186</f>
        <v>Westmoreland County Transit Authority</v>
      </c>
      <c r="C185" s="23" t="str">
        <f>VLOOKUP($A185,'Transit IDs'!$A$1:$O$828,14,FALSE)</f>
        <v>PA</v>
      </c>
      <c r="D185" s="23">
        <f>IFERROR(VLOOKUP($A185,'Transit Way Mileage'!$A$3:$S$649,12,FALSE),0)</f>
        <v>0</v>
      </c>
      <c r="E185" s="23">
        <f>IFERROR(VLOOKUP($A185,'Transit Way Mileage'!$A$3:$S$649,18,FALSE),0)</f>
        <v>13.6</v>
      </c>
      <c r="F185" s="23">
        <f>IFERROR(VLOOKUP($A185,'Transit Way Mileage'!$A$3:$S$649,19,FALSE),0)</f>
        <v>657</v>
      </c>
      <c r="G185" s="23">
        <f t="shared" si="2"/>
        <v>670.6</v>
      </c>
    </row>
    <row r="186" spans="1:7" x14ac:dyDescent="0.25">
      <c r="A186" s="23" t="str">
        <f>'Transit Way Mileage'!A187</f>
        <v>3048</v>
      </c>
      <c r="B186" s="23" t="str">
        <f>'Transit Way Mileage'!B187</f>
        <v>Howard Transit</v>
      </c>
      <c r="C186" s="23" t="str">
        <f>VLOOKUP($A186,'Transit IDs'!$A$1:$O$828,14,FALSE)</f>
        <v>MD</v>
      </c>
      <c r="D186" s="23">
        <f>IFERROR(VLOOKUP($A186,'Transit Way Mileage'!$A$3:$S$649,12,FALSE),0)</f>
        <v>0</v>
      </c>
      <c r="E186" s="23">
        <f>IFERROR(VLOOKUP($A186,'Transit Way Mileage'!$A$3:$S$649,18,FALSE),0)</f>
        <v>0</v>
      </c>
      <c r="F186" s="23">
        <f>IFERROR(VLOOKUP($A186,'Transit Way Mileage'!$A$3:$S$649,19,FALSE),0)</f>
        <v>485</v>
      </c>
      <c r="G186" s="23">
        <f t="shared" si="2"/>
        <v>485</v>
      </c>
    </row>
    <row r="187" spans="1:7" x14ac:dyDescent="0.25">
      <c r="A187" s="23" t="str">
        <f>'Transit Way Mileage'!A188</f>
        <v>3051</v>
      </c>
      <c r="B187" s="23" t="str">
        <f>'Transit Way Mileage'!B188</f>
        <v>Ride-On Montgomery County Transit</v>
      </c>
      <c r="C187" s="23" t="str">
        <f>VLOOKUP($A187,'Transit IDs'!$A$1:$O$828,14,FALSE)</f>
        <v>MD</v>
      </c>
      <c r="D187" s="23">
        <f>IFERROR(VLOOKUP($A187,'Transit Way Mileage'!$A$3:$S$649,12,FALSE),0)</f>
        <v>0</v>
      </c>
      <c r="E187" s="23">
        <f>IFERROR(VLOOKUP($A187,'Transit Way Mileage'!$A$3:$S$649,18,FALSE),0)</f>
        <v>0</v>
      </c>
      <c r="F187" s="23">
        <f>IFERROR(VLOOKUP($A187,'Transit Way Mileage'!$A$3:$S$649,19,FALSE),0)</f>
        <v>1495</v>
      </c>
      <c r="G187" s="23">
        <f t="shared" si="2"/>
        <v>1495</v>
      </c>
    </row>
    <row r="188" spans="1:7" x14ac:dyDescent="0.25">
      <c r="A188" s="23" t="str">
        <f>'Transit Way Mileage'!A189</f>
        <v>3054</v>
      </c>
      <c r="B188" s="23" t="str">
        <f>'Transit Way Mileage'!B189</f>
        <v>Centre Area Transportation Authority</v>
      </c>
      <c r="C188" s="23" t="str">
        <f>VLOOKUP($A188,'Transit IDs'!$A$1:$O$828,14,FALSE)</f>
        <v>PA</v>
      </c>
      <c r="D188" s="23">
        <f>IFERROR(VLOOKUP($A188,'Transit Way Mileage'!$A$3:$S$649,12,FALSE),0)</f>
        <v>0</v>
      </c>
      <c r="E188" s="23">
        <f>IFERROR(VLOOKUP($A188,'Transit Way Mileage'!$A$3:$S$649,18,FALSE),0)</f>
        <v>0</v>
      </c>
      <c r="F188" s="23">
        <f>IFERROR(VLOOKUP($A188,'Transit Way Mileage'!$A$3:$S$649,19,FALSE),0)</f>
        <v>132</v>
      </c>
      <c r="G188" s="23">
        <f t="shared" si="2"/>
        <v>132</v>
      </c>
    </row>
    <row r="189" spans="1:7" x14ac:dyDescent="0.25">
      <c r="A189" s="23" t="str">
        <f>'Transit Way Mileage'!A190</f>
        <v>3055</v>
      </c>
      <c r="B189" s="23" t="str">
        <f>'Transit Way Mileage'!B190</f>
        <v>Shenango Valley Shuttle Service</v>
      </c>
      <c r="C189" s="23" t="str">
        <f>VLOOKUP($A189,'Transit IDs'!$A$1:$O$828,14,FALSE)</f>
        <v>PA</v>
      </c>
      <c r="D189" s="23">
        <f>IFERROR(VLOOKUP($A189,'Transit Way Mileage'!$A$3:$S$649,12,FALSE),0)</f>
        <v>0</v>
      </c>
      <c r="E189" s="23">
        <f>IFERROR(VLOOKUP($A189,'Transit Way Mileage'!$A$3:$S$649,18,FALSE),0)</f>
        <v>0</v>
      </c>
      <c r="F189" s="23">
        <f>IFERROR(VLOOKUP($A189,'Transit Way Mileage'!$A$3:$S$649,19,FALSE),0)</f>
        <v>32</v>
      </c>
      <c r="G189" s="23">
        <f t="shared" si="2"/>
        <v>32</v>
      </c>
    </row>
    <row r="190" spans="1:7" x14ac:dyDescent="0.25">
      <c r="A190" s="23" t="str">
        <f>'Transit Way Mileage'!A191</f>
        <v>3057</v>
      </c>
      <c r="B190" s="23" t="str">
        <f>'Transit Way Mileage'!B191</f>
        <v>Pennsylvania Department of Transportation</v>
      </c>
      <c r="C190" s="23" t="str">
        <f>VLOOKUP($A190,'Transit IDs'!$A$1:$O$828,14,FALSE)</f>
        <v>PA</v>
      </c>
      <c r="D190" s="23">
        <f>IFERROR(VLOOKUP($A190,'Transit Way Mileage'!$A$3:$S$649,12,FALSE),0)</f>
        <v>144.4</v>
      </c>
      <c r="E190" s="23">
        <f>IFERROR(VLOOKUP($A190,'Transit Way Mileage'!$A$3:$S$649,18,FALSE),0)</f>
        <v>0</v>
      </c>
      <c r="F190" s="23">
        <f>IFERROR(VLOOKUP($A190,'Transit Way Mileage'!$A$3:$S$649,19,FALSE),0)</f>
        <v>0</v>
      </c>
      <c r="G190" s="23">
        <f t="shared" si="2"/>
        <v>0</v>
      </c>
    </row>
    <row r="191" spans="1:7" x14ac:dyDescent="0.25">
      <c r="A191" s="23" t="str">
        <f>'Transit Way Mileage'!A192</f>
        <v>3058</v>
      </c>
      <c r="B191" s="23" t="str">
        <f>'Transit Way Mileage'!B192</f>
        <v>City of Fairfax CUE Bus</v>
      </c>
      <c r="C191" s="23" t="str">
        <f>VLOOKUP($A191,'Transit IDs'!$A$1:$O$828,14,FALSE)</f>
        <v>VA</v>
      </c>
      <c r="D191" s="23">
        <f>IFERROR(VLOOKUP($A191,'Transit Way Mileage'!$A$3:$S$649,12,FALSE),0)</f>
        <v>0</v>
      </c>
      <c r="E191" s="23">
        <f>IFERROR(VLOOKUP($A191,'Transit Way Mileage'!$A$3:$S$649,18,FALSE),0)</f>
        <v>0</v>
      </c>
      <c r="F191" s="23">
        <f>IFERROR(VLOOKUP($A191,'Transit Way Mileage'!$A$3:$S$649,19,FALSE),0)</f>
        <v>15</v>
      </c>
      <c r="G191" s="23">
        <f t="shared" si="2"/>
        <v>15</v>
      </c>
    </row>
    <row r="192" spans="1:7" x14ac:dyDescent="0.25">
      <c r="A192" s="23" t="str">
        <f>'Transit Way Mileage'!A193</f>
        <v>3061</v>
      </c>
      <c r="B192" s="23" t="str">
        <f>'Transit Way Mileage'!B193</f>
        <v>Mid Mon Valley Transit Authority</v>
      </c>
      <c r="C192" s="23" t="str">
        <f>VLOOKUP($A192,'Transit IDs'!$A$1:$O$828,14,FALSE)</f>
        <v>PA</v>
      </c>
      <c r="D192" s="23">
        <f>IFERROR(VLOOKUP($A192,'Transit Way Mileage'!$A$3:$S$649,12,FALSE),0)</f>
        <v>0</v>
      </c>
      <c r="E192" s="23">
        <f>IFERROR(VLOOKUP($A192,'Transit Way Mileage'!$A$3:$S$649,18,FALSE),0)</f>
        <v>7.8</v>
      </c>
      <c r="F192" s="23">
        <f>IFERROR(VLOOKUP($A192,'Transit Way Mileage'!$A$3:$S$649,19,FALSE),0)</f>
        <v>197.8</v>
      </c>
      <c r="G192" s="23">
        <f t="shared" si="2"/>
        <v>205.60000000000002</v>
      </c>
    </row>
    <row r="193" spans="1:7" x14ac:dyDescent="0.25">
      <c r="A193" s="23" t="str">
        <f>'Transit Way Mileage'!A194</f>
        <v>3068</v>
      </c>
      <c r="B193" s="23" t="str">
        <f>'Transit Way Mileage'!B194</f>
        <v>Fairfax Connector Bus System</v>
      </c>
      <c r="C193" s="23" t="str">
        <f>VLOOKUP($A193,'Transit IDs'!$A$1:$O$828,14,FALSE)</f>
        <v>VA</v>
      </c>
      <c r="D193" s="23">
        <f>IFERROR(VLOOKUP($A193,'Transit Way Mileage'!$A$3:$S$649,12,FALSE),0)</f>
        <v>0</v>
      </c>
      <c r="E193" s="23">
        <f>IFERROR(VLOOKUP($A193,'Transit Way Mileage'!$A$3:$S$649,18,FALSE),0)</f>
        <v>69.5</v>
      </c>
      <c r="F193" s="23">
        <f>IFERROR(VLOOKUP($A193,'Transit Way Mileage'!$A$3:$S$649,19,FALSE),0)</f>
        <v>1561.7</v>
      </c>
      <c r="G193" s="23">
        <f t="shared" si="2"/>
        <v>1631.2</v>
      </c>
    </row>
    <row r="194" spans="1:7" x14ac:dyDescent="0.25">
      <c r="A194" s="23" t="str">
        <f>'Transit Way Mileage'!A195</f>
        <v>3069</v>
      </c>
      <c r="B194" s="23" t="str">
        <f>'Transit Way Mileage'!B195</f>
        <v>City of Danville Mass Transit System</v>
      </c>
      <c r="C194" s="23" t="str">
        <f>VLOOKUP($A194,'Transit IDs'!$A$1:$O$828,14,FALSE)</f>
        <v>VA</v>
      </c>
      <c r="D194" s="23">
        <f>IFERROR(VLOOKUP($A194,'Transit Way Mileage'!$A$3:$S$649,12,FALSE),0)</f>
        <v>0</v>
      </c>
      <c r="E194" s="23">
        <f>IFERROR(VLOOKUP($A194,'Transit Way Mileage'!$A$3:$S$649,18,FALSE),0)</f>
        <v>0</v>
      </c>
      <c r="F194" s="23">
        <f>IFERROR(VLOOKUP($A194,'Transit Way Mileage'!$A$3:$S$649,19,FALSE),0)</f>
        <v>104</v>
      </c>
      <c r="G194" s="23">
        <f t="shared" si="2"/>
        <v>104</v>
      </c>
    </row>
    <row r="195" spans="1:7" x14ac:dyDescent="0.25">
      <c r="A195" s="23" t="str">
        <f>'Transit Way Mileage'!A196</f>
        <v>3070</v>
      </c>
      <c r="B195" s="23" t="str">
        <f>'Transit Way Mileage'!B196</f>
        <v>Potomac and Rappahannock Transportation Commission</v>
      </c>
      <c r="C195" s="23" t="str">
        <f>VLOOKUP($A195,'Transit IDs'!$A$1:$O$828,14,FALSE)</f>
        <v>VA</v>
      </c>
      <c r="D195" s="23">
        <f>IFERROR(VLOOKUP($A195,'Transit Way Mileage'!$A$3:$S$649,12,FALSE),0)</f>
        <v>0</v>
      </c>
      <c r="E195" s="23">
        <f>IFERROR(VLOOKUP($A195,'Transit Way Mileage'!$A$3:$S$649,18,FALSE),0)</f>
        <v>121.6</v>
      </c>
      <c r="F195" s="23">
        <f>IFERROR(VLOOKUP($A195,'Transit Way Mileage'!$A$3:$S$649,19,FALSE),0)</f>
        <v>379</v>
      </c>
      <c r="G195" s="23">
        <f t="shared" ref="G195:G258" si="3">E195+F195</f>
        <v>500.6</v>
      </c>
    </row>
    <row r="196" spans="1:7" x14ac:dyDescent="0.25">
      <c r="A196" s="23" t="str">
        <f>'Transit Way Mileage'!A197</f>
        <v>3071</v>
      </c>
      <c r="B196" s="23" t="str">
        <f>'Transit Way Mileage'!B197</f>
        <v xml:space="preserve">City of Alexandria </v>
      </c>
      <c r="C196" s="23" t="str">
        <f>VLOOKUP($A196,'Transit IDs'!$A$1:$O$828,14,FALSE)</f>
        <v>VA</v>
      </c>
      <c r="D196" s="23">
        <f>IFERROR(VLOOKUP($A196,'Transit Way Mileage'!$A$3:$S$649,12,FALSE),0)</f>
        <v>0</v>
      </c>
      <c r="E196" s="23">
        <f>IFERROR(VLOOKUP($A196,'Transit Way Mileage'!$A$3:$S$649,18,FALSE),0)</f>
        <v>7.4</v>
      </c>
      <c r="F196" s="23">
        <f>IFERROR(VLOOKUP($A196,'Transit Way Mileage'!$A$3:$S$649,19,FALSE),0)</f>
        <v>103.7</v>
      </c>
      <c r="G196" s="23">
        <f t="shared" si="3"/>
        <v>111.10000000000001</v>
      </c>
    </row>
    <row r="197" spans="1:7" x14ac:dyDescent="0.25">
      <c r="A197" s="23" t="str">
        <f>'Transit Way Mileage'!A198</f>
        <v>3071</v>
      </c>
      <c r="B197" s="23" t="str">
        <f>'Transit Way Mileage'!B198</f>
        <v xml:space="preserve">City of Alexandria </v>
      </c>
      <c r="C197" s="23" t="str">
        <f>VLOOKUP($A197,'Transit IDs'!$A$1:$O$828,14,FALSE)</f>
        <v>VA</v>
      </c>
      <c r="D197" s="23">
        <f>IFERROR(VLOOKUP($A197,'Transit Way Mileage'!$A$3:$S$649,12,FALSE),0)</f>
        <v>0</v>
      </c>
      <c r="E197" s="23">
        <f>IFERROR(VLOOKUP($A197,'Transit Way Mileage'!$A$3:$S$649,18,FALSE),0)</f>
        <v>7.4</v>
      </c>
      <c r="F197" s="23">
        <f>IFERROR(VLOOKUP($A197,'Transit Way Mileage'!$A$3:$S$649,19,FALSE),0)</f>
        <v>103.7</v>
      </c>
      <c r="G197" s="23">
        <f t="shared" si="3"/>
        <v>111.10000000000001</v>
      </c>
    </row>
    <row r="198" spans="1:7" x14ac:dyDescent="0.25">
      <c r="A198" s="23" t="str">
        <f>'Transit Way Mileage'!A199</f>
        <v>3072</v>
      </c>
      <c r="B198" s="23" t="str">
        <f>'Transit Way Mileage'!B199</f>
        <v>Transit Services of Frederick County</v>
      </c>
      <c r="C198" s="23" t="str">
        <f>VLOOKUP($A198,'Transit IDs'!$A$1:$O$828,14,FALSE)</f>
        <v>MD</v>
      </c>
      <c r="D198" s="23">
        <f>IFERROR(VLOOKUP($A198,'Transit Way Mileage'!$A$3:$S$649,12,FALSE),0)</f>
        <v>0</v>
      </c>
      <c r="E198" s="23">
        <f>IFERROR(VLOOKUP($A198,'Transit Way Mileage'!$A$3:$S$649,18,FALSE),0)</f>
        <v>0</v>
      </c>
      <c r="F198" s="23">
        <f>IFERROR(VLOOKUP($A198,'Transit Way Mileage'!$A$3:$S$649,19,FALSE),0)</f>
        <v>138</v>
      </c>
      <c r="G198" s="23">
        <f t="shared" si="3"/>
        <v>138</v>
      </c>
    </row>
    <row r="199" spans="1:7" x14ac:dyDescent="0.25">
      <c r="A199" s="23" t="str">
        <f>'Transit Way Mileage'!A200</f>
        <v>3073</v>
      </c>
      <c r="B199" s="23" t="str">
        <f>'Transit Way Mileage'!B200</f>
        <v>Virginia Railway Express</v>
      </c>
      <c r="C199" s="23" t="str">
        <f>VLOOKUP($A199,'Transit IDs'!$A$1:$O$828,14,FALSE)</f>
        <v>VA</v>
      </c>
      <c r="D199" s="23">
        <f>IFERROR(VLOOKUP($A199,'Transit Way Mileage'!$A$3:$S$649,12,FALSE),0)</f>
        <v>161.5</v>
      </c>
      <c r="E199" s="23">
        <f>IFERROR(VLOOKUP($A199,'Transit Way Mileage'!$A$3:$S$649,18,FALSE),0)</f>
        <v>0</v>
      </c>
      <c r="F199" s="23">
        <f>IFERROR(VLOOKUP($A199,'Transit Way Mileage'!$A$3:$S$649,19,FALSE),0)</f>
        <v>0</v>
      </c>
      <c r="G199" s="23">
        <f t="shared" si="3"/>
        <v>0</v>
      </c>
    </row>
    <row r="200" spans="1:7" x14ac:dyDescent="0.25">
      <c r="A200" s="23" t="str">
        <f>'Transit Way Mileage'!A201</f>
        <v>3074</v>
      </c>
      <c r="B200" s="23" t="str">
        <f>'Transit Way Mileage'!B201</f>
        <v>Harford Transit</v>
      </c>
      <c r="C200" s="23" t="str">
        <f>VLOOKUP($A200,'Transit IDs'!$A$1:$O$828,14,FALSE)</f>
        <v>MD</v>
      </c>
      <c r="D200" s="23">
        <f>IFERROR(VLOOKUP($A200,'Transit Way Mileage'!$A$3:$S$649,12,FALSE),0)</f>
        <v>0</v>
      </c>
      <c r="E200" s="23">
        <f>IFERROR(VLOOKUP($A200,'Transit Way Mileage'!$A$3:$S$649,18,FALSE),0)</f>
        <v>0</v>
      </c>
      <c r="F200" s="23">
        <f>IFERROR(VLOOKUP($A200,'Transit Way Mileage'!$A$3:$S$649,19,FALSE),0)</f>
        <v>351.6</v>
      </c>
      <c r="G200" s="23">
        <f t="shared" si="3"/>
        <v>351.6</v>
      </c>
    </row>
    <row r="201" spans="1:7" x14ac:dyDescent="0.25">
      <c r="A201" s="23" t="str">
        <f>'Transit Way Mileage'!A202</f>
        <v>3075</v>
      </c>
      <c r="B201" s="23" t="str">
        <f>'Transit Way Mileage'!B202</f>
        <v>Delaware Transit Corporation</v>
      </c>
      <c r="C201" s="23" t="str">
        <f>VLOOKUP($A201,'Transit IDs'!$A$1:$O$828,14,FALSE)</f>
        <v>DE</v>
      </c>
      <c r="D201" s="23">
        <f>IFERROR(VLOOKUP($A201,'Transit Way Mileage'!$A$3:$S$649,12,FALSE),0)</f>
        <v>0</v>
      </c>
      <c r="E201" s="23">
        <f>IFERROR(VLOOKUP($A201,'Transit Way Mileage'!$A$3:$S$649,18,FALSE),0)</f>
        <v>0</v>
      </c>
      <c r="F201" s="23">
        <f>IFERROR(VLOOKUP($A201,'Transit Way Mileage'!$A$3:$S$649,19,FALSE),0)</f>
        <v>988</v>
      </c>
      <c r="G201" s="23">
        <f t="shared" si="3"/>
        <v>988</v>
      </c>
    </row>
    <row r="202" spans="1:7" x14ac:dyDescent="0.25">
      <c r="A202" s="23" t="str">
        <f>'Transit Way Mileage'!A203</f>
        <v>3075</v>
      </c>
      <c r="B202" s="23" t="str">
        <f>'Transit Way Mileage'!B203</f>
        <v>Delaware Transit Corporation</v>
      </c>
      <c r="C202" s="23" t="str">
        <f>VLOOKUP($A202,'Transit IDs'!$A$1:$O$828,14,FALSE)</f>
        <v>DE</v>
      </c>
      <c r="D202" s="23">
        <f>IFERROR(VLOOKUP($A202,'Transit Way Mileage'!$A$3:$S$649,12,FALSE),0)</f>
        <v>0</v>
      </c>
      <c r="E202" s="23">
        <f>IFERROR(VLOOKUP($A202,'Transit Way Mileage'!$A$3:$S$649,18,FALSE),0)</f>
        <v>0</v>
      </c>
      <c r="F202" s="23">
        <f>IFERROR(VLOOKUP($A202,'Transit Way Mileage'!$A$3:$S$649,19,FALSE),0)</f>
        <v>988</v>
      </c>
      <c r="G202" s="23">
        <f t="shared" si="3"/>
        <v>988</v>
      </c>
    </row>
    <row r="203" spans="1:7" x14ac:dyDescent="0.25">
      <c r="A203" s="23" t="str">
        <f>'Transit Way Mileage'!A204</f>
        <v>3076</v>
      </c>
      <c r="B203" s="23" t="str">
        <f>'Transit Way Mileage'!B204</f>
        <v>Williamsburg Area Transit Authority</v>
      </c>
      <c r="C203" s="23" t="str">
        <f>VLOOKUP($A203,'Transit IDs'!$A$1:$O$828,14,FALSE)</f>
        <v>VA</v>
      </c>
      <c r="D203" s="23">
        <f>IFERROR(VLOOKUP($A203,'Transit Way Mileage'!$A$3:$S$649,12,FALSE),0)</f>
        <v>0</v>
      </c>
      <c r="E203" s="23">
        <f>IFERROR(VLOOKUP($A203,'Transit Way Mileage'!$A$3:$S$649,18,FALSE),0)</f>
        <v>0</v>
      </c>
      <c r="F203" s="23">
        <f>IFERROR(VLOOKUP($A203,'Transit Way Mileage'!$A$3:$S$649,19,FALSE),0)</f>
        <v>238</v>
      </c>
      <c r="G203" s="23">
        <f t="shared" si="3"/>
        <v>238</v>
      </c>
    </row>
    <row r="204" spans="1:7" x14ac:dyDescent="0.25">
      <c r="A204" s="23" t="str">
        <f>'Transit Way Mileage'!A205</f>
        <v>3076</v>
      </c>
      <c r="B204" s="23" t="str">
        <f>'Transit Way Mileage'!B205</f>
        <v>Williamsburg Area Transit Authority</v>
      </c>
      <c r="C204" s="23" t="str">
        <f>VLOOKUP($A204,'Transit IDs'!$A$1:$O$828,14,FALSE)</f>
        <v>VA</v>
      </c>
      <c r="D204" s="23">
        <f>IFERROR(VLOOKUP($A204,'Transit Way Mileage'!$A$3:$S$649,12,FALSE),0)</f>
        <v>0</v>
      </c>
      <c r="E204" s="23">
        <f>IFERROR(VLOOKUP($A204,'Transit Way Mileage'!$A$3:$S$649,18,FALSE),0)</f>
        <v>0</v>
      </c>
      <c r="F204" s="23">
        <f>IFERROR(VLOOKUP($A204,'Transit Way Mileage'!$A$3:$S$649,19,FALSE),0)</f>
        <v>238</v>
      </c>
      <c r="G204" s="23">
        <f t="shared" si="3"/>
        <v>238</v>
      </c>
    </row>
    <row r="205" spans="1:7" x14ac:dyDescent="0.25">
      <c r="A205" s="23" t="str">
        <f>'Transit Way Mileage'!A206</f>
        <v>3077</v>
      </c>
      <c r="B205" s="23" t="str">
        <f>'Transit Way Mileage'!B206</f>
        <v>Borough of Pottstown - Pottstown Area Rapid Transit</v>
      </c>
      <c r="C205" s="23" t="str">
        <f>VLOOKUP($A205,'Transit IDs'!$A$1:$O$828,14,FALSE)</f>
        <v>PA</v>
      </c>
      <c r="D205" s="23">
        <f>IFERROR(VLOOKUP($A205,'Transit Way Mileage'!$A$3:$S$649,12,FALSE),0)</f>
        <v>0</v>
      </c>
      <c r="E205" s="23">
        <f>IFERROR(VLOOKUP($A205,'Transit Way Mileage'!$A$3:$S$649,18,FALSE),0)</f>
        <v>0</v>
      </c>
      <c r="F205" s="23">
        <f>IFERROR(VLOOKUP($A205,'Transit Way Mileage'!$A$3:$S$649,19,FALSE),0)</f>
        <v>845</v>
      </c>
      <c r="G205" s="23">
        <f t="shared" si="3"/>
        <v>845</v>
      </c>
    </row>
    <row r="206" spans="1:7" x14ac:dyDescent="0.25">
      <c r="A206" s="23" t="str">
        <f>'Transit Way Mileage'!A207</f>
        <v>3080</v>
      </c>
      <c r="B206" s="23" t="str">
        <f>'Transit Way Mileage'!B207</f>
        <v>Arlington Transit - Arlington County</v>
      </c>
      <c r="C206" s="23" t="str">
        <f>VLOOKUP($A206,'Transit IDs'!$A$1:$O$828,14,FALSE)</f>
        <v>VA</v>
      </c>
      <c r="D206" s="23">
        <f>IFERROR(VLOOKUP($A206,'Transit Way Mileage'!$A$3:$S$649,12,FALSE),0)</f>
        <v>0</v>
      </c>
      <c r="E206" s="23">
        <f>IFERROR(VLOOKUP($A206,'Transit Way Mileage'!$A$3:$S$649,18,FALSE),0)</f>
        <v>0</v>
      </c>
      <c r="F206" s="23">
        <f>IFERROR(VLOOKUP($A206,'Transit Way Mileage'!$A$3:$S$649,19,FALSE),0)</f>
        <v>130.1</v>
      </c>
      <c r="G206" s="23">
        <f t="shared" si="3"/>
        <v>130.1</v>
      </c>
    </row>
    <row r="207" spans="1:7" x14ac:dyDescent="0.25">
      <c r="A207" s="23" t="str">
        <f>'Transit Way Mileage'!A208</f>
        <v>3081</v>
      </c>
      <c r="B207" s="23" t="str">
        <f>'Transit Way Mileage'!B208</f>
        <v>Loudoun County Commuter Bus Service - Office of Transportation Services</v>
      </c>
      <c r="C207" s="23" t="str">
        <f>VLOOKUP($A207,'Transit IDs'!$A$1:$O$828,14,FALSE)</f>
        <v>VA</v>
      </c>
      <c r="D207" s="23">
        <f>IFERROR(VLOOKUP($A207,'Transit Way Mileage'!$A$3:$S$649,12,FALSE),0)</f>
        <v>0</v>
      </c>
      <c r="E207" s="23">
        <f>IFERROR(VLOOKUP($A207,'Transit Way Mileage'!$A$3:$S$649,18,FALSE),0)</f>
        <v>19</v>
      </c>
      <c r="F207" s="23">
        <f>IFERROR(VLOOKUP($A207,'Transit Way Mileage'!$A$3:$S$649,19,FALSE),0)</f>
        <v>188.8</v>
      </c>
      <c r="G207" s="23">
        <f t="shared" si="3"/>
        <v>207.8</v>
      </c>
    </row>
    <row r="208" spans="1:7" x14ac:dyDescent="0.25">
      <c r="A208" s="23" t="str">
        <f>'Transit Way Mileage'!A209</f>
        <v>3083</v>
      </c>
      <c r="B208" s="23" t="str">
        <f>'Transit Way Mileage'!B209</f>
        <v>Transportation District Commission of Hampton Roads, dba: Hampton Roads Transit</v>
      </c>
      <c r="C208" s="23" t="str">
        <f>VLOOKUP($A208,'Transit IDs'!$A$1:$O$828,14,FALSE)</f>
        <v>VA</v>
      </c>
      <c r="D208" s="23">
        <f>IFERROR(VLOOKUP($A208,'Transit Way Mileage'!$A$3:$S$649,12,FALSE),0)</f>
        <v>7.3999999999999995</v>
      </c>
      <c r="E208" s="23">
        <f>IFERROR(VLOOKUP($A208,'Transit Way Mileage'!$A$3:$S$649,18,FALSE),0)</f>
        <v>0</v>
      </c>
      <c r="F208" s="23">
        <f>IFERROR(VLOOKUP($A208,'Transit Way Mileage'!$A$3:$S$649,19,FALSE),0)</f>
        <v>0</v>
      </c>
      <c r="G208" s="23">
        <f t="shared" si="3"/>
        <v>0</v>
      </c>
    </row>
    <row r="209" spans="1:7" x14ac:dyDescent="0.25">
      <c r="A209" s="23" t="str">
        <f>'Transit Way Mileage'!A210</f>
        <v>3083</v>
      </c>
      <c r="B209" s="23" t="str">
        <f>'Transit Way Mileage'!B210</f>
        <v>Transportation District Commission of Hampton Roads, dba: Hampton Roads Transit</v>
      </c>
      <c r="C209" s="23" t="str">
        <f>VLOOKUP($A209,'Transit IDs'!$A$1:$O$828,14,FALSE)</f>
        <v>VA</v>
      </c>
      <c r="D209" s="23">
        <f>IFERROR(VLOOKUP($A209,'Transit Way Mileage'!$A$3:$S$649,12,FALSE),0)</f>
        <v>7.3999999999999995</v>
      </c>
      <c r="E209" s="23">
        <f>IFERROR(VLOOKUP($A209,'Transit Way Mileage'!$A$3:$S$649,18,FALSE),0)</f>
        <v>0</v>
      </c>
      <c r="F209" s="23">
        <f>IFERROR(VLOOKUP($A209,'Transit Way Mileage'!$A$3:$S$649,19,FALSE),0)</f>
        <v>0</v>
      </c>
      <c r="G209" s="23">
        <f t="shared" si="3"/>
        <v>0</v>
      </c>
    </row>
    <row r="210" spans="1:7" x14ac:dyDescent="0.25">
      <c r="A210" s="23" t="str">
        <f>'Transit Way Mileage'!A211</f>
        <v>3085</v>
      </c>
      <c r="B210" s="23" t="str">
        <f>'Transit Way Mileage'!B211</f>
        <v>Prince George's County Transit</v>
      </c>
      <c r="C210" s="23" t="str">
        <f>VLOOKUP($A210,'Transit IDs'!$A$1:$O$828,14,FALSE)</f>
        <v>MD</v>
      </c>
      <c r="D210" s="23">
        <f>IFERROR(VLOOKUP($A210,'Transit Way Mileage'!$A$3:$S$649,12,FALSE),0)</f>
        <v>0</v>
      </c>
      <c r="E210" s="23">
        <f>IFERROR(VLOOKUP($A210,'Transit Way Mileage'!$A$3:$S$649,18,FALSE),0)</f>
        <v>0</v>
      </c>
      <c r="F210" s="23">
        <f>IFERROR(VLOOKUP($A210,'Transit Way Mileage'!$A$3:$S$649,19,FALSE),0)</f>
        <v>192</v>
      </c>
      <c r="G210" s="23">
        <f t="shared" si="3"/>
        <v>192</v>
      </c>
    </row>
    <row r="211" spans="1:7" x14ac:dyDescent="0.25">
      <c r="A211" s="23" t="str">
        <f>'Transit Way Mileage'!A212</f>
        <v>3087</v>
      </c>
      <c r="B211" s="23" t="str">
        <f>'Transit Way Mileage'!B212</f>
        <v>Fayette Area Coordinated Transportation</v>
      </c>
      <c r="C211" s="23" t="str">
        <f>VLOOKUP($A211,'Transit IDs'!$A$1:$O$828,14,FALSE)</f>
        <v>PA</v>
      </c>
      <c r="D211" s="23">
        <f>IFERROR(VLOOKUP($A211,'Transit Way Mileage'!$A$3:$S$649,12,FALSE),0)</f>
        <v>0</v>
      </c>
      <c r="E211" s="23">
        <f>IFERROR(VLOOKUP($A211,'Transit Way Mileage'!$A$3:$S$649,18,FALSE),0)</f>
        <v>0</v>
      </c>
      <c r="F211" s="23">
        <f>IFERROR(VLOOKUP($A211,'Transit Way Mileage'!$A$3:$S$649,19,FALSE),0)</f>
        <v>304</v>
      </c>
      <c r="G211" s="23">
        <f t="shared" si="3"/>
        <v>304</v>
      </c>
    </row>
    <row r="212" spans="1:7" x14ac:dyDescent="0.25">
      <c r="A212" s="23" t="str">
        <f>'Transit Way Mileage'!A213</f>
        <v>3087</v>
      </c>
      <c r="B212" s="23" t="str">
        <f>'Transit Way Mileage'!B213</f>
        <v>Fayette Area Coordinated Transportation</v>
      </c>
      <c r="C212" s="23" t="str">
        <f>VLOOKUP($A212,'Transit IDs'!$A$1:$O$828,14,FALSE)</f>
        <v>PA</v>
      </c>
      <c r="D212" s="23">
        <f>IFERROR(VLOOKUP($A212,'Transit Way Mileage'!$A$3:$S$649,12,FALSE),0)</f>
        <v>0</v>
      </c>
      <c r="E212" s="23">
        <f>IFERROR(VLOOKUP($A212,'Transit Way Mileage'!$A$3:$S$649,18,FALSE),0)</f>
        <v>0</v>
      </c>
      <c r="F212" s="23">
        <f>IFERROR(VLOOKUP($A212,'Transit Way Mileage'!$A$3:$S$649,19,FALSE),0)</f>
        <v>304</v>
      </c>
      <c r="G212" s="23">
        <f t="shared" si="3"/>
        <v>304</v>
      </c>
    </row>
    <row r="213" spans="1:7" x14ac:dyDescent="0.25">
      <c r="A213" s="23" t="str">
        <f>'Transit Way Mileage'!A214</f>
        <v>3088</v>
      </c>
      <c r="B213" s="23" t="str">
        <f>'Transit Way Mileage'!B214</f>
        <v>County Commissioners of Charles County, MD</v>
      </c>
      <c r="C213" s="23" t="str">
        <f>VLOOKUP($A213,'Transit IDs'!$A$1:$O$828,14,FALSE)</f>
        <v>MD</v>
      </c>
      <c r="D213" s="23">
        <f>IFERROR(VLOOKUP($A213,'Transit Way Mileage'!$A$3:$S$649,12,FALSE),0)</f>
        <v>0</v>
      </c>
      <c r="E213" s="23">
        <f>IFERROR(VLOOKUP($A213,'Transit Way Mileage'!$A$3:$S$649,18,FALSE),0)</f>
        <v>0</v>
      </c>
      <c r="F213" s="23">
        <f>IFERROR(VLOOKUP($A213,'Transit Way Mileage'!$A$3:$S$649,19,FALSE),0)</f>
        <v>339.5</v>
      </c>
      <c r="G213" s="23">
        <f t="shared" si="3"/>
        <v>339.5</v>
      </c>
    </row>
    <row r="214" spans="1:7" x14ac:dyDescent="0.25">
      <c r="A214" s="23" t="str">
        <f>'Transit Way Mileage'!A215</f>
        <v>3091</v>
      </c>
      <c r="B214" s="23" t="str">
        <f>'Transit Way Mileage'!B215</f>
        <v>Blacksburg Transit</v>
      </c>
      <c r="C214" s="23" t="str">
        <f>VLOOKUP($A214,'Transit IDs'!$A$1:$O$828,14,FALSE)</f>
        <v>VA</v>
      </c>
      <c r="D214" s="23">
        <f>IFERROR(VLOOKUP($A214,'Transit Way Mileage'!$A$3:$S$649,12,FALSE),0)</f>
        <v>0</v>
      </c>
      <c r="E214" s="23">
        <f>IFERROR(VLOOKUP($A214,'Transit Way Mileage'!$A$3:$S$649,18,FALSE),0)</f>
        <v>0</v>
      </c>
      <c r="F214" s="23">
        <f>IFERROR(VLOOKUP($A214,'Transit Way Mileage'!$A$3:$S$649,19,FALSE),0)</f>
        <v>78</v>
      </c>
      <c r="G214" s="23">
        <f t="shared" si="3"/>
        <v>78</v>
      </c>
    </row>
    <row r="215" spans="1:7" x14ac:dyDescent="0.25">
      <c r="A215" s="23" t="str">
        <f>'Transit Way Mileage'!A216</f>
        <v>3094</v>
      </c>
      <c r="B215" s="23" t="str">
        <f>'Transit Way Mileage'!B216</f>
        <v>City of Harrisonburg Department of Public Transportation</v>
      </c>
      <c r="C215" s="23" t="str">
        <f>VLOOKUP($A215,'Transit IDs'!$A$1:$O$828,14,FALSE)</f>
        <v>VA</v>
      </c>
      <c r="D215" s="23">
        <f>IFERROR(VLOOKUP($A215,'Transit Way Mileage'!$A$3:$S$649,12,FALSE),0)</f>
        <v>0</v>
      </c>
      <c r="E215" s="23">
        <f>IFERROR(VLOOKUP($A215,'Transit Way Mileage'!$A$3:$S$649,18,FALSE),0)</f>
        <v>0</v>
      </c>
      <c r="F215" s="23">
        <f>IFERROR(VLOOKUP($A215,'Transit Way Mileage'!$A$3:$S$649,19,FALSE),0)</f>
        <v>128.5</v>
      </c>
      <c r="G215" s="23">
        <f t="shared" si="3"/>
        <v>128.5</v>
      </c>
    </row>
    <row r="216" spans="1:7" x14ac:dyDescent="0.25">
      <c r="A216" s="23" t="str">
        <f>'Transit Way Mileage'!A217</f>
        <v>3095</v>
      </c>
      <c r="B216" s="23" t="str">
        <f>'Transit Way Mileage'!B217</f>
        <v>County of Lebanon Transit Authority</v>
      </c>
      <c r="C216" s="23" t="str">
        <f>VLOOKUP($A216,'Transit IDs'!$A$1:$O$828,14,FALSE)</f>
        <v>PA</v>
      </c>
      <c r="D216" s="23">
        <f>IFERROR(VLOOKUP($A216,'Transit Way Mileage'!$A$3:$S$649,12,FALSE),0)</f>
        <v>0</v>
      </c>
      <c r="E216" s="23">
        <f>IFERROR(VLOOKUP($A216,'Transit Way Mileage'!$A$3:$S$649,18,FALSE),0)</f>
        <v>0</v>
      </c>
      <c r="F216" s="23">
        <f>IFERROR(VLOOKUP($A216,'Transit Way Mileage'!$A$3:$S$649,19,FALSE),0)</f>
        <v>103</v>
      </c>
      <c r="G216" s="23">
        <f t="shared" si="3"/>
        <v>103</v>
      </c>
    </row>
    <row r="217" spans="1:7" x14ac:dyDescent="0.25">
      <c r="A217" s="23" t="str">
        <f>'Transit Way Mileage'!A218</f>
        <v>3095</v>
      </c>
      <c r="B217" s="23" t="str">
        <f>'Transit Way Mileage'!B218</f>
        <v>County of Lebanon Transit Authority</v>
      </c>
      <c r="C217" s="23" t="str">
        <f>VLOOKUP($A217,'Transit IDs'!$A$1:$O$828,14,FALSE)</f>
        <v>PA</v>
      </c>
      <c r="D217" s="23">
        <f>IFERROR(VLOOKUP($A217,'Transit Way Mileage'!$A$3:$S$649,12,FALSE),0)</f>
        <v>0</v>
      </c>
      <c r="E217" s="23">
        <f>IFERROR(VLOOKUP($A217,'Transit Way Mileage'!$A$3:$S$649,18,FALSE),0)</f>
        <v>0</v>
      </c>
      <c r="F217" s="23">
        <f>IFERROR(VLOOKUP($A217,'Transit Way Mileage'!$A$3:$S$649,19,FALSE),0)</f>
        <v>103</v>
      </c>
      <c r="G217" s="23">
        <f t="shared" si="3"/>
        <v>103</v>
      </c>
    </row>
    <row r="218" spans="1:7" x14ac:dyDescent="0.25">
      <c r="A218" s="23" t="str">
        <f>'Transit Way Mileage'!A219</f>
        <v>3096</v>
      </c>
      <c r="B218" s="23" t="str">
        <f>'Transit Way Mileage'!B219</f>
        <v>The Tri--County Council for the Lower Eastern Shore of Maryland</v>
      </c>
      <c r="C218" s="23" t="str">
        <f>VLOOKUP($A218,'Transit IDs'!$A$1:$O$828,14,FALSE)</f>
        <v>MD</v>
      </c>
      <c r="D218" s="23">
        <f>IFERROR(VLOOKUP($A218,'Transit Way Mileage'!$A$3:$S$649,12,FALSE),0)</f>
        <v>0</v>
      </c>
      <c r="E218" s="23">
        <f>IFERROR(VLOOKUP($A218,'Transit Way Mileage'!$A$3:$S$649,18,FALSE),0)</f>
        <v>0</v>
      </c>
      <c r="F218" s="23">
        <f>IFERROR(VLOOKUP($A218,'Transit Way Mileage'!$A$3:$S$649,19,FALSE),0)</f>
        <v>1147</v>
      </c>
      <c r="G218" s="23">
        <f t="shared" si="3"/>
        <v>1147</v>
      </c>
    </row>
    <row r="219" spans="1:7" x14ac:dyDescent="0.25">
      <c r="A219" s="23" t="str">
        <f>'Transit Way Mileage'!A220</f>
        <v>3101</v>
      </c>
      <c r="B219" s="23" t="str">
        <f>'Transit Way Mileage'!B220</f>
        <v>City of Washington</v>
      </c>
      <c r="C219" s="23" t="str">
        <f>VLOOKUP($A219,'Transit IDs'!$A$1:$O$828,14,FALSE)</f>
        <v>PA</v>
      </c>
      <c r="D219" s="23">
        <f>IFERROR(VLOOKUP($A219,'Transit Way Mileage'!$A$3:$S$649,12,FALSE),0)</f>
        <v>0</v>
      </c>
      <c r="E219" s="23">
        <f>IFERROR(VLOOKUP($A219,'Transit Way Mileage'!$A$3:$S$649,18,FALSE),0)</f>
        <v>0</v>
      </c>
      <c r="F219" s="23">
        <f>IFERROR(VLOOKUP($A219,'Transit Way Mileage'!$A$3:$S$649,19,FALSE),0)</f>
        <v>122</v>
      </c>
      <c r="G219" s="23">
        <f t="shared" si="3"/>
        <v>122</v>
      </c>
    </row>
    <row r="220" spans="1:7" x14ac:dyDescent="0.25">
      <c r="A220" s="23" t="str">
        <f>'Transit Way Mileage'!A221</f>
        <v>3102</v>
      </c>
      <c r="B220" s="23" t="str">
        <f>'Transit Way Mileage'!B221</f>
        <v>Martz Trailways</v>
      </c>
      <c r="C220" s="23" t="str">
        <f>VLOOKUP($A220,'Transit IDs'!$A$1:$O$828,14,FALSE)</f>
        <v>PA</v>
      </c>
      <c r="D220" s="23">
        <f>IFERROR(VLOOKUP($A220,'Transit Way Mileage'!$A$3:$S$649,12,FALSE),0)</f>
        <v>0</v>
      </c>
      <c r="E220" s="23">
        <f>IFERROR(VLOOKUP($A220,'Transit Way Mileage'!$A$3:$S$649,18,FALSE),0)</f>
        <v>0</v>
      </c>
      <c r="F220" s="23">
        <f>IFERROR(VLOOKUP($A220,'Transit Way Mileage'!$A$3:$S$649,19,FALSE),0)</f>
        <v>317.10000000000002</v>
      </c>
      <c r="G220" s="23">
        <f t="shared" si="3"/>
        <v>317.10000000000002</v>
      </c>
    </row>
    <row r="221" spans="1:7" x14ac:dyDescent="0.25">
      <c r="A221" s="23" t="str">
        <f>'Transit Way Mileage'!A222</f>
        <v>3103</v>
      </c>
      <c r="B221" s="23" t="str">
        <f>'Transit Way Mileage'!B222</f>
        <v>Martz Group, National Coach Works of Virginia</v>
      </c>
      <c r="C221" s="23" t="str">
        <f>VLOOKUP($A221,'Transit IDs'!$A$1:$O$828,14,FALSE)</f>
        <v>VA</v>
      </c>
      <c r="D221" s="23">
        <f>IFERROR(VLOOKUP($A221,'Transit Way Mileage'!$A$3:$S$649,12,FALSE),0)</f>
        <v>0</v>
      </c>
      <c r="E221" s="23">
        <f>IFERROR(VLOOKUP($A221,'Transit Way Mileage'!$A$3:$S$649,18,FALSE),0)</f>
        <v>59.8</v>
      </c>
      <c r="F221" s="23">
        <f>IFERROR(VLOOKUP($A221,'Transit Way Mileage'!$A$3:$S$649,19,FALSE),0)</f>
        <v>109.3</v>
      </c>
      <c r="G221" s="23">
        <f t="shared" si="3"/>
        <v>169.1</v>
      </c>
    </row>
    <row r="222" spans="1:7" x14ac:dyDescent="0.25">
      <c r="A222" s="23" t="str">
        <f>'Transit Way Mileage'!A223</f>
        <v>3107</v>
      </c>
      <c r="B222" s="23" t="str">
        <f>'Transit Way Mileage'!B223</f>
        <v>West Virginia University - Morgantown Personal Rapid Transit</v>
      </c>
      <c r="C222" s="23" t="str">
        <f>VLOOKUP($A222,'Transit IDs'!$A$1:$O$828,14,FALSE)</f>
        <v>WV</v>
      </c>
      <c r="D222" s="23">
        <f>IFERROR(VLOOKUP($A222,'Transit Way Mileage'!$A$3:$S$649,12,FALSE),0)</f>
        <v>8.6999999999999993</v>
      </c>
      <c r="E222" s="23">
        <f>IFERROR(VLOOKUP($A222,'Transit Way Mileage'!$A$3:$S$649,18,FALSE),0)</f>
        <v>0</v>
      </c>
      <c r="F222" s="23">
        <f>IFERROR(VLOOKUP($A222,'Transit Way Mileage'!$A$3:$S$649,19,FALSE),0)</f>
        <v>0</v>
      </c>
      <c r="G222" s="23">
        <f t="shared" si="3"/>
        <v>0</v>
      </c>
    </row>
    <row r="223" spans="1:7" x14ac:dyDescent="0.25">
      <c r="A223" s="23" t="str">
        <f>'Transit Way Mileage'!A224</f>
        <v>4001</v>
      </c>
      <c r="B223" s="23" t="str">
        <f>'Transit Way Mileage'!B224</f>
        <v>Chattanooga Area Regional Transportation Authority</v>
      </c>
      <c r="C223" s="23" t="str">
        <f>VLOOKUP($A223,'Transit IDs'!$A$1:$O$828,14,FALSE)</f>
        <v>TN</v>
      </c>
      <c r="D223" s="23">
        <f>IFERROR(VLOOKUP($A223,'Transit Way Mileage'!$A$3:$S$649,12,FALSE),0)</f>
        <v>1</v>
      </c>
      <c r="E223" s="23">
        <f>IFERROR(VLOOKUP($A223,'Transit Way Mileage'!$A$3:$S$649,18,FALSE),0)</f>
        <v>0</v>
      </c>
      <c r="F223" s="23">
        <f>IFERROR(VLOOKUP($A223,'Transit Way Mileage'!$A$3:$S$649,19,FALSE),0)</f>
        <v>0</v>
      </c>
      <c r="G223" s="23">
        <f t="shared" si="3"/>
        <v>0</v>
      </c>
    </row>
    <row r="224" spans="1:7" x14ac:dyDescent="0.25">
      <c r="A224" s="23" t="str">
        <f>'Transit Way Mileage'!A225</f>
        <v>4001</v>
      </c>
      <c r="B224" s="23" t="str">
        <f>'Transit Way Mileage'!B225</f>
        <v>Chattanooga Area Regional Transportation Authority</v>
      </c>
      <c r="C224" s="23" t="str">
        <f>VLOOKUP($A224,'Transit IDs'!$A$1:$O$828,14,FALSE)</f>
        <v>TN</v>
      </c>
      <c r="D224" s="23">
        <f>IFERROR(VLOOKUP($A224,'Transit Way Mileage'!$A$3:$S$649,12,FALSE),0)</f>
        <v>1</v>
      </c>
      <c r="E224" s="23">
        <f>IFERROR(VLOOKUP($A224,'Transit Way Mileage'!$A$3:$S$649,18,FALSE),0)</f>
        <v>0</v>
      </c>
      <c r="F224" s="23">
        <f>IFERROR(VLOOKUP($A224,'Transit Way Mileage'!$A$3:$S$649,19,FALSE),0)</f>
        <v>0</v>
      </c>
      <c r="G224" s="23">
        <f t="shared" si="3"/>
        <v>0</v>
      </c>
    </row>
    <row r="225" spans="1:7" x14ac:dyDescent="0.25">
      <c r="A225" s="23" t="str">
        <f>'Transit Way Mileage'!A226</f>
        <v>4002</v>
      </c>
      <c r="B225" s="23" t="str">
        <f>'Transit Way Mileage'!B226</f>
        <v>Knoxville Area Transit</v>
      </c>
      <c r="C225" s="23" t="str">
        <f>VLOOKUP($A225,'Transit IDs'!$A$1:$O$828,14,FALSE)</f>
        <v>TN</v>
      </c>
      <c r="D225" s="23">
        <f>IFERROR(VLOOKUP($A225,'Transit Way Mileage'!$A$3:$S$649,12,FALSE),0)</f>
        <v>0</v>
      </c>
      <c r="E225" s="23">
        <f>IFERROR(VLOOKUP($A225,'Transit Way Mileage'!$A$3:$S$649,18,FALSE),0)</f>
        <v>0</v>
      </c>
      <c r="F225" s="23">
        <f>IFERROR(VLOOKUP($A225,'Transit Way Mileage'!$A$3:$S$649,19,FALSE),0)</f>
        <v>299.5</v>
      </c>
      <c r="G225" s="23">
        <f t="shared" si="3"/>
        <v>299.5</v>
      </c>
    </row>
    <row r="226" spans="1:7" x14ac:dyDescent="0.25">
      <c r="A226" s="23" t="str">
        <f>'Transit Way Mileage'!A227</f>
        <v>4003</v>
      </c>
      <c r="B226" s="23" t="str">
        <f>'Transit Way Mileage'!B227</f>
        <v>Memphis Area Transit Authority</v>
      </c>
      <c r="C226" s="23" t="str">
        <f>VLOOKUP($A226,'Transit IDs'!$A$1:$O$828,14,FALSE)</f>
        <v>TN</v>
      </c>
      <c r="D226" s="23">
        <f>IFERROR(VLOOKUP($A226,'Transit Way Mileage'!$A$3:$S$649,12,FALSE),0)</f>
        <v>0</v>
      </c>
      <c r="E226" s="23">
        <f>IFERROR(VLOOKUP($A226,'Transit Way Mileage'!$A$3:$S$649,18,FALSE),0)</f>
        <v>0</v>
      </c>
      <c r="F226" s="23">
        <f>IFERROR(VLOOKUP($A226,'Transit Way Mileage'!$A$3:$S$649,19,FALSE),0)</f>
        <v>1780.4</v>
      </c>
      <c r="G226" s="23">
        <f t="shared" si="3"/>
        <v>1780.4</v>
      </c>
    </row>
    <row r="227" spans="1:7" x14ac:dyDescent="0.25">
      <c r="A227" s="23" t="str">
        <f>'Transit Way Mileage'!A228</f>
        <v>4003</v>
      </c>
      <c r="B227" s="23" t="str">
        <f>'Transit Way Mileage'!B228</f>
        <v>Memphis Area Transit Authority</v>
      </c>
      <c r="C227" s="23" t="str">
        <f>VLOOKUP($A227,'Transit IDs'!$A$1:$O$828,14,FALSE)</f>
        <v>TN</v>
      </c>
      <c r="D227" s="23">
        <f>IFERROR(VLOOKUP($A227,'Transit Way Mileage'!$A$3:$S$649,12,FALSE),0)</f>
        <v>0</v>
      </c>
      <c r="E227" s="23">
        <f>IFERROR(VLOOKUP($A227,'Transit Way Mileage'!$A$3:$S$649,18,FALSE),0)</f>
        <v>0</v>
      </c>
      <c r="F227" s="23">
        <f>IFERROR(VLOOKUP($A227,'Transit Way Mileage'!$A$3:$S$649,19,FALSE),0)</f>
        <v>1780.4</v>
      </c>
      <c r="G227" s="23">
        <f t="shared" si="3"/>
        <v>1780.4</v>
      </c>
    </row>
    <row r="228" spans="1:7" x14ac:dyDescent="0.25">
      <c r="A228" s="23" t="str">
        <f>'Transit Way Mileage'!A229</f>
        <v>4004</v>
      </c>
      <c r="B228" s="23" t="str">
        <f>'Transit Way Mileage'!B229</f>
        <v>Metropolitan Transit Authority</v>
      </c>
      <c r="C228" s="23" t="str">
        <f>VLOOKUP($A228,'Transit IDs'!$A$1:$O$828,14,FALSE)</f>
        <v>TN</v>
      </c>
      <c r="D228" s="23">
        <f>IFERROR(VLOOKUP($A228,'Transit Way Mileage'!$A$3:$S$649,12,FALSE),0)</f>
        <v>0</v>
      </c>
      <c r="E228" s="23">
        <f>IFERROR(VLOOKUP($A228,'Transit Way Mileage'!$A$3:$S$649,18,FALSE),0)</f>
        <v>0</v>
      </c>
      <c r="F228" s="23">
        <f>IFERROR(VLOOKUP($A228,'Transit Way Mileage'!$A$3:$S$649,19,FALSE),0)</f>
        <v>777.4</v>
      </c>
      <c r="G228" s="23">
        <f t="shared" si="3"/>
        <v>777.4</v>
      </c>
    </row>
    <row r="229" spans="1:7" x14ac:dyDescent="0.25">
      <c r="A229" s="23" t="str">
        <f>'Transit Way Mileage'!A230</f>
        <v>4005</v>
      </c>
      <c r="B229" s="23" t="str">
        <f>'Transit Way Mileage'!B230</f>
        <v>ART (Asheville Redefines Transit)</v>
      </c>
      <c r="C229" s="23" t="str">
        <f>VLOOKUP($A229,'Transit IDs'!$A$1:$O$828,14,FALSE)</f>
        <v>NC</v>
      </c>
      <c r="D229" s="23">
        <f>IFERROR(VLOOKUP($A229,'Transit Way Mileage'!$A$3:$S$649,12,FALSE),0)</f>
        <v>0</v>
      </c>
      <c r="E229" s="23">
        <f>IFERROR(VLOOKUP($A229,'Transit Way Mileage'!$A$3:$S$649,18,FALSE),0)</f>
        <v>0</v>
      </c>
      <c r="F229" s="23">
        <f>IFERROR(VLOOKUP($A229,'Transit Way Mileage'!$A$3:$S$649,19,FALSE),0)</f>
        <v>170</v>
      </c>
      <c r="G229" s="23">
        <f t="shared" si="3"/>
        <v>170</v>
      </c>
    </row>
    <row r="230" spans="1:7" x14ac:dyDescent="0.25">
      <c r="A230" s="23" t="str">
        <f>'Transit Way Mileage'!A231</f>
        <v>4006</v>
      </c>
      <c r="B230" s="23" t="str">
        <f>'Transit Way Mileage'!B231</f>
        <v>Cape Fear Public Transportation Authority</v>
      </c>
      <c r="C230" s="23" t="str">
        <f>VLOOKUP($A230,'Transit IDs'!$A$1:$O$828,14,FALSE)</f>
        <v>NC</v>
      </c>
      <c r="D230" s="23">
        <f>IFERROR(VLOOKUP($A230,'Transit Way Mileage'!$A$3:$S$649,12,FALSE),0)</f>
        <v>0</v>
      </c>
      <c r="E230" s="23">
        <f>IFERROR(VLOOKUP($A230,'Transit Way Mileage'!$A$3:$S$649,18,FALSE),0)</f>
        <v>0</v>
      </c>
      <c r="F230" s="23">
        <f>IFERROR(VLOOKUP($A230,'Transit Way Mileage'!$A$3:$S$649,19,FALSE),0)</f>
        <v>143</v>
      </c>
      <c r="G230" s="23">
        <f t="shared" si="3"/>
        <v>143</v>
      </c>
    </row>
    <row r="231" spans="1:7" x14ac:dyDescent="0.25">
      <c r="A231" s="23" t="str">
        <f>'Transit Way Mileage'!A232</f>
        <v>4007</v>
      </c>
      <c r="B231" s="23" t="str">
        <f>'Transit Way Mileage'!B232</f>
        <v>Capital Area Transit</v>
      </c>
      <c r="C231" s="23" t="str">
        <f>VLOOKUP($A231,'Transit IDs'!$A$1:$O$828,14,FALSE)</f>
        <v>NC</v>
      </c>
      <c r="D231" s="23">
        <f>IFERROR(VLOOKUP($A231,'Transit Way Mileage'!$A$3:$S$649,12,FALSE),0)</f>
        <v>0</v>
      </c>
      <c r="E231" s="23">
        <f>IFERROR(VLOOKUP($A231,'Transit Way Mileage'!$A$3:$S$649,18,FALSE),0)</f>
        <v>0</v>
      </c>
      <c r="F231" s="23">
        <f>IFERROR(VLOOKUP($A231,'Transit Way Mileage'!$A$3:$S$649,19,FALSE),0)</f>
        <v>335.7</v>
      </c>
      <c r="G231" s="23">
        <f t="shared" si="3"/>
        <v>335.7</v>
      </c>
    </row>
    <row r="232" spans="1:7" x14ac:dyDescent="0.25">
      <c r="A232" s="23" t="str">
        <f>'Transit Way Mileage'!A233</f>
        <v>4008</v>
      </c>
      <c r="B232" s="23" t="str">
        <f>'Transit Way Mileage'!B233</f>
        <v>Charlotte Area Transit System</v>
      </c>
      <c r="C232" s="23" t="str">
        <f>VLOOKUP($A232,'Transit IDs'!$A$1:$O$828,14,FALSE)</f>
        <v>NC</v>
      </c>
      <c r="D232" s="23">
        <f>IFERROR(VLOOKUP($A232,'Transit Way Mileage'!$A$3:$S$649,12,FALSE),0)</f>
        <v>9.3000000000000007</v>
      </c>
      <c r="E232" s="23">
        <f>IFERROR(VLOOKUP($A232,'Transit Way Mileage'!$A$3:$S$649,18,FALSE),0)</f>
        <v>0</v>
      </c>
      <c r="F232" s="23">
        <f>IFERROR(VLOOKUP($A232,'Transit Way Mileage'!$A$3:$S$649,19,FALSE),0)</f>
        <v>0</v>
      </c>
      <c r="G232" s="23">
        <f t="shared" si="3"/>
        <v>0</v>
      </c>
    </row>
    <row r="233" spans="1:7" x14ac:dyDescent="0.25">
      <c r="A233" s="23" t="str">
        <f>'Transit Way Mileage'!A234</f>
        <v>4008</v>
      </c>
      <c r="B233" s="23" t="str">
        <f>'Transit Way Mileage'!B234</f>
        <v>Charlotte Area Transit System</v>
      </c>
      <c r="C233" s="23" t="str">
        <f>VLOOKUP($A233,'Transit IDs'!$A$1:$O$828,14,FALSE)</f>
        <v>NC</v>
      </c>
      <c r="D233" s="23">
        <f>IFERROR(VLOOKUP($A233,'Transit Way Mileage'!$A$3:$S$649,12,FALSE),0)</f>
        <v>9.3000000000000007</v>
      </c>
      <c r="E233" s="23">
        <f>IFERROR(VLOOKUP($A233,'Transit Way Mileage'!$A$3:$S$649,18,FALSE),0)</f>
        <v>0</v>
      </c>
      <c r="F233" s="23">
        <f>IFERROR(VLOOKUP($A233,'Transit Way Mileage'!$A$3:$S$649,19,FALSE),0)</f>
        <v>0</v>
      </c>
      <c r="G233" s="23">
        <f t="shared" si="3"/>
        <v>0</v>
      </c>
    </row>
    <row r="234" spans="1:7" x14ac:dyDescent="0.25">
      <c r="A234" s="23" t="str">
        <f>'Transit Way Mileage'!A235</f>
        <v>4009</v>
      </c>
      <c r="B234" s="23" t="str">
        <f>'Transit Way Mileage'!B235</f>
        <v>Fayetteville Area System of Transit</v>
      </c>
      <c r="C234" s="23" t="str">
        <f>VLOOKUP($A234,'Transit IDs'!$A$1:$O$828,14,FALSE)</f>
        <v>NC</v>
      </c>
      <c r="D234" s="23">
        <f>IFERROR(VLOOKUP($A234,'Transit Way Mileage'!$A$3:$S$649,12,FALSE),0)</f>
        <v>0</v>
      </c>
      <c r="E234" s="23">
        <f>IFERROR(VLOOKUP($A234,'Transit Way Mileage'!$A$3:$S$649,18,FALSE),0)</f>
        <v>0</v>
      </c>
      <c r="F234" s="23">
        <f>IFERROR(VLOOKUP($A234,'Transit Way Mileage'!$A$3:$S$649,19,FALSE),0)</f>
        <v>171</v>
      </c>
      <c r="G234" s="23">
        <f t="shared" si="3"/>
        <v>171</v>
      </c>
    </row>
    <row r="235" spans="1:7" x14ac:dyDescent="0.25">
      <c r="A235" s="23" t="str">
        <f>'Transit Way Mileage'!A236</f>
        <v>4012</v>
      </c>
      <c r="B235" s="23" t="str">
        <f>'Transit Way Mileage'!B236</f>
        <v>Winston-Salem Transit Authority - Trans-Aid of Forsyth County</v>
      </c>
      <c r="C235" s="23" t="str">
        <f>VLOOKUP($A235,'Transit IDs'!$A$1:$O$828,14,FALSE)</f>
        <v>NC</v>
      </c>
      <c r="D235" s="23">
        <f>IFERROR(VLOOKUP($A235,'Transit Way Mileage'!$A$3:$S$649,12,FALSE),0)</f>
        <v>0</v>
      </c>
      <c r="E235" s="23">
        <f>IFERROR(VLOOKUP($A235,'Transit Way Mileage'!$A$3:$S$649,18,FALSE),0)</f>
        <v>0</v>
      </c>
      <c r="F235" s="23">
        <f>IFERROR(VLOOKUP($A235,'Transit Way Mileage'!$A$3:$S$649,19,FALSE),0)</f>
        <v>165</v>
      </c>
      <c r="G235" s="23">
        <f t="shared" si="3"/>
        <v>165</v>
      </c>
    </row>
    <row r="236" spans="1:7" x14ac:dyDescent="0.25">
      <c r="A236" s="23" t="str">
        <f>'Transit Way Mileage'!A237</f>
        <v>4014</v>
      </c>
      <c r="B236" s="23" t="str">
        <f>'Transit Way Mileage'!B237</f>
        <v>Coast Transit Authority</v>
      </c>
      <c r="C236" s="23" t="str">
        <f>VLOOKUP($A236,'Transit IDs'!$A$1:$O$828,14,FALSE)</f>
        <v>MS</v>
      </c>
      <c r="D236" s="23">
        <f>IFERROR(VLOOKUP($A236,'Transit Way Mileage'!$A$3:$S$649,12,FALSE),0)</f>
        <v>0</v>
      </c>
      <c r="E236" s="23">
        <f>IFERROR(VLOOKUP($A236,'Transit Way Mileage'!$A$3:$S$649,18,FALSE),0)</f>
        <v>0</v>
      </c>
      <c r="F236" s="23">
        <f>IFERROR(VLOOKUP($A236,'Transit Way Mileage'!$A$3:$S$649,19,FALSE),0)</f>
        <v>178</v>
      </c>
      <c r="G236" s="23">
        <f t="shared" si="3"/>
        <v>178</v>
      </c>
    </row>
    <row r="237" spans="1:7" x14ac:dyDescent="0.25">
      <c r="A237" s="23" t="str">
        <f>'Transit Way Mileage'!A238</f>
        <v>4015</v>
      </c>
      <c r="B237" s="23" t="str">
        <f>'Transit Way Mileage'!B238</f>
        <v xml:space="preserve">City of Jackson Transit System </v>
      </c>
      <c r="C237" s="23" t="str">
        <f>VLOOKUP($A237,'Transit IDs'!$A$1:$O$828,14,FALSE)</f>
        <v>MS</v>
      </c>
      <c r="D237" s="23">
        <f>IFERROR(VLOOKUP($A237,'Transit Way Mileage'!$A$3:$S$649,12,FALSE),0)</f>
        <v>0</v>
      </c>
      <c r="E237" s="23">
        <f>IFERROR(VLOOKUP($A237,'Transit Way Mileage'!$A$3:$S$649,18,FALSE),0)</f>
        <v>0</v>
      </c>
      <c r="F237" s="23">
        <f>IFERROR(VLOOKUP($A237,'Transit Way Mileage'!$A$3:$S$649,19,FALSE),0)</f>
        <v>316.7</v>
      </c>
      <c r="G237" s="23">
        <f t="shared" si="3"/>
        <v>316.7</v>
      </c>
    </row>
    <row r="238" spans="1:7" x14ac:dyDescent="0.25">
      <c r="A238" s="23" t="str">
        <f>'Transit Way Mileage'!A239</f>
        <v>4017</v>
      </c>
      <c r="B238" s="23" t="str">
        <f>'Transit Way Mileage'!B239</f>
        <v>Lexington Transit Authority</v>
      </c>
      <c r="C238" s="23" t="str">
        <f>VLOOKUP($A238,'Transit IDs'!$A$1:$O$828,14,FALSE)</f>
        <v>KY</v>
      </c>
      <c r="D238" s="23">
        <f>IFERROR(VLOOKUP($A238,'Transit Way Mileage'!$A$3:$S$649,12,FALSE),0)</f>
        <v>0</v>
      </c>
      <c r="E238" s="23">
        <f>IFERROR(VLOOKUP($A238,'Transit Way Mileage'!$A$3:$S$649,18,FALSE),0)</f>
        <v>0</v>
      </c>
      <c r="F238" s="23">
        <f>IFERROR(VLOOKUP($A238,'Transit Way Mileage'!$A$3:$S$649,19,FALSE),0)</f>
        <v>227.8</v>
      </c>
      <c r="G238" s="23">
        <f t="shared" si="3"/>
        <v>227.8</v>
      </c>
    </row>
    <row r="239" spans="1:7" x14ac:dyDescent="0.25">
      <c r="A239" s="23" t="str">
        <f>'Transit Way Mileage'!A240</f>
        <v>4018</v>
      </c>
      <c r="B239" s="23" t="str">
        <f>'Transit Way Mileage'!B240</f>
        <v>Transit Authority of River City</v>
      </c>
      <c r="C239" s="23" t="str">
        <f>VLOOKUP($A239,'Transit IDs'!$A$1:$O$828,14,FALSE)</f>
        <v>KY</v>
      </c>
      <c r="D239" s="23">
        <f>IFERROR(VLOOKUP($A239,'Transit Way Mileage'!$A$3:$S$649,12,FALSE),0)</f>
        <v>0</v>
      </c>
      <c r="E239" s="23">
        <f>IFERROR(VLOOKUP($A239,'Transit Way Mileage'!$A$3:$S$649,18,FALSE),0)</f>
        <v>0</v>
      </c>
      <c r="F239" s="23">
        <f>IFERROR(VLOOKUP($A239,'Transit Way Mileage'!$A$3:$S$649,19,FALSE),0)</f>
        <v>1406</v>
      </c>
      <c r="G239" s="23">
        <f t="shared" si="3"/>
        <v>1406</v>
      </c>
    </row>
    <row r="240" spans="1:7" x14ac:dyDescent="0.25">
      <c r="A240" s="23" t="str">
        <f>'Transit Way Mileage'!A241</f>
        <v>4018</v>
      </c>
      <c r="B240" s="23" t="str">
        <f>'Transit Way Mileage'!B241</f>
        <v>Transit Authority of River City</v>
      </c>
      <c r="C240" s="23" t="str">
        <f>VLOOKUP($A240,'Transit IDs'!$A$1:$O$828,14,FALSE)</f>
        <v>KY</v>
      </c>
      <c r="D240" s="23">
        <f>IFERROR(VLOOKUP($A240,'Transit Way Mileage'!$A$3:$S$649,12,FALSE),0)</f>
        <v>0</v>
      </c>
      <c r="E240" s="23">
        <f>IFERROR(VLOOKUP($A240,'Transit Way Mileage'!$A$3:$S$649,18,FALSE),0)</f>
        <v>0</v>
      </c>
      <c r="F240" s="23">
        <f>IFERROR(VLOOKUP($A240,'Transit Way Mileage'!$A$3:$S$649,19,FALSE),0)</f>
        <v>1406</v>
      </c>
      <c r="G240" s="23">
        <f t="shared" si="3"/>
        <v>1406</v>
      </c>
    </row>
    <row r="241" spans="1:7" x14ac:dyDescent="0.25">
      <c r="A241" s="23" t="str">
        <f>'Transit Way Mileage'!A242</f>
        <v>4019</v>
      </c>
      <c r="B241" s="23" t="str">
        <f>'Transit Way Mileage'!B242</f>
        <v>Transit Authority of Northern Kentucky</v>
      </c>
      <c r="C241" s="23" t="str">
        <f>VLOOKUP($A241,'Transit IDs'!$A$1:$O$828,14,FALSE)</f>
        <v>KY</v>
      </c>
      <c r="D241" s="23">
        <f>IFERROR(VLOOKUP($A241,'Transit Way Mileage'!$A$3:$S$649,12,FALSE),0)</f>
        <v>0</v>
      </c>
      <c r="E241" s="23">
        <f>IFERROR(VLOOKUP($A241,'Transit Way Mileage'!$A$3:$S$649,18,FALSE),0)</f>
        <v>0</v>
      </c>
      <c r="F241" s="23">
        <f>IFERROR(VLOOKUP($A241,'Transit Way Mileage'!$A$3:$S$649,19,FALSE),0)</f>
        <v>395.6</v>
      </c>
      <c r="G241" s="23">
        <f t="shared" si="3"/>
        <v>395.6</v>
      </c>
    </row>
    <row r="242" spans="1:7" x14ac:dyDescent="0.25">
      <c r="A242" s="23" t="str">
        <f>'Transit Way Mileage'!A243</f>
        <v>4021</v>
      </c>
      <c r="B242" s="23" t="str">
        <f>'Transit Way Mileage'!B243</f>
        <v>Albany Transit System</v>
      </c>
      <c r="C242" s="23" t="str">
        <f>VLOOKUP($A242,'Transit IDs'!$A$1:$O$828,14,FALSE)</f>
        <v>GA</v>
      </c>
      <c r="D242" s="23">
        <f>IFERROR(VLOOKUP($A242,'Transit Way Mileage'!$A$3:$S$649,12,FALSE),0)</f>
        <v>0</v>
      </c>
      <c r="E242" s="23">
        <f>IFERROR(VLOOKUP($A242,'Transit Way Mileage'!$A$3:$S$649,18,FALSE),0)</f>
        <v>0</v>
      </c>
      <c r="F242" s="23">
        <f>IFERROR(VLOOKUP($A242,'Transit Way Mileage'!$A$3:$S$649,19,FALSE),0)</f>
        <v>96.9</v>
      </c>
      <c r="G242" s="23">
        <f t="shared" si="3"/>
        <v>96.9</v>
      </c>
    </row>
    <row r="243" spans="1:7" x14ac:dyDescent="0.25">
      <c r="A243" s="23" t="str">
        <f>'Transit Way Mileage'!A244</f>
        <v>4022</v>
      </c>
      <c r="B243" s="23" t="str">
        <f>'Transit Way Mileage'!B244</f>
        <v>Metropolitan Atlanta Rapid Transit Authority</v>
      </c>
      <c r="C243" s="23" t="str">
        <f>VLOOKUP($A243,'Transit IDs'!$A$1:$O$828,14,FALSE)</f>
        <v>GA</v>
      </c>
      <c r="D243" s="23">
        <f>IFERROR(VLOOKUP($A243,'Transit Way Mileage'!$A$3:$S$649,12,FALSE),0)</f>
        <v>103.69999999999999</v>
      </c>
      <c r="E243" s="23">
        <f>IFERROR(VLOOKUP($A243,'Transit Way Mileage'!$A$3:$S$649,18,FALSE),0)</f>
        <v>0</v>
      </c>
      <c r="F243" s="23">
        <f>IFERROR(VLOOKUP($A243,'Transit Way Mileage'!$A$3:$S$649,19,FALSE),0)</f>
        <v>0</v>
      </c>
      <c r="G243" s="23">
        <f t="shared" si="3"/>
        <v>0</v>
      </c>
    </row>
    <row r="244" spans="1:7" x14ac:dyDescent="0.25">
      <c r="A244" s="23" t="str">
        <f>'Transit Way Mileage'!A245</f>
        <v>4022</v>
      </c>
      <c r="B244" s="23" t="str">
        <f>'Transit Way Mileage'!B245</f>
        <v>Metropolitan Atlanta Rapid Transit Authority</v>
      </c>
      <c r="C244" s="23" t="str">
        <f>VLOOKUP($A244,'Transit IDs'!$A$1:$O$828,14,FALSE)</f>
        <v>GA</v>
      </c>
      <c r="D244" s="23">
        <f>IFERROR(VLOOKUP($A244,'Transit Way Mileage'!$A$3:$S$649,12,FALSE),0)</f>
        <v>103.69999999999999</v>
      </c>
      <c r="E244" s="23">
        <f>IFERROR(VLOOKUP($A244,'Transit Way Mileage'!$A$3:$S$649,18,FALSE),0)</f>
        <v>0</v>
      </c>
      <c r="F244" s="23">
        <f>IFERROR(VLOOKUP($A244,'Transit Way Mileage'!$A$3:$S$649,19,FALSE),0)</f>
        <v>0</v>
      </c>
      <c r="G244" s="23">
        <f t="shared" si="3"/>
        <v>0</v>
      </c>
    </row>
    <row r="245" spans="1:7" x14ac:dyDescent="0.25">
      <c r="A245" s="23" t="str">
        <f>'Transit Way Mileage'!A246</f>
        <v>4023</v>
      </c>
      <c r="B245" s="23" t="str">
        <f>'Transit Way Mileage'!B246</f>
        <v>Augusta Richmond County Transit Department</v>
      </c>
      <c r="C245" s="23" t="str">
        <f>VLOOKUP($A245,'Transit IDs'!$A$1:$O$828,14,FALSE)</f>
        <v>GA</v>
      </c>
      <c r="D245" s="23">
        <f>IFERROR(VLOOKUP($A245,'Transit Way Mileage'!$A$3:$S$649,12,FALSE),0)</f>
        <v>0</v>
      </c>
      <c r="E245" s="23">
        <f>IFERROR(VLOOKUP($A245,'Transit Way Mileage'!$A$3:$S$649,18,FALSE),0)</f>
        <v>0</v>
      </c>
      <c r="F245" s="23">
        <f>IFERROR(VLOOKUP($A245,'Transit Way Mileage'!$A$3:$S$649,19,FALSE),0)</f>
        <v>132.5</v>
      </c>
      <c r="G245" s="23">
        <f t="shared" si="3"/>
        <v>132.5</v>
      </c>
    </row>
    <row r="246" spans="1:7" x14ac:dyDescent="0.25">
      <c r="A246" s="23" t="str">
        <f>'Transit Way Mileage'!A247</f>
        <v>4025</v>
      </c>
      <c r="B246" s="23" t="str">
        <f>'Transit Way Mileage'!B247</f>
        <v>Chatham Area Transit Authority</v>
      </c>
      <c r="C246" s="23" t="str">
        <f>VLOOKUP($A246,'Transit IDs'!$A$1:$O$828,14,FALSE)</f>
        <v>GA</v>
      </c>
      <c r="D246" s="23">
        <f>IFERROR(VLOOKUP($A246,'Transit Way Mileage'!$A$3:$S$649,12,FALSE),0)</f>
        <v>0</v>
      </c>
      <c r="E246" s="23">
        <f>IFERROR(VLOOKUP($A246,'Transit Way Mileage'!$A$3:$S$649,18,FALSE),0)</f>
        <v>0</v>
      </c>
      <c r="F246" s="23">
        <f>IFERROR(VLOOKUP($A246,'Transit Way Mileage'!$A$3:$S$649,19,FALSE),0)</f>
        <v>237</v>
      </c>
      <c r="G246" s="23">
        <f t="shared" si="3"/>
        <v>237</v>
      </c>
    </row>
    <row r="247" spans="1:7" x14ac:dyDescent="0.25">
      <c r="A247" s="23" t="str">
        <f>'Transit Way Mileage'!A248</f>
        <v>4026</v>
      </c>
      <c r="B247" s="23" t="str">
        <f>'Transit Way Mileage'!B248</f>
        <v>Manatee County Area Transit</v>
      </c>
      <c r="C247" s="23" t="str">
        <f>VLOOKUP($A247,'Transit IDs'!$A$1:$O$828,14,FALSE)</f>
        <v>FL</v>
      </c>
      <c r="D247" s="23">
        <f>IFERROR(VLOOKUP($A247,'Transit Way Mileage'!$A$3:$S$649,12,FALSE),0)</f>
        <v>0</v>
      </c>
      <c r="E247" s="23">
        <f>IFERROR(VLOOKUP($A247,'Transit Way Mileage'!$A$3:$S$649,18,FALSE),0)</f>
        <v>0</v>
      </c>
      <c r="F247" s="23">
        <f>IFERROR(VLOOKUP($A247,'Transit Way Mileage'!$A$3:$S$649,19,FALSE),0)</f>
        <v>235</v>
      </c>
      <c r="G247" s="23">
        <f t="shared" si="3"/>
        <v>235</v>
      </c>
    </row>
    <row r="248" spans="1:7" x14ac:dyDescent="0.25">
      <c r="A248" s="23" t="str">
        <f>'Transit Way Mileage'!A249</f>
        <v>4027</v>
      </c>
      <c r="B248" s="23" t="str">
        <f>'Transit Way Mileage'!B249</f>
        <v>Pinellas Suncoast Transit Authority</v>
      </c>
      <c r="C248" s="23" t="str">
        <f>VLOOKUP($A248,'Transit IDs'!$A$1:$O$828,14,FALSE)</f>
        <v>FL</v>
      </c>
      <c r="D248" s="23">
        <f>IFERROR(VLOOKUP($A248,'Transit Way Mileage'!$A$3:$S$649,12,FALSE),0)</f>
        <v>0</v>
      </c>
      <c r="E248" s="23">
        <f>IFERROR(VLOOKUP($A248,'Transit Way Mileage'!$A$3:$S$649,18,FALSE),0)</f>
        <v>1.1000000000000001</v>
      </c>
      <c r="F248" s="23">
        <f>IFERROR(VLOOKUP($A248,'Transit Way Mileage'!$A$3:$S$649,19,FALSE),0)</f>
        <v>906.1</v>
      </c>
      <c r="G248" s="23">
        <f t="shared" si="3"/>
        <v>907.2</v>
      </c>
    </row>
    <row r="249" spans="1:7" x14ac:dyDescent="0.25">
      <c r="A249" s="23" t="str">
        <f>'Transit Way Mileage'!A250</f>
        <v>4027</v>
      </c>
      <c r="B249" s="23" t="str">
        <f>'Transit Way Mileage'!B250</f>
        <v>Pinellas Suncoast Transit Authority</v>
      </c>
      <c r="C249" s="23" t="str">
        <f>VLOOKUP($A249,'Transit IDs'!$A$1:$O$828,14,FALSE)</f>
        <v>FL</v>
      </c>
      <c r="D249" s="23">
        <f>IFERROR(VLOOKUP($A249,'Transit Way Mileage'!$A$3:$S$649,12,FALSE),0)</f>
        <v>0</v>
      </c>
      <c r="E249" s="23">
        <f>IFERROR(VLOOKUP($A249,'Transit Way Mileage'!$A$3:$S$649,18,FALSE),0)</f>
        <v>1.1000000000000001</v>
      </c>
      <c r="F249" s="23">
        <f>IFERROR(VLOOKUP($A249,'Transit Way Mileage'!$A$3:$S$649,19,FALSE),0)</f>
        <v>906.1</v>
      </c>
      <c r="G249" s="23">
        <f t="shared" si="3"/>
        <v>907.2</v>
      </c>
    </row>
    <row r="250" spans="1:7" x14ac:dyDescent="0.25">
      <c r="A250" s="23" t="str">
        <f>'Transit Way Mileage'!A251</f>
        <v>4028</v>
      </c>
      <c r="B250" s="23" t="str">
        <f>'Transit Way Mileage'!B251</f>
        <v>Lee County Transit</v>
      </c>
      <c r="C250" s="23" t="str">
        <f>VLOOKUP($A250,'Transit IDs'!$A$1:$O$828,14,FALSE)</f>
        <v>FL</v>
      </c>
      <c r="D250" s="23">
        <f>IFERROR(VLOOKUP($A250,'Transit Way Mileage'!$A$3:$S$649,12,FALSE),0)</f>
        <v>0</v>
      </c>
      <c r="E250" s="23">
        <f>IFERROR(VLOOKUP($A250,'Transit Way Mileage'!$A$3:$S$649,18,FALSE),0)</f>
        <v>0</v>
      </c>
      <c r="F250" s="23">
        <f>IFERROR(VLOOKUP($A250,'Transit Way Mileage'!$A$3:$S$649,19,FALSE),0)</f>
        <v>545</v>
      </c>
      <c r="G250" s="23">
        <f t="shared" si="3"/>
        <v>545</v>
      </c>
    </row>
    <row r="251" spans="1:7" x14ac:dyDescent="0.25">
      <c r="A251" s="23" t="str">
        <f>'Transit Way Mileage'!A252</f>
        <v>4029</v>
      </c>
      <c r="B251" s="23" t="str">
        <f>'Transit Way Mileage'!B252</f>
        <v>Broward County Transit Division</v>
      </c>
      <c r="C251" s="23" t="str">
        <f>VLOOKUP($A251,'Transit IDs'!$A$1:$O$828,14,FALSE)</f>
        <v>FL</v>
      </c>
      <c r="D251" s="23">
        <f>IFERROR(VLOOKUP($A251,'Transit Way Mileage'!$A$3:$S$649,12,FALSE),0)</f>
        <v>0</v>
      </c>
      <c r="E251" s="23">
        <f>IFERROR(VLOOKUP($A251,'Transit Way Mileage'!$A$3:$S$649,18,FALSE),0)</f>
        <v>37</v>
      </c>
      <c r="F251" s="23">
        <f>IFERROR(VLOOKUP($A251,'Transit Way Mileage'!$A$3:$S$649,19,FALSE),0)</f>
        <v>1013.2</v>
      </c>
      <c r="G251" s="23">
        <f t="shared" si="3"/>
        <v>1050.2</v>
      </c>
    </row>
    <row r="252" spans="1:7" x14ac:dyDescent="0.25">
      <c r="A252" s="23" t="str">
        <f>'Transit Way Mileage'!A253</f>
        <v>4029</v>
      </c>
      <c r="B252" s="23" t="str">
        <f>'Transit Way Mileage'!B253</f>
        <v>Broward County Transit Division</v>
      </c>
      <c r="C252" s="23" t="str">
        <f>VLOOKUP($A252,'Transit IDs'!$A$1:$O$828,14,FALSE)</f>
        <v>FL</v>
      </c>
      <c r="D252" s="23">
        <f>IFERROR(VLOOKUP($A252,'Transit Way Mileage'!$A$3:$S$649,12,FALSE),0)</f>
        <v>0</v>
      </c>
      <c r="E252" s="23">
        <f>IFERROR(VLOOKUP($A252,'Transit Way Mileage'!$A$3:$S$649,18,FALSE),0)</f>
        <v>37</v>
      </c>
      <c r="F252" s="23">
        <f>IFERROR(VLOOKUP($A252,'Transit Way Mileage'!$A$3:$S$649,19,FALSE),0)</f>
        <v>1013.2</v>
      </c>
      <c r="G252" s="23">
        <f t="shared" si="3"/>
        <v>1050.2</v>
      </c>
    </row>
    <row r="253" spans="1:7" x14ac:dyDescent="0.25">
      <c r="A253" s="23" t="str">
        <f>'Transit Way Mileage'!A254</f>
        <v>4030</v>
      </c>
      <c r="B253" s="23" t="str">
        <f>'Transit Way Mileage'!B254</f>
        <v>Gainesville Regional Transit System</v>
      </c>
      <c r="C253" s="23" t="str">
        <f>VLOOKUP($A253,'Transit IDs'!$A$1:$O$828,14,FALSE)</f>
        <v>FL</v>
      </c>
      <c r="D253" s="23">
        <f>IFERROR(VLOOKUP($A253,'Transit Way Mileage'!$A$3:$S$649,12,FALSE),0)</f>
        <v>0</v>
      </c>
      <c r="E253" s="23">
        <f>IFERROR(VLOOKUP($A253,'Transit Way Mileage'!$A$3:$S$649,18,FALSE),0)</f>
        <v>0</v>
      </c>
      <c r="F253" s="23">
        <f>IFERROR(VLOOKUP($A253,'Transit Way Mileage'!$A$3:$S$649,19,FALSE),0)</f>
        <v>231.7</v>
      </c>
      <c r="G253" s="23">
        <f t="shared" si="3"/>
        <v>231.7</v>
      </c>
    </row>
    <row r="254" spans="1:7" x14ac:dyDescent="0.25">
      <c r="A254" s="23" t="str">
        <f>'Transit Way Mileage'!A255</f>
        <v>4031</v>
      </c>
      <c r="B254" s="23" t="str">
        <f>'Transit Way Mileage'!B255</f>
        <v xml:space="preserve">Lakeland Area Mass Transit District </v>
      </c>
      <c r="C254" s="23" t="str">
        <f>VLOOKUP($A254,'Transit IDs'!$A$1:$O$828,14,FALSE)</f>
        <v>FL</v>
      </c>
      <c r="D254" s="23">
        <f>IFERROR(VLOOKUP($A254,'Transit Way Mileage'!$A$3:$S$649,12,FALSE),0)</f>
        <v>0</v>
      </c>
      <c r="E254" s="23">
        <f>IFERROR(VLOOKUP($A254,'Transit Way Mileage'!$A$3:$S$649,18,FALSE),0)</f>
        <v>0</v>
      </c>
      <c r="F254" s="23">
        <f>IFERROR(VLOOKUP($A254,'Transit Way Mileage'!$A$3:$S$649,19,FALSE),0)</f>
        <v>245.9</v>
      </c>
      <c r="G254" s="23">
        <f t="shared" si="3"/>
        <v>245.9</v>
      </c>
    </row>
    <row r="255" spans="1:7" x14ac:dyDescent="0.25">
      <c r="A255" s="23" t="str">
        <f>'Transit Way Mileage'!A256</f>
        <v>4032</v>
      </c>
      <c r="B255" s="23" t="str">
        <f>'Transit Way Mileage'!B256</f>
        <v>County of Volusia, dba: VOTRAN</v>
      </c>
      <c r="C255" s="23" t="str">
        <f>VLOOKUP($A255,'Transit IDs'!$A$1:$O$828,14,FALSE)</f>
        <v>FL</v>
      </c>
      <c r="D255" s="23">
        <f>IFERROR(VLOOKUP($A255,'Transit Way Mileage'!$A$3:$S$649,12,FALSE),0)</f>
        <v>0</v>
      </c>
      <c r="E255" s="23">
        <f>IFERROR(VLOOKUP($A255,'Transit Way Mileage'!$A$3:$S$649,18,FALSE),0)</f>
        <v>0</v>
      </c>
      <c r="F255" s="23">
        <f>IFERROR(VLOOKUP($A255,'Transit Way Mileage'!$A$3:$S$649,19,FALSE),0)</f>
        <v>532</v>
      </c>
      <c r="G255" s="23">
        <f t="shared" si="3"/>
        <v>532</v>
      </c>
    </row>
    <row r="256" spans="1:7" x14ac:dyDescent="0.25">
      <c r="A256" s="23" t="str">
        <f>'Transit Way Mileage'!A257</f>
        <v>4034</v>
      </c>
      <c r="B256" s="23" t="str">
        <f>'Transit Way Mileage'!B257</f>
        <v>Miami-Dade Transit</v>
      </c>
      <c r="C256" s="23" t="str">
        <f>VLOOKUP($A256,'Transit IDs'!$A$1:$O$828,14,FALSE)</f>
        <v>FL</v>
      </c>
      <c r="D256" s="23">
        <f>IFERROR(VLOOKUP($A256,'Transit Way Mileage'!$A$3:$S$649,12,FALSE),0)</f>
        <v>58.3</v>
      </c>
      <c r="E256" s="23">
        <f>IFERROR(VLOOKUP($A256,'Transit Way Mileage'!$A$3:$S$649,18,FALSE),0)</f>
        <v>0</v>
      </c>
      <c r="F256" s="23">
        <f>IFERROR(VLOOKUP($A256,'Transit Way Mileage'!$A$3:$S$649,19,FALSE),0)</f>
        <v>0</v>
      </c>
      <c r="G256" s="23">
        <f t="shared" si="3"/>
        <v>0</v>
      </c>
    </row>
    <row r="257" spans="1:7" x14ac:dyDescent="0.25">
      <c r="A257" s="23" t="str">
        <f>'Transit Way Mileage'!A258</f>
        <v>4034</v>
      </c>
      <c r="B257" s="23" t="str">
        <f>'Transit Way Mileage'!B258</f>
        <v>Miami-Dade Transit</v>
      </c>
      <c r="C257" s="23" t="str">
        <f>VLOOKUP($A257,'Transit IDs'!$A$1:$O$828,14,FALSE)</f>
        <v>FL</v>
      </c>
      <c r="D257" s="23">
        <f>IFERROR(VLOOKUP($A257,'Transit Way Mileage'!$A$3:$S$649,12,FALSE),0)</f>
        <v>58.3</v>
      </c>
      <c r="E257" s="23">
        <f>IFERROR(VLOOKUP($A257,'Transit Way Mileage'!$A$3:$S$649,18,FALSE),0)</f>
        <v>0</v>
      </c>
      <c r="F257" s="23">
        <f>IFERROR(VLOOKUP($A257,'Transit Way Mileage'!$A$3:$S$649,19,FALSE),0)</f>
        <v>0</v>
      </c>
      <c r="G257" s="23">
        <f t="shared" si="3"/>
        <v>0</v>
      </c>
    </row>
    <row r="258" spans="1:7" x14ac:dyDescent="0.25">
      <c r="A258" s="23" t="str">
        <f>'Transit Way Mileage'!A259</f>
        <v>4034</v>
      </c>
      <c r="B258" s="23" t="str">
        <f>'Transit Way Mileage'!B259</f>
        <v>Miami-Dade Transit</v>
      </c>
      <c r="C258" s="23" t="str">
        <f>VLOOKUP($A258,'Transit IDs'!$A$1:$O$828,14,FALSE)</f>
        <v>FL</v>
      </c>
      <c r="D258" s="23">
        <f>IFERROR(VLOOKUP($A258,'Transit Way Mileage'!$A$3:$S$649,12,FALSE),0)</f>
        <v>58.3</v>
      </c>
      <c r="E258" s="23">
        <f>IFERROR(VLOOKUP($A258,'Transit Way Mileage'!$A$3:$S$649,18,FALSE),0)</f>
        <v>0</v>
      </c>
      <c r="F258" s="23">
        <f>IFERROR(VLOOKUP($A258,'Transit Way Mileage'!$A$3:$S$649,19,FALSE),0)</f>
        <v>0</v>
      </c>
      <c r="G258" s="23">
        <f t="shared" si="3"/>
        <v>0</v>
      </c>
    </row>
    <row r="259" spans="1:7" x14ac:dyDescent="0.25">
      <c r="A259" s="23" t="str">
        <f>'Transit Way Mileage'!A260</f>
        <v>4034</v>
      </c>
      <c r="B259" s="23" t="str">
        <f>'Transit Way Mileage'!B260</f>
        <v>Miami-Dade Transit</v>
      </c>
      <c r="C259" s="23" t="str">
        <f>VLOOKUP($A259,'Transit IDs'!$A$1:$O$828,14,FALSE)</f>
        <v>FL</v>
      </c>
      <c r="D259" s="23">
        <f>IFERROR(VLOOKUP($A259,'Transit Way Mileage'!$A$3:$S$649,12,FALSE),0)</f>
        <v>58.3</v>
      </c>
      <c r="E259" s="23">
        <f>IFERROR(VLOOKUP($A259,'Transit Way Mileage'!$A$3:$S$649,18,FALSE),0)</f>
        <v>0</v>
      </c>
      <c r="F259" s="23">
        <f>IFERROR(VLOOKUP($A259,'Transit Way Mileage'!$A$3:$S$649,19,FALSE),0)</f>
        <v>0</v>
      </c>
      <c r="G259" s="23">
        <f t="shared" ref="G259:G322" si="4">E259+F259</f>
        <v>0</v>
      </c>
    </row>
    <row r="260" spans="1:7" x14ac:dyDescent="0.25">
      <c r="A260" s="23" t="str">
        <f>'Transit Way Mileage'!A261</f>
        <v>4035</v>
      </c>
      <c r="B260" s="23" t="str">
        <f>'Transit Way Mileage'!B261</f>
        <v>Central Florida Regional Transportation Authority</v>
      </c>
      <c r="C260" s="23" t="str">
        <f>VLOOKUP($A260,'Transit IDs'!$A$1:$O$828,14,FALSE)</f>
        <v>FL</v>
      </c>
      <c r="D260" s="23">
        <f>IFERROR(VLOOKUP($A260,'Transit Way Mileage'!$A$3:$S$649,12,FALSE),0)</f>
        <v>0</v>
      </c>
      <c r="E260" s="23">
        <f>IFERROR(VLOOKUP($A260,'Transit Way Mileage'!$A$3:$S$649,18,FALSE),0)</f>
        <v>0.3</v>
      </c>
      <c r="F260" s="23">
        <f>IFERROR(VLOOKUP($A260,'Transit Way Mileage'!$A$3:$S$649,19,FALSE),0)</f>
        <v>1293.3</v>
      </c>
      <c r="G260" s="23">
        <f t="shared" si="4"/>
        <v>1293.5999999999999</v>
      </c>
    </row>
    <row r="261" spans="1:7" x14ac:dyDescent="0.25">
      <c r="A261" s="23" t="str">
        <f>'Transit Way Mileage'!A262</f>
        <v>4035</v>
      </c>
      <c r="B261" s="23" t="str">
        <f>'Transit Way Mileage'!B262</f>
        <v>Central Florida Regional Transportation Authority</v>
      </c>
      <c r="C261" s="23" t="str">
        <f>VLOOKUP($A261,'Transit IDs'!$A$1:$O$828,14,FALSE)</f>
        <v>FL</v>
      </c>
      <c r="D261" s="23">
        <f>IFERROR(VLOOKUP($A261,'Transit Way Mileage'!$A$3:$S$649,12,FALSE),0)</f>
        <v>0</v>
      </c>
      <c r="E261" s="23">
        <f>IFERROR(VLOOKUP($A261,'Transit Way Mileage'!$A$3:$S$649,18,FALSE),0)</f>
        <v>0.3</v>
      </c>
      <c r="F261" s="23">
        <f>IFERROR(VLOOKUP($A261,'Transit Way Mileage'!$A$3:$S$649,19,FALSE),0)</f>
        <v>1293.3</v>
      </c>
      <c r="G261" s="23">
        <f t="shared" si="4"/>
        <v>1293.5999999999999</v>
      </c>
    </row>
    <row r="262" spans="1:7" x14ac:dyDescent="0.25">
      <c r="A262" s="23" t="str">
        <f>'Transit Way Mileage'!A263</f>
        <v>4036</v>
      </c>
      <c r="B262" s="23" t="str">
        <f>'Transit Way Mileage'!B263</f>
        <v>City of Tallahassee</v>
      </c>
      <c r="C262" s="23" t="str">
        <f>VLOOKUP($A262,'Transit IDs'!$A$1:$O$828,14,FALSE)</f>
        <v>FL</v>
      </c>
      <c r="D262" s="23">
        <f>IFERROR(VLOOKUP($A262,'Transit Way Mileage'!$A$3:$S$649,12,FALSE),0)</f>
        <v>0</v>
      </c>
      <c r="E262" s="23">
        <f>IFERROR(VLOOKUP($A262,'Transit Way Mileage'!$A$3:$S$649,18,FALSE),0)</f>
        <v>0</v>
      </c>
      <c r="F262" s="23">
        <f>IFERROR(VLOOKUP($A262,'Transit Way Mileage'!$A$3:$S$649,19,FALSE),0)</f>
        <v>235</v>
      </c>
      <c r="G262" s="23">
        <f t="shared" si="4"/>
        <v>235</v>
      </c>
    </row>
    <row r="263" spans="1:7" x14ac:dyDescent="0.25">
      <c r="A263" s="23" t="str">
        <f>'Transit Way Mileage'!A264</f>
        <v>4037</v>
      </c>
      <c r="B263" s="23" t="str">
        <f>'Transit Way Mileage'!B264</f>
        <v>Board of County Commissioners, Palm Beach County, PalmTran, Inc.</v>
      </c>
      <c r="C263" s="23" t="str">
        <f>VLOOKUP($A263,'Transit IDs'!$A$1:$O$828,14,FALSE)</f>
        <v>FL</v>
      </c>
      <c r="D263" s="23">
        <f>IFERROR(VLOOKUP($A263,'Transit Way Mileage'!$A$3:$S$649,12,FALSE),0)</f>
        <v>0</v>
      </c>
      <c r="E263" s="23">
        <f>IFERROR(VLOOKUP($A263,'Transit Way Mileage'!$A$3:$S$649,18,FALSE),0)</f>
        <v>0</v>
      </c>
      <c r="F263" s="23">
        <f>IFERROR(VLOOKUP($A263,'Transit Way Mileage'!$A$3:$S$649,19,FALSE),0)</f>
        <v>1251.5999999999999</v>
      </c>
      <c r="G263" s="23">
        <f t="shared" si="4"/>
        <v>1251.5999999999999</v>
      </c>
    </row>
    <row r="264" spans="1:7" x14ac:dyDescent="0.25">
      <c r="A264" s="23" t="str">
        <f>'Transit Way Mileage'!A265</f>
        <v>4038</v>
      </c>
      <c r="B264" s="23" t="str">
        <f>'Transit Way Mileage'!B265</f>
        <v>Escambia County Area Transit</v>
      </c>
      <c r="C264" s="23" t="str">
        <f>VLOOKUP($A264,'Transit IDs'!$A$1:$O$828,14,FALSE)</f>
        <v>FL</v>
      </c>
      <c r="D264" s="23">
        <f>IFERROR(VLOOKUP($A264,'Transit Way Mileage'!$A$3:$S$649,12,FALSE),0)</f>
        <v>0</v>
      </c>
      <c r="E264" s="23">
        <f>IFERROR(VLOOKUP($A264,'Transit Way Mileage'!$A$3:$S$649,18,FALSE),0)</f>
        <v>0</v>
      </c>
      <c r="F264" s="23">
        <f>IFERROR(VLOOKUP($A264,'Transit Way Mileage'!$A$3:$S$649,19,FALSE),0)</f>
        <v>312</v>
      </c>
      <c r="G264" s="23">
        <f t="shared" si="4"/>
        <v>312</v>
      </c>
    </row>
    <row r="265" spans="1:7" x14ac:dyDescent="0.25">
      <c r="A265" s="23" t="str">
        <f>'Transit Way Mileage'!A266</f>
        <v>4040</v>
      </c>
      <c r="B265" s="23" t="str">
        <f>'Transit Way Mileage'!B266</f>
        <v>Jacksonville Transportation Authority</v>
      </c>
      <c r="C265" s="23" t="str">
        <f>VLOOKUP($A265,'Transit IDs'!$A$1:$O$828,14,FALSE)</f>
        <v>FL</v>
      </c>
      <c r="D265" s="23">
        <f>IFERROR(VLOOKUP($A265,'Transit Way Mileage'!$A$3:$S$649,12,FALSE),0)</f>
        <v>0</v>
      </c>
      <c r="E265" s="23">
        <f>IFERROR(VLOOKUP($A265,'Transit Way Mileage'!$A$3:$S$649,18,FALSE),0)</f>
        <v>0</v>
      </c>
      <c r="F265" s="23">
        <f>IFERROR(VLOOKUP($A265,'Transit Way Mileage'!$A$3:$S$649,19,FALSE),0)</f>
        <v>536.5</v>
      </c>
      <c r="G265" s="23">
        <f t="shared" si="4"/>
        <v>536.5</v>
      </c>
    </row>
    <row r="266" spans="1:7" x14ac:dyDescent="0.25">
      <c r="A266" s="23" t="str">
        <f>'Transit Way Mileage'!A267</f>
        <v>4040</v>
      </c>
      <c r="B266" s="23" t="str">
        <f>'Transit Way Mileage'!B267</f>
        <v>Jacksonville Transportation Authority</v>
      </c>
      <c r="C266" s="23" t="str">
        <f>VLOOKUP($A266,'Transit IDs'!$A$1:$O$828,14,FALSE)</f>
        <v>FL</v>
      </c>
      <c r="D266" s="23">
        <f>IFERROR(VLOOKUP($A266,'Transit Way Mileage'!$A$3:$S$649,12,FALSE),0)</f>
        <v>0</v>
      </c>
      <c r="E266" s="23">
        <f>IFERROR(VLOOKUP($A266,'Transit Way Mileage'!$A$3:$S$649,18,FALSE),0)</f>
        <v>0</v>
      </c>
      <c r="F266" s="23">
        <f>IFERROR(VLOOKUP($A266,'Transit Way Mileage'!$A$3:$S$649,19,FALSE),0)</f>
        <v>536.5</v>
      </c>
      <c r="G266" s="23">
        <f t="shared" si="4"/>
        <v>536.5</v>
      </c>
    </row>
    <row r="267" spans="1:7" x14ac:dyDescent="0.25">
      <c r="A267" s="23" t="str">
        <f>'Transit Way Mileage'!A268</f>
        <v>4040</v>
      </c>
      <c r="B267" s="23" t="str">
        <f>'Transit Way Mileage'!B268</f>
        <v>Jacksonville Transportation Authority</v>
      </c>
      <c r="C267" s="23" t="str">
        <f>VLOOKUP($A267,'Transit IDs'!$A$1:$O$828,14,FALSE)</f>
        <v>FL</v>
      </c>
      <c r="D267" s="23">
        <f>IFERROR(VLOOKUP($A267,'Transit Way Mileage'!$A$3:$S$649,12,FALSE),0)</f>
        <v>0</v>
      </c>
      <c r="E267" s="23">
        <f>IFERROR(VLOOKUP($A267,'Transit Way Mileage'!$A$3:$S$649,18,FALSE),0)</f>
        <v>0</v>
      </c>
      <c r="F267" s="23">
        <f>IFERROR(VLOOKUP($A267,'Transit Way Mileage'!$A$3:$S$649,19,FALSE),0)</f>
        <v>536.5</v>
      </c>
      <c r="G267" s="23">
        <f t="shared" si="4"/>
        <v>536.5</v>
      </c>
    </row>
    <row r="268" spans="1:7" x14ac:dyDescent="0.25">
      <c r="A268" s="23" t="str">
        <f>'Transit Way Mileage'!A269</f>
        <v>4041</v>
      </c>
      <c r="B268" s="23" t="str">
        <f>'Transit Way Mileage'!B269</f>
        <v>Hillsborough Area Regional Transit Authority</v>
      </c>
      <c r="C268" s="23" t="str">
        <f>VLOOKUP($A268,'Transit IDs'!$A$1:$O$828,14,FALSE)</f>
        <v>FL</v>
      </c>
      <c r="D268" s="23">
        <f>IFERROR(VLOOKUP($A268,'Transit Way Mileage'!$A$3:$S$649,12,FALSE),0)</f>
        <v>0</v>
      </c>
      <c r="E268" s="23">
        <f>IFERROR(VLOOKUP($A268,'Transit Way Mileage'!$A$3:$S$649,18,FALSE),0)</f>
        <v>1.1000000000000001</v>
      </c>
      <c r="F268" s="23">
        <f>IFERROR(VLOOKUP($A268,'Transit Way Mileage'!$A$3:$S$649,19,FALSE),0)</f>
        <v>978.4</v>
      </c>
      <c r="G268" s="23">
        <f t="shared" si="4"/>
        <v>979.5</v>
      </c>
    </row>
    <row r="269" spans="1:7" x14ac:dyDescent="0.25">
      <c r="A269" s="23" t="str">
        <f>'Transit Way Mileage'!A270</f>
        <v>4041</v>
      </c>
      <c r="B269" s="23" t="str">
        <f>'Transit Way Mileage'!B270</f>
        <v>Hillsborough Area Regional Transit Authority</v>
      </c>
      <c r="C269" s="23" t="str">
        <f>VLOOKUP($A269,'Transit IDs'!$A$1:$O$828,14,FALSE)</f>
        <v>FL</v>
      </c>
      <c r="D269" s="23">
        <f>IFERROR(VLOOKUP($A269,'Transit Way Mileage'!$A$3:$S$649,12,FALSE),0)</f>
        <v>0</v>
      </c>
      <c r="E269" s="23">
        <f>IFERROR(VLOOKUP($A269,'Transit Way Mileage'!$A$3:$S$649,18,FALSE),0)</f>
        <v>1.1000000000000001</v>
      </c>
      <c r="F269" s="23">
        <f>IFERROR(VLOOKUP($A269,'Transit Way Mileage'!$A$3:$S$649,19,FALSE),0)</f>
        <v>978.4</v>
      </c>
      <c r="G269" s="23">
        <f t="shared" si="4"/>
        <v>979.5</v>
      </c>
    </row>
    <row r="270" spans="1:7" x14ac:dyDescent="0.25">
      <c r="A270" s="23" t="str">
        <f>'Transit Way Mileage'!A271</f>
        <v>4042</v>
      </c>
      <c r="B270" s="23" t="str">
        <f>'Transit Way Mileage'!B271</f>
        <v>Birmingham-Jefferson County Transit Authority</v>
      </c>
      <c r="C270" s="23" t="str">
        <f>VLOOKUP($A270,'Transit IDs'!$A$1:$O$828,14,FALSE)</f>
        <v>AL</v>
      </c>
      <c r="D270" s="23">
        <f>IFERROR(VLOOKUP($A270,'Transit Way Mileage'!$A$3:$S$649,12,FALSE),0)</f>
        <v>0</v>
      </c>
      <c r="E270" s="23">
        <f>IFERROR(VLOOKUP($A270,'Transit Way Mileage'!$A$3:$S$649,18,FALSE),0)</f>
        <v>0</v>
      </c>
      <c r="F270" s="23">
        <f>IFERROR(VLOOKUP($A270,'Transit Way Mileage'!$A$3:$S$649,19,FALSE),0)</f>
        <v>752.4</v>
      </c>
      <c r="G270" s="23">
        <f t="shared" si="4"/>
        <v>752.4</v>
      </c>
    </row>
    <row r="271" spans="1:7" x14ac:dyDescent="0.25">
      <c r="A271" s="23" t="str">
        <f>'Transit Way Mileage'!A272</f>
        <v>4043</v>
      </c>
      <c r="B271" s="23" t="str">
        <f>'Transit Way Mileage'!B272</f>
        <v>The Wave Transit System</v>
      </c>
      <c r="C271" s="23" t="str">
        <f>VLOOKUP($A271,'Transit IDs'!$A$1:$O$828,14,FALSE)</f>
        <v>AL</v>
      </c>
      <c r="D271" s="23">
        <f>IFERROR(VLOOKUP($A271,'Transit Way Mileage'!$A$3:$S$649,12,FALSE),0)</f>
        <v>0</v>
      </c>
      <c r="E271" s="23">
        <f>IFERROR(VLOOKUP($A271,'Transit Way Mileage'!$A$3:$S$649,18,FALSE),0)</f>
        <v>0</v>
      </c>
      <c r="F271" s="23">
        <f>IFERROR(VLOOKUP($A271,'Transit Way Mileage'!$A$3:$S$649,19,FALSE),0)</f>
        <v>233</v>
      </c>
      <c r="G271" s="23">
        <f t="shared" si="4"/>
        <v>233</v>
      </c>
    </row>
    <row r="272" spans="1:7" x14ac:dyDescent="0.25">
      <c r="A272" s="23" t="str">
        <f>'Transit Way Mileage'!A273</f>
        <v>4044</v>
      </c>
      <c r="B272" s="23" t="str">
        <f>'Transit Way Mileage'!B273</f>
        <v>City of Montgomery-Montgomery Area Transit System</v>
      </c>
      <c r="C272" s="23" t="str">
        <f>VLOOKUP($A272,'Transit IDs'!$A$1:$O$828,14,FALSE)</f>
        <v>AL</v>
      </c>
      <c r="D272" s="23">
        <f>IFERROR(VLOOKUP($A272,'Transit Way Mileage'!$A$3:$S$649,12,FALSE),0)</f>
        <v>0</v>
      </c>
      <c r="E272" s="23">
        <f>IFERROR(VLOOKUP($A272,'Transit Way Mileage'!$A$3:$S$649,18,FALSE),0)</f>
        <v>0</v>
      </c>
      <c r="F272" s="23">
        <f>IFERROR(VLOOKUP($A272,'Transit Way Mileage'!$A$3:$S$649,19,FALSE),0)</f>
        <v>300</v>
      </c>
      <c r="G272" s="23">
        <f t="shared" si="4"/>
        <v>300</v>
      </c>
    </row>
    <row r="273" spans="1:7" x14ac:dyDescent="0.25">
      <c r="A273" s="23" t="str">
        <f>'Transit Way Mileage'!A274</f>
        <v>4046</v>
      </c>
      <c r="B273" s="23" t="str">
        <f>'Transit Way Mileage'!B274</f>
        <v>Sarasota County Area Transit</v>
      </c>
      <c r="C273" s="23" t="str">
        <f>VLOOKUP($A273,'Transit IDs'!$A$1:$O$828,14,FALSE)</f>
        <v>FL</v>
      </c>
      <c r="D273" s="23">
        <f>IFERROR(VLOOKUP($A273,'Transit Way Mileage'!$A$3:$S$649,12,FALSE),0)</f>
        <v>0</v>
      </c>
      <c r="E273" s="23">
        <f>IFERROR(VLOOKUP($A273,'Transit Way Mileage'!$A$3:$S$649,18,FALSE),0)</f>
        <v>0</v>
      </c>
      <c r="F273" s="23">
        <f>IFERROR(VLOOKUP($A273,'Transit Way Mileage'!$A$3:$S$649,19,FALSE),0)</f>
        <v>87</v>
      </c>
      <c r="G273" s="23">
        <f t="shared" si="4"/>
        <v>87</v>
      </c>
    </row>
    <row r="274" spans="1:7" x14ac:dyDescent="0.25">
      <c r="A274" s="23" t="str">
        <f>'Transit Way Mileage'!A275</f>
        <v>4046</v>
      </c>
      <c r="B274" s="23" t="str">
        <f>'Transit Way Mileage'!B275</f>
        <v>Sarasota County Area Transit</v>
      </c>
      <c r="C274" s="23" t="str">
        <f>VLOOKUP($A274,'Transit IDs'!$A$1:$O$828,14,FALSE)</f>
        <v>FL</v>
      </c>
      <c r="D274" s="23">
        <f>IFERROR(VLOOKUP($A274,'Transit Way Mileage'!$A$3:$S$649,12,FALSE),0)</f>
        <v>0</v>
      </c>
      <c r="E274" s="23">
        <f>IFERROR(VLOOKUP($A274,'Transit Way Mileage'!$A$3:$S$649,18,FALSE),0)</f>
        <v>0</v>
      </c>
      <c r="F274" s="23">
        <f>IFERROR(VLOOKUP($A274,'Transit Way Mileage'!$A$3:$S$649,19,FALSE),0)</f>
        <v>87</v>
      </c>
      <c r="G274" s="23">
        <f t="shared" si="4"/>
        <v>87</v>
      </c>
    </row>
    <row r="275" spans="1:7" x14ac:dyDescent="0.25">
      <c r="A275" s="23" t="str">
        <f>'Transit Way Mileage'!A276</f>
        <v>4047</v>
      </c>
      <c r="B275" s="23" t="str">
        <f>'Transit Way Mileage'!B276</f>
        <v>Athens Transit System</v>
      </c>
      <c r="C275" s="23" t="str">
        <f>VLOOKUP($A275,'Transit IDs'!$A$1:$O$828,14,FALSE)</f>
        <v>GA</v>
      </c>
      <c r="D275" s="23">
        <f>IFERROR(VLOOKUP($A275,'Transit Way Mileage'!$A$3:$S$649,12,FALSE),0)</f>
        <v>0</v>
      </c>
      <c r="E275" s="23">
        <f>IFERROR(VLOOKUP($A275,'Transit Way Mileage'!$A$3:$S$649,18,FALSE),0)</f>
        <v>0</v>
      </c>
      <c r="F275" s="23">
        <f>IFERROR(VLOOKUP($A275,'Transit Way Mileage'!$A$3:$S$649,19,FALSE),0)</f>
        <v>163</v>
      </c>
      <c r="G275" s="23">
        <f t="shared" si="4"/>
        <v>163</v>
      </c>
    </row>
    <row r="276" spans="1:7" x14ac:dyDescent="0.25">
      <c r="A276" s="23" t="str">
        <f>'Transit Way Mileage'!A277</f>
        <v>4051</v>
      </c>
      <c r="B276" s="23" t="str">
        <f>'Transit Way Mileage'!B277</f>
        <v>Chapel Hill Transit</v>
      </c>
      <c r="C276" s="23" t="str">
        <f>VLOOKUP($A276,'Transit IDs'!$A$1:$O$828,14,FALSE)</f>
        <v>NC</v>
      </c>
      <c r="D276" s="23">
        <f>IFERROR(VLOOKUP($A276,'Transit Way Mileage'!$A$3:$S$649,12,FALSE),0)</f>
        <v>0</v>
      </c>
      <c r="E276" s="23">
        <f>IFERROR(VLOOKUP($A276,'Transit Way Mileage'!$A$3:$S$649,18,FALSE),0)</f>
        <v>0</v>
      </c>
      <c r="F276" s="23">
        <f>IFERROR(VLOOKUP($A276,'Transit Way Mileage'!$A$3:$S$649,19,FALSE),0)</f>
        <v>157.5</v>
      </c>
      <c r="G276" s="23">
        <f t="shared" si="4"/>
        <v>157.5</v>
      </c>
    </row>
    <row r="277" spans="1:7" x14ac:dyDescent="0.25">
      <c r="A277" s="23" t="str">
        <f>'Transit Way Mileage'!A278</f>
        <v>4051</v>
      </c>
      <c r="B277" s="23" t="str">
        <f>'Transit Way Mileage'!B278</f>
        <v>Chapel Hill Transit</v>
      </c>
      <c r="C277" s="23" t="str">
        <f>VLOOKUP($A277,'Transit IDs'!$A$1:$O$828,14,FALSE)</f>
        <v>NC</v>
      </c>
      <c r="D277" s="23">
        <f>IFERROR(VLOOKUP($A277,'Transit Way Mileage'!$A$3:$S$649,12,FALSE),0)</f>
        <v>0</v>
      </c>
      <c r="E277" s="23">
        <f>IFERROR(VLOOKUP($A277,'Transit Way Mileage'!$A$3:$S$649,18,FALSE),0)</f>
        <v>0</v>
      </c>
      <c r="F277" s="23">
        <f>IFERROR(VLOOKUP($A277,'Transit Way Mileage'!$A$3:$S$649,19,FALSE),0)</f>
        <v>157.5</v>
      </c>
      <c r="G277" s="23">
        <f t="shared" si="4"/>
        <v>157.5</v>
      </c>
    </row>
    <row r="278" spans="1:7" x14ac:dyDescent="0.25">
      <c r="A278" s="23" t="str">
        <f>'Transit Way Mileage'!A279</f>
        <v>4053</v>
      </c>
      <c r="B278" s="23" t="str">
        <f>'Transit Way Mileage'!B279</f>
        <v>Greenville Transit Authority</v>
      </c>
      <c r="C278" s="23" t="str">
        <f>VLOOKUP($A278,'Transit IDs'!$A$1:$O$828,14,FALSE)</f>
        <v>SC</v>
      </c>
      <c r="D278" s="23">
        <f>IFERROR(VLOOKUP($A278,'Transit Way Mileage'!$A$3:$S$649,12,FALSE),0)</f>
        <v>0</v>
      </c>
      <c r="E278" s="23">
        <f>IFERROR(VLOOKUP($A278,'Transit Way Mileage'!$A$3:$S$649,18,FALSE),0)</f>
        <v>0</v>
      </c>
      <c r="F278" s="23">
        <f>IFERROR(VLOOKUP($A278,'Transit Way Mileage'!$A$3:$S$649,19,FALSE),0)</f>
        <v>160</v>
      </c>
      <c r="G278" s="23">
        <f t="shared" si="4"/>
        <v>160</v>
      </c>
    </row>
    <row r="279" spans="1:7" x14ac:dyDescent="0.25">
      <c r="A279" s="23" t="str">
        <f>'Transit Way Mileage'!A280</f>
        <v>4056</v>
      </c>
      <c r="B279" s="23" t="str">
        <f>'Transit Way Mileage'!B280</f>
        <v>Pee Dee Regional Transportation Authority</v>
      </c>
      <c r="C279" s="23" t="str">
        <f>VLOOKUP($A279,'Transit IDs'!$A$1:$O$828,14,FALSE)</f>
        <v>SC</v>
      </c>
      <c r="D279" s="23">
        <f>IFERROR(VLOOKUP($A279,'Transit Way Mileage'!$A$3:$S$649,12,FALSE),0)</f>
        <v>0</v>
      </c>
      <c r="E279" s="23">
        <f>IFERROR(VLOOKUP($A279,'Transit Way Mileage'!$A$3:$S$649,18,FALSE),0)</f>
        <v>0</v>
      </c>
      <c r="F279" s="23">
        <f>IFERROR(VLOOKUP($A279,'Transit Way Mileage'!$A$3:$S$649,19,FALSE),0)</f>
        <v>663</v>
      </c>
      <c r="G279" s="23">
        <f t="shared" si="4"/>
        <v>663</v>
      </c>
    </row>
    <row r="280" spans="1:7" x14ac:dyDescent="0.25">
      <c r="A280" s="23" t="str">
        <f>'Transit Way Mileage'!A281</f>
        <v>4057</v>
      </c>
      <c r="B280" s="23" t="str">
        <f>'Transit Way Mileage'!B281</f>
        <v>Jackson Transit Authority</v>
      </c>
      <c r="C280" s="23" t="str">
        <f>VLOOKUP($A280,'Transit IDs'!$A$1:$O$828,14,FALSE)</f>
        <v>TN</v>
      </c>
      <c r="D280" s="23">
        <f>IFERROR(VLOOKUP($A280,'Transit Way Mileage'!$A$3:$S$649,12,FALSE),0)</f>
        <v>0</v>
      </c>
      <c r="E280" s="23">
        <f>IFERROR(VLOOKUP($A280,'Transit Way Mileage'!$A$3:$S$649,18,FALSE),0)</f>
        <v>0</v>
      </c>
      <c r="F280" s="23">
        <f>IFERROR(VLOOKUP($A280,'Transit Way Mileage'!$A$3:$S$649,19,FALSE),0)</f>
        <v>93.9</v>
      </c>
      <c r="G280" s="23">
        <f t="shared" si="4"/>
        <v>93.9</v>
      </c>
    </row>
    <row r="281" spans="1:7" x14ac:dyDescent="0.25">
      <c r="A281" s="23" t="str">
        <f>'Transit Way Mileage'!A282</f>
        <v>4058</v>
      </c>
      <c r="B281" s="23" t="str">
        <f>'Transit Way Mileage'!B282</f>
        <v>City of Rome Transit Department</v>
      </c>
      <c r="C281" s="23" t="str">
        <f>VLOOKUP($A281,'Transit IDs'!$A$1:$O$828,14,FALSE)</f>
        <v>GA</v>
      </c>
      <c r="D281" s="23">
        <f>IFERROR(VLOOKUP($A281,'Transit Way Mileage'!$A$3:$S$649,12,FALSE),0)</f>
        <v>0</v>
      </c>
      <c r="E281" s="23">
        <f>IFERROR(VLOOKUP($A281,'Transit Way Mileage'!$A$3:$S$649,18,FALSE),0)</f>
        <v>0</v>
      </c>
      <c r="F281" s="23">
        <f>IFERROR(VLOOKUP($A281,'Transit Way Mileage'!$A$3:$S$649,19,FALSE),0)</f>
        <v>334</v>
      </c>
      <c r="G281" s="23">
        <f t="shared" si="4"/>
        <v>334</v>
      </c>
    </row>
    <row r="282" spans="1:7" x14ac:dyDescent="0.25">
      <c r="A282" s="23" t="str">
        <f>'Transit Way Mileage'!A283</f>
        <v>4063</v>
      </c>
      <c r="B282" s="23" t="str">
        <f>'Transit Way Mileage'!B283</f>
        <v>Space Coast Area Transit</v>
      </c>
      <c r="C282" s="23" t="str">
        <f>VLOOKUP($A282,'Transit IDs'!$A$1:$O$828,14,FALSE)</f>
        <v>FL</v>
      </c>
      <c r="D282" s="23">
        <f>IFERROR(VLOOKUP($A282,'Transit Way Mileage'!$A$3:$S$649,12,FALSE),0)</f>
        <v>0</v>
      </c>
      <c r="E282" s="23">
        <f>IFERROR(VLOOKUP($A282,'Transit Way Mileage'!$A$3:$S$649,18,FALSE),0)</f>
        <v>0</v>
      </c>
      <c r="F282" s="23">
        <f>IFERROR(VLOOKUP($A282,'Transit Way Mileage'!$A$3:$S$649,19,FALSE),0)</f>
        <v>369</v>
      </c>
      <c r="G282" s="23">
        <f t="shared" si="4"/>
        <v>369</v>
      </c>
    </row>
    <row r="283" spans="1:7" x14ac:dyDescent="0.25">
      <c r="A283" s="23" t="str">
        <f>'Transit Way Mileage'!A284</f>
        <v>4071</v>
      </c>
      <c r="B283" s="23" t="str">
        <f>'Transit Way Mileage'!B284</f>
        <v>City of Huntsville, Alabama - Public Transportation Division</v>
      </c>
      <c r="C283" s="23" t="str">
        <f>VLOOKUP($A283,'Transit IDs'!$A$1:$O$828,14,FALSE)</f>
        <v>AL</v>
      </c>
      <c r="D283" s="23">
        <f>IFERROR(VLOOKUP($A283,'Transit Way Mileage'!$A$3:$S$649,12,FALSE),0)</f>
        <v>0</v>
      </c>
      <c r="E283" s="23">
        <f>IFERROR(VLOOKUP($A283,'Transit Way Mileage'!$A$3:$S$649,18,FALSE),0)</f>
        <v>0</v>
      </c>
      <c r="F283" s="23">
        <f>IFERROR(VLOOKUP($A283,'Transit Way Mileage'!$A$3:$S$649,19,FALSE),0)</f>
        <v>187</v>
      </c>
      <c r="G283" s="23">
        <f t="shared" si="4"/>
        <v>187</v>
      </c>
    </row>
    <row r="284" spans="1:7" x14ac:dyDescent="0.25">
      <c r="A284" s="23" t="str">
        <f>'Transit Way Mileage'!A285</f>
        <v>4074</v>
      </c>
      <c r="B284" s="23" t="str">
        <f>'Transit Way Mileage'!B285</f>
        <v>Pasco County Public Transportation</v>
      </c>
      <c r="C284" s="23" t="str">
        <f>VLOOKUP($A284,'Transit IDs'!$A$1:$O$828,14,FALSE)</f>
        <v>FL</v>
      </c>
      <c r="D284" s="23">
        <f>IFERROR(VLOOKUP($A284,'Transit Way Mileage'!$A$3:$S$649,12,FALSE),0)</f>
        <v>0</v>
      </c>
      <c r="E284" s="23">
        <f>IFERROR(VLOOKUP($A284,'Transit Way Mileage'!$A$3:$S$649,18,FALSE),0)</f>
        <v>0</v>
      </c>
      <c r="F284" s="23">
        <f>IFERROR(VLOOKUP($A284,'Transit Way Mileage'!$A$3:$S$649,19,FALSE),0)</f>
        <v>362</v>
      </c>
      <c r="G284" s="23">
        <f t="shared" si="4"/>
        <v>362</v>
      </c>
    </row>
    <row r="285" spans="1:7" x14ac:dyDescent="0.25">
      <c r="A285" s="23" t="str">
        <f>'Transit Way Mileage'!A286</f>
        <v>4077</v>
      </c>
      <c r="B285" s="23" t="str">
        <f>'Transit Way Mileage'!B286</f>
        <v>South Florida Regional Transportation Authority</v>
      </c>
      <c r="C285" s="23" t="str">
        <f>VLOOKUP($A285,'Transit IDs'!$A$1:$O$828,14,FALSE)</f>
        <v>FL</v>
      </c>
      <c r="D285" s="23">
        <f>IFERROR(VLOOKUP($A285,'Transit Way Mileage'!$A$3:$S$649,12,FALSE),0)</f>
        <v>152.19999999999999</v>
      </c>
      <c r="E285" s="23">
        <f>IFERROR(VLOOKUP($A285,'Transit Way Mileage'!$A$3:$S$649,18,FALSE),0)</f>
        <v>0</v>
      </c>
      <c r="F285" s="23">
        <f>IFERROR(VLOOKUP($A285,'Transit Way Mileage'!$A$3:$S$649,19,FALSE),0)</f>
        <v>0</v>
      </c>
      <c r="G285" s="23">
        <f t="shared" si="4"/>
        <v>0</v>
      </c>
    </row>
    <row r="286" spans="1:7" x14ac:dyDescent="0.25">
      <c r="A286" s="23" t="str">
        <f>'Transit Way Mileage'!A287</f>
        <v>4077</v>
      </c>
      <c r="B286" s="23" t="str">
        <f>'Transit Way Mileage'!B287</f>
        <v>South Florida Regional Transportation Authority</v>
      </c>
      <c r="C286" s="23" t="str">
        <f>VLOOKUP($A286,'Transit IDs'!$A$1:$O$828,14,FALSE)</f>
        <v>FL</v>
      </c>
      <c r="D286" s="23">
        <f>IFERROR(VLOOKUP($A286,'Transit Way Mileage'!$A$3:$S$649,12,FALSE),0)</f>
        <v>152.19999999999999</v>
      </c>
      <c r="E286" s="23">
        <f>IFERROR(VLOOKUP($A286,'Transit Way Mileage'!$A$3:$S$649,18,FALSE),0)</f>
        <v>0</v>
      </c>
      <c r="F286" s="23">
        <f>IFERROR(VLOOKUP($A286,'Transit Way Mileage'!$A$3:$S$649,19,FALSE),0)</f>
        <v>0</v>
      </c>
      <c r="G286" s="23">
        <f t="shared" si="4"/>
        <v>0</v>
      </c>
    </row>
    <row r="287" spans="1:7" x14ac:dyDescent="0.25">
      <c r="A287" s="23" t="str">
        <f>'Transit Way Mileage'!A288</f>
        <v>4078</v>
      </c>
      <c r="B287" s="23" t="str">
        <f>'Transit Way Mileage'!B288</f>
        <v>Cobb County Department of Transportation Authority</v>
      </c>
      <c r="C287" s="23" t="str">
        <f>VLOOKUP($A287,'Transit IDs'!$A$1:$O$828,14,FALSE)</f>
        <v>GA</v>
      </c>
      <c r="D287" s="23">
        <f>IFERROR(VLOOKUP($A287,'Transit Way Mileage'!$A$3:$S$649,12,FALSE),0)</f>
        <v>0</v>
      </c>
      <c r="E287" s="23">
        <f>IFERROR(VLOOKUP($A287,'Transit Way Mileage'!$A$3:$S$649,18,FALSE),0)</f>
        <v>19.5</v>
      </c>
      <c r="F287" s="23">
        <f>IFERROR(VLOOKUP($A287,'Transit Way Mileage'!$A$3:$S$649,19,FALSE),0)</f>
        <v>466</v>
      </c>
      <c r="G287" s="23">
        <f t="shared" si="4"/>
        <v>485.5</v>
      </c>
    </row>
    <row r="288" spans="1:7" x14ac:dyDescent="0.25">
      <c r="A288" s="23" t="str">
        <f>'Transit Way Mileage'!A289</f>
        <v>4086</v>
      </c>
      <c r="B288" s="23" t="str">
        <f>'Transit Way Mileage'!B289</f>
        <v>Metropolitan Bus Authority</v>
      </c>
      <c r="C288" s="23" t="str">
        <f>VLOOKUP($A288,'Transit IDs'!$A$1:$O$828,14,FALSE)</f>
        <v>PR</v>
      </c>
      <c r="D288" s="23">
        <f>IFERROR(VLOOKUP($A288,'Transit Way Mileage'!$A$3:$S$649,12,FALSE),0)</f>
        <v>0</v>
      </c>
      <c r="E288" s="23">
        <f>IFERROR(VLOOKUP($A288,'Transit Way Mileage'!$A$3:$S$649,18,FALSE),0)</f>
        <v>17.100000000000001</v>
      </c>
      <c r="F288" s="23">
        <f>IFERROR(VLOOKUP($A288,'Transit Way Mileage'!$A$3:$S$649,19,FALSE),0)</f>
        <v>549.70000000000005</v>
      </c>
      <c r="G288" s="23">
        <f t="shared" si="4"/>
        <v>566.80000000000007</v>
      </c>
    </row>
    <row r="289" spans="1:7" x14ac:dyDescent="0.25">
      <c r="A289" s="23" t="str">
        <f>'Transit Way Mileage'!A290</f>
        <v>4087</v>
      </c>
      <c r="B289" s="23" t="str">
        <f>'Transit Way Mileage'!B290</f>
        <v>Durham Area Transit Authority</v>
      </c>
      <c r="C289" s="23" t="str">
        <f>VLOOKUP($A289,'Transit IDs'!$A$1:$O$828,14,FALSE)</f>
        <v>NC</v>
      </c>
      <c r="D289" s="23">
        <f>IFERROR(VLOOKUP($A289,'Transit Way Mileage'!$A$3:$S$649,12,FALSE),0)</f>
        <v>0</v>
      </c>
      <c r="E289" s="23">
        <f>IFERROR(VLOOKUP($A289,'Transit Way Mileage'!$A$3:$S$649,18,FALSE),0)</f>
        <v>0</v>
      </c>
      <c r="F289" s="23">
        <f>IFERROR(VLOOKUP($A289,'Transit Way Mileage'!$A$3:$S$649,19,FALSE),0)</f>
        <v>275</v>
      </c>
      <c r="G289" s="23">
        <f t="shared" si="4"/>
        <v>275</v>
      </c>
    </row>
    <row r="290" spans="1:7" x14ac:dyDescent="0.25">
      <c r="A290" s="23" t="str">
        <f>'Transit Way Mileage'!A291</f>
        <v>4092</v>
      </c>
      <c r="B290" s="23" t="str">
        <f>'Transit Way Mileage'!B291</f>
        <v>Clarksville Transit System</v>
      </c>
      <c r="C290" s="23" t="str">
        <f>VLOOKUP($A290,'Transit IDs'!$A$1:$O$828,14,FALSE)</f>
        <v>TN</v>
      </c>
      <c r="D290" s="23">
        <f>IFERROR(VLOOKUP($A290,'Transit Way Mileage'!$A$3:$S$649,12,FALSE),0)</f>
        <v>0</v>
      </c>
      <c r="E290" s="23">
        <f>IFERROR(VLOOKUP($A290,'Transit Way Mileage'!$A$3:$S$649,18,FALSE),0)</f>
        <v>0</v>
      </c>
      <c r="F290" s="23">
        <f>IFERROR(VLOOKUP($A290,'Transit Way Mileage'!$A$3:$S$649,19,FALSE),0)</f>
        <v>227</v>
      </c>
      <c r="G290" s="23">
        <f t="shared" si="4"/>
        <v>227</v>
      </c>
    </row>
    <row r="291" spans="1:7" x14ac:dyDescent="0.25">
      <c r="A291" s="23" t="str">
        <f>'Transit Way Mileage'!A292</f>
        <v>4093</v>
      </c>
      <c r="B291" s="23" t="str">
        <f>'Transit Way Mileage'!B292</f>
        <v>Greensboro Transit Authority</v>
      </c>
      <c r="C291" s="23" t="str">
        <f>VLOOKUP($A291,'Transit IDs'!$A$1:$O$828,14,FALSE)</f>
        <v>NC</v>
      </c>
      <c r="D291" s="23">
        <f>IFERROR(VLOOKUP($A291,'Transit Way Mileage'!$A$3:$S$649,12,FALSE),0)</f>
        <v>0</v>
      </c>
      <c r="E291" s="23">
        <f>IFERROR(VLOOKUP($A291,'Transit Way Mileage'!$A$3:$S$649,18,FALSE),0)</f>
        <v>0</v>
      </c>
      <c r="F291" s="23">
        <f>IFERROR(VLOOKUP($A291,'Transit Way Mileage'!$A$3:$S$649,19,FALSE),0)</f>
        <v>355</v>
      </c>
      <c r="G291" s="23">
        <f t="shared" si="4"/>
        <v>355</v>
      </c>
    </row>
    <row r="292" spans="1:7" x14ac:dyDescent="0.25">
      <c r="A292" s="23" t="str">
        <f>'Transit Way Mileage'!A293</f>
        <v>4094</v>
      </c>
      <c r="B292" s="23" t="str">
        <f>'Transit Way Mileage'!B293</f>
        <v>Alternativa de Transporte Integrado -ATI</v>
      </c>
      <c r="C292" s="23" t="str">
        <f>VLOOKUP($A292,'Transit IDs'!$A$1:$O$828,14,FALSE)</f>
        <v>PR</v>
      </c>
      <c r="D292" s="23">
        <f>IFERROR(VLOOKUP($A292,'Transit Way Mileage'!$A$3:$S$649,12,FALSE),0)</f>
        <v>25.5</v>
      </c>
      <c r="E292" s="23">
        <f>IFERROR(VLOOKUP($A292,'Transit Way Mileage'!$A$3:$S$649,18,FALSE),0)</f>
        <v>0</v>
      </c>
      <c r="F292" s="23">
        <f>IFERROR(VLOOKUP($A292,'Transit Way Mileage'!$A$3:$S$649,19,FALSE),0)</f>
        <v>0</v>
      </c>
      <c r="G292" s="23">
        <f t="shared" si="4"/>
        <v>0</v>
      </c>
    </row>
    <row r="293" spans="1:7" x14ac:dyDescent="0.25">
      <c r="A293" s="23" t="str">
        <f>'Transit Way Mileage'!A294</f>
        <v>4094</v>
      </c>
      <c r="B293" s="23" t="str">
        <f>'Transit Way Mileage'!B294</f>
        <v>Alternativa de Transporte Integrado -ATI</v>
      </c>
      <c r="C293" s="23" t="str">
        <f>VLOOKUP($A293,'Transit IDs'!$A$1:$O$828,14,FALSE)</f>
        <v>PR</v>
      </c>
      <c r="D293" s="23">
        <f>IFERROR(VLOOKUP($A293,'Transit Way Mileage'!$A$3:$S$649,12,FALSE),0)</f>
        <v>25.5</v>
      </c>
      <c r="E293" s="23">
        <f>IFERROR(VLOOKUP($A293,'Transit Way Mileage'!$A$3:$S$649,18,FALSE),0)</f>
        <v>0</v>
      </c>
      <c r="F293" s="23">
        <f>IFERROR(VLOOKUP($A293,'Transit Way Mileage'!$A$3:$S$649,19,FALSE),0)</f>
        <v>0</v>
      </c>
      <c r="G293" s="23">
        <f t="shared" si="4"/>
        <v>0</v>
      </c>
    </row>
    <row r="294" spans="1:7" x14ac:dyDescent="0.25">
      <c r="A294" s="23" t="str">
        <f>'Transit Way Mileage'!A295</f>
        <v>4097</v>
      </c>
      <c r="B294" s="23" t="str">
        <f>'Transit Way Mileage'!B295</f>
        <v>Council on Aging of St. Lucie, Inc.</v>
      </c>
      <c r="C294" s="23" t="str">
        <f>VLOOKUP($A294,'Transit IDs'!$A$1:$O$828,14,FALSE)</f>
        <v>FL</v>
      </c>
      <c r="D294" s="23">
        <f>IFERROR(VLOOKUP($A294,'Transit Way Mileage'!$A$3:$S$649,12,FALSE),0)</f>
        <v>0</v>
      </c>
      <c r="E294" s="23">
        <f>IFERROR(VLOOKUP($A294,'Transit Way Mileage'!$A$3:$S$649,18,FALSE),0)</f>
        <v>0</v>
      </c>
      <c r="F294" s="23">
        <f>IFERROR(VLOOKUP($A294,'Transit Way Mileage'!$A$3:$S$649,19,FALSE),0)</f>
        <v>85.2</v>
      </c>
      <c r="G294" s="23">
        <f t="shared" si="4"/>
        <v>85.2</v>
      </c>
    </row>
    <row r="295" spans="1:7" x14ac:dyDescent="0.25">
      <c r="A295" s="23" t="str">
        <f>'Transit Way Mileage'!A296</f>
        <v>4100</v>
      </c>
      <c r="B295" s="23" t="str">
        <f>'Transit Way Mileage'!B296</f>
        <v>Santee Wateree Regional Transportation Authority</v>
      </c>
      <c r="C295" s="23" t="str">
        <f>VLOOKUP($A295,'Transit IDs'!$A$1:$O$828,14,FALSE)</f>
        <v>SC</v>
      </c>
      <c r="D295" s="23">
        <f>IFERROR(VLOOKUP($A295,'Transit Way Mileage'!$A$3:$S$649,12,FALSE),0)</f>
        <v>0</v>
      </c>
      <c r="E295" s="23">
        <f>IFERROR(VLOOKUP($A295,'Transit Way Mileage'!$A$3:$S$649,18,FALSE),0)</f>
        <v>0</v>
      </c>
      <c r="F295" s="23">
        <f>IFERROR(VLOOKUP($A295,'Transit Way Mileage'!$A$3:$S$649,19,FALSE),0)</f>
        <v>421</v>
      </c>
      <c r="G295" s="23">
        <f t="shared" si="4"/>
        <v>421</v>
      </c>
    </row>
    <row r="296" spans="1:7" x14ac:dyDescent="0.25">
      <c r="A296" s="23" t="str">
        <f>'Transit Way Mileage'!A297</f>
        <v>4100</v>
      </c>
      <c r="B296" s="23" t="str">
        <f>'Transit Way Mileage'!B297</f>
        <v>Santee Wateree Regional Transportation Authority</v>
      </c>
      <c r="C296" s="23" t="str">
        <f>VLOOKUP($A296,'Transit IDs'!$A$1:$O$828,14,FALSE)</f>
        <v>SC</v>
      </c>
      <c r="D296" s="23">
        <f>IFERROR(VLOOKUP($A296,'Transit Way Mileage'!$A$3:$S$649,12,FALSE),0)</f>
        <v>0</v>
      </c>
      <c r="E296" s="23">
        <f>IFERROR(VLOOKUP($A296,'Transit Way Mileage'!$A$3:$S$649,18,FALSE),0)</f>
        <v>0</v>
      </c>
      <c r="F296" s="23">
        <f>IFERROR(VLOOKUP($A296,'Transit Way Mileage'!$A$3:$S$649,19,FALSE),0)</f>
        <v>421</v>
      </c>
      <c r="G296" s="23">
        <f t="shared" si="4"/>
        <v>421</v>
      </c>
    </row>
    <row r="297" spans="1:7" x14ac:dyDescent="0.25">
      <c r="A297" s="23" t="str">
        <f>'Transit Way Mileage'!A298</f>
        <v>4102</v>
      </c>
      <c r="B297" s="23" t="str">
        <f>'Transit Way Mileage'!B298</f>
        <v>Waccamaw Regional Transportation Authority</v>
      </c>
      <c r="C297" s="23" t="str">
        <f>VLOOKUP($A297,'Transit IDs'!$A$1:$O$828,14,FALSE)</f>
        <v>SC</v>
      </c>
      <c r="D297" s="23">
        <f>IFERROR(VLOOKUP($A297,'Transit Way Mileage'!$A$3:$S$649,12,FALSE),0)</f>
        <v>0</v>
      </c>
      <c r="E297" s="23">
        <f>IFERROR(VLOOKUP($A297,'Transit Way Mileage'!$A$3:$S$649,18,FALSE),0)</f>
        <v>0</v>
      </c>
      <c r="F297" s="23">
        <f>IFERROR(VLOOKUP($A297,'Transit Way Mileage'!$A$3:$S$649,19,FALSE),0)</f>
        <v>438.8</v>
      </c>
      <c r="G297" s="23">
        <f t="shared" si="4"/>
        <v>438.8</v>
      </c>
    </row>
    <row r="298" spans="1:7" x14ac:dyDescent="0.25">
      <c r="A298" s="23" t="str">
        <f>'Transit Way Mileage'!A299</f>
        <v>4104</v>
      </c>
      <c r="B298" s="23" t="str">
        <f>'Transit Way Mileage'!B299</f>
        <v>Senior Resource Association, Inc.</v>
      </c>
      <c r="C298" s="23" t="str">
        <f>VLOOKUP($A298,'Transit IDs'!$A$1:$O$828,14,FALSE)</f>
        <v>FL</v>
      </c>
      <c r="D298" s="23">
        <f>IFERROR(VLOOKUP($A298,'Transit Way Mileage'!$A$3:$S$649,12,FALSE),0)</f>
        <v>0</v>
      </c>
      <c r="E298" s="23">
        <f>IFERROR(VLOOKUP($A298,'Transit Way Mileage'!$A$3:$S$649,18,FALSE),0)</f>
        <v>0</v>
      </c>
      <c r="F298" s="23">
        <f>IFERROR(VLOOKUP($A298,'Transit Way Mileage'!$A$3:$S$649,19,FALSE),0)</f>
        <v>277</v>
      </c>
      <c r="G298" s="23">
        <f t="shared" si="4"/>
        <v>277</v>
      </c>
    </row>
    <row r="299" spans="1:7" x14ac:dyDescent="0.25">
      <c r="A299" s="23" t="str">
        <f>'Transit Way Mileage'!A300</f>
        <v>4108</v>
      </c>
      <c r="B299" s="23" t="str">
        <f>'Transit Way Mileage'!B300</f>
        <v>Research Triangle Regional Public Transportation Authority</v>
      </c>
      <c r="C299" s="23" t="str">
        <f>VLOOKUP($A299,'Transit IDs'!$A$1:$O$828,14,FALSE)</f>
        <v>NC</v>
      </c>
      <c r="D299" s="23">
        <f>IFERROR(VLOOKUP($A299,'Transit Way Mileage'!$A$3:$S$649,12,FALSE),0)</f>
        <v>0</v>
      </c>
      <c r="E299" s="23">
        <f>IFERROR(VLOOKUP($A299,'Transit Way Mileage'!$A$3:$S$649,18,FALSE),0)</f>
        <v>0</v>
      </c>
      <c r="F299" s="23">
        <f>IFERROR(VLOOKUP($A299,'Transit Way Mileage'!$A$3:$S$649,19,FALSE),0)</f>
        <v>592</v>
      </c>
      <c r="G299" s="23">
        <f t="shared" si="4"/>
        <v>592</v>
      </c>
    </row>
    <row r="300" spans="1:7" x14ac:dyDescent="0.25">
      <c r="A300" s="23" t="str">
        <f>'Transit Way Mileage'!A301</f>
        <v>4110</v>
      </c>
      <c r="B300" s="23" t="str">
        <f>'Transit Way Mileage'!B301</f>
        <v>Charleston Area Regional Transportation Authority</v>
      </c>
      <c r="C300" s="23" t="str">
        <f>VLOOKUP($A300,'Transit IDs'!$A$1:$O$828,14,FALSE)</f>
        <v>SC</v>
      </c>
      <c r="D300" s="23">
        <f>IFERROR(VLOOKUP($A300,'Transit Way Mileage'!$A$3:$S$649,12,FALSE),0)</f>
        <v>0</v>
      </c>
      <c r="E300" s="23">
        <f>IFERROR(VLOOKUP($A300,'Transit Way Mileage'!$A$3:$S$649,18,FALSE),0)</f>
        <v>0</v>
      </c>
      <c r="F300" s="23">
        <f>IFERROR(VLOOKUP($A300,'Transit Way Mileage'!$A$3:$S$649,19,FALSE),0)</f>
        <v>396.7</v>
      </c>
      <c r="G300" s="23">
        <f t="shared" si="4"/>
        <v>396.7</v>
      </c>
    </row>
    <row r="301" spans="1:7" x14ac:dyDescent="0.25">
      <c r="A301" s="23" t="str">
        <f>'Transit Way Mileage'!A302</f>
        <v>4120</v>
      </c>
      <c r="B301" s="23" t="str">
        <f>'Transit Way Mileage'!B302</f>
        <v>City of Ocala, Florida</v>
      </c>
      <c r="C301" s="23" t="str">
        <f>VLOOKUP($A301,'Transit IDs'!$A$1:$O$828,14,FALSE)</f>
        <v>FL</v>
      </c>
      <c r="D301" s="23">
        <f>IFERROR(VLOOKUP($A301,'Transit Way Mileage'!$A$3:$S$649,12,FALSE),0)</f>
        <v>0</v>
      </c>
      <c r="E301" s="23">
        <f>IFERROR(VLOOKUP($A301,'Transit Way Mileage'!$A$3:$S$649,18,FALSE),0)</f>
        <v>0</v>
      </c>
      <c r="F301" s="23">
        <f>IFERROR(VLOOKUP($A301,'Transit Way Mileage'!$A$3:$S$649,19,FALSE),0)</f>
        <v>143.5</v>
      </c>
      <c r="G301" s="23">
        <f t="shared" si="4"/>
        <v>143.5</v>
      </c>
    </row>
    <row r="302" spans="1:7" x14ac:dyDescent="0.25">
      <c r="A302" s="23" t="str">
        <f>'Transit Way Mileage'!A303</f>
        <v>4127</v>
      </c>
      <c r="B302" s="23" t="str">
        <f>'Transit Way Mileage'!B303</f>
        <v>Polk County Transit Services Division - Polk County Board of County Commissioners</v>
      </c>
      <c r="C302" s="23" t="str">
        <f>VLOOKUP($A302,'Transit IDs'!$A$1:$O$828,14,FALSE)</f>
        <v>FL</v>
      </c>
      <c r="D302" s="23">
        <f>IFERROR(VLOOKUP($A302,'Transit Way Mileage'!$A$3:$S$649,12,FALSE),0)</f>
        <v>0</v>
      </c>
      <c r="E302" s="23">
        <f>IFERROR(VLOOKUP($A302,'Transit Way Mileage'!$A$3:$S$649,18,FALSE),0)</f>
        <v>0</v>
      </c>
      <c r="F302" s="23">
        <f>IFERROR(VLOOKUP($A302,'Transit Way Mileage'!$A$3:$S$649,19,FALSE),0)</f>
        <v>317.7</v>
      </c>
      <c r="G302" s="23">
        <f t="shared" si="4"/>
        <v>317.7</v>
      </c>
    </row>
    <row r="303" spans="1:7" x14ac:dyDescent="0.25">
      <c r="A303" s="23" t="str">
        <f>'Transit Way Mileage'!A304</f>
        <v>4128</v>
      </c>
      <c r="B303" s="23" t="str">
        <f>'Transit Way Mileage'!B304</f>
        <v>Okaloosa County Board of County Commissioners</v>
      </c>
      <c r="C303" s="23" t="str">
        <f>VLOOKUP($A303,'Transit IDs'!$A$1:$O$828,14,FALSE)</f>
        <v>FL</v>
      </c>
      <c r="D303" s="23">
        <f>IFERROR(VLOOKUP($A303,'Transit Way Mileage'!$A$3:$S$649,12,FALSE),0)</f>
        <v>0</v>
      </c>
      <c r="E303" s="23">
        <f>IFERROR(VLOOKUP($A303,'Transit Way Mileage'!$A$3:$S$649,18,FALSE),0)</f>
        <v>0</v>
      </c>
      <c r="F303" s="23">
        <f>IFERROR(VLOOKUP($A303,'Transit Way Mileage'!$A$3:$S$649,19,FALSE),0)</f>
        <v>203</v>
      </c>
      <c r="G303" s="23">
        <f t="shared" si="4"/>
        <v>203</v>
      </c>
    </row>
    <row r="304" spans="1:7" x14ac:dyDescent="0.25">
      <c r="A304" s="23" t="str">
        <f>'Transit Way Mileage'!A305</f>
        <v>4130</v>
      </c>
      <c r="B304" s="23" t="str">
        <f>'Transit Way Mileage'!B305</f>
        <v>Macon-Bibb County Transit Authority</v>
      </c>
      <c r="C304" s="23" t="str">
        <f>VLOOKUP($A304,'Transit IDs'!$A$1:$O$828,14,FALSE)</f>
        <v>GA</v>
      </c>
      <c r="D304" s="23">
        <f>IFERROR(VLOOKUP($A304,'Transit Way Mileage'!$A$3:$S$649,12,FALSE),0)</f>
        <v>0</v>
      </c>
      <c r="E304" s="23">
        <f>IFERROR(VLOOKUP($A304,'Transit Way Mileage'!$A$3:$S$649,18,FALSE),0)</f>
        <v>0</v>
      </c>
      <c r="F304" s="23">
        <f>IFERROR(VLOOKUP($A304,'Transit Way Mileage'!$A$3:$S$649,19,FALSE),0)</f>
        <v>147</v>
      </c>
      <c r="G304" s="23">
        <f t="shared" si="4"/>
        <v>147</v>
      </c>
    </row>
    <row r="305" spans="1:7" x14ac:dyDescent="0.25">
      <c r="A305" s="23" t="str">
        <f>'Transit Way Mileage'!A306</f>
        <v>4135</v>
      </c>
      <c r="B305" s="23" t="str">
        <f>'Transit Way Mileage'!B306</f>
        <v>Georgia Regional Transportation Authority</v>
      </c>
      <c r="C305" s="23" t="str">
        <f>VLOOKUP($A305,'Transit IDs'!$A$1:$O$828,14,FALSE)</f>
        <v>GA</v>
      </c>
      <c r="D305" s="23">
        <f>IFERROR(VLOOKUP($A305,'Transit Way Mileage'!$A$3:$S$649,12,FALSE),0)</f>
        <v>0</v>
      </c>
      <c r="E305" s="23">
        <f>IFERROR(VLOOKUP($A305,'Transit Way Mileage'!$A$3:$S$649,18,FALSE),0)</f>
        <v>118</v>
      </c>
      <c r="F305" s="23">
        <f>IFERROR(VLOOKUP($A305,'Transit Way Mileage'!$A$3:$S$649,19,FALSE),0)</f>
        <v>192</v>
      </c>
      <c r="G305" s="23">
        <f t="shared" si="4"/>
        <v>310</v>
      </c>
    </row>
    <row r="306" spans="1:7" x14ac:dyDescent="0.25">
      <c r="A306" s="23" t="str">
        <f>'Transit Way Mileage'!A307</f>
        <v>4138</v>
      </c>
      <c r="B306" s="23" t="str">
        <f>'Transit Way Mileage'!B307</f>
        <v>Gwinnett County Board of Commissioners</v>
      </c>
      <c r="C306" s="23" t="str">
        <f>VLOOKUP($A306,'Transit IDs'!$A$1:$O$828,14,FALSE)</f>
        <v>GA</v>
      </c>
      <c r="D306" s="23">
        <f>IFERROR(VLOOKUP($A306,'Transit Way Mileage'!$A$3:$S$649,12,FALSE),0)</f>
        <v>0</v>
      </c>
      <c r="E306" s="23">
        <f>IFERROR(VLOOKUP($A306,'Transit Way Mileage'!$A$3:$S$649,18,FALSE),0)</f>
        <v>59.2</v>
      </c>
      <c r="F306" s="23">
        <f>IFERROR(VLOOKUP($A306,'Transit Way Mileage'!$A$3:$S$649,19,FALSE),0)</f>
        <v>160</v>
      </c>
      <c r="G306" s="23">
        <f t="shared" si="4"/>
        <v>219.2</v>
      </c>
    </row>
    <row r="307" spans="1:7" x14ac:dyDescent="0.25">
      <c r="A307" s="23" t="str">
        <f>'Transit Way Mileage'!A308</f>
        <v>4140</v>
      </c>
      <c r="B307" s="23" t="str">
        <f>'Transit Way Mileage'!B308</f>
        <v>Collier Area Transit</v>
      </c>
      <c r="C307" s="23" t="str">
        <f>VLOOKUP($A307,'Transit IDs'!$A$1:$O$828,14,FALSE)</f>
        <v>FL</v>
      </c>
      <c r="D307" s="23">
        <f>IFERROR(VLOOKUP($A307,'Transit Way Mileage'!$A$3:$S$649,12,FALSE),0)</f>
        <v>0</v>
      </c>
      <c r="E307" s="23">
        <f>IFERROR(VLOOKUP($A307,'Transit Way Mileage'!$A$3:$S$649,18,FALSE),0)</f>
        <v>0</v>
      </c>
      <c r="F307" s="23">
        <f>IFERROR(VLOOKUP($A307,'Transit Way Mileage'!$A$3:$S$649,19,FALSE),0)</f>
        <v>378.5</v>
      </c>
      <c r="G307" s="23">
        <f t="shared" si="4"/>
        <v>378.5</v>
      </c>
    </row>
    <row r="308" spans="1:7" x14ac:dyDescent="0.25">
      <c r="A308" s="23" t="str">
        <f>'Transit Way Mileage'!A309</f>
        <v>4141</v>
      </c>
      <c r="B308" s="23" t="str">
        <f>'Transit Way Mileage'!B309</f>
        <v>Central Midlands Regional Transit Authority</v>
      </c>
      <c r="C308" s="23" t="str">
        <f>VLOOKUP($A308,'Transit IDs'!$A$1:$O$828,14,FALSE)</f>
        <v>SC</v>
      </c>
      <c r="D308" s="23">
        <f>IFERROR(VLOOKUP($A308,'Transit Way Mileage'!$A$3:$S$649,12,FALSE),0)</f>
        <v>0</v>
      </c>
      <c r="E308" s="23">
        <f>IFERROR(VLOOKUP($A308,'Transit Way Mileage'!$A$3:$S$649,18,FALSE),0)</f>
        <v>0</v>
      </c>
      <c r="F308" s="23">
        <f>IFERROR(VLOOKUP($A308,'Transit Way Mileage'!$A$3:$S$649,19,FALSE),0)</f>
        <v>398</v>
      </c>
      <c r="G308" s="23">
        <f t="shared" si="4"/>
        <v>398</v>
      </c>
    </row>
    <row r="309" spans="1:7" x14ac:dyDescent="0.25">
      <c r="A309" s="23" t="str">
        <f>'Transit Way Mileage'!A310</f>
        <v>4144</v>
      </c>
      <c r="B309" s="23" t="str">
        <f>'Transit Way Mileage'!B310</f>
        <v>Hall Area Transit</v>
      </c>
      <c r="C309" s="23" t="str">
        <f>VLOOKUP($A309,'Transit IDs'!$A$1:$O$828,14,FALSE)</f>
        <v>GA</v>
      </c>
      <c r="D309" s="23">
        <f>IFERROR(VLOOKUP($A309,'Transit Way Mileage'!$A$3:$S$649,12,FALSE),0)</f>
        <v>0</v>
      </c>
      <c r="E309" s="23">
        <f>IFERROR(VLOOKUP($A309,'Transit Way Mileage'!$A$3:$S$649,18,FALSE),0)</f>
        <v>0</v>
      </c>
      <c r="F309" s="23">
        <f>IFERROR(VLOOKUP($A309,'Transit Way Mileage'!$A$3:$S$649,19,FALSE),0)</f>
        <v>85</v>
      </c>
      <c r="G309" s="23">
        <f t="shared" si="4"/>
        <v>85</v>
      </c>
    </row>
    <row r="310" spans="1:7" x14ac:dyDescent="0.25">
      <c r="A310" s="23" t="str">
        <f>'Transit Way Mileage'!A311</f>
        <v>4155</v>
      </c>
      <c r="B310" s="23" t="str">
        <f>'Transit Way Mileage'!B311</f>
        <v>St Johns County, Florida,  Board of County Commissioners</v>
      </c>
      <c r="C310" s="23" t="str">
        <f>VLOOKUP($A310,'Transit IDs'!$A$1:$O$828,14,FALSE)</f>
        <v>FL</v>
      </c>
      <c r="D310" s="23">
        <f>IFERROR(VLOOKUP($A310,'Transit Way Mileage'!$A$3:$S$649,12,FALSE),0)</f>
        <v>0</v>
      </c>
      <c r="E310" s="23">
        <f>IFERROR(VLOOKUP($A310,'Transit Way Mileage'!$A$3:$S$649,18,FALSE),0)</f>
        <v>0</v>
      </c>
      <c r="F310" s="23">
        <f>IFERROR(VLOOKUP($A310,'Transit Way Mileage'!$A$3:$S$649,19,FALSE),0)</f>
        <v>105</v>
      </c>
      <c r="G310" s="23">
        <f t="shared" si="4"/>
        <v>105</v>
      </c>
    </row>
    <row r="311" spans="1:7" x14ac:dyDescent="0.25">
      <c r="A311" s="23" t="str">
        <f>'Transit Way Mileage'!A312</f>
        <v>4158</v>
      </c>
      <c r="B311" s="23" t="str">
        <f>'Transit Way Mileage'!B312</f>
        <v>Lake County Board of County Commissioners</v>
      </c>
      <c r="C311" s="23" t="str">
        <f>VLOOKUP($A311,'Transit IDs'!$A$1:$O$828,14,FALSE)</f>
        <v>FL</v>
      </c>
      <c r="D311" s="23">
        <f>IFERROR(VLOOKUP($A311,'Transit Way Mileage'!$A$3:$S$649,12,FALSE),0)</f>
        <v>0</v>
      </c>
      <c r="E311" s="23">
        <f>IFERROR(VLOOKUP($A311,'Transit Way Mileage'!$A$3:$S$649,18,FALSE),0)</f>
        <v>0</v>
      </c>
      <c r="F311" s="23">
        <f>IFERROR(VLOOKUP($A311,'Transit Way Mileage'!$A$3:$S$649,19,FALSE),0)</f>
        <v>143.1</v>
      </c>
      <c r="G311" s="23">
        <f t="shared" si="4"/>
        <v>143.1</v>
      </c>
    </row>
    <row r="312" spans="1:7" x14ac:dyDescent="0.25">
      <c r="A312" s="23" t="str">
        <f>'Transit Way Mileage'!A313</f>
        <v>4159</v>
      </c>
      <c r="B312" s="23" t="str">
        <f>'Transit Way Mileage'!B313</f>
        <v>Regional Transportation Authority</v>
      </c>
      <c r="C312" s="23" t="str">
        <f>VLOOKUP($A312,'Transit IDs'!$A$1:$O$828,14,FALSE)</f>
        <v>TN</v>
      </c>
      <c r="D312" s="23">
        <f>IFERROR(VLOOKUP($A312,'Transit Way Mileage'!$A$3:$S$649,12,FALSE),0)</f>
        <v>0</v>
      </c>
      <c r="E312" s="23">
        <f>IFERROR(VLOOKUP($A312,'Transit Way Mileage'!$A$3:$S$649,18,FALSE),0)</f>
        <v>0</v>
      </c>
      <c r="F312" s="23">
        <f>IFERROR(VLOOKUP($A312,'Transit Way Mileage'!$A$3:$S$649,19,FALSE),0)</f>
        <v>294</v>
      </c>
      <c r="G312" s="23">
        <f t="shared" si="4"/>
        <v>294</v>
      </c>
    </row>
    <row r="313" spans="1:7" x14ac:dyDescent="0.25">
      <c r="A313" s="23" t="str">
        <f>'Transit Way Mileage'!A314</f>
        <v>4159</v>
      </c>
      <c r="B313" s="23" t="str">
        <f>'Transit Way Mileage'!B314</f>
        <v>Regional Transportation Authority</v>
      </c>
      <c r="C313" s="23" t="str">
        <f>VLOOKUP($A313,'Transit IDs'!$A$1:$O$828,14,FALSE)</f>
        <v>TN</v>
      </c>
      <c r="D313" s="23">
        <f>IFERROR(VLOOKUP($A313,'Transit Way Mileage'!$A$3:$S$649,12,FALSE),0)</f>
        <v>0</v>
      </c>
      <c r="E313" s="23">
        <f>IFERROR(VLOOKUP($A313,'Transit Way Mileage'!$A$3:$S$649,18,FALSE),0)</f>
        <v>0</v>
      </c>
      <c r="F313" s="23">
        <f>IFERROR(VLOOKUP($A313,'Transit Way Mileage'!$A$3:$S$649,19,FALSE),0)</f>
        <v>294</v>
      </c>
      <c r="G313" s="23">
        <f t="shared" si="4"/>
        <v>294</v>
      </c>
    </row>
    <row r="314" spans="1:7" x14ac:dyDescent="0.25">
      <c r="A314" s="23" t="str">
        <f>'Transit Way Mileage'!A315</f>
        <v>4172</v>
      </c>
      <c r="B314" s="23" t="str">
        <f>'Transit Way Mileage'!B315</f>
        <v>Western Piedmont Regional Transit Authority dba: Greenway Public Transportation</v>
      </c>
      <c r="C314" s="23" t="str">
        <f>VLOOKUP($A314,'Transit IDs'!$A$1:$O$828,14,FALSE)</f>
        <v>NC</v>
      </c>
      <c r="D314" s="23">
        <f>IFERROR(VLOOKUP($A314,'Transit Way Mileage'!$A$3:$S$649,12,FALSE),0)</f>
        <v>0</v>
      </c>
      <c r="E314" s="23">
        <f>IFERROR(VLOOKUP($A314,'Transit Way Mileage'!$A$3:$S$649,18,FALSE),0)</f>
        <v>0</v>
      </c>
      <c r="F314" s="23">
        <f>IFERROR(VLOOKUP($A314,'Transit Way Mileage'!$A$3:$S$649,19,FALSE),0)</f>
        <v>117.3</v>
      </c>
      <c r="G314" s="23">
        <f t="shared" si="4"/>
        <v>117.3</v>
      </c>
    </row>
    <row r="315" spans="1:7" x14ac:dyDescent="0.25">
      <c r="A315" s="23" t="str">
        <f>'Transit Way Mileage'!A316</f>
        <v>4173</v>
      </c>
      <c r="B315" s="23" t="str">
        <f>'Transit Way Mileage'!B316</f>
        <v>Piedmont Authority for Regional Transportation</v>
      </c>
      <c r="C315" s="23" t="str">
        <f>VLOOKUP($A315,'Transit IDs'!$A$1:$O$828,14,FALSE)</f>
        <v>NC</v>
      </c>
      <c r="D315" s="23">
        <f>IFERROR(VLOOKUP($A315,'Transit Way Mileage'!$A$3:$S$649,12,FALSE),0)</f>
        <v>0</v>
      </c>
      <c r="E315" s="23">
        <f>IFERROR(VLOOKUP($A315,'Transit Way Mileage'!$A$3:$S$649,18,FALSE),0)</f>
        <v>0</v>
      </c>
      <c r="F315" s="23">
        <f>IFERROR(VLOOKUP($A315,'Transit Way Mileage'!$A$3:$S$649,19,FALSE),0)</f>
        <v>787</v>
      </c>
      <c r="G315" s="23">
        <f t="shared" si="4"/>
        <v>787</v>
      </c>
    </row>
    <row r="316" spans="1:7" x14ac:dyDescent="0.25">
      <c r="A316" s="23" t="str">
        <f>'Transit Way Mileage'!A317</f>
        <v>4177</v>
      </c>
      <c r="B316" s="23" t="str">
        <f>'Transit Way Mileage'!B317</f>
        <v>Buckhead Community Improvement District</v>
      </c>
      <c r="C316" s="23" t="str">
        <f>VLOOKUP($A316,'Transit IDs'!$A$1:$O$828,14,FALSE)</f>
        <v>GA</v>
      </c>
      <c r="D316" s="23">
        <f>IFERROR(VLOOKUP($A316,'Transit Way Mileage'!$A$3:$S$649,12,FALSE),0)</f>
        <v>0</v>
      </c>
      <c r="E316" s="23">
        <f>IFERROR(VLOOKUP($A316,'Transit Way Mileage'!$A$3:$S$649,18,FALSE),0)</f>
        <v>0</v>
      </c>
      <c r="F316" s="23">
        <f>IFERROR(VLOOKUP($A316,'Transit Way Mileage'!$A$3:$S$649,19,FALSE),0)</f>
        <v>12</v>
      </c>
      <c r="G316" s="23">
        <f t="shared" si="4"/>
        <v>12</v>
      </c>
    </row>
    <row r="317" spans="1:7" x14ac:dyDescent="0.25">
      <c r="A317" s="23" t="str">
        <f>'Transit Way Mileage'!A318</f>
        <v>4179</v>
      </c>
      <c r="B317" s="23" t="str">
        <f>'Transit Way Mileage'!B318</f>
        <v>Broward County Community Bus Service</v>
      </c>
      <c r="C317" s="23" t="str">
        <f>VLOOKUP($A317,'Transit IDs'!$A$1:$O$828,14,FALSE)</f>
        <v>FL</v>
      </c>
      <c r="D317" s="23">
        <f>IFERROR(VLOOKUP($A317,'Transit Way Mileage'!$A$3:$S$649,12,FALSE),0)</f>
        <v>0</v>
      </c>
      <c r="E317" s="23">
        <f>IFERROR(VLOOKUP($A317,'Transit Way Mileage'!$A$3:$S$649,18,FALSE),0)</f>
        <v>0</v>
      </c>
      <c r="F317" s="23">
        <f>IFERROR(VLOOKUP($A317,'Transit Way Mileage'!$A$3:$S$649,19,FALSE),0)</f>
        <v>185.4</v>
      </c>
      <c r="G317" s="23">
        <f t="shared" si="4"/>
        <v>185.4</v>
      </c>
    </row>
    <row r="318" spans="1:7" x14ac:dyDescent="0.25">
      <c r="A318" s="23" t="str">
        <f>'Transit Way Mileage'!A319</f>
        <v>4179</v>
      </c>
      <c r="B318" s="23" t="str">
        <f>'Transit Way Mileage'!B319</f>
        <v>Broward County Community Bus Service</v>
      </c>
      <c r="C318" s="23" t="str">
        <f>VLOOKUP($A318,'Transit IDs'!$A$1:$O$828,14,FALSE)</f>
        <v>FL</v>
      </c>
      <c r="D318" s="23">
        <f>IFERROR(VLOOKUP($A318,'Transit Way Mileage'!$A$3:$S$649,12,FALSE),0)</f>
        <v>0</v>
      </c>
      <c r="E318" s="23">
        <f>IFERROR(VLOOKUP($A318,'Transit Way Mileage'!$A$3:$S$649,18,FALSE),0)</f>
        <v>0</v>
      </c>
      <c r="F318" s="23">
        <f>IFERROR(VLOOKUP($A318,'Transit Way Mileage'!$A$3:$S$649,19,FALSE),0)</f>
        <v>185.4</v>
      </c>
      <c r="G318" s="23">
        <f t="shared" si="4"/>
        <v>185.4</v>
      </c>
    </row>
    <row r="319" spans="1:7" x14ac:dyDescent="0.25">
      <c r="A319" s="23" t="str">
        <f>'Transit Way Mileage'!A320</f>
        <v>4180</v>
      </c>
      <c r="B319" s="23" t="str">
        <f>'Transit Way Mileage'!B320</f>
        <v>University of Georgia Transit System</v>
      </c>
      <c r="C319" s="23" t="str">
        <f>VLOOKUP($A319,'Transit IDs'!$A$1:$O$828,14,FALSE)</f>
        <v>GA</v>
      </c>
      <c r="D319" s="23">
        <f>IFERROR(VLOOKUP($A319,'Transit Way Mileage'!$A$3:$S$649,12,FALSE),0)</f>
        <v>0</v>
      </c>
      <c r="E319" s="23">
        <f>IFERROR(VLOOKUP($A319,'Transit Way Mileage'!$A$3:$S$649,18,FALSE),0)</f>
        <v>0</v>
      </c>
      <c r="F319" s="23">
        <f>IFERROR(VLOOKUP($A319,'Transit Way Mileage'!$A$3:$S$649,19,FALSE),0)</f>
        <v>96</v>
      </c>
      <c r="G319" s="23">
        <f t="shared" si="4"/>
        <v>96</v>
      </c>
    </row>
    <row r="320" spans="1:7" x14ac:dyDescent="0.25">
      <c r="A320" s="23" t="str">
        <f>'Transit Way Mileage'!A321</f>
        <v>4185</v>
      </c>
      <c r="B320" s="23" t="str">
        <f>'Transit Way Mileage'!B321</f>
        <v>Bay County Transportation Planning Organization</v>
      </c>
      <c r="C320" s="23" t="str">
        <f>VLOOKUP($A320,'Transit IDs'!$A$1:$O$828,14,FALSE)</f>
        <v>FL</v>
      </c>
      <c r="D320" s="23">
        <f>IFERROR(VLOOKUP($A320,'Transit Way Mileage'!$A$3:$S$649,12,FALSE),0)</f>
        <v>0</v>
      </c>
      <c r="E320" s="23">
        <f>IFERROR(VLOOKUP($A320,'Transit Way Mileage'!$A$3:$S$649,18,FALSE),0)</f>
        <v>0</v>
      </c>
      <c r="F320" s="23">
        <f>IFERROR(VLOOKUP($A320,'Transit Way Mileage'!$A$3:$S$649,19,FALSE),0)</f>
        <v>158</v>
      </c>
      <c r="G320" s="23">
        <f t="shared" si="4"/>
        <v>158</v>
      </c>
    </row>
    <row r="321" spans="1:7" x14ac:dyDescent="0.25">
      <c r="A321" s="23" t="str">
        <f>'Transit Way Mileage'!A322</f>
        <v>4192</v>
      </c>
      <c r="B321" s="23" t="str">
        <f>'Transit Way Mileage'!B322</f>
        <v>Martin County</v>
      </c>
      <c r="C321" s="23" t="str">
        <f>VLOOKUP($A321,'Transit IDs'!$A$1:$O$828,14,FALSE)</f>
        <v>FL</v>
      </c>
      <c r="D321" s="23">
        <f>IFERROR(VLOOKUP($A321,'Transit Way Mileage'!$A$3:$S$649,12,FALSE),0)</f>
        <v>0</v>
      </c>
      <c r="E321" s="23">
        <f>IFERROR(VLOOKUP($A321,'Transit Way Mileage'!$A$3:$S$649,18,FALSE),0)</f>
        <v>0</v>
      </c>
      <c r="F321" s="23">
        <f>IFERROR(VLOOKUP($A321,'Transit Way Mileage'!$A$3:$S$649,19,FALSE),0)</f>
        <v>48</v>
      </c>
      <c r="G321" s="23">
        <f t="shared" si="4"/>
        <v>48</v>
      </c>
    </row>
    <row r="322" spans="1:7" x14ac:dyDescent="0.25">
      <c r="A322" s="23" t="str">
        <f>'Transit Way Mileage'!A323</f>
        <v>5001</v>
      </c>
      <c r="B322" s="23" t="str">
        <f>'Transit Way Mileage'!B323</f>
        <v>City of Appleton - Valley Transit</v>
      </c>
      <c r="C322" s="23" t="str">
        <f>VLOOKUP($A322,'Transit IDs'!$A$1:$O$828,14,FALSE)</f>
        <v>WI</v>
      </c>
      <c r="D322" s="23">
        <f>IFERROR(VLOOKUP($A322,'Transit Way Mileage'!$A$3:$S$649,12,FALSE),0)</f>
        <v>0</v>
      </c>
      <c r="E322" s="23">
        <f>IFERROR(VLOOKUP($A322,'Transit Way Mileage'!$A$3:$S$649,18,FALSE),0)</f>
        <v>0</v>
      </c>
      <c r="F322" s="23">
        <f>IFERROR(VLOOKUP($A322,'Transit Way Mileage'!$A$3:$S$649,19,FALSE),0)</f>
        <v>174</v>
      </c>
      <c r="G322" s="23">
        <f t="shared" si="4"/>
        <v>174</v>
      </c>
    </row>
    <row r="323" spans="1:7" x14ac:dyDescent="0.25">
      <c r="A323" s="23" t="str">
        <f>'Transit Way Mileage'!A324</f>
        <v>5001</v>
      </c>
      <c r="B323" s="23" t="str">
        <f>'Transit Way Mileage'!B324</f>
        <v>City of Appleton - Valley Transit</v>
      </c>
      <c r="C323" s="23" t="str">
        <f>VLOOKUP($A323,'Transit IDs'!$A$1:$O$828,14,FALSE)</f>
        <v>WI</v>
      </c>
      <c r="D323" s="23">
        <f>IFERROR(VLOOKUP($A323,'Transit Way Mileage'!$A$3:$S$649,12,FALSE),0)</f>
        <v>0</v>
      </c>
      <c r="E323" s="23">
        <f>IFERROR(VLOOKUP($A323,'Transit Way Mileage'!$A$3:$S$649,18,FALSE),0)</f>
        <v>0</v>
      </c>
      <c r="F323" s="23">
        <f>IFERROR(VLOOKUP($A323,'Transit Way Mileage'!$A$3:$S$649,19,FALSE),0)</f>
        <v>174</v>
      </c>
      <c r="G323" s="23">
        <f t="shared" ref="G323:G386" si="5">E323+F323</f>
        <v>174</v>
      </c>
    </row>
    <row r="324" spans="1:7" x14ac:dyDescent="0.25">
      <c r="A324" s="23" t="str">
        <f>'Transit Way Mileage'!A325</f>
        <v>5002</v>
      </c>
      <c r="B324" s="23" t="str">
        <f>'Transit Way Mileage'!B325</f>
        <v>Green Bay Metro</v>
      </c>
      <c r="C324" s="23" t="str">
        <f>VLOOKUP($A324,'Transit IDs'!$A$1:$O$828,14,FALSE)</f>
        <v>WI</v>
      </c>
      <c r="D324" s="23">
        <f>IFERROR(VLOOKUP($A324,'Transit Way Mileage'!$A$3:$S$649,12,FALSE),0)</f>
        <v>0</v>
      </c>
      <c r="E324" s="23">
        <f>IFERROR(VLOOKUP($A324,'Transit Way Mileage'!$A$3:$S$649,18,FALSE),0)</f>
        <v>0</v>
      </c>
      <c r="F324" s="23">
        <f>IFERROR(VLOOKUP($A324,'Transit Way Mileage'!$A$3:$S$649,19,FALSE),0)</f>
        <v>195</v>
      </c>
      <c r="G324" s="23">
        <f t="shared" si="5"/>
        <v>195</v>
      </c>
    </row>
    <row r="325" spans="1:7" x14ac:dyDescent="0.25">
      <c r="A325" s="23" t="str">
        <f>'Transit Way Mileage'!A326</f>
        <v>5003</v>
      </c>
      <c r="B325" s="23" t="str">
        <f>'Transit Way Mileage'!B326</f>
        <v>Kenosha Transit</v>
      </c>
      <c r="C325" s="23" t="str">
        <f>VLOOKUP($A325,'Transit IDs'!$A$1:$O$828,14,FALSE)</f>
        <v>WI</v>
      </c>
      <c r="D325" s="23">
        <f>IFERROR(VLOOKUP($A325,'Transit Way Mileage'!$A$3:$S$649,12,FALSE),0)</f>
        <v>0</v>
      </c>
      <c r="E325" s="23">
        <f>IFERROR(VLOOKUP($A325,'Transit Way Mileage'!$A$3:$S$649,18,FALSE),0)</f>
        <v>0</v>
      </c>
      <c r="F325" s="23">
        <f>IFERROR(VLOOKUP($A325,'Transit Way Mileage'!$A$3:$S$649,19,FALSE),0)</f>
        <v>151.5</v>
      </c>
      <c r="G325" s="23">
        <f t="shared" si="5"/>
        <v>151.5</v>
      </c>
    </row>
    <row r="326" spans="1:7" x14ac:dyDescent="0.25">
      <c r="A326" s="23" t="str">
        <f>'Transit Way Mileage'!A327</f>
        <v>5003</v>
      </c>
      <c r="B326" s="23" t="str">
        <f>'Transit Way Mileage'!B327</f>
        <v>Kenosha Transit</v>
      </c>
      <c r="C326" s="23" t="str">
        <f>VLOOKUP($A326,'Transit IDs'!$A$1:$O$828,14,FALSE)</f>
        <v>WI</v>
      </c>
      <c r="D326" s="23">
        <f>IFERROR(VLOOKUP($A326,'Transit Way Mileage'!$A$3:$S$649,12,FALSE),0)</f>
        <v>0</v>
      </c>
      <c r="E326" s="23">
        <f>IFERROR(VLOOKUP($A326,'Transit Way Mileage'!$A$3:$S$649,18,FALSE),0)</f>
        <v>0</v>
      </c>
      <c r="F326" s="23">
        <f>IFERROR(VLOOKUP($A326,'Transit Way Mileage'!$A$3:$S$649,19,FALSE),0)</f>
        <v>151.5</v>
      </c>
      <c r="G326" s="23">
        <f t="shared" si="5"/>
        <v>151.5</v>
      </c>
    </row>
    <row r="327" spans="1:7" x14ac:dyDescent="0.25">
      <c r="A327" s="23" t="str">
        <f>'Transit Way Mileage'!A328</f>
        <v>5004</v>
      </c>
      <c r="B327" s="23" t="str">
        <f>'Transit Way Mileage'!B328</f>
        <v>LaCrosse Municipal Transit Utility</v>
      </c>
      <c r="C327" s="23" t="str">
        <f>VLOOKUP($A327,'Transit IDs'!$A$1:$O$828,14,FALSE)</f>
        <v>WI</v>
      </c>
      <c r="D327" s="23">
        <f>IFERROR(VLOOKUP($A327,'Transit Way Mileage'!$A$3:$S$649,12,FALSE),0)</f>
        <v>0</v>
      </c>
      <c r="E327" s="23">
        <f>IFERROR(VLOOKUP($A327,'Transit Way Mileage'!$A$3:$S$649,18,FALSE),0)</f>
        <v>0</v>
      </c>
      <c r="F327" s="23">
        <f>IFERROR(VLOOKUP($A327,'Transit Way Mileage'!$A$3:$S$649,19,FALSE),0)</f>
        <v>125</v>
      </c>
      <c r="G327" s="23">
        <f t="shared" si="5"/>
        <v>125</v>
      </c>
    </row>
    <row r="328" spans="1:7" x14ac:dyDescent="0.25">
      <c r="A328" s="23" t="str">
        <f>'Transit Way Mileage'!A329</f>
        <v>5005</v>
      </c>
      <c r="B328" s="23" t="str">
        <f>'Transit Way Mileage'!B329</f>
        <v>Metro Transit System</v>
      </c>
      <c r="C328" s="23" t="str">
        <f>VLOOKUP($A328,'Transit IDs'!$A$1:$O$828,14,FALSE)</f>
        <v>WI</v>
      </c>
      <c r="D328" s="23">
        <f>IFERROR(VLOOKUP($A328,'Transit Way Mileage'!$A$3:$S$649,12,FALSE),0)</f>
        <v>0</v>
      </c>
      <c r="E328" s="23">
        <f>IFERROR(VLOOKUP($A328,'Transit Way Mileage'!$A$3:$S$649,18,FALSE),0)</f>
        <v>12.5</v>
      </c>
      <c r="F328" s="23">
        <f>IFERROR(VLOOKUP($A328,'Transit Way Mileage'!$A$3:$S$649,19,FALSE),0)</f>
        <v>398.2</v>
      </c>
      <c r="G328" s="23">
        <f t="shared" si="5"/>
        <v>410.7</v>
      </c>
    </row>
    <row r="329" spans="1:7" x14ac:dyDescent="0.25">
      <c r="A329" s="23" t="str">
        <f>'Transit Way Mileage'!A330</f>
        <v>5006</v>
      </c>
      <c r="B329" s="23" t="str">
        <f>'Transit Way Mileage'!B330</f>
        <v>Belle Urban System - Racine</v>
      </c>
      <c r="C329" s="23" t="str">
        <f>VLOOKUP($A329,'Transit IDs'!$A$1:$O$828,14,FALSE)</f>
        <v>WI</v>
      </c>
      <c r="D329" s="23">
        <f>IFERROR(VLOOKUP($A329,'Transit Way Mileage'!$A$3:$S$649,12,FALSE),0)</f>
        <v>0</v>
      </c>
      <c r="E329" s="23">
        <f>IFERROR(VLOOKUP($A329,'Transit Way Mileage'!$A$3:$S$649,18,FALSE),0)</f>
        <v>0</v>
      </c>
      <c r="F329" s="23">
        <f>IFERROR(VLOOKUP($A329,'Transit Way Mileage'!$A$3:$S$649,19,FALSE),0)</f>
        <v>46</v>
      </c>
      <c r="G329" s="23">
        <f t="shared" si="5"/>
        <v>46</v>
      </c>
    </row>
    <row r="330" spans="1:7" x14ac:dyDescent="0.25">
      <c r="A330" s="23" t="str">
        <f>'Transit Way Mileage'!A331</f>
        <v>5006</v>
      </c>
      <c r="B330" s="23" t="str">
        <f>'Transit Way Mileage'!B331</f>
        <v>Belle Urban System - Racine</v>
      </c>
      <c r="C330" s="23" t="str">
        <f>VLOOKUP($A330,'Transit IDs'!$A$1:$O$828,14,FALSE)</f>
        <v>WI</v>
      </c>
      <c r="D330" s="23">
        <f>IFERROR(VLOOKUP($A330,'Transit Way Mileage'!$A$3:$S$649,12,FALSE),0)</f>
        <v>0</v>
      </c>
      <c r="E330" s="23">
        <f>IFERROR(VLOOKUP($A330,'Transit Way Mileage'!$A$3:$S$649,18,FALSE),0)</f>
        <v>0</v>
      </c>
      <c r="F330" s="23">
        <f>IFERROR(VLOOKUP($A330,'Transit Way Mileage'!$A$3:$S$649,19,FALSE),0)</f>
        <v>46</v>
      </c>
      <c r="G330" s="23">
        <f t="shared" si="5"/>
        <v>46</v>
      </c>
    </row>
    <row r="331" spans="1:7" x14ac:dyDescent="0.25">
      <c r="A331" s="23" t="str">
        <f>'Transit Way Mileage'!A332</f>
        <v>5008</v>
      </c>
      <c r="B331" s="23" t="str">
        <f>'Transit Way Mileage'!B332</f>
        <v>Milwaukee County Transit System</v>
      </c>
      <c r="C331" s="23" t="str">
        <f>VLOOKUP($A331,'Transit IDs'!$A$1:$O$828,14,FALSE)</f>
        <v>WI</v>
      </c>
      <c r="D331" s="23">
        <f>IFERROR(VLOOKUP($A331,'Transit Way Mileage'!$A$3:$S$649,12,FALSE),0)</f>
        <v>0</v>
      </c>
      <c r="E331" s="23">
        <f>IFERROR(VLOOKUP($A331,'Transit Way Mileage'!$A$3:$S$649,18,FALSE),0)</f>
        <v>0</v>
      </c>
      <c r="F331" s="23">
        <f>IFERROR(VLOOKUP($A331,'Transit Way Mileage'!$A$3:$S$649,19,FALSE),0)</f>
        <v>1195</v>
      </c>
      <c r="G331" s="23">
        <f t="shared" si="5"/>
        <v>1195</v>
      </c>
    </row>
    <row r="332" spans="1:7" x14ac:dyDescent="0.25">
      <c r="A332" s="23" t="str">
        <f>'Transit Way Mileage'!A333</f>
        <v>5009</v>
      </c>
      <c r="B332" s="23" t="str">
        <f>'Transit Way Mileage'!B333</f>
        <v>GO Transit</v>
      </c>
      <c r="C332" s="23" t="str">
        <f>VLOOKUP($A332,'Transit IDs'!$A$1:$O$828,14,FALSE)</f>
        <v>WI</v>
      </c>
      <c r="D332" s="23">
        <f>IFERROR(VLOOKUP($A332,'Transit Way Mileage'!$A$3:$S$649,12,FALSE),0)</f>
        <v>0</v>
      </c>
      <c r="E332" s="23">
        <f>IFERROR(VLOOKUP($A332,'Transit Way Mileage'!$A$3:$S$649,18,FALSE),0)</f>
        <v>0</v>
      </c>
      <c r="F332" s="23">
        <f>IFERROR(VLOOKUP($A332,'Transit Way Mileage'!$A$3:$S$649,19,FALSE),0)</f>
        <v>63</v>
      </c>
      <c r="G332" s="23">
        <f t="shared" si="5"/>
        <v>63</v>
      </c>
    </row>
    <row r="333" spans="1:7" x14ac:dyDescent="0.25">
      <c r="A333" s="23" t="str">
        <f>'Transit Way Mileage'!A334</f>
        <v>5009</v>
      </c>
      <c r="B333" s="23" t="str">
        <f>'Transit Way Mileage'!B334</f>
        <v>GO Transit</v>
      </c>
      <c r="C333" s="23" t="str">
        <f>VLOOKUP($A333,'Transit IDs'!$A$1:$O$828,14,FALSE)</f>
        <v>WI</v>
      </c>
      <c r="D333" s="23">
        <f>IFERROR(VLOOKUP($A333,'Transit Way Mileage'!$A$3:$S$649,12,FALSE),0)</f>
        <v>0</v>
      </c>
      <c r="E333" s="23">
        <f>IFERROR(VLOOKUP($A333,'Transit Way Mileage'!$A$3:$S$649,18,FALSE),0)</f>
        <v>0</v>
      </c>
      <c r="F333" s="23">
        <f>IFERROR(VLOOKUP($A333,'Transit Way Mileage'!$A$3:$S$649,19,FALSE),0)</f>
        <v>63</v>
      </c>
      <c r="G333" s="23">
        <f t="shared" si="5"/>
        <v>63</v>
      </c>
    </row>
    <row r="334" spans="1:7" x14ac:dyDescent="0.25">
      <c r="A334" s="23" t="str">
        <f>'Transit Way Mileage'!A335</f>
        <v>5010</v>
      </c>
      <c r="B334" s="23" t="str">
        <f>'Transit Way Mileage'!B335</f>
        <v xml:space="preserve">METRO Regional Transit Authority </v>
      </c>
      <c r="C334" s="23" t="str">
        <f>VLOOKUP($A334,'Transit IDs'!$A$1:$O$828,14,FALSE)</f>
        <v>OH</v>
      </c>
      <c r="D334" s="23">
        <f>IFERROR(VLOOKUP($A334,'Transit Way Mileage'!$A$3:$S$649,12,FALSE),0)</f>
        <v>0</v>
      </c>
      <c r="E334" s="23">
        <f>IFERROR(VLOOKUP($A334,'Transit Way Mileage'!$A$3:$S$649,18,FALSE),0)</f>
        <v>0</v>
      </c>
      <c r="F334" s="23">
        <f>IFERROR(VLOOKUP($A334,'Transit Way Mileage'!$A$3:$S$649,19,FALSE),0)</f>
        <v>167</v>
      </c>
      <c r="G334" s="23">
        <f t="shared" si="5"/>
        <v>167</v>
      </c>
    </row>
    <row r="335" spans="1:7" x14ac:dyDescent="0.25">
      <c r="A335" s="23" t="str">
        <f>'Transit Way Mileage'!A336</f>
        <v>5010</v>
      </c>
      <c r="B335" s="23" t="str">
        <f>'Transit Way Mileage'!B336</f>
        <v xml:space="preserve">METRO Regional Transit Authority </v>
      </c>
      <c r="C335" s="23" t="str">
        <f>VLOOKUP($A335,'Transit IDs'!$A$1:$O$828,14,FALSE)</f>
        <v>OH</v>
      </c>
      <c r="D335" s="23">
        <f>IFERROR(VLOOKUP($A335,'Transit Way Mileage'!$A$3:$S$649,12,FALSE),0)</f>
        <v>0</v>
      </c>
      <c r="E335" s="23">
        <f>IFERROR(VLOOKUP($A335,'Transit Way Mileage'!$A$3:$S$649,18,FALSE),0)</f>
        <v>0</v>
      </c>
      <c r="F335" s="23">
        <f>IFERROR(VLOOKUP($A335,'Transit Way Mileage'!$A$3:$S$649,19,FALSE),0)</f>
        <v>167</v>
      </c>
      <c r="G335" s="23">
        <f t="shared" si="5"/>
        <v>167</v>
      </c>
    </row>
    <row r="336" spans="1:7" x14ac:dyDescent="0.25">
      <c r="A336" s="23" t="str">
        <f>'Transit Way Mileage'!A337</f>
        <v>5011</v>
      </c>
      <c r="B336" s="23" t="str">
        <f>'Transit Way Mileage'!B337</f>
        <v>Stark Area Regional Transit Authority</v>
      </c>
      <c r="C336" s="23" t="str">
        <f>VLOOKUP($A336,'Transit IDs'!$A$1:$O$828,14,FALSE)</f>
        <v>OH</v>
      </c>
      <c r="D336" s="23">
        <f>IFERROR(VLOOKUP($A336,'Transit Way Mileage'!$A$3:$S$649,12,FALSE),0)</f>
        <v>0</v>
      </c>
      <c r="E336" s="23">
        <f>IFERROR(VLOOKUP($A336,'Transit Way Mileage'!$A$3:$S$649,18,FALSE),0)</f>
        <v>0</v>
      </c>
      <c r="F336" s="23">
        <f>IFERROR(VLOOKUP($A336,'Transit Way Mileage'!$A$3:$S$649,19,FALSE),0)</f>
        <v>406.5</v>
      </c>
      <c r="G336" s="23">
        <f t="shared" si="5"/>
        <v>406.5</v>
      </c>
    </row>
    <row r="337" spans="1:7" x14ac:dyDescent="0.25">
      <c r="A337" s="23" t="str">
        <f>'Transit Way Mileage'!A338</f>
        <v>5012</v>
      </c>
      <c r="B337" s="23" t="str">
        <f>'Transit Way Mileage'!B338</f>
        <v>Southwest Ohio Regional Transit Authority</v>
      </c>
      <c r="C337" s="23" t="str">
        <f>VLOOKUP($A337,'Transit IDs'!$A$1:$O$828,14,FALSE)</f>
        <v>OH</v>
      </c>
      <c r="D337" s="23">
        <f>IFERROR(VLOOKUP($A337,'Transit Way Mileage'!$A$3:$S$649,12,FALSE),0)</f>
        <v>0</v>
      </c>
      <c r="E337" s="23">
        <f>IFERROR(VLOOKUP($A337,'Transit Way Mileage'!$A$3:$S$649,18,FALSE),0)</f>
        <v>0.1</v>
      </c>
      <c r="F337" s="23">
        <f>IFERROR(VLOOKUP($A337,'Transit Way Mileage'!$A$3:$S$649,19,FALSE),0)</f>
        <v>953.1</v>
      </c>
      <c r="G337" s="23">
        <f t="shared" si="5"/>
        <v>953.2</v>
      </c>
    </row>
    <row r="338" spans="1:7" x14ac:dyDescent="0.25">
      <c r="A338" s="23" t="str">
        <f>'Transit Way Mileage'!A339</f>
        <v>5015</v>
      </c>
      <c r="B338" s="23" t="str">
        <f>'Transit Way Mileage'!B339</f>
        <v>The Greater Cleveland Regional Transit Authority</v>
      </c>
      <c r="C338" s="23" t="str">
        <f>VLOOKUP($A338,'Transit IDs'!$A$1:$O$828,14,FALSE)</f>
        <v>OH</v>
      </c>
      <c r="D338" s="23">
        <f>IFERROR(VLOOKUP($A338,'Transit Way Mileage'!$A$3:$S$649,12,FALSE),0)</f>
        <v>41.9</v>
      </c>
      <c r="E338" s="23">
        <f>IFERROR(VLOOKUP($A338,'Transit Way Mileage'!$A$3:$S$649,18,FALSE),0)</f>
        <v>0</v>
      </c>
      <c r="F338" s="23">
        <f>IFERROR(VLOOKUP($A338,'Transit Way Mileage'!$A$3:$S$649,19,FALSE),0)</f>
        <v>0</v>
      </c>
      <c r="G338" s="23">
        <f t="shared" si="5"/>
        <v>0</v>
      </c>
    </row>
    <row r="339" spans="1:7" x14ac:dyDescent="0.25">
      <c r="A339" s="23" t="str">
        <f>'Transit Way Mileage'!A340</f>
        <v>5015</v>
      </c>
      <c r="B339" s="23" t="str">
        <f>'Transit Way Mileage'!B340</f>
        <v>The Greater Cleveland Regional Transit Authority</v>
      </c>
      <c r="C339" s="23" t="str">
        <f>VLOOKUP($A339,'Transit IDs'!$A$1:$O$828,14,FALSE)</f>
        <v>OH</v>
      </c>
      <c r="D339" s="23">
        <f>IFERROR(VLOOKUP($A339,'Transit Way Mileage'!$A$3:$S$649,12,FALSE),0)</f>
        <v>41.9</v>
      </c>
      <c r="E339" s="23">
        <f>IFERROR(VLOOKUP($A339,'Transit Way Mileage'!$A$3:$S$649,18,FALSE),0)</f>
        <v>0</v>
      </c>
      <c r="F339" s="23">
        <f>IFERROR(VLOOKUP($A339,'Transit Way Mileage'!$A$3:$S$649,19,FALSE),0)</f>
        <v>0</v>
      </c>
      <c r="G339" s="23">
        <f t="shared" si="5"/>
        <v>0</v>
      </c>
    </row>
    <row r="340" spans="1:7" x14ac:dyDescent="0.25">
      <c r="A340" s="23" t="str">
        <f>'Transit Way Mileage'!A341</f>
        <v>5015</v>
      </c>
      <c r="B340" s="23" t="str">
        <f>'Transit Way Mileage'!B341</f>
        <v>The Greater Cleveland Regional Transit Authority</v>
      </c>
      <c r="C340" s="23" t="str">
        <f>VLOOKUP($A340,'Transit IDs'!$A$1:$O$828,14,FALSE)</f>
        <v>OH</v>
      </c>
      <c r="D340" s="23">
        <f>IFERROR(VLOOKUP($A340,'Transit Way Mileage'!$A$3:$S$649,12,FALSE),0)</f>
        <v>41.9</v>
      </c>
      <c r="E340" s="23">
        <f>IFERROR(VLOOKUP($A340,'Transit Way Mileage'!$A$3:$S$649,18,FALSE),0)</f>
        <v>0</v>
      </c>
      <c r="F340" s="23">
        <f>IFERROR(VLOOKUP($A340,'Transit Way Mileage'!$A$3:$S$649,19,FALSE),0)</f>
        <v>0</v>
      </c>
      <c r="G340" s="23">
        <f t="shared" si="5"/>
        <v>0</v>
      </c>
    </row>
    <row r="341" spans="1:7" x14ac:dyDescent="0.25">
      <c r="A341" s="23" t="str">
        <f>'Transit Way Mileage'!A342</f>
        <v>5015</v>
      </c>
      <c r="B341" s="23" t="str">
        <f>'Transit Way Mileage'!B342</f>
        <v>The Greater Cleveland Regional Transit Authority</v>
      </c>
      <c r="C341" s="23" t="str">
        <f>VLOOKUP($A341,'Transit IDs'!$A$1:$O$828,14,FALSE)</f>
        <v>OH</v>
      </c>
      <c r="D341" s="23">
        <f>IFERROR(VLOOKUP($A341,'Transit Way Mileage'!$A$3:$S$649,12,FALSE),0)</f>
        <v>41.9</v>
      </c>
      <c r="E341" s="23">
        <f>IFERROR(VLOOKUP($A341,'Transit Way Mileage'!$A$3:$S$649,18,FALSE),0)</f>
        <v>0</v>
      </c>
      <c r="F341" s="23">
        <f>IFERROR(VLOOKUP($A341,'Transit Way Mileage'!$A$3:$S$649,19,FALSE),0)</f>
        <v>0</v>
      </c>
      <c r="G341" s="23">
        <f t="shared" si="5"/>
        <v>0</v>
      </c>
    </row>
    <row r="342" spans="1:7" x14ac:dyDescent="0.25">
      <c r="A342" s="23" t="str">
        <f>'Transit Way Mileage'!A343</f>
        <v>5016</v>
      </c>
      <c r="B342" s="23" t="str">
        <f>'Transit Way Mileage'!B343</f>
        <v>Central Ohio Transit Authority</v>
      </c>
      <c r="C342" s="23" t="str">
        <f>VLOOKUP($A342,'Transit IDs'!$A$1:$O$828,14,FALSE)</f>
        <v>OH</v>
      </c>
      <c r="D342" s="23">
        <f>IFERROR(VLOOKUP($A342,'Transit Way Mileage'!$A$3:$S$649,12,FALSE),0)</f>
        <v>0</v>
      </c>
      <c r="E342" s="23">
        <f>IFERROR(VLOOKUP($A342,'Transit Way Mileage'!$A$3:$S$649,18,FALSE),0)</f>
        <v>0</v>
      </c>
      <c r="F342" s="23">
        <f>IFERROR(VLOOKUP($A342,'Transit Way Mileage'!$A$3:$S$649,19,FALSE),0)</f>
        <v>1090</v>
      </c>
      <c r="G342" s="23">
        <f t="shared" si="5"/>
        <v>1090</v>
      </c>
    </row>
    <row r="343" spans="1:7" x14ac:dyDescent="0.25">
      <c r="A343" s="23" t="str">
        <f>'Transit Way Mileage'!A344</f>
        <v>5017</v>
      </c>
      <c r="B343" s="23" t="str">
        <f>'Transit Way Mileage'!B344</f>
        <v>Greater Dayton Regional Transit Authority</v>
      </c>
      <c r="C343" s="23" t="str">
        <f>VLOOKUP($A343,'Transit IDs'!$A$1:$O$828,14,FALSE)</f>
        <v>OH</v>
      </c>
      <c r="D343" s="23">
        <f>IFERROR(VLOOKUP($A343,'Transit Way Mileage'!$A$3:$S$649,12,FALSE),0)</f>
        <v>0</v>
      </c>
      <c r="E343" s="23">
        <f>IFERROR(VLOOKUP($A343,'Transit Way Mileage'!$A$3:$S$649,18,FALSE),0)</f>
        <v>0</v>
      </c>
      <c r="F343" s="23">
        <f>IFERROR(VLOOKUP($A343,'Transit Way Mileage'!$A$3:$S$649,19,FALSE),0)</f>
        <v>761.9</v>
      </c>
      <c r="G343" s="23">
        <f t="shared" si="5"/>
        <v>761.9</v>
      </c>
    </row>
    <row r="344" spans="1:7" x14ac:dyDescent="0.25">
      <c r="A344" s="23" t="str">
        <f>'Transit Way Mileage'!A345</f>
        <v>5021</v>
      </c>
      <c r="B344" s="23" t="str">
        <f>'Transit Way Mileage'!B345</f>
        <v>Portage Area Regional Transportation Authority</v>
      </c>
      <c r="C344" s="23" t="str">
        <f>VLOOKUP($A344,'Transit IDs'!$A$1:$O$828,14,FALSE)</f>
        <v>OH</v>
      </c>
      <c r="D344" s="23">
        <f>IFERROR(VLOOKUP($A344,'Transit Way Mileage'!$A$3:$S$649,12,FALSE),0)</f>
        <v>0</v>
      </c>
      <c r="E344" s="23">
        <f>IFERROR(VLOOKUP($A344,'Transit Way Mileage'!$A$3:$S$649,18,FALSE),0)</f>
        <v>0</v>
      </c>
      <c r="F344" s="23">
        <f>IFERROR(VLOOKUP($A344,'Transit Way Mileage'!$A$3:$S$649,19,FALSE),0)</f>
        <v>269.7</v>
      </c>
      <c r="G344" s="23">
        <f t="shared" si="5"/>
        <v>269.7</v>
      </c>
    </row>
    <row r="345" spans="1:7" x14ac:dyDescent="0.25">
      <c r="A345" s="23" t="str">
        <f>'Transit Way Mileage'!A346</f>
        <v>5022</v>
      </c>
      <c r="B345" s="23" t="str">
        <f>'Transit Way Mileage'!B346</f>
        <v>Toledo Area Regional Transit Authority</v>
      </c>
      <c r="C345" s="23" t="str">
        <f>VLOOKUP($A345,'Transit IDs'!$A$1:$O$828,14,FALSE)</f>
        <v>OH</v>
      </c>
      <c r="D345" s="23">
        <f>IFERROR(VLOOKUP($A345,'Transit Way Mileage'!$A$3:$S$649,12,FALSE),0)</f>
        <v>0</v>
      </c>
      <c r="E345" s="23">
        <f>IFERROR(VLOOKUP($A345,'Transit Way Mileage'!$A$3:$S$649,18,FALSE),0)</f>
        <v>1</v>
      </c>
      <c r="F345" s="23">
        <f>IFERROR(VLOOKUP($A345,'Transit Way Mileage'!$A$3:$S$649,19,FALSE),0)</f>
        <v>313</v>
      </c>
      <c r="G345" s="23">
        <f t="shared" si="5"/>
        <v>314</v>
      </c>
    </row>
    <row r="346" spans="1:7" x14ac:dyDescent="0.25">
      <c r="A346" s="23" t="str">
        <f>'Transit Way Mileage'!A347</f>
        <v>5024</v>
      </c>
      <c r="B346" s="23" t="str">
        <f>'Transit Way Mileage'!B347</f>
        <v>Western Reserve Transit Authority</v>
      </c>
      <c r="C346" s="23" t="str">
        <f>VLOOKUP($A346,'Transit IDs'!$A$1:$O$828,14,FALSE)</f>
        <v>OH</v>
      </c>
      <c r="D346" s="23">
        <f>IFERROR(VLOOKUP($A346,'Transit Way Mileage'!$A$3:$S$649,12,FALSE),0)</f>
        <v>0</v>
      </c>
      <c r="E346" s="23">
        <f>IFERROR(VLOOKUP($A346,'Transit Way Mileage'!$A$3:$S$649,18,FALSE),0)</f>
        <v>0</v>
      </c>
      <c r="F346" s="23">
        <f>IFERROR(VLOOKUP($A346,'Transit Way Mileage'!$A$3:$S$649,19,FALSE),0)</f>
        <v>408.9</v>
      </c>
      <c r="G346" s="23">
        <f t="shared" si="5"/>
        <v>408.9</v>
      </c>
    </row>
    <row r="347" spans="1:7" x14ac:dyDescent="0.25">
      <c r="A347" s="23" t="str">
        <f>'Transit Way Mileage'!A348</f>
        <v>5025</v>
      </c>
      <c r="B347" s="23" t="str">
        <f>'Transit Way Mileage'!B348</f>
        <v>Duluth Transit Authority</v>
      </c>
      <c r="C347" s="23" t="str">
        <f>VLOOKUP($A347,'Transit IDs'!$A$1:$O$828,14,FALSE)</f>
        <v>MN</v>
      </c>
      <c r="D347" s="23">
        <f>IFERROR(VLOOKUP($A347,'Transit Way Mileage'!$A$3:$S$649,12,FALSE),0)</f>
        <v>0</v>
      </c>
      <c r="E347" s="23">
        <f>IFERROR(VLOOKUP($A347,'Transit Way Mileage'!$A$3:$S$649,18,FALSE),0)</f>
        <v>0</v>
      </c>
      <c r="F347" s="23">
        <f>IFERROR(VLOOKUP($A347,'Transit Way Mileage'!$A$3:$S$649,19,FALSE),0)</f>
        <v>192</v>
      </c>
      <c r="G347" s="23">
        <f t="shared" si="5"/>
        <v>192</v>
      </c>
    </row>
    <row r="348" spans="1:7" x14ac:dyDescent="0.25">
      <c r="A348" s="23" t="str">
        <f>'Transit Way Mileage'!A349</f>
        <v>5026</v>
      </c>
      <c r="B348" s="23" t="str">
        <f>'Transit Way Mileage'!B349</f>
        <v>City of Moorhead, DBA: Metropolitan Area Transit</v>
      </c>
      <c r="C348" s="23" t="str">
        <f>VLOOKUP($A348,'Transit IDs'!$A$1:$O$828,14,FALSE)</f>
        <v>MN</v>
      </c>
      <c r="D348" s="23">
        <f>IFERROR(VLOOKUP($A348,'Transit Way Mileage'!$A$3:$S$649,12,FALSE),0)</f>
        <v>0</v>
      </c>
      <c r="E348" s="23">
        <f>IFERROR(VLOOKUP($A348,'Transit Way Mileage'!$A$3:$S$649,18,FALSE),0)</f>
        <v>0</v>
      </c>
      <c r="F348" s="23">
        <f>IFERROR(VLOOKUP($A348,'Transit Way Mileage'!$A$3:$S$649,19,FALSE),0)</f>
        <v>67.099999999999994</v>
      </c>
      <c r="G348" s="23">
        <f t="shared" si="5"/>
        <v>67.099999999999994</v>
      </c>
    </row>
    <row r="349" spans="1:7" x14ac:dyDescent="0.25">
      <c r="A349" s="23" t="str">
        <f>'Transit Way Mileage'!A350</f>
        <v>5027</v>
      </c>
      <c r="B349" s="23" t="str">
        <f>'Transit Way Mileage'!B350</f>
        <v xml:space="preserve">Metro Transit </v>
      </c>
      <c r="C349" s="23" t="str">
        <f>VLOOKUP($A349,'Transit IDs'!$A$1:$O$828,14,FALSE)</f>
        <v>MN</v>
      </c>
      <c r="D349" s="23">
        <f>IFERROR(VLOOKUP($A349,'Transit Way Mileage'!$A$3:$S$649,12,FALSE),0)</f>
        <v>69.099999999999994</v>
      </c>
      <c r="E349" s="23">
        <f>IFERROR(VLOOKUP($A349,'Transit Way Mileage'!$A$3:$S$649,18,FALSE),0)</f>
        <v>0</v>
      </c>
      <c r="F349" s="23">
        <f>IFERROR(VLOOKUP($A349,'Transit Way Mileage'!$A$3:$S$649,19,FALSE),0)</f>
        <v>0</v>
      </c>
      <c r="G349" s="23">
        <f t="shared" si="5"/>
        <v>0</v>
      </c>
    </row>
    <row r="350" spans="1:7" x14ac:dyDescent="0.25">
      <c r="A350" s="23" t="str">
        <f>'Transit Way Mileage'!A351</f>
        <v>5027</v>
      </c>
      <c r="B350" s="23" t="str">
        <f>'Transit Way Mileage'!B351</f>
        <v xml:space="preserve">Metro Transit </v>
      </c>
      <c r="C350" s="23" t="str">
        <f>VLOOKUP($A350,'Transit IDs'!$A$1:$O$828,14,FALSE)</f>
        <v>MN</v>
      </c>
      <c r="D350" s="23">
        <f>IFERROR(VLOOKUP($A350,'Transit Way Mileage'!$A$3:$S$649,12,FALSE),0)</f>
        <v>69.099999999999994</v>
      </c>
      <c r="E350" s="23">
        <f>IFERROR(VLOOKUP($A350,'Transit Way Mileage'!$A$3:$S$649,18,FALSE),0)</f>
        <v>0</v>
      </c>
      <c r="F350" s="23">
        <f>IFERROR(VLOOKUP($A350,'Transit Way Mileage'!$A$3:$S$649,19,FALSE),0)</f>
        <v>0</v>
      </c>
      <c r="G350" s="23">
        <f t="shared" si="5"/>
        <v>0</v>
      </c>
    </row>
    <row r="351" spans="1:7" x14ac:dyDescent="0.25">
      <c r="A351" s="23" t="str">
        <f>'Transit Way Mileage'!A352</f>
        <v>5027</v>
      </c>
      <c r="B351" s="23" t="str">
        <f>'Transit Way Mileage'!B352</f>
        <v xml:space="preserve">Metro Transit </v>
      </c>
      <c r="C351" s="23" t="str">
        <f>VLOOKUP($A351,'Transit IDs'!$A$1:$O$828,14,FALSE)</f>
        <v>MN</v>
      </c>
      <c r="D351" s="23">
        <f>IFERROR(VLOOKUP($A351,'Transit Way Mileage'!$A$3:$S$649,12,FALSE),0)</f>
        <v>69.099999999999994</v>
      </c>
      <c r="E351" s="23">
        <f>IFERROR(VLOOKUP($A351,'Transit Way Mileage'!$A$3:$S$649,18,FALSE),0)</f>
        <v>0</v>
      </c>
      <c r="F351" s="23">
        <f>IFERROR(VLOOKUP($A351,'Transit Way Mileage'!$A$3:$S$649,19,FALSE),0)</f>
        <v>0</v>
      </c>
      <c r="G351" s="23">
        <f t="shared" si="5"/>
        <v>0</v>
      </c>
    </row>
    <row r="352" spans="1:7" x14ac:dyDescent="0.25">
      <c r="A352" s="23" t="str">
        <f>'Transit Way Mileage'!A353</f>
        <v>5028</v>
      </c>
      <c r="B352" s="23" t="str">
        <f>'Transit Way Mileage'!B353</f>
        <v>St. Cloud Metropolitan Transit Commission</v>
      </c>
      <c r="C352" s="23" t="str">
        <f>VLOOKUP($A352,'Transit IDs'!$A$1:$O$828,14,FALSE)</f>
        <v>MN</v>
      </c>
      <c r="D352" s="23">
        <f>IFERROR(VLOOKUP($A352,'Transit Way Mileage'!$A$3:$S$649,12,FALSE),0)</f>
        <v>0</v>
      </c>
      <c r="E352" s="23">
        <f>IFERROR(VLOOKUP($A352,'Transit Way Mileage'!$A$3:$S$649,18,FALSE),0)</f>
        <v>0</v>
      </c>
      <c r="F352" s="23">
        <f>IFERROR(VLOOKUP($A352,'Transit Way Mileage'!$A$3:$S$649,19,FALSE),0)</f>
        <v>69.599999999999994</v>
      </c>
      <c r="G352" s="23">
        <f t="shared" si="5"/>
        <v>69.599999999999994</v>
      </c>
    </row>
    <row r="353" spans="1:7" x14ac:dyDescent="0.25">
      <c r="A353" s="23" t="str">
        <f>'Transit Way Mileage'!A354</f>
        <v>5028</v>
      </c>
      <c r="B353" s="23" t="str">
        <f>'Transit Way Mileage'!B354</f>
        <v>St. Cloud Metropolitan Transit Commission</v>
      </c>
      <c r="C353" s="23" t="str">
        <f>VLOOKUP($A353,'Transit IDs'!$A$1:$O$828,14,FALSE)</f>
        <v>MN</v>
      </c>
      <c r="D353" s="23">
        <f>IFERROR(VLOOKUP($A353,'Transit Way Mileage'!$A$3:$S$649,12,FALSE),0)</f>
        <v>0</v>
      </c>
      <c r="E353" s="23">
        <f>IFERROR(VLOOKUP($A353,'Transit Way Mileage'!$A$3:$S$649,18,FALSE),0)</f>
        <v>0</v>
      </c>
      <c r="F353" s="23">
        <f>IFERROR(VLOOKUP($A353,'Transit Way Mileage'!$A$3:$S$649,19,FALSE),0)</f>
        <v>69.599999999999994</v>
      </c>
      <c r="G353" s="23">
        <f t="shared" si="5"/>
        <v>69.599999999999994</v>
      </c>
    </row>
    <row r="354" spans="1:7" x14ac:dyDescent="0.25">
      <c r="A354" s="23" t="str">
        <f>'Transit Way Mileage'!A355</f>
        <v>5029</v>
      </c>
      <c r="B354" s="23" t="str">
        <f>'Transit Way Mileage'!B355</f>
        <v>Bay Metropolitan Transit Authority</v>
      </c>
      <c r="C354" s="23" t="str">
        <f>VLOOKUP($A354,'Transit IDs'!$A$1:$O$828,14,FALSE)</f>
        <v>MI</v>
      </c>
      <c r="D354" s="23">
        <f>IFERROR(VLOOKUP($A354,'Transit Way Mileage'!$A$3:$S$649,12,FALSE),0)</f>
        <v>0</v>
      </c>
      <c r="E354" s="23">
        <f>IFERROR(VLOOKUP($A354,'Transit Way Mileage'!$A$3:$S$649,18,FALSE),0)</f>
        <v>0</v>
      </c>
      <c r="F354" s="23">
        <f>IFERROR(VLOOKUP($A354,'Transit Way Mileage'!$A$3:$S$649,19,FALSE),0)</f>
        <v>615</v>
      </c>
      <c r="G354" s="23">
        <f t="shared" si="5"/>
        <v>615</v>
      </c>
    </row>
    <row r="355" spans="1:7" x14ac:dyDescent="0.25">
      <c r="A355" s="23" t="str">
        <f>'Transit Way Mileage'!A356</f>
        <v>5031</v>
      </c>
      <c r="B355" s="23" t="str">
        <f>'Transit Way Mileage'!B356</f>
        <v>Suburban Mobility Authority for Regional Transportation</v>
      </c>
      <c r="C355" s="23" t="str">
        <f>VLOOKUP($A355,'Transit IDs'!$A$1:$O$828,14,FALSE)</f>
        <v>MI</v>
      </c>
      <c r="D355" s="23">
        <f>IFERROR(VLOOKUP($A355,'Transit Way Mileage'!$A$3:$S$649,12,FALSE),0)</f>
        <v>0</v>
      </c>
      <c r="E355" s="23">
        <f>IFERROR(VLOOKUP($A355,'Transit Way Mileage'!$A$3:$S$649,18,FALSE),0)</f>
        <v>0</v>
      </c>
      <c r="F355" s="23">
        <f>IFERROR(VLOOKUP($A355,'Transit Way Mileage'!$A$3:$S$649,19,FALSE),0)</f>
        <v>1356</v>
      </c>
      <c r="G355" s="23">
        <f t="shared" si="5"/>
        <v>1356</v>
      </c>
    </row>
    <row r="356" spans="1:7" x14ac:dyDescent="0.25">
      <c r="A356" s="23" t="str">
        <f>'Transit Way Mileage'!A357</f>
        <v>5031</v>
      </c>
      <c r="B356" s="23" t="str">
        <f>'Transit Way Mileage'!B357</f>
        <v>Suburban Mobility Authority for Regional Transportation</v>
      </c>
      <c r="C356" s="23" t="str">
        <f>VLOOKUP($A356,'Transit IDs'!$A$1:$O$828,14,FALSE)</f>
        <v>MI</v>
      </c>
      <c r="D356" s="23">
        <f>IFERROR(VLOOKUP($A356,'Transit Way Mileage'!$A$3:$S$649,12,FALSE),0)</f>
        <v>0</v>
      </c>
      <c r="E356" s="23">
        <f>IFERROR(VLOOKUP($A356,'Transit Way Mileage'!$A$3:$S$649,18,FALSE),0)</f>
        <v>0</v>
      </c>
      <c r="F356" s="23">
        <f>IFERROR(VLOOKUP($A356,'Transit Way Mileage'!$A$3:$S$649,19,FALSE),0)</f>
        <v>1356</v>
      </c>
      <c r="G356" s="23">
        <f t="shared" si="5"/>
        <v>1356</v>
      </c>
    </row>
    <row r="357" spans="1:7" x14ac:dyDescent="0.25">
      <c r="A357" s="23" t="str">
        <f>'Transit Way Mileage'!A358</f>
        <v>5032</v>
      </c>
      <c r="B357" s="23" t="str">
        <f>'Transit Way Mileage'!B358</f>
        <v xml:space="preserve">Mass Transportation Authority </v>
      </c>
      <c r="C357" s="23" t="str">
        <f>VLOOKUP($A357,'Transit IDs'!$A$1:$O$828,14,FALSE)</f>
        <v>MI</v>
      </c>
      <c r="D357" s="23">
        <f>IFERROR(VLOOKUP($A357,'Transit Way Mileage'!$A$3:$S$649,12,FALSE),0)</f>
        <v>0</v>
      </c>
      <c r="E357" s="23">
        <f>IFERROR(VLOOKUP($A357,'Transit Way Mileage'!$A$3:$S$649,18,FALSE),0)</f>
        <v>0</v>
      </c>
      <c r="F357" s="23">
        <f>IFERROR(VLOOKUP($A357,'Transit Way Mileage'!$A$3:$S$649,19,FALSE),0)</f>
        <v>2664</v>
      </c>
      <c r="G357" s="23">
        <f t="shared" si="5"/>
        <v>2664</v>
      </c>
    </row>
    <row r="358" spans="1:7" x14ac:dyDescent="0.25">
      <c r="A358" s="23" t="str">
        <f>'Transit Way Mileage'!A359</f>
        <v>5033</v>
      </c>
      <c r="B358" s="23" t="str">
        <f>'Transit Way Mileage'!B359</f>
        <v>Interurban Transit Partnership</v>
      </c>
      <c r="C358" s="23" t="str">
        <f>VLOOKUP($A358,'Transit IDs'!$A$1:$O$828,14,FALSE)</f>
        <v>MI</v>
      </c>
      <c r="D358" s="23">
        <f>IFERROR(VLOOKUP($A358,'Transit Way Mileage'!$A$3:$S$649,12,FALSE),0)</f>
        <v>0</v>
      </c>
      <c r="E358" s="23">
        <f>IFERROR(VLOOKUP($A358,'Transit Way Mileage'!$A$3:$S$649,18,FALSE),0)</f>
        <v>0</v>
      </c>
      <c r="F358" s="23">
        <f>IFERROR(VLOOKUP($A358,'Transit Way Mileage'!$A$3:$S$649,19,FALSE),0)</f>
        <v>498.9</v>
      </c>
      <c r="G358" s="23">
        <f t="shared" si="5"/>
        <v>498.9</v>
      </c>
    </row>
    <row r="359" spans="1:7" x14ac:dyDescent="0.25">
      <c r="A359" s="23" t="str">
        <f>'Transit Way Mileage'!A360</f>
        <v>5034</v>
      </c>
      <c r="B359" s="23" t="str">
        <f>'Transit Way Mileage'!B360</f>
        <v>City of Jackson Transportation Authority</v>
      </c>
      <c r="C359" s="23" t="str">
        <f>VLOOKUP($A359,'Transit IDs'!$A$1:$O$828,14,FALSE)</f>
        <v>MI</v>
      </c>
      <c r="D359" s="23">
        <f>IFERROR(VLOOKUP($A359,'Transit Way Mileage'!$A$3:$S$649,12,FALSE),0)</f>
        <v>0</v>
      </c>
      <c r="E359" s="23">
        <f>IFERROR(VLOOKUP($A359,'Transit Way Mileage'!$A$3:$S$649,18,FALSE),0)</f>
        <v>0</v>
      </c>
      <c r="F359" s="23">
        <f>IFERROR(VLOOKUP($A359,'Transit Way Mileage'!$A$3:$S$649,19,FALSE),0)</f>
        <v>82</v>
      </c>
      <c r="G359" s="23">
        <f t="shared" si="5"/>
        <v>82</v>
      </c>
    </row>
    <row r="360" spans="1:7" x14ac:dyDescent="0.25">
      <c r="A360" s="23" t="str">
        <f>'Transit Way Mileage'!A361</f>
        <v>5035</v>
      </c>
      <c r="B360" s="23" t="str">
        <f>'Transit Way Mileage'!B361</f>
        <v>Kalamazoo Metro Transit System</v>
      </c>
      <c r="C360" s="23" t="str">
        <f>VLOOKUP($A360,'Transit IDs'!$A$1:$O$828,14,FALSE)</f>
        <v>MI</v>
      </c>
      <c r="D360" s="23">
        <f>IFERROR(VLOOKUP($A360,'Transit Way Mileage'!$A$3:$S$649,12,FALSE),0)</f>
        <v>0</v>
      </c>
      <c r="E360" s="23">
        <f>IFERROR(VLOOKUP($A360,'Transit Way Mileage'!$A$3:$S$649,18,FALSE),0)</f>
        <v>0</v>
      </c>
      <c r="F360" s="23">
        <f>IFERROR(VLOOKUP($A360,'Transit Way Mileage'!$A$3:$S$649,19,FALSE),0)</f>
        <v>207</v>
      </c>
      <c r="G360" s="23">
        <f t="shared" si="5"/>
        <v>207</v>
      </c>
    </row>
    <row r="361" spans="1:7" x14ac:dyDescent="0.25">
      <c r="A361" s="23" t="str">
        <f>'Transit Way Mileage'!A362</f>
        <v>5036</v>
      </c>
      <c r="B361" s="23" t="str">
        <f>'Transit Way Mileage'!B362</f>
        <v>Capital Area Transportation Authority</v>
      </c>
      <c r="C361" s="23" t="str">
        <f>VLOOKUP($A361,'Transit IDs'!$A$1:$O$828,14,FALSE)</f>
        <v>MI</v>
      </c>
      <c r="D361" s="23">
        <f>IFERROR(VLOOKUP($A361,'Transit Way Mileage'!$A$3:$S$649,12,FALSE),0)</f>
        <v>0</v>
      </c>
      <c r="E361" s="23">
        <f>IFERROR(VLOOKUP($A361,'Transit Way Mileage'!$A$3:$S$649,18,FALSE),0)</f>
        <v>0</v>
      </c>
      <c r="F361" s="23">
        <f>IFERROR(VLOOKUP($A361,'Transit Way Mileage'!$A$3:$S$649,19,FALSE),0)</f>
        <v>379.1</v>
      </c>
      <c r="G361" s="23">
        <f t="shared" si="5"/>
        <v>379.1</v>
      </c>
    </row>
    <row r="362" spans="1:7" x14ac:dyDescent="0.25">
      <c r="A362" s="23" t="str">
        <f>'Transit Way Mileage'!A363</f>
        <v>5039</v>
      </c>
      <c r="B362" s="23" t="str">
        <f>'Transit Way Mileage'!B363</f>
        <v>Saginaw Transit Authority Regional Service</v>
      </c>
      <c r="C362" s="23" t="str">
        <f>VLOOKUP($A362,'Transit IDs'!$A$1:$O$828,14,FALSE)</f>
        <v>MI</v>
      </c>
      <c r="D362" s="23">
        <f>IFERROR(VLOOKUP($A362,'Transit Way Mileage'!$A$3:$S$649,12,FALSE),0)</f>
        <v>0</v>
      </c>
      <c r="E362" s="23">
        <f>IFERROR(VLOOKUP($A362,'Transit Way Mileage'!$A$3:$S$649,18,FALSE),0)</f>
        <v>0</v>
      </c>
      <c r="F362" s="23">
        <f>IFERROR(VLOOKUP($A362,'Transit Way Mileage'!$A$3:$S$649,19,FALSE),0)</f>
        <v>244</v>
      </c>
      <c r="G362" s="23">
        <f t="shared" si="5"/>
        <v>244</v>
      </c>
    </row>
    <row r="363" spans="1:7" x14ac:dyDescent="0.25">
      <c r="A363" s="23" t="str">
        <f>'Transit Way Mileage'!A364</f>
        <v>5040</v>
      </c>
      <c r="B363" s="23" t="str">
        <f>'Transit Way Mileage'!B364</f>
        <v>Ann Arbor Transportation Authority</v>
      </c>
      <c r="C363" s="23" t="str">
        <f>VLOOKUP($A363,'Transit IDs'!$A$1:$O$828,14,FALSE)</f>
        <v>MI</v>
      </c>
      <c r="D363" s="23">
        <f>IFERROR(VLOOKUP($A363,'Transit Way Mileage'!$A$3:$S$649,12,FALSE),0)</f>
        <v>0</v>
      </c>
      <c r="E363" s="23">
        <f>IFERROR(VLOOKUP($A363,'Transit Way Mileage'!$A$3:$S$649,18,FALSE),0)</f>
        <v>0</v>
      </c>
      <c r="F363" s="23">
        <f>IFERROR(VLOOKUP($A363,'Transit Way Mileage'!$A$3:$S$649,19,FALSE),0)</f>
        <v>57.3</v>
      </c>
      <c r="G363" s="23">
        <f t="shared" si="5"/>
        <v>57.3</v>
      </c>
    </row>
    <row r="364" spans="1:7" x14ac:dyDescent="0.25">
      <c r="A364" s="23" t="str">
        <f>'Transit Way Mileage'!A365</f>
        <v>5040</v>
      </c>
      <c r="B364" s="23" t="str">
        <f>'Transit Way Mileage'!B365</f>
        <v>Ann Arbor Transportation Authority</v>
      </c>
      <c r="C364" s="23" t="str">
        <f>VLOOKUP($A364,'Transit IDs'!$A$1:$O$828,14,FALSE)</f>
        <v>MI</v>
      </c>
      <c r="D364" s="23">
        <f>IFERROR(VLOOKUP($A364,'Transit Way Mileage'!$A$3:$S$649,12,FALSE),0)</f>
        <v>0</v>
      </c>
      <c r="E364" s="23">
        <f>IFERROR(VLOOKUP($A364,'Transit Way Mileage'!$A$3:$S$649,18,FALSE),0)</f>
        <v>0</v>
      </c>
      <c r="F364" s="23">
        <f>IFERROR(VLOOKUP($A364,'Transit Way Mileage'!$A$3:$S$649,19,FALSE),0)</f>
        <v>57.3</v>
      </c>
      <c r="G364" s="23">
        <f t="shared" si="5"/>
        <v>57.3</v>
      </c>
    </row>
    <row r="365" spans="1:7" x14ac:dyDescent="0.25">
      <c r="A365" s="23" t="str">
        <f>'Transit Way Mileage'!A366</f>
        <v>5040</v>
      </c>
      <c r="B365" s="23" t="str">
        <f>'Transit Way Mileage'!B366</f>
        <v>Ann Arbor Transportation Authority</v>
      </c>
      <c r="C365" s="23" t="str">
        <f>VLOOKUP($A365,'Transit IDs'!$A$1:$O$828,14,FALSE)</f>
        <v>MI</v>
      </c>
      <c r="D365" s="23">
        <f>IFERROR(VLOOKUP($A365,'Transit Way Mileage'!$A$3:$S$649,12,FALSE),0)</f>
        <v>0</v>
      </c>
      <c r="E365" s="23">
        <f>IFERROR(VLOOKUP($A365,'Transit Way Mileage'!$A$3:$S$649,18,FALSE),0)</f>
        <v>0</v>
      </c>
      <c r="F365" s="23">
        <f>IFERROR(VLOOKUP($A365,'Transit Way Mileage'!$A$3:$S$649,19,FALSE),0)</f>
        <v>57.3</v>
      </c>
      <c r="G365" s="23">
        <f t="shared" si="5"/>
        <v>57.3</v>
      </c>
    </row>
    <row r="366" spans="1:7" x14ac:dyDescent="0.25">
      <c r="A366" s="23" t="str">
        <f>'Transit Way Mileage'!A367</f>
        <v>5042</v>
      </c>
      <c r="B366" s="23" t="str">
        <f>'Transit Way Mileage'!B367</f>
        <v>East Chicago Transit</v>
      </c>
      <c r="C366" s="23" t="str">
        <f>VLOOKUP($A366,'Transit IDs'!$A$1:$O$828,14,FALSE)</f>
        <v>IN</v>
      </c>
      <c r="D366" s="23">
        <f>IFERROR(VLOOKUP($A366,'Transit Way Mileage'!$A$3:$S$649,12,FALSE),0)</f>
        <v>0</v>
      </c>
      <c r="E366" s="23">
        <f>IFERROR(VLOOKUP($A366,'Transit Way Mileage'!$A$3:$S$649,18,FALSE),0)</f>
        <v>0</v>
      </c>
      <c r="F366" s="23">
        <f>IFERROR(VLOOKUP($A366,'Transit Way Mileage'!$A$3:$S$649,19,FALSE),0)</f>
        <v>69</v>
      </c>
      <c r="G366" s="23">
        <f t="shared" si="5"/>
        <v>69</v>
      </c>
    </row>
    <row r="367" spans="1:7" x14ac:dyDescent="0.25">
      <c r="A367" s="23" t="str">
        <f>'Transit Way Mileage'!A368</f>
        <v>5043</v>
      </c>
      <c r="B367" s="23" t="str">
        <f>'Transit Way Mileage'!B368</f>
        <v>Metropolitan Evansville Transit System</v>
      </c>
      <c r="C367" s="23" t="str">
        <f>VLOOKUP($A367,'Transit IDs'!$A$1:$O$828,14,FALSE)</f>
        <v>IN</v>
      </c>
      <c r="D367" s="23">
        <f>IFERROR(VLOOKUP($A367,'Transit Way Mileage'!$A$3:$S$649,12,FALSE),0)</f>
        <v>0</v>
      </c>
      <c r="E367" s="23">
        <f>IFERROR(VLOOKUP($A367,'Transit Way Mileage'!$A$3:$S$649,18,FALSE),0)</f>
        <v>0</v>
      </c>
      <c r="F367" s="23">
        <f>IFERROR(VLOOKUP($A367,'Transit Way Mileage'!$A$3:$S$649,19,FALSE),0)</f>
        <v>318</v>
      </c>
      <c r="G367" s="23">
        <f t="shared" si="5"/>
        <v>318</v>
      </c>
    </row>
    <row r="368" spans="1:7" x14ac:dyDescent="0.25">
      <c r="A368" s="23" t="str">
        <f>'Transit Way Mileage'!A369</f>
        <v>5044</v>
      </c>
      <c r="B368" s="23" t="str">
        <f>'Transit Way Mileage'!B369</f>
        <v>Fort Wayne Public Transportation Corporation</v>
      </c>
      <c r="C368" s="23" t="str">
        <f>VLOOKUP($A368,'Transit IDs'!$A$1:$O$828,14,FALSE)</f>
        <v>IN</v>
      </c>
      <c r="D368" s="23">
        <f>IFERROR(VLOOKUP($A368,'Transit Way Mileage'!$A$3:$S$649,12,FALSE),0)</f>
        <v>0</v>
      </c>
      <c r="E368" s="23">
        <f>IFERROR(VLOOKUP($A368,'Transit Way Mileage'!$A$3:$S$649,18,FALSE),0)</f>
        <v>0</v>
      </c>
      <c r="F368" s="23">
        <f>IFERROR(VLOOKUP($A368,'Transit Way Mileage'!$A$3:$S$649,19,FALSE),0)</f>
        <v>319</v>
      </c>
      <c r="G368" s="23">
        <f t="shared" si="5"/>
        <v>319</v>
      </c>
    </row>
    <row r="369" spans="1:7" x14ac:dyDescent="0.25">
      <c r="A369" s="23" t="str">
        <f>'Transit Way Mileage'!A370</f>
        <v>5045</v>
      </c>
      <c r="B369" s="23" t="str">
        <f>'Transit Way Mileage'!B370</f>
        <v>Gary Public Transportation Corporation</v>
      </c>
      <c r="C369" s="23" t="str">
        <f>VLOOKUP($A369,'Transit IDs'!$A$1:$O$828,14,FALSE)</f>
        <v>IN</v>
      </c>
      <c r="D369" s="23">
        <f>IFERROR(VLOOKUP($A369,'Transit Way Mileage'!$A$3:$S$649,12,FALSE),0)</f>
        <v>0</v>
      </c>
      <c r="E369" s="23">
        <f>IFERROR(VLOOKUP($A369,'Transit Way Mileage'!$A$3:$S$649,18,FALSE),0)</f>
        <v>0</v>
      </c>
      <c r="F369" s="23">
        <f>IFERROR(VLOOKUP($A369,'Transit Way Mileage'!$A$3:$S$649,19,FALSE),0)</f>
        <v>132</v>
      </c>
      <c r="G369" s="23">
        <f t="shared" si="5"/>
        <v>132</v>
      </c>
    </row>
    <row r="370" spans="1:7" x14ac:dyDescent="0.25">
      <c r="A370" s="23" t="str">
        <f>'Transit Way Mileage'!A371</f>
        <v>5047</v>
      </c>
      <c r="B370" s="23" t="str">
        <f>'Transit Way Mileage'!B371</f>
        <v>Bloomington-Normal Public Transit System</v>
      </c>
      <c r="C370" s="23" t="str">
        <f>VLOOKUP($A370,'Transit IDs'!$A$1:$O$828,14,FALSE)</f>
        <v>IL</v>
      </c>
      <c r="D370" s="23">
        <f>IFERROR(VLOOKUP($A370,'Transit Way Mileage'!$A$3:$S$649,12,FALSE),0)</f>
        <v>0</v>
      </c>
      <c r="E370" s="23">
        <f>IFERROR(VLOOKUP($A370,'Transit Way Mileage'!$A$3:$S$649,18,FALSE),0)</f>
        <v>0</v>
      </c>
      <c r="F370" s="23">
        <f>IFERROR(VLOOKUP($A370,'Transit Way Mileage'!$A$3:$S$649,19,FALSE),0)</f>
        <v>200</v>
      </c>
      <c r="G370" s="23">
        <f t="shared" si="5"/>
        <v>200</v>
      </c>
    </row>
    <row r="371" spans="1:7" x14ac:dyDescent="0.25">
      <c r="A371" s="23" t="str">
        <f>'Transit Way Mileage'!A372</f>
        <v>5050</v>
      </c>
      <c r="B371" s="23" t="str">
        <f>'Transit Way Mileage'!B372</f>
        <v>Indianapolis and Marion County Public Transportation</v>
      </c>
      <c r="C371" s="23" t="str">
        <f>VLOOKUP($A371,'Transit IDs'!$A$1:$O$828,14,FALSE)</f>
        <v>IN</v>
      </c>
      <c r="D371" s="23">
        <f>IFERROR(VLOOKUP($A371,'Transit Way Mileage'!$A$3:$S$649,12,FALSE),0)</f>
        <v>0</v>
      </c>
      <c r="E371" s="23">
        <f>IFERROR(VLOOKUP($A371,'Transit Way Mileage'!$A$3:$S$649,18,FALSE),0)</f>
        <v>0</v>
      </c>
      <c r="F371" s="23">
        <f>IFERROR(VLOOKUP($A371,'Transit Way Mileage'!$A$3:$S$649,19,FALSE),0)</f>
        <v>726.3</v>
      </c>
      <c r="G371" s="23">
        <f t="shared" si="5"/>
        <v>726.3</v>
      </c>
    </row>
    <row r="372" spans="1:7" x14ac:dyDescent="0.25">
      <c r="A372" s="23" t="str">
        <f>'Transit Way Mileage'!A373</f>
        <v>5050</v>
      </c>
      <c r="B372" s="23" t="str">
        <f>'Transit Way Mileage'!B373</f>
        <v>Indianapolis and Marion County Public Transportation</v>
      </c>
      <c r="C372" s="23" t="str">
        <f>VLOOKUP($A372,'Transit IDs'!$A$1:$O$828,14,FALSE)</f>
        <v>IN</v>
      </c>
      <c r="D372" s="23">
        <f>IFERROR(VLOOKUP($A372,'Transit Way Mileage'!$A$3:$S$649,12,FALSE),0)</f>
        <v>0</v>
      </c>
      <c r="E372" s="23">
        <f>IFERROR(VLOOKUP($A372,'Transit Way Mileage'!$A$3:$S$649,18,FALSE),0)</f>
        <v>0</v>
      </c>
      <c r="F372" s="23">
        <f>IFERROR(VLOOKUP($A372,'Transit Way Mileage'!$A$3:$S$649,19,FALSE),0)</f>
        <v>726.3</v>
      </c>
      <c r="G372" s="23">
        <f t="shared" si="5"/>
        <v>726.3</v>
      </c>
    </row>
    <row r="373" spans="1:7" x14ac:dyDescent="0.25">
      <c r="A373" s="23" t="str">
        <f>'Transit Way Mileage'!A374</f>
        <v>5051</v>
      </c>
      <c r="B373" s="23" t="str">
        <f>'Transit Way Mileage'!B374</f>
        <v>Greater Lafayette Public Transportation Corporation</v>
      </c>
      <c r="C373" s="23" t="str">
        <f>VLOOKUP($A373,'Transit IDs'!$A$1:$O$828,14,FALSE)</f>
        <v>IN</v>
      </c>
      <c r="D373" s="23">
        <f>IFERROR(VLOOKUP($A373,'Transit Way Mileage'!$A$3:$S$649,12,FALSE),0)</f>
        <v>0</v>
      </c>
      <c r="E373" s="23">
        <f>IFERROR(VLOOKUP($A373,'Transit Way Mileage'!$A$3:$S$649,18,FALSE),0)</f>
        <v>0</v>
      </c>
      <c r="F373" s="23">
        <f>IFERROR(VLOOKUP($A373,'Transit Way Mileage'!$A$3:$S$649,19,FALSE),0)</f>
        <v>232.1</v>
      </c>
      <c r="G373" s="23">
        <f t="shared" si="5"/>
        <v>232.1</v>
      </c>
    </row>
    <row r="374" spans="1:7" x14ac:dyDescent="0.25">
      <c r="A374" s="23" t="str">
        <f>'Transit Way Mileage'!A375</f>
        <v>5052</v>
      </c>
      <c r="B374" s="23" t="str">
        <f>'Transit Way Mileage'!B375</f>
        <v>South Bend Public Transportation Corporation</v>
      </c>
      <c r="C374" s="23" t="str">
        <f>VLOOKUP($A374,'Transit IDs'!$A$1:$O$828,14,FALSE)</f>
        <v>IN</v>
      </c>
      <c r="D374" s="23">
        <f>IFERROR(VLOOKUP($A374,'Transit Way Mileage'!$A$3:$S$649,12,FALSE),0)</f>
        <v>0</v>
      </c>
      <c r="E374" s="23">
        <f>IFERROR(VLOOKUP($A374,'Transit Way Mileage'!$A$3:$S$649,18,FALSE),0)</f>
        <v>0</v>
      </c>
      <c r="F374" s="23">
        <f>IFERROR(VLOOKUP($A374,'Transit Way Mileage'!$A$3:$S$649,19,FALSE),0)</f>
        <v>264.8</v>
      </c>
      <c r="G374" s="23">
        <f t="shared" si="5"/>
        <v>264.8</v>
      </c>
    </row>
    <row r="375" spans="1:7" x14ac:dyDescent="0.25">
      <c r="A375" s="23" t="str">
        <f>'Transit Way Mileage'!A376</f>
        <v>5053</v>
      </c>
      <c r="B375" s="23" t="str">
        <f>'Transit Way Mileage'!B376</f>
        <v>Terre Haute Transit Utility</v>
      </c>
      <c r="C375" s="23" t="str">
        <f>VLOOKUP($A375,'Transit IDs'!$A$1:$O$828,14,FALSE)</f>
        <v>IN</v>
      </c>
      <c r="D375" s="23">
        <f>IFERROR(VLOOKUP($A375,'Transit Way Mileage'!$A$3:$S$649,12,FALSE),0)</f>
        <v>0</v>
      </c>
      <c r="E375" s="23">
        <f>IFERROR(VLOOKUP($A375,'Transit Way Mileage'!$A$3:$S$649,18,FALSE),0)</f>
        <v>0</v>
      </c>
      <c r="F375" s="23">
        <f>IFERROR(VLOOKUP($A375,'Transit Way Mileage'!$A$3:$S$649,19,FALSE),0)</f>
        <v>99.5</v>
      </c>
      <c r="G375" s="23">
        <f t="shared" si="5"/>
        <v>99.5</v>
      </c>
    </row>
    <row r="376" spans="1:7" x14ac:dyDescent="0.25">
      <c r="A376" s="23" t="str">
        <f>'Transit Way Mileage'!A377</f>
        <v>5054</v>
      </c>
      <c r="B376" s="23" t="str">
        <f>'Transit Way Mileage'!B377</f>
        <v>Muncie Indiana Transit System</v>
      </c>
      <c r="C376" s="23" t="str">
        <f>VLOOKUP($A376,'Transit IDs'!$A$1:$O$828,14,FALSE)</f>
        <v>IN</v>
      </c>
      <c r="D376" s="23">
        <f>IFERROR(VLOOKUP($A376,'Transit Way Mileage'!$A$3:$S$649,12,FALSE),0)</f>
        <v>0</v>
      </c>
      <c r="E376" s="23">
        <f>IFERROR(VLOOKUP($A376,'Transit Way Mileage'!$A$3:$S$649,18,FALSE),0)</f>
        <v>0</v>
      </c>
      <c r="F376" s="23">
        <f>IFERROR(VLOOKUP($A376,'Transit Way Mileage'!$A$3:$S$649,19,FALSE),0)</f>
        <v>110.5</v>
      </c>
      <c r="G376" s="23">
        <f t="shared" si="5"/>
        <v>110.5</v>
      </c>
    </row>
    <row r="377" spans="1:7" x14ac:dyDescent="0.25">
      <c r="A377" s="23" t="str">
        <f>'Transit Way Mileage'!A378</f>
        <v>5056</v>
      </c>
      <c r="B377" s="23" t="str">
        <f>'Transit Way Mileage'!B378</f>
        <v>Greater Peoria Mass Transit District</v>
      </c>
      <c r="C377" s="23" t="str">
        <f>VLOOKUP($A377,'Transit IDs'!$A$1:$O$828,14,FALSE)</f>
        <v>IL</v>
      </c>
      <c r="D377" s="23">
        <f>IFERROR(VLOOKUP($A377,'Transit Way Mileage'!$A$3:$S$649,12,FALSE),0)</f>
        <v>0</v>
      </c>
      <c r="E377" s="23">
        <f>IFERROR(VLOOKUP($A377,'Transit Way Mileage'!$A$3:$S$649,18,FALSE),0)</f>
        <v>0</v>
      </c>
      <c r="F377" s="23">
        <f>IFERROR(VLOOKUP($A377,'Transit Way Mileage'!$A$3:$S$649,19,FALSE),0)</f>
        <v>103</v>
      </c>
      <c r="G377" s="23">
        <f t="shared" si="5"/>
        <v>103</v>
      </c>
    </row>
    <row r="378" spans="1:7" x14ac:dyDescent="0.25">
      <c r="A378" s="23" t="str">
        <f>'Transit Way Mileage'!A379</f>
        <v>5057</v>
      </c>
      <c r="B378" s="23" t="str">
        <f>'Transit Way Mileage'!B379</f>
        <v>Rock Island County Metropolitan Mass Transit District</v>
      </c>
      <c r="C378" s="23" t="str">
        <f>VLOOKUP($A378,'Transit IDs'!$A$1:$O$828,14,FALSE)</f>
        <v>IL</v>
      </c>
      <c r="D378" s="23">
        <f>IFERROR(VLOOKUP($A378,'Transit Way Mileage'!$A$3:$S$649,12,FALSE),0)</f>
        <v>0</v>
      </c>
      <c r="E378" s="23">
        <f>IFERROR(VLOOKUP($A378,'Transit Way Mileage'!$A$3:$S$649,18,FALSE),0)</f>
        <v>0</v>
      </c>
      <c r="F378" s="23">
        <f>IFERROR(VLOOKUP($A378,'Transit Way Mileage'!$A$3:$S$649,19,FALSE),0)</f>
        <v>294.2</v>
      </c>
      <c r="G378" s="23">
        <f t="shared" si="5"/>
        <v>294.2</v>
      </c>
    </row>
    <row r="379" spans="1:7" x14ac:dyDescent="0.25">
      <c r="A379" s="23" t="str">
        <f>'Transit Way Mileage'!A380</f>
        <v>5058</v>
      </c>
      <c r="B379" s="23" t="str">
        <f>'Transit Way Mileage'!B380</f>
        <v>Rockford Mass Transit District</v>
      </c>
      <c r="C379" s="23" t="str">
        <f>VLOOKUP($A379,'Transit IDs'!$A$1:$O$828,14,FALSE)</f>
        <v>IL</v>
      </c>
      <c r="D379" s="23">
        <f>IFERROR(VLOOKUP($A379,'Transit Way Mileage'!$A$3:$S$649,12,FALSE),0)</f>
        <v>0</v>
      </c>
      <c r="E379" s="23">
        <f>IFERROR(VLOOKUP($A379,'Transit Way Mileage'!$A$3:$S$649,18,FALSE),0)</f>
        <v>0</v>
      </c>
      <c r="F379" s="23">
        <f>IFERROR(VLOOKUP($A379,'Transit Way Mileage'!$A$3:$S$649,19,FALSE),0)</f>
        <v>263.7</v>
      </c>
      <c r="G379" s="23">
        <f t="shared" si="5"/>
        <v>263.7</v>
      </c>
    </row>
    <row r="380" spans="1:7" x14ac:dyDescent="0.25">
      <c r="A380" s="23" t="str">
        <f>'Transit Way Mileage'!A381</f>
        <v>5059</v>
      </c>
      <c r="B380" s="23" t="str">
        <f>'Transit Way Mileage'!B381</f>
        <v>Springfield Mass Transit District</v>
      </c>
      <c r="C380" s="23" t="str">
        <f>VLOOKUP($A380,'Transit IDs'!$A$1:$O$828,14,FALSE)</f>
        <v>IL</v>
      </c>
      <c r="D380" s="23">
        <f>IFERROR(VLOOKUP($A380,'Transit Way Mileage'!$A$3:$S$649,12,FALSE),0)</f>
        <v>0</v>
      </c>
      <c r="E380" s="23">
        <f>IFERROR(VLOOKUP($A380,'Transit Way Mileage'!$A$3:$S$649,18,FALSE),0)</f>
        <v>0</v>
      </c>
      <c r="F380" s="23">
        <f>IFERROR(VLOOKUP($A380,'Transit Way Mileage'!$A$3:$S$649,19,FALSE),0)</f>
        <v>365</v>
      </c>
      <c r="G380" s="23">
        <f t="shared" si="5"/>
        <v>365</v>
      </c>
    </row>
    <row r="381" spans="1:7" x14ac:dyDescent="0.25">
      <c r="A381" s="23" t="str">
        <f>'Transit Way Mileage'!A382</f>
        <v>5060</v>
      </c>
      <c r="B381" s="23" t="str">
        <f>'Transit Way Mileage'!B382</f>
        <v>Champaign-Urbana Mass Transit District</v>
      </c>
      <c r="C381" s="23" t="str">
        <f>VLOOKUP($A381,'Transit IDs'!$A$1:$O$828,14,FALSE)</f>
        <v>IL</v>
      </c>
      <c r="D381" s="23">
        <f>IFERROR(VLOOKUP($A381,'Transit Way Mileage'!$A$3:$S$649,12,FALSE),0)</f>
        <v>0</v>
      </c>
      <c r="E381" s="23">
        <f>IFERROR(VLOOKUP($A381,'Transit Way Mileage'!$A$3:$S$649,18,FALSE),0)</f>
        <v>0</v>
      </c>
      <c r="F381" s="23">
        <f>IFERROR(VLOOKUP($A381,'Transit Way Mileage'!$A$3:$S$649,19,FALSE),0)</f>
        <v>195.7</v>
      </c>
      <c r="G381" s="23">
        <f t="shared" si="5"/>
        <v>195.7</v>
      </c>
    </row>
    <row r="382" spans="1:7" x14ac:dyDescent="0.25">
      <c r="A382" s="23" t="str">
        <f>'Transit Way Mileage'!A383</f>
        <v>5061</v>
      </c>
      <c r="B382" s="23" t="str">
        <f>'Transit Way Mileage'!B383</f>
        <v>Decatur Public Transit System</v>
      </c>
      <c r="C382" s="23" t="str">
        <f>VLOOKUP($A382,'Transit IDs'!$A$1:$O$828,14,FALSE)</f>
        <v>IL</v>
      </c>
      <c r="D382" s="23">
        <f>IFERROR(VLOOKUP($A382,'Transit Way Mileage'!$A$3:$S$649,12,FALSE),0)</f>
        <v>0</v>
      </c>
      <c r="E382" s="23">
        <f>IFERROR(VLOOKUP($A382,'Transit Way Mileage'!$A$3:$S$649,18,FALSE),0)</f>
        <v>0</v>
      </c>
      <c r="F382" s="23">
        <f>IFERROR(VLOOKUP($A382,'Transit Way Mileage'!$A$3:$S$649,19,FALSE),0)</f>
        <v>168</v>
      </c>
      <c r="G382" s="23">
        <f t="shared" si="5"/>
        <v>168</v>
      </c>
    </row>
    <row r="383" spans="1:7" x14ac:dyDescent="0.25">
      <c r="A383" s="23" t="str">
        <f>'Transit Way Mileage'!A384</f>
        <v>5066</v>
      </c>
      <c r="B383" s="23" t="str">
        <f>'Transit Way Mileage'!B384</f>
        <v>Chicago Transit Authority</v>
      </c>
      <c r="C383" s="23" t="str">
        <f>VLOOKUP($A383,'Transit IDs'!$A$1:$O$828,14,FALSE)</f>
        <v>IL</v>
      </c>
      <c r="D383" s="23">
        <f>IFERROR(VLOOKUP($A383,'Transit Way Mileage'!$A$3:$S$649,12,FALSE),0)</f>
        <v>287.8</v>
      </c>
      <c r="E383" s="23">
        <f>IFERROR(VLOOKUP($A383,'Transit Way Mileage'!$A$3:$S$649,18,FALSE),0)</f>
        <v>0</v>
      </c>
      <c r="F383" s="23">
        <f>IFERROR(VLOOKUP($A383,'Transit Way Mileage'!$A$3:$S$649,19,FALSE),0)</f>
        <v>0</v>
      </c>
      <c r="G383" s="23">
        <f t="shared" si="5"/>
        <v>0</v>
      </c>
    </row>
    <row r="384" spans="1:7" x14ac:dyDescent="0.25">
      <c r="A384" s="23" t="str">
        <f>'Transit Way Mileage'!A385</f>
        <v>5066</v>
      </c>
      <c r="B384" s="23" t="str">
        <f>'Transit Way Mileage'!B385</f>
        <v>Chicago Transit Authority</v>
      </c>
      <c r="C384" s="23" t="str">
        <f>VLOOKUP($A384,'Transit IDs'!$A$1:$O$828,14,FALSE)</f>
        <v>IL</v>
      </c>
      <c r="D384" s="23">
        <f>IFERROR(VLOOKUP($A384,'Transit Way Mileage'!$A$3:$S$649,12,FALSE),0)</f>
        <v>287.8</v>
      </c>
      <c r="E384" s="23">
        <f>IFERROR(VLOOKUP($A384,'Transit Way Mileage'!$A$3:$S$649,18,FALSE),0)</f>
        <v>0</v>
      </c>
      <c r="F384" s="23">
        <f>IFERROR(VLOOKUP($A384,'Transit Way Mileage'!$A$3:$S$649,19,FALSE),0)</f>
        <v>0</v>
      </c>
      <c r="G384" s="23">
        <f t="shared" si="5"/>
        <v>0</v>
      </c>
    </row>
    <row r="385" spans="1:7" x14ac:dyDescent="0.25">
      <c r="A385" s="23" t="str">
        <f>'Transit Way Mileage'!A386</f>
        <v>5088</v>
      </c>
      <c r="B385" s="23" t="str">
        <f>'Transit Way Mileage'!B386</f>
        <v>Shoreline Metro</v>
      </c>
      <c r="C385" s="23" t="str">
        <f>VLOOKUP($A385,'Transit IDs'!$A$1:$O$828,14,FALSE)</f>
        <v>WI</v>
      </c>
      <c r="D385" s="23">
        <f>IFERROR(VLOOKUP($A385,'Transit Way Mileage'!$A$3:$S$649,12,FALSE),0)</f>
        <v>0</v>
      </c>
      <c r="E385" s="23">
        <f>IFERROR(VLOOKUP($A385,'Transit Way Mileage'!$A$3:$S$649,18,FALSE),0)</f>
        <v>0</v>
      </c>
      <c r="F385" s="23">
        <f>IFERROR(VLOOKUP($A385,'Transit Way Mileage'!$A$3:$S$649,19,FALSE),0)</f>
        <v>85</v>
      </c>
      <c r="G385" s="23">
        <f t="shared" si="5"/>
        <v>85</v>
      </c>
    </row>
    <row r="386" spans="1:7" x14ac:dyDescent="0.25">
      <c r="A386" s="23" t="str">
        <f>'Transit Way Mileage'!A387</f>
        <v>5091</v>
      </c>
      <c r="B386" s="23" t="str">
        <f>'Transit Way Mileage'!B387</f>
        <v>Wausau Area Transit System</v>
      </c>
      <c r="C386" s="23" t="str">
        <f>VLOOKUP($A386,'Transit IDs'!$A$1:$O$828,14,FALSE)</f>
        <v>WI</v>
      </c>
      <c r="D386" s="23">
        <f>IFERROR(VLOOKUP($A386,'Transit Way Mileage'!$A$3:$S$649,12,FALSE),0)</f>
        <v>0</v>
      </c>
      <c r="E386" s="23">
        <f>IFERROR(VLOOKUP($A386,'Transit Way Mileage'!$A$3:$S$649,18,FALSE),0)</f>
        <v>0</v>
      </c>
      <c r="F386" s="23">
        <f>IFERROR(VLOOKUP($A386,'Transit Way Mileage'!$A$3:$S$649,19,FALSE),0)</f>
        <v>51</v>
      </c>
      <c r="G386" s="23">
        <f t="shared" si="5"/>
        <v>51</v>
      </c>
    </row>
    <row r="387" spans="1:7" x14ac:dyDescent="0.25">
      <c r="A387" s="23" t="str">
        <f>'Transit Way Mileage'!A388</f>
        <v>5092</v>
      </c>
      <c r="B387" s="23" t="str">
        <f>'Transit Way Mileage'!B388</f>
        <v>City of Rochester Public Transportation</v>
      </c>
      <c r="C387" s="23" t="str">
        <f>VLOOKUP($A387,'Transit IDs'!$A$1:$O$828,14,FALSE)</f>
        <v>MN</v>
      </c>
      <c r="D387" s="23">
        <f>IFERROR(VLOOKUP($A387,'Transit Way Mileage'!$A$3:$S$649,12,FALSE),0)</f>
        <v>0</v>
      </c>
      <c r="E387" s="23">
        <f>IFERROR(VLOOKUP($A387,'Transit Way Mileage'!$A$3:$S$649,18,FALSE),0)</f>
        <v>0</v>
      </c>
      <c r="F387" s="23">
        <f>IFERROR(VLOOKUP($A387,'Transit Way Mileage'!$A$3:$S$649,19,FALSE),0)</f>
        <v>340</v>
      </c>
      <c r="G387" s="23">
        <f t="shared" ref="G387:G450" si="6">E387+F387</f>
        <v>340</v>
      </c>
    </row>
    <row r="388" spans="1:7" x14ac:dyDescent="0.25">
      <c r="A388" s="23" t="str">
        <f>'Transit Way Mileage'!A389</f>
        <v>5093</v>
      </c>
      <c r="B388" s="23" t="str">
        <f>'Transit Way Mileage'!B389</f>
        <v>Lima Allen County Regional Transit Authority</v>
      </c>
      <c r="C388" s="23" t="str">
        <f>VLOOKUP($A388,'Transit IDs'!$A$1:$O$828,14,FALSE)</f>
        <v>OH</v>
      </c>
      <c r="D388" s="23">
        <f>IFERROR(VLOOKUP($A388,'Transit Way Mileage'!$A$3:$S$649,12,FALSE),0)</f>
        <v>0</v>
      </c>
      <c r="E388" s="23">
        <f>IFERROR(VLOOKUP($A388,'Transit Way Mileage'!$A$3:$S$649,18,FALSE),0)</f>
        <v>0</v>
      </c>
      <c r="F388" s="23">
        <f>IFERROR(VLOOKUP($A388,'Transit Way Mileage'!$A$3:$S$649,19,FALSE),0)</f>
        <v>164.1</v>
      </c>
      <c r="G388" s="23">
        <f t="shared" si="6"/>
        <v>164.1</v>
      </c>
    </row>
    <row r="389" spans="1:7" x14ac:dyDescent="0.25">
      <c r="A389" s="23" t="str">
        <f>'Transit Way Mileage'!A390</f>
        <v>5096</v>
      </c>
      <c r="B389" s="23" t="str">
        <f>'Transit Way Mileage'!B390</f>
        <v>City of Waukesha Transit Commission</v>
      </c>
      <c r="C389" s="23" t="str">
        <f>VLOOKUP($A389,'Transit IDs'!$A$1:$O$828,14,FALSE)</f>
        <v>WI</v>
      </c>
      <c r="D389" s="23">
        <f>IFERROR(VLOOKUP($A389,'Transit Way Mileage'!$A$3:$S$649,12,FALSE),0)</f>
        <v>0</v>
      </c>
      <c r="E389" s="23">
        <f>IFERROR(VLOOKUP($A389,'Transit Way Mileage'!$A$3:$S$649,18,FALSE),0)</f>
        <v>0</v>
      </c>
      <c r="F389" s="23">
        <f>IFERROR(VLOOKUP($A389,'Transit Way Mileage'!$A$3:$S$649,19,FALSE),0)</f>
        <v>271</v>
      </c>
      <c r="G389" s="23">
        <f t="shared" si="6"/>
        <v>271</v>
      </c>
    </row>
    <row r="390" spans="1:7" x14ac:dyDescent="0.25">
      <c r="A390" s="23" t="str">
        <f>'Transit Way Mileage'!A391</f>
        <v>5096</v>
      </c>
      <c r="B390" s="23" t="str">
        <f>'Transit Way Mileage'!B391</f>
        <v>City of Waukesha Transit Commission</v>
      </c>
      <c r="C390" s="23" t="str">
        <f>VLOOKUP($A390,'Transit IDs'!$A$1:$O$828,14,FALSE)</f>
        <v>WI</v>
      </c>
      <c r="D390" s="23">
        <f>IFERROR(VLOOKUP($A390,'Transit Way Mileage'!$A$3:$S$649,12,FALSE),0)</f>
        <v>0</v>
      </c>
      <c r="E390" s="23">
        <f>IFERROR(VLOOKUP($A390,'Transit Way Mileage'!$A$3:$S$649,18,FALSE),0)</f>
        <v>0</v>
      </c>
      <c r="F390" s="23">
        <f>IFERROR(VLOOKUP($A390,'Transit Way Mileage'!$A$3:$S$649,19,FALSE),0)</f>
        <v>271</v>
      </c>
      <c r="G390" s="23">
        <f t="shared" si="6"/>
        <v>271</v>
      </c>
    </row>
    <row r="391" spans="1:7" x14ac:dyDescent="0.25">
      <c r="A391" s="23" t="str">
        <f>'Transit Way Mileage'!A392</f>
        <v>5099</v>
      </c>
      <c r="B391" s="23" t="str">
        <f>'Transit Way Mileage'!B392</f>
        <v>Eau Claire Transit</v>
      </c>
      <c r="C391" s="23" t="str">
        <f>VLOOKUP($A391,'Transit IDs'!$A$1:$O$828,14,FALSE)</f>
        <v>WI</v>
      </c>
      <c r="D391" s="23">
        <f>IFERROR(VLOOKUP($A391,'Transit Way Mileage'!$A$3:$S$649,12,FALSE),0)</f>
        <v>0</v>
      </c>
      <c r="E391" s="23">
        <f>IFERROR(VLOOKUP($A391,'Transit Way Mileage'!$A$3:$S$649,18,FALSE),0)</f>
        <v>0</v>
      </c>
      <c r="F391" s="23">
        <f>IFERROR(VLOOKUP($A391,'Transit Way Mileage'!$A$3:$S$649,19,FALSE),0)</f>
        <v>102.1</v>
      </c>
      <c r="G391" s="23">
        <f t="shared" si="6"/>
        <v>102.1</v>
      </c>
    </row>
    <row r="392" spans="1:7" x14ac:dyDescent="0.25">
      <c r="A392" s="23" t="str">
        <f>'Transit Way Mileage'!A393</f>
        <v>5104</v>
      </c>
      <c r="B392" s="23" t="str">
        <f>'Transit Way Mileage'!B393</f>
        <v>Northern Indiana Commuter Transportation District</v>
      </c>
      <c r="C392" s="23" t="str">
        <f>VLOOKUP($A392,'Transit IDs'!$A$1:$O$828,14,FALSE)</f>
        <v>IN</v>
      </c>
      <c r="D392" s="23">
        <f>IFERROR(VLOOKUP($A392,'Transit Way Mileage'!$A$3:$S$649,12,FALSE),0)</f>
        <v>130.39999999999998</v>
      </c>
      <c r="E392" s="23">
        <f>IFERROR(VLOOKUP($A392,'Transit Way Mileage'!$A$3:$S$649,18,FALSE),0)</f>
        <v>0</v>
      </c>
      <c r="F392" s="23">
        <f>IFERROR(VLOOKUP($A392,'Transit Way Mileage'!$A$3:$S$649,19,FALSE),0)</f>
        <v>0</v>
      </c>
      <c r="G392" s="23">
        <f t="shared" si="6"/>
        <v>0</v>
      </c>
    </row>
    <row r="393" spans="1:7" x14ac:dyDescent="0.25">
      <c r="A393" s="23" t="str">
        <f>'Transit Way Mileage'!A394</f>
        <v>5110</v>
      </c>
      <c r="B393" s="23" t="str">
        <f>'Transit Way Mileage'!B394</f>
        <v>Bloomington Public Transportation Corporation</v>
      </c>
      <c r="C393" s="23" t="str">
        <f>VLOOKUP($A393,'Transit IDs'!$A$1:$O$828,14,FALSE)</f>
        <v>IN</v>
      </c>
      <c r="D393" s="23">
        <f>IFERROR(VLOOKUP($A393,'Transit Way Mileage'!$A$3:$S$649,12,FALSE),0)</f>
        <v>0</v>
      </c>
      <c r="E393" s="23">
        <f>IFERROR(VLOOKUP($A393,'Transit Way Mileage'!$A$3:$S$649,18,FALSE),0)</f>
        <v>0</v>
      </c>
      <c r="F393" s="23">
        <f>IFERROR(VLOOKUP($A393,'Transit Way Mileage'!$A$3:$S$649,19,FALSE),0)</f>
        <v>99</v>
      </c>
      <c r="G393" s="23">
        <f t="shared" si="6"/>
        <v>99</v>
      </c>
    </row>
    <row r="394" spans="1:7" x14ac:dyDescent="0.25">
      <c r="A394" s="23" t="str">
        <f>'Transit Way Mileage'!A395</f>
        <v>5113</v>
      </c>
      <c r="B394" s="23" t="str">
        <f>'Transit Way Mileage'!B395</f>
        <v>Pace - Suburban Bus Division</v>
      </c>
      <c r="C394" s="23" t="str">
        <f>VLOOKUP($A394,'Transit IDs'!$A$1:$O$828,14,FALSE)</f>
        <v>IL</v>
      </c>
      <c r="D394" s="23">
        <f>IFERROR(VLOOKUP($A394,'Transit Way Mileage'!$A$3:$S$649,12,FALSE),0)</f>
        <v>0</v>
      </c>
      <c r="E394" s="23">
        <f>IFERROR(VLOOKUP($A394,'Transit Way Mileage'!$A$3:$S$649,18,FALSE),0)</f>
        <v>0</v>
      </c>
      <c r="F394" s="23">
        <f>IFERROR(VLOOKUP($A394,'Transit Way Mileage'!$A$3:$S$649,19,FALSE),0)</f>
        <v>2988.7</v>
      </c>
      <c r="G394" s="23">
        <f t="shared" si="6"/>
        <v>2988.7</v>
      </c>
    </row>
    <row r="395" spans="1:7" x14ac:dyDescent="0.25">
      <c r="A395" s="23" t="str">
        <f>'Transit Way Mileage'!A396</f>
        <v>5113</v>
      </c>
      <c r="B395" s="23" t="str">
        <f>'Transit Way Mileage'!B396</f>
        <v>Pace - Suburban Bus Division</v>
      </c>
      <c r="C395" s="23" t="str">
        <f>VLOOKUP($A395,'Transit IDs'!$A$1:$O$828,14,FALSE)</f>
        <v>IL</v>
      </c>
      <c r="D395" s="23">
        <f>IFERROR(VLOOKUP($A395,'Transit Way Mileage'!$A$3:$S$649,12,FALSE),0)</f>
        <v>0</v>
      </c>
      <c r="E395" s="23">
        <f>IFERROR(VLOOKUP($A395,'Transit Way Mileage'!$A$3:$S$649,18,FALSE),0)</f>
        <v>0</v>
      </c>
      <c r="F395" s="23">
        <f>IFERROR(VLOOKUP($A395,'Transit Way Mileage'!$A$3:$S$649,19,FALSE),0)</f>
        <v>2988.7</v>
      </c>
      <c r="G395" s="23">
        <f t="shared" si="6"/>
        <v>2988.7</v>
      </c>
    </row>
    <row r="396" spans="1:7" x14ac:dyDescent="0.25">
      <c r="A396" s="23" t="str">
        <f>'Transit Way Mileage'!A397</f>
        <v>5117</v>
      </c>
      <c r="B396" s="23" t="str">
        <f>'Transit Way Mileage'!B397</f>
        <v>Laketran</v>
      </c>
      <c r="C396" s="23" t="str">
        <f>VLOOKUP($A396,'Transit IDs'!$A$1:$O$828,14,FALSE)</f>
        <v>OH</v>
      </c>
      <c r="D396" s="23">
        <f>IFERROR(VLOOKUP($A396,'Transit Way Mileage'!$A$3:$S$649,12,FALSE),0)</f>
        <v>0</v>
      </c>
      <c r="E396" s="23">
        <f>IFERROR(VLOOKUP($A396,'Transit Way Mileage'!$A$3:$S$649,18,FALSE),0)</f>
        <v>0</v>
      </c>
      <c r="F396" s="23">
        <f>IFERROR(VLOOKUP($A396,'Transit Way Mileage'!$A$3:$S$649,19,FALSE),0)</f>
        <v>301</v>
      </c>
      <c r="G396" s="23">
        <f t="shared" si="6"/>
        <v>301</v>
      </c>
    </row>
    <row r="397" spans="1:7" x14ac:dyDescent="0.25">
      <c r="A397" s="23" t="str">
        <f>'Transit Way Mileage'!A398</f>
        <v>5117</v>
      </c>
      <c r="B397" s="23" t="str">
        <f>'Transit Way Mileage'!B398</f>
        <v>Laketran</v>
      </c>
      <c r="C397" s="23" t="str">
        <f>VLOOKUP($A397,'Transit IDs'!$A$1:$O$828,14,FALSE)</f>
        <v>OH</v>
      </c>
      <c r="D397" s="23">
        <f>IFERROR(VLOOKUP($A397,'Transit Way Mileage'!$A$3:$S$649,12,FALSE),0)</f>
        <v>0</v>
      </c>
      <c r="E397" s="23">
        <f>IFERROR(VLOOKUP($A397,'Transit Way Mileage'!$A$3:$S$649,18,FALSE),0)</f>
        <v>0</v>
      </c>
      <c r="F397" s="23">
        <f>IFERROR(VLOOKUP($A397,'Transit Way Mileage'!$A$3:$S$649,19,FALSE),0)</f>
        <v>301</v>
      </c>
      <c r="G397" s="23">
        <f t="shared" si="6"/>
        <v>301</v>
      </c>
    </row>
    <row r="398" spans="1:7" x14ac:dyDescent="0.25">
      <c r="A398" s="23" t="str">
        <f>'Transit Way Mileage'!A399</f>
        <v>5118</v>
      </c>
      <c r="B398" s="23" t="str">
        <f>'Transit Way Mileage'!B399</f>
        <v>Northeast Illinois Regional Commuter Railroad Corporation dba: Metra Rail</v>
      </c>
      <c r="C398" s="23" t="str">
        <f>VLOOKUP($A398,'Transit IDs'!$A$1:$O$828,14,FALSE)</f>
        <v>IL</v>
      </c>
      <c r="D398" s="23">
        <f>IFERROR(VLOOKUP($A398,'Transit Way Mileage'!$A$3:$S$649,12,FALSE),0)</f>
        <v>1206.1000000000001</v>
      </c>
      <c r="E398" s="23">
        <f>IFERROR(VLOOKUP($A398,'Transit Way Mileage'!$A$3:$S$649,18,FALSE),0)</f>
        <v>0</v>
      </c>
      <c r="F398" s="23">
        <f>IFERROR(VLOOKUP($A398,'Transit Way Mileage'!$A$3:$S$649,19,FALSE),0)</f>
        <v>0</v>
      </c>
      <c r="G398" s="23">
        <f t="shared" si="6"/>
        <v>0</v>
      </c>
    </row>
    <row r="399" spans="1:7" x14ac:dyDescent="0.25">
      <c r="A399" s="23" t="str">
        <f>'Transit Way Mileage'!A400</f>
        <v>5119</v>
      </c>
      <c r="B399" s="23" t="str">
        <f>'Transit Way Mileage'!B400</f>
        <v>City of Detroit Department of Transportation</v>
      </c>
      <c r="C399" s="23" t="str">
        <f>VLOOKUP($A399,'Transit IDs'!$A$1:$O$828,14,FALSE)</f>
        <v>MI</v>
      </c>
      <c r="D399" s="23">
        <f>IFERROR(VLOOKUP($A399,'Transit Way Mileage'!$A$3:$S$649,12,FALSE),0)</f>
        <v>0</v>
      </c>
      <c r="E399" s="23">
        <f>IFERROR(VLOOKUP($A399,'Transit Way Mileage'!$A$3:$S$649,18,FALSE),0)</f>
        <v>0</v>
      </c>
      <c r="F399" s="23">
        <f>IFERROR(VLOOKUP($A399,'Transit Way Mileage'!$A$3:$S$649,19,FALSE),0)</f>
        <v>1056</v>
      </c>
      <c r="G399" s="23">
        <f t="shared" si="6"/>
        <v>1056</v>
      </c>
    </row>
    <row r="400" spans="1:7" x14ac:dyDescent="0.25">
      <c r="A400" s="23" t="str">
        <f>'Transit Way Mileage'!A401</f>
        <v>5141</v>
      </c>
      <c r="B400" s="23" t="str">
        <f>'Transit Way Mileage'!B401</f>
        <v>Detroit Transportation Corporation</v>
      </c>
      <c r="C400" s="23" t="str">
        <f>VLOOKUP($A400,'Transit IDs'!$A$1:$O$828,14,FALSE)</f>
        <v>MI</v>
      </c>
      <c r="D400" s="23">
        <f>IFERROR(VLOOKUP($A400,'Transit Way Mileage'!$A$3:$S$649,12,FALSE),0)</f>
        <v>2.9</v>
      </c>
      <c r="E400" s="23">
        <f>IFERROR(VLOOKUP($A400,'Transit Way Mileage'!$A$3:$S$649,18,FALSE),0)</f>
        <v>0</v>
      </c>
      <c r="F400" s="23">
        <f>IFERROR(VLOOKUP($A400,'Transit Way Mileage'!$A$3:$S$649,19,FALSE),0)</f>
        <v>0</v>
      </c>
      <c r="G400" s="23">
        <f t="shared" si="6"/>
        <v>0</v>
      </c>
    </row>
    <row r="401" spans="1:7" x14ac:dyDescent="0.25">
      <c r="A401" s="23" t="str">
        <f>'Transit Way Mileage'!A402</f>
        <v>5143</v>
      </c>
      <c r="B401" s="23" t="str">
        <f>'Transit Way Mileage'!B402</f>
        <v>Brunswick Transit Alternative</v>
      </c>
      <c r="C401" s="23" t="str">
        <f>VLOOKUP($A401,'Transit IDs'!$A$1:$O$828,14,FALSE)</f>
        <v>OH</v>
      </c>
      <c r="D401" s="23">
        <f>IFERROR(VLOOKUP($A401,'Transit Way Mileage'!$A$3:$S$649,12,FALSE),0)</f>
        <v>0</v>
      </c>
      <c r="E401" s="23">
        <f>IFERROR(VLOOKUP($A401,'Transit Way Mileage'!$A$3:$S$649,18,FALSE),0)</f>
        <v>0</v>
      </c>
      <c r="F401" s="23">
        <f>IFERROR(VLOOKUP($A401,'Transit Way Mileage'!$A$3:$S$649,19,FALSE),0)</f>
        <v>31.7</v>
      </c>
      <c r="G401" s="23">
        <f t="shared" si="6"/>
        <v>31.7</v>
      </c>
    </row>
    <row r="402" spans="1:7" x14ac:dyDescent="0.25">
      <c r="A402" s="23" t="str">
        <f>'Transit Way Mileage'!A403</f>
        <v>5145</v>
      </c>
      <c r="B402" s="23" t="str">
        <f>'Transit Way Mileage'!B403</f>
        <v>City of Kokomo</v>
      </c>
      <c r="C402" s="23" t="str">
        <f>VLOOKUP($A402,'Transit IDs'!$A$1:$O$828,14,FALSE)</f>
        <v>IN</v>
      </c>
      <c r="D402" s="23">
        <f>IFERROR(VLOOKUP($A402,'Transit Way Mileage'!$A$3:$S$649,12,FALSE),0)</f>
        <v>0</v>
      </c>
      <c r="E402" s="23">
        <f>IFERROR(VLOOKUP($A402,'Transit Way Mileage'!$A$3:$S$649,18,FALSE),0)</f>
        <v>0</v>
      </c>
      <c r="F402" s="23">
        <f>IFERROR(VLOOKUP($A402,'Transit Way Mileage'!$A$3:$S$649,19,FALSE),0)</f>
        <v>14</v>
      </c>
      <c r="G402" s="23">
        <f t="shared" si="6"/>
        <v>14</v>
      </c>
    </row>
    <row r="403" spans="1:7" x14ac:dyDescent="0.25">
      <c r="A403" s="23" t="str">
        <f>'Transit Way Mileage'!A404</f>
        <v>5146</v>
      </c>
      <c r="B403" s="23" t="str">
        <f>'Transit Way Mileage'!B404</f>
        <v>Madison County Transit District</v>
      </c>
      <c r="C403" s="23" t="str">
        <f>VLOOKUP($A403,'Transit IDs'!$A$1:$O$828,14,FALSE)</f>
        <v>IL</v>
      </c>
      <c r="D403" s="23">
        <f>IFERROR(VLOOKUP($A403,'Transit Way Mileage'!$A$3:$S$649,12,FALSE),0)</f>
        <v>0</v>
      </c>
      <c r="E403" s="23">
        <f>IFERROR(VLOOKUP($A403,'Transit Way Mileage'!$A$3:$S$649,18,FALSE),0)</f>
        <v>0</v>
      </c>
      <c r="F403" s="23">
        <f>IFERROR(VLOOKUP($A403,'Transit Way Mileage'!$A$3:$S$649,19,FALSE),0)</f>
        <v>624.79999999999995</v>
      </c>
      <c r="G403" s="23">
        <f t="shared" si="6"/>
        <v>624.79999999999995</v>
      </c>
    </row>
    <row r="404" spans="1:7" x14ac:dyDescent="0.25">
      <c r="A404" s="23" t="str">
        <f>'Transit Way Mileage'!A405</f>
        <v>5148</v>
      </c>
      <c r="B404" s="23" t="str">
        <f>'Transit Way Mileage'!B405</f>
        <v>Blue Water Area Transportation Commission</v>
      </c>
      <c r="C404" s="23" t="str">
        <f>VLOOKUP($A404,'Transit IDs'!$A$1:$O$828,14,FALSE)</f>
        <v>MI</v>
      </c>
      <c r="D404" s="23">
        <f>IFERROR(VLOOKUP($A404,'Transit Way Mileage'!$A$3:$S$649,12,FALSE),0)</f>
        <v>0</v>
      </c>
      <c r="E404" s="23">
        <f>IFERROR(VLOOKUP($A404,'Transit Way Mileage'!$A$3:$S$649,18,FALSE),0)</f>
        <v>0</v>
      </c>
      <c r="F404" s="23">
        <f>IFERROR(VLOOKUP($A404,'Transit Way Mileage'!$A$3:$S$649,19,FALSE),0)</f>
        <v>157</v>
      </c>
      <c r="G404" s="23">
        <f t="shared" si="6"/>
        <v>157</v>
      </c>
    </row>
    <row r="405" spans="1:7" x14ac:dyDescent="0.25">
      <c r="A405" s="23" t="str">
        <f>'Transit Way Mileage'!A406</f>
        <v>5148</v>
      </c>
      <c r="B405" s="23" t="str">
        <f>'Transit Way Mileage'!B406</f>
        <v>Blue Water Area Transportation Commission</v>
      </c>
      <c r="C405" s="23" t="str">
        <f>VLOOKUP($A405,'Transit IDs'!$A$1:$O$828,14,FALSE)</f>
        <v>MI</v>
      </c>
      <c r="D405" s="23">
        <f>IFERROR(VLOOKUP($A405,'Transit Way Mileage'!$A$3:$S$649,12,FALSE),0)</f>
        <v>0</v>
      </c>
      <c r="E405" s="23">
        <f>IFERROR(VLOOKUP($A405,'Transit Way Mileage'!$A$3:$S$649,18,FALSE),0)</f>
        <v>0</v>
      </c>
      <c r="F405" s="23">
        <f>IFERROR(VLOOKUP($A405,'Transit Way Mileage'!$A$3:$S$649,19,FALSE),0)</f>
        <v>157</v>
      </c>
      <c r="G405" s="23">
        <f t="shared" si="6"/>
        <v>157</v>
      </c>
    </row>
    <row r="406" spans="1:7" x14ac:dyDescent="0.25">
      <c r="A406" s="23" t="str">
        <f>'Transit Way Mileage'!A407</f>
        <v>5149</v>
      </c>
      <c r="B406" s="23" t="str">
        <f>'Transit Way Mileage'!B407</f>
        <v>Michiana Area Council of Governments</v>
      </c>
      <c r="C406" s="23" t="str">
        <f>VLOOKUP($A406,'Transit IDs'!$A$1:$O$828,14,FALSE)</f>
        <v>IN</v>
      </c>
      <c r="D406" s="23">
        <f>IFERROR(VLOOKUP($A406,'Transit Way Mileage'!$A$3:$S$649,12,FALSE),0)</f>
        <v>0</v>
      </c>
      <c r="E406" s="23">
        <f>IFERROR(VLOOKUP($A406,'Transit Way Mileage'!$A$3:$S$649,18,FALSE),0)</f>
        <v>0</v>
      </c>
      <c r="F406" s="23">
        <f>IFERROR(VLOOKUP($A406,'Transit Way Mileage'!$A$3:$S$649,19,FALSE),0)</f>
        <v>106</v>
      </c>
      <c r="G406" s="23">
        <f t="shared" si="6"/>
        <v>106</v>
      </c>
    </row>
    <row r="407" spans="1:7" x14ac:dyDescent="0.25">
      <c r="A407" s="23" t="str">
        <f>'Transit Way Mileage'!A408</f>
        <v>5154</v>
      </c>
      <c r="B407" s="23" t="str">
        <f>'Transit Way Mileage'!B408</f>
        <v>Metropolitan Council</v>
      </c>
      <c r="C407" s="23" t="str">
        <f>VLOOKUP($A407,'Transit IDs'!$A$1:$O$828,14,FALSE)</f>
        <v>MN</v>
      </c>
      <c r="D407" s="23">
        <f>IFERROR(VLOOKUP($A407,'Transit Way Mileage'!$A$3:$S$649,12,FALSE),0)</f>
        <v>0</v>
      </c>
      <c r="E407" s="23">
        <f>IFERROR(VLOOKUP($A407,'Transit Way Mileage'!$A$3:$S$649,18,FALSE),0)</f>
        <v>170.6</v>
      </c>
      <c r="F407" s="23">
        <f>IFERROR(VLOOKUP($A407,'Transit Way Mileage'!$A$3:$S$649,19,FALSE),0)</f>
        <v>1364.4</v>
      </c>
      <c r="G407" s="23">
        <f t="shared" si="6"/>
        <v>1535</v>
      </c>
    </row>
    <row r="408" spans="1:7" x14ac:dyDescent="0.25">
      <c r="A408" s="23" t="str">
        <f>'Transit Way Mileage'!A409</f>
        <v>5157</v>
      </c>
      <c r="B408" s="23" t="str">
        <f>'Transit Way Mileage'!B409</f>
        <v>Butler County Regional Transit Authority</v>
      </c>
      <c r="C408" s="23" t="str">
        <f>VLOOKUP($A408,'Transit IDs'!$A$1:$O$828,14,FALSE)</f>
        <v>OH</v>
      </c>
      <c r="D408" s="23">
        <f>IFERROR(VLOOKUP($A408,'Transit Way Mileage'!$A$3:$S$649,12,FALSE),0)</f>
        <v>0</v>
      </c>
      <c r="E408" s="23">
        <f>IFERROR(VLOOKUP($A408,'Transit Way Mileage'!$A$3:$S$649,18,FALSE),0)</f>
        <v>0</v>
      </c>
      <c r="F408" s="23">
        <f>IFERROR(VLOOKUP($A408,'Transit Way Mileage'!$A$3:$S$649,19,FALSE),0)</f>
        <v>124.2</v>
      </c>
      <c r="G408" s="23">
        <f t="shared" si="6"/>
        <v>124.2</v>
      </c>
    </row>
    <row r="409" spans="1:7" x14ac:dyDescent="0.25">
      <c r="A409" s="23" t="str">
        <f>'Transit Way Mileage'!A410</f>
        <v>5158</v>
      </c>
      <c r="B409" s="23" t="str">
        <f>'Transit Way Mileage'!B410</f>
        <v>University of Michigan Parking and Transportation Services</v>
      </c>
      <c r="C409" s="23" t="str">
        <f>VLOOKUP($A409,'Transit IDs'!$A$1:$O$828,14,FALSE)</f>
        <v>MI</v>
      </c>
      <c r="D409" s="23">
        <f>IFERROR(VLOOKUP($A409,'Transit Way Mileage'!$A$3:$S$649,12,FALSE),0)</f>
        <v>0</v>
      </c>
      <c r="E409" s="23">
        <f>IFERROR(VLOOKUP($A409,'Transit Way Mileage'!$A$3:$S$649,18,FALSE),0)</f>
        <v>0</v>
      </c>
      <c r="F409" s="23">
        <f>IFERROR(VLOOKUP($A409,'Transit Way Mileage'!$A$3:$S$649,19,FALSE),0)</f>
        <v>20.7</v>
      </c>
      <c r="G409" s="23">
        <f t="shared" si="6"/>
        <v>20.7</v>
      </c>
    </row>
    <row r="410" spans="1:7" x14ac:dyDescent="0.25">
      <c r="A410" s="23" t="str">
        <f>'Transit Way Mileage'!A411</f>
        <v>5159</v>
      </c>
      <c r="B410" s="23" t="str">
        <f>'Transit Way Mileage'!B411</f>
        <v>River Valley Metro Mass Transit District</v>
      </c>
      <c r="C410" s="23" t="str">
        <f>VLOOKUP($A410,'Transit IDs'!$A$1:$O$828,14,FALSE)</f>
        <v>IL</v>
      </c>
      <c r="D410" s="23">
        <f>IFERROR(VLOOKUP($A410,'Transit Way Mileage'!$A$3:$S$649,12,FALSE),0)</f>
        <v>0</v>
      </c>
      <c r="E410" s="23">
        <f>IFERROR(VLOOKUP($A410,'Transit Way Mileage'!$A$3:$S$649,18,FALSE),0)</f>
        <v>0</v>
      </c>
      <c r="F410" s="23">
        <f>IFERROR(VLOOKUP($A410,'Transit Way Mileage'!$A$3:$S$649,19,FALSE),0)</f>
        <v>55.6</v>
      </c>
      <c r="G410" s="23">
        <f t="shared" si="6"/>
        <v>55.6</v>
      </c>
    </row>
    <row r="411" spans="1:7" x14ac:dyDescent="0.25">
      <c r="A411" s="23" t="str">
        <f>'Transit Way Mileage'!A412</f>
        <v>5160</v>
      </c>
      <c r="B411" s="23" t="str">
        <f>'Transit Way Mileage'!B412</f>
        <v>Washington County Transit</v>
      </c>
      <c r="C411" s="23" t="str">
        <f>VLOOKUP($A411,'Transit IDs'!$A$1:$O$828,14,FALSE)</f>
        <v>WI</v>
      </c>
      <c r="D411" s="23">
        <f>IFERROR(VLOOKUP($A411,'Transit Way Mileage'!$A$3:$S$649,12,FALSE),0)</f>
        <v>0</v>
      </c>
      <c r="E411" s="23">
        <f>IFERROR(VLOOKUP($A411,'Transit Way Mileage'!$A$3:$S$649,18,FALSE),0)</f>
        <v>0</v>
      </c>
      <c r="F411" s="23">
        <f>IFERROR(VLOOKUP($A411,'Transit Way Mileage'!$A$3:$S$649,19,FALSE),0)</f>
        <v>81</v>
      </c>
      <c r="G411" s="23">
        <f t="shared" si="6"/>
        <v>81</v>
      </c>
    </row>
    <row r="412" spans="1:7" x14ac:dyDescent="0.25">
      <c r="A412" s="23" t="str">
        <f>'Transit Way Mileage'!A413</f>
        <v>5161</v>
      </c>
      <c r="B412" s="23" t="str">
        <f>'Transit Way Mileage'!B413</f>
        <v>Ozaukee County Transit Services</v>
      </c>
      <c r="C412" s="23" t="str">
        <f>VLOOKUP($A412,'Transit IDs'!$A$1:$O$828,14,FALSE)</f>
        <v>WI</v>
      </c>
      <c r="D412" s="23">
        <f>IFERROR(VLOOKUP($A412,'Transit Way Mileage'!$A$3:$S$649,12,FALSE),0)</f>
        <v>0</v>
      </c>
      <c r="E412" s="23">
        <f>IFERROR(VLOOKUP($A412,'Transit Way Mileage'!$A$3:$S$649,18,FALSE),0)</f>
        <v>0</v>
      </c>
      <c r="F412" s="23">
        <f>IFERROR(VLOOKUP($A412,'Transit Way Mileage'!$A$3:$S$649,19,FALSE),0)</f>
        <v>90</v>
      </c>
      <c r="G412" s="23">
        <f t="shared" si="6"/>
        <v>90</v>
      </c>
    </row>
    <row r="413" spans="1:7" x14ac:dyDescent="0.25">
      <c r="A413" s="23" t="str">
        <f>'Transit Way Mileage'!A414</f>
        <v>5166</v>
      </c>
      <c r="B413" s="23" t="str">
        <f>'Transit Way Mileage'!B414</f>
        <v>Clermont Transportation Connection</v>
      </c>
      <c r="C413" s="23" t="str">
        <f>VLOOKUP($A413,'Transit IDs'!$A$1:$O$828,14,FALSE)</f>
        <v>OH</v>
      </c>
      <c r="D413" s="23">
        <f>IFERROR(VLOOKUP($A413,'Transit Way Mileage'!$A$3:$S$649,12,FALSE),0)</f>
        <v>0</v>
      </c>
      <c r="E413" s="23">
        <f>IFERROR(VLOOKUP($A413,'Transit Way Mileage'!$A$3:$S$649,18,FALSE),0)</f>
        <v>0</v>
      </c>
      <c r="F413" s="23">
        <f>IFERROR(VLOOKUP($A413,'Transit Way Mileage'!$A$3:$S$649,19,FALSE),0)</f>
        <v>89</v>
      </c>
      <c r="G413" s="23">
        <f t="shared" si="6"/>
        <v>89</v>
      </c>
    </row>
    <row r="414" spans="1:7" x14ac:dyDescent="0.25">
      <c r="A414" s="23" t="str">
        <f>'Transit Way Mileage'!A415</f>
        <v>5174</v>
      </c>
      <c r="B414" s="23" t="str">
        <f>'Transit Way Mileage'!B415</f>
        <v>City of Danville/Danville Mass Transit</v>
      </c>
      <c r="C414" s="23" t="str">
        <f>VLOOKUP($A414,'Transit IDs'!$A$1:$O$828,14,FALSE)</f>
        <v>IL</v>
      </c>
      <c r="D414" s="23">
        <f>IFERROR(VLOOKUP($A414,'Transit Way Mileage'!$A$3:$S$649,12,FALSE),0)</f>
        <v>0</v>
      </c>
      <c r="E414" s="23">
        <f>IFERROR(VLOOKUP($A414,'Transit Way Mileage'!$A$3:$S$649,18,FALSE),0)</f>
        <v>0</v>
      </c>
      <c r="F414" s="23">
        <f>IFERROR(VLOOKUP($A414,'Transit Way Mileage'!$A$3:$S$649,19,FALSE),0)</f>
        <v>170.3</v>
      </c>
      <c r="G414" s="23">
        <f t="shared" si="6"/>
        <v>170.3</v>
      </c>
    </row>
    <row r="415" spans="1:7" x14ac:dyDescent="0.25">
      <c r="A415" s="23" t="str">
        <f>'Transit Way Mileage'!A416</f>
        <v>5183</v>
      </c>
      <c r="B415" s="23" t="str">
        <f>'Transit Way Mileage'!B416</f>
        <v>City of Valparaiso</v>
      </c>
      <c r="C415" s="23" t="str">
        <f>VLOOKUP($A415,'Transit IDs'!$A$1:$O$828,14,FALSE)</f>
        <v>IN</v>
      </c>
      <c r="D415" s="23">
        <f>IFERROR(VLOOKUP($A415,'Transit Way Mileage'!$A$3:$S$649,12,FALSE),0)</f>
        <v>0</v>
      </c>
      <c r="E415" s="23">
        <f>IFERROR(VLOOKUP($A415,'Transit Way Mileage'!$A$3:$S$649,18,FALSE),0)</f>
        <v>0</v>
      </c>
      <c r="F415" s="23">
        <f>IFERROR(VLOOKUP($A415,'Transit Way Mileage'!$A$3:$S$649,19,FALSE),0)</f>
        <v>106.8</v>
      </c>
      <c r="G415" s="23">
        <f t="shared" si="6"/>
        <v>106.8</v>
      </c>
    </row>
    <row r="416" spans="1:7" x14ac:dyDescent="0.25">
      <c r="A416" s="23" t="str">
        <f>'Transit Way Mileage'!A417</f>
        <v>5183</v>
      </c>
      <c r="B416" s="23" t="str">
        <f>'Transit Way Mileage'!B417</f>
        <v>City of Valparaiso</v>
      </c>
      <c r="C416" s="23" t="str">
        <f>VLOOKUP($A416,'Transit IDs'!$A$1:$O$828,14,FALSE)</f>
        <v>IN</v>
      </c>
      <c r="D416" s="23">
        <f>IFERROR(VLOOKUP($A416,'Transit Way Mileage'!$A$3:$S$649,12,FALSE),0)</f>
        <v>0</v>
      </c>
      <c r="E416" s="23">
        <f>IFERROR(VLOOKUP($A416,'Transit Way Mileage'!$A$3:$S$649,18,FALSE),0)</f>
        <v>0</v>
      </c>
      <c r="F416" s="23">
        <f>IFERROR(VLOOKUP($A416,'Transit Way Mileage'!$A$3:$S$649,19,FALSE),0)</f>
        <v>106.8</v>
      </c>
      <c r="G416" s="23">
        <f t="shared" si="6"/>
        <v>106.8</v>
      </c>
    </row>
    <row r="417" spans="1:7" x14ac:dyDescent="0.25">
      <c r="A417" s="23" t="str">
        <f>'Transit Way Mileage'!A418</f>
        <v>5184</v>
      </c>
      <c r="B417" s="23" t="str">
        <f>'Transit Way Mileage'!B418</f>
        <v>Macatawa Area Express Transportation Authority</v>
      </c>
      <c r="C417" s="23" t="str">
        <f>VLOOKUP($A417,'Transit IDs'!$A$1:$O$828,14,FALSE)</f>
        <v>MI</v>
      </c>
      <c r="D417" s="23">
        <f>IFERROR(VLOOKUP($A417,'Transit Way Mileage'!$A$3:$S$649,12,FALSE),0)</f>
        <v>0</v>
      </c>
      <c r="E417" s="23">
        <f>IFERROR(VLOOKUP($A417,'Transit Way Mileage'!$A$3:$S$649,18,FALSE),0)</f>
        <v>0</v>
      </c>
      <c r="F417" s="23">
        <f>IFERROR(VLOOKUP($A417,'Transit Way Mileage'!$A$3:$S$649,19,FALSE),0)</f>
        <v>104</v>
      </c>
      <c r="G417" s="23">
        <f t="shared" si="6"/>
        <v>104</v>
      </c>
    </row>
    <row r="418" spans="1:7" x14ac:dyDescent="0.25">
      <c r="A418" s="23" t="str">
        <f>'Transit Way Mileage'!A419</f>
        <v>5198</v>
      </c>
      <c r="B418" s="23" t="str">
        <f>'Transit Way Mileage'!B419</f>
        <v>Medina County Public Transit</v>
      </c>
      <c r="C418" s="23" t="str">
        <f>VLOOKUP($A418,'Transit IDs'!$A$1:$O$828,14,FALSE)</f>
        <v>OH</v>
      </c>
      <c r="D418" s="23">
        <f>IFERROR(VLOOKUP($A418,'Transit Way Mileage'!$A$3:$S$649,12,FALSE),0)</f>
        <v>0</v>
      </c>
      <c r="E418" s="23">
        <f>IFERROR(VLOOKUP($A418,'Transit Way Mileage'!$A$3:$S$649,18,FALSE),0)</f>
        <v>0</v>
      </c>
      <c r="F418" s="23">
        <f>IFERROR(VLOOKUP($A418,'Transit Way Mileage'!$A$3:$S$649,19,FALSE),0)</f>
        <v>27</v>
      </c>
      <c r="G418" s="23">
        <f t="shared" si="6"/>
        <v>27</v>
      </c>
    </row>
    <row r="419" spans="1:7" x14ac:dyDescent="0.25">
      <c r="A419" s="23" t="str">
        <f>'Transit Way Mileage'!A420</f>
        <v>5199</v>
      </c>
      <c r="B419" s="23" t="str">
        <f>'Transit Way Mileage'!B420</f>
        <v>Delaware County Transit Board</v>
      </c>
      <c r="C419" s="23" t="str">
        <f>VLOOKUP($A419,'Transit IDs'!$A$1:$O$828,14,FALSE)</f>
        <v>OH</v>
      </c>
      <c r="D419" s="23">
        <f>IFERROR(VLOOKUP($A419,'Transit Way Mileage'!$A$3:$S$649,12,FALSE),0)</f>
        <v>0</v>
      </c>
      <c r="E419" s="23">
        <f>IFERROR(VLOOKUP($A419,'Transit Way Mileage'!$A$3:$S$649,18,FALSE),0)</f>
        <v>0</v>
      </c>
      <c r="F419" s="23">
        <f>IFERROR(VLOOKUP($A419,'Transit Way Mileage'!$A$3:$S$649,19,FALSE),0)</f>
        <v>436</v>
      </c>
      <c r="G419" s="23">
        <f t="shared" si="6"/>
        <v>436</v>
      </c>
    </row>
    <row r="420" spans="1:7" x14ac:dyDescent="0.25">
      <c r="A420" s="23" t="str">
        <f>'Transit Way Mileage'!A421</f>
        <v>5211</v>
      </c>
      <c r="B420" s="23" t="str">
        <f>'Transit Way Mileage'!B421</f>
        <v>Rides Mass Transit District</v>
      </c>
      <c r="C420" s="23" t="str">
        <f>VLOOKUP($A420,'Transit IDs'!$A$1:$O$828,14,FALSE)</f>
        <v>IL</v>
      </c>
      <c r="D420" s="23">
        <f>IFERROR(VLOOKUP($A420,'Transit Way Mileage'!$A$3:$S$649,12,FALSE),0)</f>
        <v>0</v>
      </c>
      <c r="E420" s="23">
        <f>IFERROR(VLOOKUP($A420,'Transit Way Mileage'!$A$3:$S$649,18,FALSE),0)</f>
        <v>0</v>
      </c>
      <c r="F420" s="23">
        <f>IFERROR(VLOOKUP($A420,'Transit Way Mileage'!$A$3:$S$649,19,FALSE),0)</f>
        <v>14775</v>
      </c>
      <c r="G420" s="23">
        <f t="shared" si="6"/>
        <v>14775</v>
      </c>
    </row>
    <row r="421" spans="1:7" x14ac:dyDescent="0.25">
      <c r="A421" s="23" t="str">
        <f>'Transit Way Mileage'!A422</f>
        <v>6001</v>
      </c>
      <c r="B421" s="23" t="str">
        <f>'Transit Way Mileage'!B422</f>
        <v>Amarillo City Transit</v>
      </c>
      <c r="C421" s="23" t="str">
        <f>VLOOKUP($A421,'Transit IDs'!$A$1:$O$828,14,FALSE)</f>
        <v>TX</v>
      </c>
      <c r="D421" s="23">
        <f>IFERROR(VLOOKUP($A421,'Transit Way Mileage'!$A$3:$S$649,12,FALSE),0)</f>
        <v>0</v>
      </c>
      <c r="E421" s="23">
        <f>IFERROR(VLOOKUP($A421,'Transit Way Mileage'!$A$3:$S$649,18,FALSE),0)</f>
        <v>0</v>
      </c>
      <c r="F421" s="23">
        <f>IFERROR(VLOOKUP($A421,'Transit Way Mileage'!$A$3:$S$649,19,FALSE),0)</f>
        <v>144</v>
      </c>
      <c r="G421" s="23">
        <f t="shared" si="6"/>
        <v>144</v>
      </c>
    </row>
    <row r="422" spans="1:7" x14ac:dyDescent="0.25">
      <c r="A422" s="23" t="str">
        <f>'Transit Way Mileage'!A423</f>
        <v>6006</v>
      </c>
      <c r="B422" s="23" t="str">
        <f>'Transit Way Mileage'!B423</f>
        <v>Mass Transit Department - City of El Paso</v>
      </c>
      <c r="C422" s="23" t="str">
        <f>VLOOKUP($A422,'Transit IDs'!$A$1:$O$828,14,FALSE)</f>
        <v>TX</v>
      </c>
      <c r="D422" s="23">
        <f>IFERROR(VLOOKUP($A422,'Transit Way Mileage'!$A$3:$S$649,12,FALSE),0)</f>
        <v>0</v>
      </c>
      <c r="E422" s="23">
        <f>IFERROR(VLOOKUP($A422,'Transit Way Mileage'!$A$3:$S$649,18,FALSE),0)</f>
        <v>0</v>
      </c>
      <c r="F422" s="23">
        <f>IFERROR(VLOOKUP($A422,'Transit Way Mileage'!$A$3:$S$649,19,FALSE),0)</f>
        <v>637.9</v>
      </c>
      <c r="G422" s="23">
        <f t="shared" si="6"/>
        <v>637.9</v>
      </c>
    </row>
    <row r="423" spans="1:7" x14ac:dyDescent="0.25">
      <c r="A423" s="23" t="str">
        <f>'Transit Way Mileage'!A424</f>
        <v>6007</v>
      </c>
      <c r="B423" s="23" t="str">
        <f>'Transit Way Mileage'!B424</f>
        <v>Fort Worth Transportation Authority</v>
      </c>
      <c r="C423" s="23" t="str">
        <f>VLOOKUP($A423,'Transit IDs'!$A$1:$O$828,14,FALSE)</f>
        <v>TX</v>
      </c>
      <c r="D423" s="23">
        <f>IFERROR(VLOOKUP($A423,'Transit Way Mileage'!$A$3:$S$649,12,FALSE),0)</f>
        <v>0</v>
      </c>
      <c r="E423" s="23">
        <f>IFERROR(VLOOKUP($A423,'Transit Way Mileage'!$A$3:$S$649,18,FALSE),0)</f>
        <v>0</v>
      </c>
      <c r="F423" s="23">
        <f>IFERROR(VLOOKUP($A423,'Transit Way Mileage'!$A$3:$S$649,19,FALSE),0)</f>
        <v>326</v>
      </c>
      <c r="G423" s="23">
        <f t="shared" si="6"/>
        <v>326</v>
      </c>
    </row>
    <row r="424" spans="1:7" x14ac:dyDescent="0.25">
      <c r="A424" s="23" t="str">
        <f>'Transit Way Mileage'!A425</f>
        <v>6007</v>
      </c>
      <c r="B424" s="23" t="str">
        <f>'Transit Way Mileage'!B425</f>
        <v>Fort Worth Transportation Authority</v>
      </c>
      <c r="C424" s="23" t="str">
        <f>VLOOKUP($A424,'Transit IDs'!$A$1:$O$828,14,FALSE)</f>
        <v>TX</v>
      </c>
      <c r="D424" s="23">
        <f>IFERROR(VLOOKUP($A424,'Transit Way Mileage'!$A$3:$S$649,12,FALSE),0)</f>
        <v>0</v>
      </c>
      <c r="E424" s="23">
        <f>IFERROR(VLOOKUP($A424,'Transit Way Mileage'!$A$3:$S$649,18,FALSE),0)</f>
        <v>0</v>
      </c>
      <c r="F424" s="23">
        <f>IFERROR(VLOOKUP($A424,'Transit Way Mileage'!$A$3:$S$649,19,FALSE),0)</f>
        <v>326</v>
      </c>
      <c r="G424" s="23">
        <f t="shared" si="6"/>
        <v>326</v>
      </c>
    </row>
    <row r="425" spans="1:7" x14ac:dyDescent="0.25">
      <c r="A425" s="23" t="str">
        <f>'Transit Way Mileage'!A426</f>
        <v>6008</v>
      </c>
      <c r="B425" s="23" t="str">
        <f>'Transit Way Mileage'!B426</f>
        <v xml:space="preserve">Metropolitan Transit Authority of Harris County, Texas </v>
      </c>
      <c r="C425" s="23" t="str">
        <f>VLOOKUP($A425,'Transit IDs'!$A$1:$O$828,14,FALSE)</f>
        <v>TX</v>
      </c>
      <c r="D425" s="23">
        <f>IFERROR(VLOOKUP($A425,'Transit Way Mileage'!$A$3:$S$649,12,FALSE),0)</f>
        <v>0</v>
      </c>
      <c r="E425" s="23">
        <f>IFERROR(VLOOKUP($A425,'Transit Way Mileage'!$A$3:$S$649,18,FALSE),0)</f>
        <v>103.4</v>
      </c>
      <c r="F425" s="23">
        <f>IFERROR(VLOOKUP($A425,'Transit Way Mileage'!$A$3:$S$649,19,FALSE),0)</f>
        <v>418</v>
      </c>
      <c r="G425" s="23">
        <f t="shared" si="6"/>
        <v>521.4</v>
      </c>
    </row>
    <row r="426" spans="1:7" x14ac:dyDescent="0.25">
      <c r="A426" s="23" t="str">
        <f>'Transit Way Mileage'!A427</f>
        <v>6008</v>
      </c>
      <c r="B426" s="23" t="str">
        <f>'Transit Way Mileage'!B427</f>
        <v xml:space="preserve">Metropolitan Transit Authority of Harris County, Texas </v>
      </c>
      <c r="C426" s="23" t="str">
        <f>VLOOKUP($A426,'Transit IDs'!$A$1:$O$828,14,FALSE)</f>
        <v>TX</v>
      </c>
      <c r="D426" s="23">
        <f>IFERROR(VLOOKUP($A426,'Transit Way Mileage'!$A$3:$S$649,12,FALSE),0)</f>
        <v>0</v>
      </c>
      <c r="E426" s="23">
        <f>IFERROR(VLOOKUP($A426,'Transit Way Mileage'!$A$3:$S$649,18,FALSE),0)</f>
        <v>103.4</v>
      </c>
      <c r="F426" s="23">
        <f>IFERROR(VLOOKUP($A426,'Transit Way Mileage'!$A$3:$S$649,19,FALSE),0)</f>
        <v>418</v>
      </c>
      <c r="G426" s="23">
        <f t="shared" si="6"/>
        <v>521.4</v>
      </c>
    </row>
    <row r="427" spans="1:7" x14ac:dyDescent="0.25">
      <c r="A427" s="23" t="str">
        <f>'Transit Way Mileage'!A428</f>
        <v>6008</v>
      </c>
      <c r="B427" s="23" t="str">
        <f>'Transit Way Mileage'!B428</f>
        <v xml:space="preserve">Metropolitan Transit Authority of Harris County, Texas </v>
      </c>
      <c r="C427" s="23" t="str">
        <f>VLOOKUP($A427,'Transit IDs'!$A$1:$O$828,14,FALSE)</f>
        <v>TX</v>
      </c>
      <c r="D427" s="23">
        <f>IFERROR(VLOOKUP($A427,'Transit Way Mileage'!$A$3:$S$649,12,FALSE),0)</f>
        <v>0</v>
      </c>
      <c r="E427" s="23">
        <f>IFERROR(VLOOKUP($A427,'Transit Way Mileage'!$A$3:$S$649,18,FALSE),0)</f>
        <v>103.4</v>
      </c>
      <c r="F427" s="23">
        <f>IFERROR(VLOOKUP($A427,'Transit Way Mileage'!$A$3:$S$649,19,FALSE),0)</f>
        <v>418</v>
      </c>
      <c r="G427" s="23">
        <f t="shared" si="6"/>
        <v>521.4</v>
      </c>
    </row>
    <row r="428" spans="1:7" x14ac:dyDescent="0.25">
      <c r="A428" s="23" t="str">
        <f>'Transit Way Mileage'!A429</f>
        <v>6008</v>
      </c>
      <c r="B428" s="23" t="str">
        <f>'Transit Way Mileage'!B429</f>
        <v xml:space="preserve">Metropolitan Transit Authority of Harris County, Texas </v>
      </c>
      <c r="C428" s="23" t="str">
        <f>VLOOKUP($A428,'Transit IDs'!$A$1:$O$828,14,FALSE)</f>
        <v>TX</v>
      </c>
      <c r="D428" s="23">
        <f>IFERROR(VLOOKUP($A428,'Transit Way Mileage'!$A$3:$S$649,12,FALSE),0)</f>
        <v>0</v>
      </c>
      <c r="E428" s="23">
        <f>IFERROR(VLOOKUP($A428,'Transit Way Mileage'!$A$3:$S$649,18,FALSE),0)</f>
        <v>103.4</v>
      </c>
      <c r="F428" s="23">
        <f>IFERROR(VLOOKUP($A428,'Transit Way Mileage'!$A$3:$S$649,19,FALSE),0)</f>
        <v>418</v>
      </c>
      <c r="G428" s="23">
        <f t="shared" si="6"/>
        <v>521.4</v>
      </c>
    </row>
    <row r="429" spans="1:7" x14ac:dyDescent="0.25">
      <c r="A429" s="23" t="str">
        <f>'Transit Way Mileage'!A430</f>
        <v>6008</v>
      </c>
      <c r="B429" s="23" t="str">
        <f>'Transit Way Mileage'!B430</f>
        <v xml:space="preserve">Metropolitan Transit Authority of Harris County, Texas </v>
      </c>
      <c r="C429" s="23" t="str">
        <f>VLOOKUP($A429,'Transit IDs'!$A$1:$O$828,14,FALSE)</f>
        <v>TX</v>
      </c>
      <c r="D429" s="23">
        <f>IFERROR(VLOOKUP($A429,'Transit Way Mileage'!$A$3:$S$649,12,FALSE),0)</f>
        <v>0</v>
      </c>
      <c r="E429" s="23">
        <f>IFERROR(VLOOKUP($A429,'Transit Way Mileage'!$A$3:$S$649,18,FALSE),0)</f>
        <v>103.4</v>
      </c>
      <c r="F429" s="23">
        <f>IFERROR(VLOOKUP($A429,'Transit Way Mileage'!$A$3:$S$649,19,FALSE),0)</f>
        <v>418</v>
      </c>
      <c r="G429" s="23">
        <f t="shared" si="6"/>
        <v>521.4</v>
      </c>
    </row>
    <row r="430" spans="1:7" x14ac:dyDescent="0.25">
      <c r="A430" s="23" t="str">
        <f>'Transit Way Mileage'!A431</f>
        <v>6009</v>
      </c>
      <c r="B430" s="23" t="str">
        <f>'Transit Way Mileage'!B431</f>
        <v>Laredo Transit Management, Inc.</v>
      </c>
      <c r="C430" s="23" t="str">
        <f>VLOOKUP($A430,'Transit IDs'!$A$1:$O$828,14,FALSE)</f>
        <v>TX</v>
      </c>
      <c r="D430" s="23">
        <f>IFERROR(VLOOKUP($A430,'Transit Way Mileage'!$A$3:$S$649,12,FALSE),0)</f>
        <v>0</v>
      </c>
      <c r="E430" s="23">
        <f>IFERROR(VLOOKUP($A430,'Transit Way Mileage'!$A$3:$S$649,18,FALSE),0)</f>
        <v>0</v>
      </c>
      <c r="F430" s="23">
        <f>IFERROR(VLOOKUP($A430,'Transit Way Mileage'!$A$3:$S$649,19,FALSE),0)</f>
        <v>345</v>
      </c>
      <c r="G430" s="23">
        <f t="shared" si="6"/>
        <v>345</v>
      </c>
    </row>
    <row r="431" spans="1:7" x14ac:dyDescent="0.25">
      <c r="A431" s="23" t="str">
        <f>'Transit Way Mileage'!A432</f>
        <v>6010</v>
      </c>
      <c r="B431" s="23" t="str">
        <f>'Transit Way Mileage'!B432</f>
        <v>City Transit Management Company, Inc.</v>
      </c>
      <c r="C431" s="23" t="str">
        <f>VLOOKUP($A431,'Transit IDs'!$A$1:$O$828,14,FALSE)</f>
        <v>TX</v>
      </c>
      <c r="D431" s="23">
        <f>IFERROR(VLOOKUP($A431,'Transit Way Mileage'!$A$3:$S$649,12,FALSE),0)</f>
        <v>0</v>
      </c>
      <c r="E431" s="23">
        <f>IFERROR(VLOOKUP($A431,'Transit Way Mileage'!$A$3:$S$649,18,FALSE),0)</f>
        <v>0</v>
      </c>
      <c r="F431" s="23">
        <f>IFERROR(VLOOKUP($A431,'Transit Way Mileage'!$A$3:$S$649,19,FALSE),0)</f>
        <v>172</v>
      </c>
      <c r="G431" s="23">
        <f t="shared" si="6"/>
        <v>172</v>
      </c>
    </row>
    <row r="432" spans="1:7" x14ac:dyDescent="0.25">
      <c r="A432" s="23" t="str">
        <f>'Transit Way Mileage'!A433</f>
        <v>6011</v>
      </c>
      <c r="B432" s="23" t="str">
        <f>'Transit Way Mileage'!B433</f>
        <v>VIA Metropolitan Transit</v>
      </c>
      <c r="C432" s="23" t="str">
        <f>VLOOKUP($A432,'Transit IDs'!$A$1:$O$828,14,FALSE)</f>
        <v>TX</v>
      </c>
      <c r="D432" s="23">
        <f>IFERROR(VLOOKUP($A432,'Transit Way Mileage'!$A$3:$S$649,12,FALSE),0)</f>
        <v>0</v>
      </c>
      <c r="E432" s="23">
        <f>IFERROR(VLOOKUP($A432,'Transit Way Mileage'!$A$3:$S$649,18,FALSE),0)</f>
        <v>0</v>
      </c>
      <c r="F432" s="23">
        <f>IFERROR(VLOOKUP($A432,'Transit Way Mileage'!$A$3:$S$649,19,FALSE),0)</f>
        <v>2213</v>
      </c>
      <c r="G432" s="23">
        <f t="shared" si="6"/>
        <v>2213</v>
      </c>
    </row>
    <row r="433" spans="1:7" x14ac:dyDescent="0.25">
      <c r="A433" s="23" t="str">
        <f>'Transit Way Mileage'!A434</f>
        <v>6012</v>
      </c>
      <c r="B433" s="23" t="str">
        <f>'Transit Way Mileage'!B434</f>
        <v>Waco Transit System, Inc.</v>
      </c>
      <c r="C433" s="23" t="str">
        <f>VLOOKUP($A433,'Transit IDs'!$A$1:$O$828,14,FALSE)</f>
        <v>TX</v>
      </c>
      <c r="D433" s="23">
        <f>IFERROR(VLOOKUP($A433,'Transit Way Mileage'!$A$3:$S$649,12,FALSE),0)</f>
        <v>0</v>
      </c>
      <c r="E433" s="23">
        <f>IFERROR(VLOOKUP($A433,'Transit Way Mileage'!$A$3:$S$649,18,FALSE),0)</f>
        <v>0</v>
      </c>
      <c r="F433" s="23">
        <f>IFERROR(VLOOKUP($A433,'Transit Way Mileage'!$A$3:$S$649,19,FALSE),0)</f>
        <v>213</v>
      </c>
      <c r="G433" s="23">
        <f t="shared" si="6"/>
        <v>213</v>
      </c>
    </row>
    <row r="434" spans="1:7" x14ac:dyDescent="0.25">
      <c r="A434" s="23" t="str">
        <f>'Transit Way Mileage'!A435</f>
        <v>6014</v>
      </c>
      <c r="B434" s="23" t="str">
        <f>'Transit Way Mileage'!B435</f>
        <v>City of Brownsville - Brownsville Metro</v>
      </c>
      <c r="C434" s="23" t="str">
        <f>VLOOKUP($A434,'Transit IDs'!$A$1:$O$828,14,FALSE)</f>
        <v>TX</v>
      </c>
      <c r="D434" s="23">
        <f>IFERROR(VLOOKUP($A434,'Transit Way Mileage'!$A$3:$S$649,12,FALSE),0)</f>
        <v>0</v>
      </c>
      <c r="E434" s="23">
        <f>IFERROR(VLOOKUP($A434,'Transit Way Mileage'!$A$3:$S$649,18,FALSE),0)</f>
        <v>0</v>
      </c>
      <c r="F434" s="23">
        <f>IFERROR(VLOOKUP($A434,'Transit Way Mileage'!$A$3:$S$649,19,FALSE),0)</f>
        <v>249</v>
      </c>
      <c r="G434" s="23">
        <f t="shared" si="6"/>
        <v>249</v>
      </c>
    </row>
    <row r="435" spans="1:7" x14ac:dyDescent="0.25">
      <c r="A435" s="23" t="str">
        <f>'Transit Way Mileage'!A436</f>
        <v>6016</v>
      </c>
      <c r="B435" s="23" t="str">
        <f>'Transit Way Mileage'!B436</f>
        <v>Beaumont Municipal Transit System</v>
      </c>
      <c r="C435" s="23" t="str">
        <f>VLOOKUP($A435,'Transit IDs'!$A$1:$O$828,14,FALSE)</f>
        <v>TX</v>
      </c>
      <c r="D435" s="23">
        <f>IFERROR(VLOOKUP($A435,'Transit Way Mileage'!$A$3:$S$649,12,FALSE),0)</f>
        <v>0</v>
      </c>
      <c r="E435" s="23">
        <f>IFERROR(VLOOKUP($A435,'Transit Way Mileage'!$A$3:$S$649,18,FALSE),0)</f>
        <v>0</v>
      </c>
      <c r="F435" s="23">
        <f>IFERROR(VLOOKUP($A435,'Transit Way Mileage'!$A$3:$S$649,19,FALSE),0)</f>
        <v>94.3</v>
      </c>
      <c r="G435" s="23">
        <f t="shared" si="6"/>
        <v>94.3</v>
      </c>
    </row>
    <row r="436" spans="1:7" x14ac:dyDescent="0.25">
      <c r="A436" s="23" t="str">
        <f>'Transit Way Mileage'!A437</f>
        <v>6017</v>
      </c>
      <c r="B436" s="23" t="str">
        <f>'Transit Way Mileage'!B437</f>
        <v>Central Oklahoma Transportation and Parking Authority</v>
      </c>
      <c r="C436" s="23" t="str">
        <f>VLOOKUP($A436,'Transit IDs'!$A$1:$O$828,14,FALSE)</f>
        <v>OK</v>
      </c>
      <c r="D436" s="23">
        <f>IFERROR(VLOOKUP($A436,'Transit Way Mileage'!$A$3:$S$649,12,FALSE),0)</f>
        <v>0</v>
      </c>
      <c r="E436" s="23">
        <f>IFERROR(VLOOKUP($A436,'Transit Way Mileage'!$A$3:$S$649,18,FALSE),0)</f>
        <v>0</v>
      </c>
      <c r="F436" s="23">
        <f>IFERROR(VLOOKUP($A436,'Transit Way Mileage'!$A$3:$S$649,19,FALSE),0)</f>
        <v>530.79999999999995</v>
      </c>
      <c r="G436" s="23">
        <f t="shared" si="6"/>
        <v>530.79999999999995</v>
      </c>
    </row>
    <row r="437" spans="1:7" x14ac:dyDescent="0.25">
      <c r="A437" s="23" t="str">
        <f>'Transit Way Mileage'!A438</f>
        <v>6017</v>
      </c>
      <c r="B437" s="23" t="str">
        <f>'Transit Way Mileage'!B438</f>
        <v>Central Oklahoma Transportation and Parking Authority</v>
      </c>
      <c r="C437" s="23" t="str">
        <f>VLOOKUP($A437,'Transit IDs'!$A$1:$O$828,14,FALSE)</f>
        <v>OK</v>
      </c>
      <c r="D437" s="23">
        <f>IFERROR(VLOOKUP($A437,'Transit Way Mileage'!$A$3:$S$649,12,FALSE),0)</f>
        <v>0</v>
      </c>
      <c r="E437" s="23">
        <f>IFERROR(VLOOKUP($A437,'Transit Way Mileage'!$A$3:$S$649,18,FALSE),0)</f>
        <v>0</v>
      </c>
      <c r="F437" s="23">
        <f>IFERROR(VLOOKUP($A437,'Transit Way Mileage'!$A$3:$S$649,19,FALSE),0)</f>
        <v>530.79999999999995</v>
      </c>
      <c r="G437" s="23">
        <f t="shared" si="6"/>
        <v>530.79999999999995</v>
      </c>
    </row>
    <row r="438" spans="1:7" x14ac:dyDescent="0.25">
      <c r="A438" s="23" t="str">
        <f>'Transit Way Mileage'!A439</f>
        <v>6018</v>
      </c>
      <c r="B438" s="23" t="str">
        <f>'Transit Way Mileage'!B439</f>
        <v>Metropolitan Tulsa Transit Authority</v>
      </c>
      <c r="C438" s="23" t="str">
        <f>VLOOKUP($A438,'Transit IDs'!$A$1:$O$828,14,FALSE)</f>
        <v>OK</v>
      </c>
      <c r="D438" s="23">
        <f>IFERROR(VLOOKUP($A438,'Transit Way Mileage'!$A$3:$S$649,12,FALSE),0)</f>
        <v>0</v>
      </c>
      <c r="E438" s="23">
        <f>IFERROR(VLOOKUP($A438,'Transit Way Mileage'!$A$3:$S$649,18,FALSE),0)</f>
        <v>0</v>
      </c>
      <c r="F438" s="23">
        <f>IFERROR(VLOOKUP($A438,'Transit Way Mileage'!$A$3:$S$649,19,FALSE),0)</f>
        <v>487</v>
      </c>
      <c r="G438" s="23">
        <f t="shared" si="6"/>
        <v>487</v>
      </c>
    </row>
    <row r="439" spans="1:7" x14ac:dyDescent="0.25">
      <c r="A439" s="23" t="str">
        <f>'Transit Way Mileage'!A440</f>
        <v>6018</v>
      </c>
      <c r="B439" s="23" t="str">
        <f>'Transit Way Mileage'!B440</f>
        <v>Metropolitan Tulsa Transit Authority</v>
      </c>
      <c r="C439" s="23" t="str">
        <f>VLOOKUP($A439,'Transit IDs'!$A$1:$O$828,14,FALSE)</f>
        <v>OK</v>
      </c>
      <c r="D439" s="23">
        <f>IFERROR(VLOOKUP($A439,'Transit Way Mileage'!$A$3:$S$649,12,FALSE),0)</f>
        <v>0</v>
      </c>
      <c r="E439" s="23">
        <f>IFERROR(VLOOKUP($A439,'Transit Way Mileage'!$A$3:$S$649,18,FALSE),0)</f>
        <v>0</v>
      </c>
      <c r="F439" s="23">
        <f>IFERROR(VLOOKUP($A439,'Transit Way Mileage'!$A$3:$S$649,19,FALSE),0)</f>
        <v>487</v>
      </c>
      <c r="G439" s="23">
        <f t="shared" si="6"/>
        <v>487</v>
      </c>
    </row>
    <row r="440" spans="1:7" x14ac:dyDescent="0.25">
      <c r="A440" s="23" t="str">
        <f>'Transit Way Mileage'!A441</f>
        <v>6019</v>
      </c>
      <c r="B440" s="23" t="str">
        <f>'Transit Way Mileage'!B441</f>
        <v>City of Albuquerque Transit Department</v>
      </c>
      <c r="C440" s="23" t="str">
        <f>VLOOKUP($A440,'Transit IDs'!$A$1:$O$828,14,FALSE)</f>
        <v>NM</v>
      </c>
      <c r="D440" s="23">
        <f>IFERROR(VLOOKUP($A440,'Transit Way Mileage'!$A$3:$S$649,12,FALSE),0)</f>
        <v>0</v>
      </c>
      <c r="E440" s="23">
        <f>IFERROR(VLOOKUP($A440,'Transit Way Mileage'!$A$3:$S$649,18,FALSE),0)</f>
        <v>0</v>
      </c>
      <c r="F440" s="23">
        <f>IFERROR(VLOOKUP($A440,'Transit Way Mileage'!$A$3:$S$649,19,FALSE),0)</f>
        <v>694</v>
      </c>
      <c r="G440" s="23">
        <f t="shared" si="6"/>
        <v>694</v>
      </c>
    </row>
    <row r="441" spans="1:7" x14ac:dyDescent="0.25">
      <c r="A441" s="23" t="str">
        <f>'Transit Way Mileage'!A442</f>
        <v>6022</v>
      </c>
      <c r="B441" s="23" t="str">
        <f>'Transit Way Mileage'!B442</f>
        <v>Capital Area Transit System</v>
      </c>
      <c r="C441" s="23" t="str">
        <f>VLOOKUP($A441,'Transit IDs'!$A$1:$O$828,14,FALSE)</f>
        <v>LA</v>
      </c>
      <c r="D441" s="23">
        <f>IFERROR(VLOOKUP($A441,'Transit Way Mileage'!$A$3:$S$649,12,FALSE),0)</f>
        <v>0</v>
      </c>
      <c r="E441" s="23">
        <f>IFERROR(VLOOKUP($A441,'Transit Way Mileage'!$A$3:$S$649,18,FALSE),0)</f>
        <v>0</v>
      </c>
      <c r="F441" s="23">
        <f>IFERROR(VLOOKUP($A441,'Transit Way Mileage'!$A$3:$S$649,19,FALSE),0)</f>
        <v>324</v>
      </c>
      <c r="G441" s="23">
        <f t="shared" si="6"/>
        <v>324</v>
      </c>
    </row>
    <row r="442" spans="1:7" x14ac:dyDescent="0.25">
      <c r="A442" s="23" t="str">
        <f>'Transit Way Mileage'!A443</f>
        <v>6024</v>
      </c>
      <c r="B442" s="23" t="str">
        <f>'Transit Way Mileage'!B443</f>
        <v>Shreveport Area Transit System</v>
      </c>
      <c r="C442" s="23" t="str">
        <f>VLOOKUP($A442,'Transit IDs'!$A$1:$O$828,14,FALSE)</f>
        <v>LA</v>
      </c>
      <c r="D442" s="23">
        <f>IFERROR(VLOOKUP($A442,'Transit Way Mileage'!$A$3:$S$649,12,FALSE),0)</f>
        <v>0</v>
      </c>
      <c r="E442" s="23">
        <f>IFERROR(VLOOKUP($A442,'Transit Way Mileage'!$A$3:$S$649,18,FALSE),0)</f>
        <v>0</v>
      </c>
      <c r="F442" s="23">
        <f>IFERROR(VLOOKUP($A442,'Transit Way Mileage'!$A$3:$S$649,19,FALSE),0)</f>
        <v>448</v>
      </c>
      <c r="G442" s="23">
        <f t="shared" si="6"/>
        <v>448</v>
      </c>
    </row>
    <row r="443" spans="1:7" x14ac:dyDescent="0.25">
      <c r="A443" s="23" t="str">
        <f>'Transit Way Mileage'!A444</f>
        <v>6032</v>
      </c>
      <c r="B443" s="23" t="str">
        <f>'Transit Way Mileage'!B444</f>
        <v>New Orleans Regional Transit Authority</v>
      </c>
      <c r="C443" s="23" t="str">
        <f>VLOOKUP($A443,'Transit IDs'!$A$1:$O$828,14,FALSE)</f>
        <v>LA</v>
      </c>
      <c r="D443" s="23">
        <f>IFERROR(VLOOKUP($A443,'Transit Way Mileage'!$A$3:$S$649,12,FALSE),0)</f>
        <v>0</v>
      </c>
      <c r="E443" s="23">
        <f>IFERROR(VLOOKUP($A443,'Transit Way Mileage'!$A$3:$S$649,18,FALSE),0)</f>
        <v>7</v>
      </c>
      <c r="F443" s="23">
        <f>IFERROR(VLOOKUP($A443,'Transit Way Mileage'!$A$3:$S$649,19,FALSE),0)</f>
        <v>591.29999999999995</v>
      </c>
      <c r="G443" s="23">
        <f t="shared" si="6"/>
        <v>598.29999999999995</v>
      </c>
    </row>
    <row r="444" spans="1:7" x14ac:dyDescent="0.25">
      <c r="A444" s="23" t="str">
        <f>'Transit Way Mileage'!A445</f>
        <v>6032</v>
      </c>
      <c r="B444" s="23" t="str">
        <f>'Transit Way Mileage'!B445</f>
        <v>New Orleans Regional Transit Authority</v>
      </c>
      <c r="C444" s="23" t="str">
        <f>VLOOKUP($A444,'Transit IDs'!$A$1:$O$828,14,FALSE)</f>
        <v>LA</v>
      </c>
      <c r="D444" s="23">
        <f>IFERROR(VLOOKUP($A444,'Transit Way Mileage'!$A$3:$S$649,12,FALSE),0)</f>
        <v>0</v>
      </c>
      <c r="E444" s="23">
        <f>IFERROR(VLOOKUP($A444,'Transit Way Mileage'!$A$3:$S$649,18,FALSE),0)</f>
        <v>7</v>
      </c>
      <c r="F444" s="23">
        <f>IFERROR(VLOOKUP($A444,'Transit Way Mileage'!$A$3:$S$649,19,FALSE),0)</f>
        <v>591.29999999999995</v>
      </c>
      <c r="G444" s="23">
        <f t="shared" si="6"/>
        <v>598.29999999999995</v>
      </c>
    </row>
    <row r="445" spans="1:7" x14ac:dyDescent="0.25">
      <c r="A445" s="23" t="str">
        <f>'Transit Way Mileage'!A446</f>
        <v>6033</v>
      </c>
      <c r="B445" s="23" t="str">
        <f>'Transit Way Mileage'!B446</f>
        <v>Central Arkansas Transit Authority</v>
      </c>
      <c r="C445" s="23" t="str">
        <f>VLOOKUP($A445,'Transit IDs'!$A$1:$O$828,14,FALSE)</f>
        <v>AR</v>
      </c>
      <c r="D445" s="23">
        <f>IFERROR(VLOOKUP($A445,'Transit Way Mileage'!$A$3:$S$649,12,FALSE),0)</f>
        <v>0</v>
      </c>
      <c r="E445" s="23">
        <f>IFERROR(VLOOKUP($A445,'Transit Way Mileage'!$A$3:$S$649,18,FALSE),0)</f>
        <v>0</v>
      </c>
      <c r="F445" s="23">
        <f>IFERROR(VLOOKUP($A445,'Transit Way Mileage'!$A$3:$S$649,19,FALSE),0)</f>
        <v>309</v>
      </c>
      <c r="G445" s="23">
        <f t="shared" si="6"/>
        <v>309</v>
      </c>
    </row>
    <row r="446" spans="1:7" x14ac:dyDescent="0.25">
      <c r="A446" s="23" t="str">
        <f>'Transit Way Mileage'!A447</f>
        <v>6033</v>
      </c>
      <c r="B446" s="23" t="str">
        <f>'Transit Way Mileage'!B447</f>
        <v>Central Arkansas Transit Authority</v>
      </c>
      <c r="C446" s="23" t="str">
        <f>VLOOKUP($A446,'Transit IDs'!$A$1:$O$828,14,FALSE)</f>
        <v>AR</v>
      </c>
      <c r="D446" s="23">
        <f>IFERROR(VLOOKUP($A446,'Transit Way Mileage'!$A$3:$S$649,12,FALSE),0)</f>
        <v>0</v>
      </c>
      <c r="E446" s="23">
        <f>IFERROR(VLOOKUP($A446,'Transit Way Mileage'!$A$3:$S$649,18,FALSE),0)</f>
        <v>0</v>
      </c>
      <c r="F446" s="23">
        <f>IFERROR(VLOOKUP($A446,'Transit Way Mileage'!$A$3:$S$649,19,FALSE),0)</f>
        <v>309</v>
      </c>
      <c r="G446" s="23">
        <f t="shared" si="6"/>
        <v>309</v>
      </c>
    </row>
    <row r="447" spans="1:7" x14ac:dyDescent="0.25">
      <c r="A447" s="23" t="str">
        <f>'Transit Way Mileage'!A448</f>
        <v>6038</v>
      </c>
      <c r="B447" s="23" t="str">
        <f>'Transit Way Mileage'!B448</f>
        <v>Lafayette Transit System</v>
      </c>
      <c r="C447" s="23" t="str">
        <f>VLOOKUP($A447,'Transit IDs'!$A$1:$O$828,14,FALSE)</f>
        <v>LA</v>
      </c>
      <c r="D447" s="23">
        <f>IFERROR(VLOOKUP($A447,'Transit Way Mileage'!$A$3:$S$649,12,FALSE),0)</f>
        <v>0</v>
      </c>
      <c r="E447" s="23">
        <f>IFERROR(VLOOKUP($A447,'Transit Way Mileage'!$A$3:$S$649,18,FALSE),0)</f>
        <v>0</v>
      </c>
      <c r="F447" s="23">
        <f>IFERROR(VLOOKUP($A447,'Transit Way Mileage'!$A$3:$S$649,19,FALSE),0)</f>
        <v>159</v>
      </c>
      <c r="G447" s="23">
        <f t="shared" si="6"/>
        <v>159</v>
      </c>
    </row>
    <row r="448" spans="1:7" x14ac:dyDescent="0.25">
      <c r="A448" s="23" t="str">
        <f>'Transit Way Mileage'!A449</f>
        <v>6038</v>
      </c>
      <c r="B448" s="23" t="str">
        <f>'Transit Way Mileage'!B449</f>
        <v>Lafayette Transit System</v>
      </c>
      <c r="C448" s="23" t="str">
        <f>VLOOKUP($A448,'Transit IDs'!$A$1:$O$828,14,FALSE)</f>
        <v>LA</v>
      </c>
      <c r="D448" s="23">
        <f>IFERROR(VLOOKUP($A448,'Transit Way Mileage'!$A$3:$S$649,12,FALSE),0)</f>
        <v>0</v>
      </c>
      <c r="E448" s="23">
        <f>IFERROR(VLOOKUP($A448,'Transit Way Mileage'!$A$3:$S$649,18,FALSE),0)</f>
        <v>0</v>
      </c>
      <c r="F448" s="23">
        <f>IFERROR(VLOOKUP($A448,'Transit Way Mileage'!$A$3:$S$649,19,FALSE),0)</f>
        <v>159</v>
      </c>
      <c r="G448" s="23">
        <f t="shared" si="6"/>
        <v>159</v>
      </c>
    </row>
    <row r="449" spans="1:7" x14ac:dyDescent="0.25">
      <c r="A449" s="23" t="str">
        <f>'Transit Way Mileage'!A450</f>
        <v>6048</v>
      </c>
      <c r="B449" s="23" t="str">
        <f>'Transit Way Mileage'!B450</f>
        <v>Capital Metropolitan Transportation Authority</v>
      </c>
      <c r="C449" s="23" t="str">
        <f>VLOOKUP($A449,'Transit IDs'!$A$1:$O$828,14,FALSE)</f>
        <v>TX</v>
      </c>
      <c r="D449" s="23">
        <f>IFERROR(VLOOKUP($A449,'Transit Way Mileage'!$A$3:$S$649,12,FALSE),0)</f>
        <v>0</v>
      </c>
      <c r="E449" s="23">
        <f>IFERROR(VLOOKUP($A449,'Transit Way Mileage'!$A$3:$S$649,18,FALSE),0)</f>
        <v>0</v>
      </c>
      <c r="F449" s="23">
        <f>IFERROR(VLOOKUP($A449,'Transit Way Mileage'!$A$3:$S$649,19,FALSE),0)</f>
        <v>140.6</v>
      </c>
      <c r="G449" s="23">
        <f t="shared" si="6"/>
        <v>140.6</v>
      </c>
    </row>
    <row r="450" spans="1:7" x14ac:dyDescent="0.25">
      <c r="A450" s="23" t="str">
        <f>'Transit Way Mileage'!A451</f>
        <v>6048</v>
      </c>
      <c r="B450" s="23" t="str">
        <f>'Transit Way Mileage'!B451</f>
        <v>Capital Metropolitan Transportation Authority</v>
      </c>
      <c r="C450" s="23" t="str">
        <f>VLOOKUP($A450,'Transit IDs'!$A$1:$O$828,14,FALSE)</f>
        <v>TX</v>
      </c>
      <c r="D450" s="23">
        <f>IFERROR(VLOOKUP($A450,'Transit Way Mileage'!$A$3:$S$649,12,FALSE),0)</f>
        <v>0</v>
      </c>
      <c r="E450" s="23">
        <f>IFERROR(VLOOKUP($A450,'Transit Way Mileage'!$A$3:$S$649,18,FALSE),0)</f>
        <v>0</v>
      </c>
      <c r="F450" s="23">
        <f>IFERROR(VLOOKUP($A450,'Transit Way Mileage'!$A$3:$S$649,19,FALSE),0)</f>
        <v>140.6</v>
      </c>
      <c r="G450" s="23">
        <f t="shared" si="6"/>
        <v>140.6</v>
      </c>
    </row>
    <row r="451" spans="1:7" x14ac:dyDescent="0.25">
      <c r="A451" s="23" t="str">
        <f>'Transit Way Mileage'!A452</f>
        <v>6048</v>
      </c>
      <c r="B451" s="23" t="str">
        <f>'Transit Way Mileage'!B452</f>
        <v>Capital Metropolitan Transportation Authority</v>
      </c>
      <c r="C451" s="23" t="str">
        <f>VLOOKUP($A451,'Transit IDs'!$A$1:$O$828,14,FALSE)</f>
        <v>TX</v>
      </c>
      <c r="D451" s="23">
        <f>IFERROR(VLOOKUP($A451,'Transit Way Mileage'!$A$3:$S$649,12,FALSE),0)</f>
        <v>0</v>
      </c>
      <c r="E451" s="23">
        <f>IFERROR(VLOOKUP($A451,'Transit Way Mileage'!$A$3:$S$649,18,FALSE),0)</f>
        <v>0</v>
      </c>
      <c r="F451" s="23">
        <f>IFERROR(VLOOKUP($A451,'Transit Way Mileage'!$A$3:$S$649,19,FALSE),0)</f>
        <v>140.6</v>
      </c>
      <c r="G451" s="23">
        <f t="shared" ref="G451:G514" si="7">E451+F451</f>
        <v>140.6</v>
      </c>
    </row>
    <row r="452" spans="1:7" x14ac:dyDescent="0.25">
      <c r="A452" s="23" t="str">
        <f>'Transit Way Mileage'!A453</f>
        <v>6048</v>
      </c>
      <c r="B452" s="23" t="str">
        <f>'Transit Way Mileage'!B453</f>
        <v>Capital Metropolitan Transportation Authority</v>
      </c>
      <c r="C452" s="23" t="str">
        <f>VLOOKUP($A452,'Transit IDs'!$A$1:$O$828,14,FALSE)</f>
        <v>TX</v>
      </c>
      <c r="D452" s="23">
        <f>IFERROR(VLOOKUP($A452,'Transit Way Mileage'!$A$3:$S$649,12,FALSE),0)</f>
        <v>0</v>
      </c>
      <c r="E452" s="23">
        <f>IFERROR(VLOOKUP($A452,'Transit Way Mileage'!$A$3:$S$649,18,FALSE),0)</f>
        <v>0</v>
      </c>
      <c r="F452" s="23">
        <f>IFERROR(VLOOKUP($A452,'Transit Way Mileage'!$A$3:$S$649,19,FALSE),0)</f>
        <v>140.6</v>
      </c>
      <c r="G452" s="23">
        <f t="shared" si="7"/>
        <v>140.6</v>
      </c>
    </row>
    <row r="453" spans="1:7" x14ac:dyDescent="0.25">
      <c r="A453" s="23" t="str">
        <f>'Transit Way Mileage'!A454</f>
        <v>6048</v>
      </c>
      <c r="B453" s="23" t="str">
        <f>'Transit Way Mileage'!B454</f>
        <v>Capital Metropolitan Transportation Authority</v>
      </c>
      <c r="C453" s="23" t="str">
        <f>VLOOKUP($A453,'Transit IDs'!$A$1:$O$828,14,FALSE)</f>
        <v>TX</v>
      </c>
      <c r="D453" s="23">
        <f>IFERROR(VLOOKUP($A453,'Transit Way Mileage'!$A$3:$S$649,12,FALSE),0)</f>
        <v>0</v>
      </c>
      <c r="E453" s="23">
        <f>IFERROR(VLOOKUP($A453,'Transit Way Mileage'!$A$3:$S$649,18,FALSE),0)</f>
        <v>0</v>
      </c>
      <c r="F453" s="23">
        <f>IFERROR(VLOOKUP($A453,'Transit Way Mileage'!$A$3:$S$649,19,FALSE),0)</f>
        <v>140.6</v>
      </c>
      <c r="G453" s="23">
        <f t="shared" si="7"/>
        <v>140.6</v>
      </c>
    </row>
    <row r="454" spans="1:7" x14ac:dyDescent="0.25">
      <c r="A454" s="23" t="str">
        <f>'Transit Way Mileage'!A455</f>
        <v>6051</v>
      </c>
      <c r="B454" s="23" t="str">
        <f>'Transit Way Mileage'!B455</f>
        <v>Corpus Christi Regional Transportation Authority</v>
      </c>
      <c r="C454" s="23" t="str">
        <f>VLOOKUP($A454,'Transit IDs'!$A$1:$O$828,14,FALSE)</f>
        <v>TX</v>
      </c>
      <c r="D454" s="23">
        <f>IFERROR(VLOOKUP($A454,'Transit Way Mileage'!$A$3:$S$649,12,FALSE),0)</f>
        <v>0</v>
      </c>
      <c r="E454" s="23">
        <f>IFERROR(VLOOKUP($A454,'Transit Way Mileage'!$A$3:$S$649,18,FALSE),0)</f>
        <v>0</v>
      </c>
      <c r="F454" s="23">
        <f>IFERROR(VLOOKUP($A454,'Transit Way Mileage'!$A$3:$S$649,19,FALSE),0)</f>
        <v>248.6</v>
      </c>
      <c r="G454" s="23">
        <f t="shared" si="7"/>
        <v>248.6</v>
      </c>
    </row>
    <row r="455" spans="1:7" x14ac:dyDescent="0.25">
      <c r="A455" s="23" t="str">
        <f>'Transit Way Mileage'!A456</f>
        <v>6051</v>
      </c>
      <c r="B455" s="23" t="str">
        <f>'Transit Way Mileage'!B456</f>
        <v>Corpus Christi Regional Transportation Authority</v>
      </c>
      <c r="C455" s="23" t="str">
        <f>VLOOKUP($A455,'Transit IDs'!$A$1:$O$828,14,FALSE)</f>
        <v>TX</v>
      </c>
      <c r="D455" s="23">
        <f>IFERROR(VLOOKUP($A455,'Transit Way Mileage'!$A$3:$S$649,12,FALSE),0)</f>
        <v>0</v>
      </c>
      <c r="E455" s="23">
        <f>IFERROR(VLOOKUP($A455,'Transit Way Mileage'!$A$3:$S$649,18,FALSE),0)</f>
        <v>0</v>
      </c>
      <c r="F455" s="23">
        <f>IFERROR(VLOOKUP($A455,'Transit Way Mileage'!$A$3:$S$649,19,FALSE),0)</f>
        <v>248.6</v>
      </c>
      <c r="G455" s="23">
        <f t="shared" si="7"/>
        <v>248.6</v>
      </c>
    </row>
    <row r="456" spans="1:7" x14ac:dyDescent="0.25">
      <c r="A456" s="23" t="str">
        <f>'Transit Way Mileage'!A457</f>
        <v>6056</v>
      </c>
      <c r="B456" s="23" t="str">
        <f>'Transit Way Mileage'!B457</f>
        <v>Dallas Area Rapid Transit</v>
      </c>
      <c r="C456" s="23" t="str">
        <f>VLOOKUP($A456,'Transit IDs'!$A$1:$O$828,14,FALSE)</f>
        <v>TX</v>
      </c>
      <c r="D456" s="23">
        <f>IFERROR(VLOOKUP($A456,'Transit Way Mileage'!$A$3:$S$649,12,FALSE),0)</f>
        <v>55.300000000000004</v>
      </c>
      <c r="E456" s="23">
        <f>IFERROR(VLOOKUP($A456,'Transit Way Mileage'!$A$3:$S$649,18,FALSE),0)</f>
        <v>0</v>
      </c>
      <c r="F456" s="23">
        <f>IFERROR(VLOOKUP($A456,'Transit Way Mileage'!$A$3:$S$649,19,FALSE),0)</f>
        <v>0</v>
      </c>
      <c r="G456" s="23">
        <f t="shared" si="7"/>
        <v>0</v>
      </c>
    </row>
    <row r="457" spans="1:7" x14ac:dyDescent="0.25">
      <c r="A457" s="23" t="str">
        <f>'Transit Way Mileage'!A458</f>
        <v>6056</v>
      </c>
      <c r="B457" s="23" t="str">
        <f>'Transit Way Mileage'!B458</f>
        <v>Dallas Area Rapid Transit</v>
      </c>
      <c r="C457" s="23" t="str">
        <f>VLOOKUP($A457,'Transit IDs'!$A$1:$O$828,14,FALSE)</f>
        <v>TX</v>
      </c>
      <c r="D457" s="23">
        <f>IFERROR(VLOOKUP($A457,'Transit Way Mileage'!$A$3:$S$649,12,FALSE),0)</f>
        <v>55.300000000000004</v>
      </c>
      <c r="E457" s="23">
        <f>IFERROR(VLOOKUP($A457,'Transit Way Mileage'!$A$3:$S$649,18,FALSE),0)</f>
        <v>0</v>
      </c>
      <c r="F457" s="23">
        <f>IFERROR(VLOOKUP($A457,'Transit Way Mileage'!$A$3:$S$649,19,FALSE),0)</f>
        <v>0</v>
      </c>
      <c r="G457" s="23">
        <f t="shared" si="7"/>
        <v>0</v>
      </c>
    </row>
    <row r="458" spans="1:7" x14ac:dyDescent="0.25">
      <c r="A458" s="23" t="str">
        <f>'Transit Way Mileage'!A459</f>
        <v>6056</v>
      </c>
      <c r="B458" s="23" t="str">
        <f>'Transit Way Mileage'!B459</f>
        <v>Dallas Area Rapid Transit</v>
      </c>
      <c r="C458" s="23" t="str">
        <f>VLOOKUP($A458,'Transit IDs'!$A$1:$O$828,14,FALSE)</f>
        <v>TX</v>
      </c>
      <c r="D458" s="23">
        <f>IFERROR(VLOOKUP($A458,'Transit Way Mileage'!$A$3:$S$649,12,FALSE),0)</f>
        <v>55.300000000000004</v>
      </c>
      <c r="E458" s="23">
        <f>IFERROR(VLOOKUP($A458,'Transit Way Mileage'!$A$3:$S$649,18,FALSE),0)</f>
        <v>0</v>
      </c>
      <c r="F458" s="23">
        <f>IFERROR(VLOOKUP($A458,'Transit Way Mileage'!$A$3:$S$649,19,FALSE),0)</f>
        <v>0</v>
      </c>
      <c r="G458" s="23">
        <f t="shared" si="7"/>
        <v>0</v>
      </c>
    </row>
    <row r="459" spans="1:7" x14ac:dyDescent="0.25">
      <c r="A459" s="23" t="str">
        <f>'Transit Way Mileage'!A460</f>
        <v>6059</v>
      </c>
      <c r="B459" s="23" t="str">
        <f>'Transit Way Mileage'!B460</f>
        <v>Brazos Transit District</v>
      </c>
      <c r="C459" s="23" t="str">
        <f>VLOOKUP($A459,'Transit IDs'!$A$1:$O$828,14,FALSE)</f>
        <v>TX</v>
      </c>
      <c r="D459" s="23">
        <f>IFERROR(VLOOKUP($A459,'Transit Way Mileage'!$A$3:$S$649,12,FALSE),0)</f>
        <v>0</v>
      </c>
      <c r="E459" s="23">
        <f>IFERROR(VLOOKUP($A459,'Transit Way Mileage'!$A$3:$S$649,18,FALSE),0)</f>
        <v>0</v>
      </c>
      <c r="F459" s="23">
        <f>IFERROR(VLOOKUP($A459,'Transit Way Mileage'!$A$3:$S$649,19,FALSE),0)</f>
        <v>182</v>
      </c>
      <c r="G459" s="23">
        <f t="shared" si="7"/>
        <v>182</v>
      </c>
    </row>
    <row r="460" spans="1:7" x14ac:dyDescent="0.25">
      <c r="A460" s="23" t="str">
        <f>'Transit Way Mileage'!A461</f>
        <v>6059</v>
      </c>
      <c r="B460" s="23" t="str">
        <f>'Transit Way Mileage'!B461</f>
        <v>Brazos Transit District</v>
      </c>
      <c r="C460" s="23" t="str">
        <f>VLOOKUP($A460,'Transit IDs'!$A$1:$O$828,14,FALSE)</f>
        <v>TX</v>
      </c>
      <c r="D460" s="23">
        <f>IFERROR(VLOOKUP($A460,'Transit Way Mileage'!$A$3:$S$649,12,FALSE),0)</f>
        <v>0</v>
      </c>
      <c r="E460" s="23">
        <f>IFERROR(VLOOKUP($A460,'Transit Way Mileage'!$A$3:$S$649,18,FALSE),0)</f>
        <v>0</v>
      </c>
      <c r="F460" s="23">
        <f>IFERROR(VLOOKUP($A460,'Transit Way Mileage'!$A$3:$S$649,19,FALSE),0)</f>
        <v>182</v>
      </c>
      <c r="G460" s="23">
        <f t="shared" si="7"/>
        <v>182</v>
      </c>
    </row>
    <row r="461" spans="1:7" x14ac:dyDescent="0.25">
      <c r="A461" s="23" t="str">
        <f>'Transit Way Mileage'!A462</f>
        <v>6072</v>
      </c>
      <c r="B461" s="23" t="str">
        <f>'Transit Way Mileage'!B462</f>
        <v>Ozark Regional Transit</v>
      </c>
      <c r="C461" s="23" t="str">
        <f>VLOOKUP($A461,'Transit IDs'!$A$1:$O$828,14,FALSE)</f>
        <v>AR</v>
      </c>
      <c r="D461" s="23">
        <f>IFERROR(VLOOKUP($A461,'Transit Way Mileage'!$A$3:$S$649,12,FALSE),0)</f>
        <v>0</v>
      </c>
      <c r="E461" s="23">
        <f>IFERROR(VLOOKUP($A461,'Transit Way Mileage'!$A$3:$S$649,18,FALSE),0)</f>
        <v>0</v>
      </c>
      <c r="F461" s="23">
        <f>IFERROR(VLOOKUP($A461,'Transit Way Mileage'!$A$3:$S$649,19,FALSE),0)</f>
        <v>124.1</v>
      </c>
      <c r="G461" s="23">
        <f t="shared" si="7"/>
        <v>124.1</v>
      </c>
    </row>
    <row r="462" spans="1:7" x14ac:dyDescent="0.25">
      <c r="A462" s="23" t="str">
        <f>'Transit Way Mileage'!A463</f>
        <v>6077</v>
      </c>
      <c r="B462" s="23" t="str">
        <f>'Transit Way Mileage'!B463</f>
        <v>Santa Fe Trails - City of Santa Fe</v>
      </c>
      <c r="C462" s="23" t="str">
        <f>VLOOKUP($A462,'Transit IDs'!$A$1:$O$828,14,FALSE)</f>
        <v>NM</v>
      </c>
      <c r="D462" s="23">
        <f>IFERROR(VLOOKUP($A462,'Transit Way Mileage'!$A$3:$S$649,12,FALSE),0)</f>
        <v>0</v>
      </c>
      <c r="E462" s="23">
        <f>IFERROR(VLOOKUP($A462,'Transit Way Mileage'!$A$3:$S$649,18,FALSE),0)</f>
        <v>0</v>
      </c>
      <c r="F462" s="23">
        <f>IFERROR(VLOOKUP($A462,'Transit Way Mileage'!$A$3:$S$649,19,FALSE),0)</f>
        <v>171</v>
      </c>
      <c r="G462" s="23">
        <f t="shared" si="7"/>
        <v>171</v>
      </c>
    </row>
    <row r="463" spans="1:7" x14ac:dyDescent="0.25">
      <c r="A463" s="23" t="str">
        <f>'Transit Way Mileage'!A464</f>
        <v>6082</v>
      </c>
      <c r="B463" s="23" t="str">
        <f>'Transit Way Mileage'!B464</f>
        <v>The Gulf Coast Center</v>
      </c>
      <c r="C463" s="23" t="str">
        <f>VLOOKUP($A463,'Transit IDs'!$A$1:$O$828,14,FALSE)</f>
        <v>TX</v>
      </c>
      <c r="D463" s="23">
        <f>IFERROR(VLOOKUP($A463,'Transit Way Mileage'!$A$3:$S$649,12,FALSE),0)</f>
        <v>0</v>
      </c>
      <c r="E463" s="23">
        <f>IFERROR(VLOOKUP($A463,'Transit Way Mileage'!$A$3:$S$649,18,FALSE),0)</f>
        <v>0</v>
      </c>
      <c r="F463" s="23">
        <f>IFERROR(VLOOKUP($A463,'Transit Way Mileage'!$A$3:$S$649,19,FALSE),0)</f>
        <v>195</v>
      </c>
      <c r="G463" s="23">
        <f t="shared" si="7"/>
        <v>195</v>
      </c>
    </row>
    <row r="464" spans="1:7" x14ac:dyDescent="0.25">
      <c r="A464" s="23" t="str">
        <f>'Transit Way Mileage'!A465</f>
        <v>6088</v>
      </c>
      <c r="B464" s="23" t="str">
        <f>'Transit Way Mileage'!B465</f>
        <v>Jefferson Parish Department of Transit Administration</v>
      </c>
      <c r="C464" s="23" t="str">
        <f>VLOOKUP($A464,'Transit IDs'!$A$1:$O$828,14,FALSE)</f>
        <v>LA</v>
      </c>
      <c r="D464" s="23">
        <f>IFERROR(VLOOKUP($A464,'Transit Way Mileage'!$A$3:$S$649,12,FALSE),0)</f>
        <v>0</v>
      </c>
      <c r="E464" s="23">
        <f>IFERROR(VLOOKUP($A464,'Transit Way Mileage'!$A$3:$S$649,18,FALSE),0)</f>
        <v>7</v>
      </c>
      <c r="F464" s="23">
        <f>IFERROR(VLOOKUP($A464,'Transit Way Mileage'!$A$3:$S$649,19,FALSE),0)</f>
        <v>200.1</v>
      </c>
      <c r="G464" s="23">
        <f t="shared" si="7"/>
        <v>207.1</v>
      </c>
    </row>
    <row r="465" spans="1:7" x14ac:dyDescent="0.25">
      <c r="A465" s="23" t="str">
        <f>'Transit Way Mileage'!A466</f>
        <v>6091</v>
      </c>
      <c r="B465" s="23" t="str">
        <f>'Transit Way Mileage'!B466</f>
        <v>Hill Country Transit District</v>
      </c>
      <c r="C465" s="23" t="str">
        <f>VLOOKUP($A465,'Transit IDs'!$A$1:$O$828,14,FALSE)</f>
        <v>TX</v>
      </c>
      <c r="D465" s="23">
        <f>IFERROR(VLOOKUP($A465,'Transit Way Mileage'!$A$3:$S$649,12,FALSE),0)</f>
        <v>0</v>
      </c>
      <c r="E465" s="23">
        <f>IFERROR(VLOOKUP($A465,'Transit Way Mileage'!$A$3:$S$649,18,FALSE),0)</f>
        <v>0</v>
      </c>
      <c r="F465" s="23">
        <f>IFERROR(VLOOKUP($A465,'Transit Way Mileage'!$A$3:$S$649,19,FALSE),0)</f>
        <v>222</v>
      </c>
      <c r="G465" s="23">
        <f t="shared" si="7"/>
        <v>222</v>
      </c>
    </row>
    <row r="466" spans="1:7" x14ac:dyDescent="0.25">
      <c r="A466" s="23" t="str">
        <f>'Transit Way Mileage'!A467</f>
        <v>6095</v>
      </c>
      <c r="B466" s="23" t="str">
        <f>'Transit Way Mileage'!B467</f>
        <v>Golden Crescent Regional Planning Commission</v>
      </c>
      <c r="C466" s="23" t="str">
        <f>VLOOKUP($A466,'Transit IDs'!$A$1:$O$828,14,FALSE)</f>
        <v>TX</v>
      </c>
      <c r="D466" s="23">
        <f>IFERROR(VLOOKUP($A466,'Transit Way Mileage'!$A$3:$S$649,12,FALSE),0)</f>
        <v>0</v>
      </c>
      <c r="E466" s="23">
        <f>IFERROR(VLOOKUP($A466,'Transit Way Mileage'!$A$3:$S$649,18,FALSE),0)</f>
        <v>0</v>
      </c>
      <c r="F466" s="23">
        <f>IFERROR(VLOOKUP($A466,'Transit Way Mileage'!$A$3:$S$649,19,FALSE),0)</f>
        <v>79.8</v>
      </c>
      <c r="G466" s="23">
        <f t="shared" si="7"/>
        <v>79.8</v>
      </c>
    </row>
    <row r="467" spans="1:7" x14ac:dyDescent="0.25">
      <c r="A467" s="23" t="str">
        <f>'Transit Way Mileage'!A468</f>
        <v>6097</v>
      </c>
      <c r="B467" s="23" t="str">
        <f>'Transit Way Mileage'!B468</f>
        <v>Midland-Odessa Urban Transit District</v>
      </c>
      <c r="C467" s="23" t="str">
        <f>VLOOKUP($A467,'Transit IDs'!$A$1:$O$828,14,FALSE)</f>
        <v>TX</v>
      </c>
      <c r="D467" s="23">
        <f>IFERROR(VLOOKUP($A467,'Transit Way Mileage'!$A$3:$S$649,12,FALSE),0)</f>
        <v>0</v>
      </c>
      <c r="E467" s="23">
        <f>IFERROR(VLOOKUP($A467,'Transit Way Mileage'!$A$3:$S$649,18,FALSE),0)</f>
        <v>0</v>
      </c>
      <c r="F467" s="23">
        <f>IFERROR(VLOOKUP($A467,'Transit Way Mileage'!$A$3:$S$649,19,FALSE),0)</f>
        <v>71</v>
      </c>
      <c r="G467" s="23">
        <f t="shared" si="7"/>
        <v>71</v>
      </c>
    </row>
    <row r="468" spans="1:7" x14ac:dyDescent="0.25">
      <c r="A468" s="23" t="str">
        <f>'Transit Way Mileage'!A469</f>
        <v>6097</v>
      </c>
      <c r="B468" s="23" t="str">
        <f>'Transit Way Mileage'!B469</f>
        <v>Midland-Odessa Urban Transit District</v>
      </c>
      <c r="C468" s="23" t="str">
        <f>VLOOKUP($A468,'Transit IDs'!$A$1:$O$828,14,FALSE)</f>
        <v>TX</v>
      </c>
      <c r="D468" s="23">
        <f>IFERROR(VLOOKUP($A468,'Transit Way Mileage'!$A$3:$S$649,12,FALSE),0)</f>
        <v>0</v>
      </c>
      <c r="E468" s="23">
        <f>IFERROR(VLOOKUP($A468,'Transit Way Mileage'!$A$3:$S$649,18,FALSE),0)</f>
        <v>0</v>
      </c>
      <c r="F468" s="23">
        <f>IFERROR(VLOOKUP($A468,'Transit Way Mileage'!$A$3:$S$649,19,FALSE),0)</f>
        <v>71</v>
      </c>
      <c r="G468" s="23">
        <f t="shared" si="7"/>
        <v>71</v>
      </c>
    </row>
    <row r="469" spans="1:7" x14ac:dyDescent="0.25">
      <c r="A469" s="23" t="str">
        <f>'Transit Way Mileage'!A470</f>
        <v>6101</v>
      </c>
      <c r="B469" s="23" t="str">
        <f>'Transit Way Mileage'!B470</f>
        <v>Denton County Transportation Authority</v>
      </c>
      <c r="C469" s="23" t="str">
        <f>VLOOKUP($A469,'Transit IDs'!$A$1:$O$828,14,FALSE)</f>
        <v>TX</v>
      </c>
      <c r="D469" s="23">
        <f>IFERROR(VLOOKUP($A469,'Transit Way Mileage'!$A$3:$S$649,12,FALSE),0)</f>
        <v>28.7</v>
      </c>
      <c r="E469" s="23">
        <f>IFERROR(VLOOKUP($A469,'Transit Way Mileage'!$A$3:$S$649,18,FALSE),0)</f>
        <v>0</v>
      </c>
      <c r="F469" s="23">
        <f>IFERROR(VLOOKUP($A469,'Transit Way Mileage'!$A$3:$S$649,19,FALSE),0)</f>
        <v>0</v>
      </c>
      <c r="G469" s="23">
        <f t="shared" si="7"/>
        <v>0</v>
      </c>
    </row>
    <row r="470" spans="1:7" x14ac:dyDescent="0.25">
      <c r="A470" s="23" t="str">
        <f>'Transit Way Mileage'!A471</f>
        <v>6101</v>
      </c>
      <c r="B470" s="23" t="str">
        <f>'Transit Way Mileage'!B471</f>
        <v>Denton County Transportation Authority</v>
      </c>
      <c r="C470" s="23" t="str">
        <f>VLOOKUP($A470,'Transit IDs'!$A$1:$O$828,14,FALSE)</f>
        <v>TX</v>
      </c>
      <c r="D470" s="23">
        <f>IFERROR(VLOOKUP($A470,'Transit Way Mileage'!$A$3:$S$649,12,FALSE),0)</f>
        <v>28.7</v>
      </c>
      <c r="E470" s="23">
        <f>IFERROR(VLOOKUP($A470,'Transit Way Mileage'!$A$3:$S$649,18,FALSE),0)</f>
        <v>0</v>
      </c>
      <c r="F470" s="23">
        <f>IFERROR(VLOOKUP($A470,'Transit Way Mileage'!$A$3:$S$649,19,FALSE),0)</f>
        <v>0</v>
      </c>
      <c r="G470" s="23">
        <f t="shared" si="7"/>
        <v>0</v>
      </c>
    </row>
    <row r="471" spans="1:7" x14ac:dyDescent="0.25">
      <c r="A471" s="23" t="str">
        <f>'Transit Way Mileage'!A472</f>
        <v>6102</v>
      </c>
      <c r="B471" s="23" t="str">
        <f>'Transit Way Mileage'!B472</f>
        <v>Concho Valley Transit District</v>
      </c>
      <c r="C471" s="23" t="str">
        <f>VLOOKUP($A471,'Transit IDs'!$A$1:$O$828,14,FALSE)</f>
        <v>TX</v>
      </c>
      <c r="D471" s="23">
        <f>IFERROR(VLOOKUP($A471,'Transit Way Mileage'!$A$3:$S$649,12,FALSE),0)</f>
        <v>0</v>
      </c>
      <c r="E471" s="23">
        <f>IFERROR(VLOOKUP($A471,'Transit Way Mileage'!$A$3:$S$649,18,FALSE),0)</f>
        <v>0</v>
      </c>
      <c r="F471" s="23">
        <f>IFERROR(VLOOKUP($A471,'Transit Way Mileage'!$A$3:$S$649,19,FALSE),0)</f>
        <v>70</v>
      </c>
      <c r="G471" s="23">
        <f t="shared" si="7"/>
        <v>70</v>
      </c>
    </row>
    <row r="472" spans="1:7" x14ac:dyDescent="0.25">
      <c r="A472" s="23" t="str">
        <f>'Transit Way Mileage'!A473</f>
        <v>6103</v>
      </c>
      <c r="B472" s="23" t="str">
        <f>'Transit Way Mileage'!B473</f>
        <v>Fort Bend County Public Transportation</v>
      </c>
      <c r="C472" s="23" t="str">
        <f>VLOOKUP($A472,'Transit IDs'!$A$1:$O$828,14,FALSE)</f>
        <v>TX</v>
      </c>
      <c r="D472" s="23">
        <f>IFERROR(VLOOKUP($A472,'Transit Way Mileage'!$A$3:$S$649,12,FALSE),0)</f>
        <v>0</v>
      </c>
      <c r="E472" s="23">
        <f>IFERROR(VLOOKUP($A472,'Transit Way Mileage'!$A$3:$S$649,18,FALSE),0)</f>
        <v>12.2</v>
      </c>
      <c r="F472" s="23">
        <f>IFERROR(VLOOKUP($A472,'Transit Way Mileage'!$A$3:$S$649,19,FALSE),0)</f>
        <v>51.7</v>
      </c>
      <c r="G472" s="23">
        <f t="shared" si="7"/>
        <v>63.900000000000006</v>
      </c>
    </row>
    <row r="473" spans="1:7" x14ac:dyDescent="0.25">
      <c r="A473" s="23" t="str">
        <f>'Transit Way Mileage'!A474</f>
        <v>6103</v>
      </c>
      <c r="B473" s="23" t="str">
        <f>'Transit Way Mileage'!B474</f>
        <v>Fort Bend County Public Transportation</v>
      </c>
      <c r="C473" s="23" t="str">
        <f>VLOOKUP($A473,'Transit IDs'!$A$1:$O$828,14,FALSE)</f>
        <v>TX</v>
      </c>
      <c r="D473" s="23">
        <f>IFERROR(VLOOKUP($A473,'Transit Way Mileage'!$A$3:$S$649,12,FALSE),0)</f>
        <v>0</v>
      </c>
      <c r="E473" s="23">
        <f>IFERROR(VLOOKUP($A473,'Transit Way Mileage'!$A$3:$S$649,18,FALSE),0)</f>
        <v>12.2</v>
      </c>
      <c r="F473" s="23">
        <f>IFERROR(VLOOKUP($A473,'Transit Way Mileage'!$A$3:$S$649,19,FALSE),0)</f>
        <v>51.7</v>
      </c>
      <c r="G473" s="23">
        <f t="shared" si="7"/>
        <v>63.900000000000006</v>
      </c>
    </row>
    <row r="474" spans="1:7" x14ac:dyDescent="0.25">
      <c r="A474" s="23" t="str">
        <f>'Transit Way Mileage'!A475</f>
        <v>6107</v>
      </c>
      <c r="B474" s="23" t="str">
        <f>'Transit Way Mileage'!B475</f>
        <v>Texoma Area Paratransit System, Inc</v>
      </c>
      <c r="C474" s="23" t="str">
        <f>VLOOKUP($A474,'Transit IDs'!$A$1:$O$828,14,FALSE)</f>
        <v>TX</v>
      </c>
      <c r="D474" s="23">
        <f>IFERROR(VLOOKUP($A474,'Transit Way Mileage'!$A$3:$S$649,12,FALSE),0)</f>
        <v>0</v>
      </c>
      <c r="E474" s="23">
        <f>IFERROR(VLOOKUP($A474,'Transit Way Mileage'!$A$3:$S$649,18,FALSE),0)</f>
        <v>0</v>
      </c>
      <c r="F474" s="23">
        <f>IFERROR(VLOOKUP($A474,'Transit Way Mileage'!$A$3:$S$649,19,FALSE),0)</f>
        <v>426.7</v>
      </c>
      <c r="G474" s="23">
        <f t="shared" si="7"/>
        <v>426.7</v>
      </c>
    </row>
    <row r="475" spans="1:7" x14ac:dyDescent="0.25">
      <c r="A475" s="23" t="str">
        <f>'Transit Way Mileage'!A476</f>
        <v>6107</v>
      </c>
      <c r="B475" s="23" t="str">
        <f>'Transit Way Mileage'!B476</f>
        <v>Texoma Area Paratransit System, Inc</v>
      </c>
      <c r="C475" s="23" t="str">
        <f>VLOOKUP($A475,'Transit IDs'!$A$1:$O$828,14,FALSE)</f>
        <v>TX</v>
      </c>
      <c r="D475" s="23">
        <f>IFERROR(VLOOKUP($A475,'Transit Way Mileage'!$A$3:$S$649,12,FALSE),0)</f>
        <v>0</v>
      </c>
      <c r="E475" s="23">
        <f>IFERROR(VLOOKUP($A475,'Transit Way Mileage'!$A$3:$S$649,18,FALSE),0)</f>
        <v>0</v>
      </c>
      <c r="F475" s="23">
        <f>IFERROR(VLOOKUP($A475,'Transit Way Mileage'!$A$3:$S$649,19,FALSE),0)</f>
        <v>426.7</v>
      </c>
      <c r="G475" s="23">
        <f t="shared" si="7"/>
        <v>426.7</v>
      </c>
    </row>
    <row r="476" spans="1:7" x14ac:dyDescent="0.25">
      <c r="A476" s="23" t="str">
        <f>'Transit Way Mileage'!A477</f>
        <v>6111</v>
      </c>
      <c r="B476" s="23" t="str">
        <f>'Transit Way Mileage'!B477</f>
        <v>Rio Metro Regional Transit District</v>
      </c>
      <c r="C476" s="23" t="str">
        <f>VLOOKUP($A476,'Transit IDs'!$A$1:$O$828,14,FALSE)</f>
        <v>NM</v>
      </c>
      <c r="D476" s="23">
        <f>IFERROR(VLOOKUP($A476,'Transit Way Mileage'!$A$3:$S$649,12,FALSE),0)</f>
        <v>0</v>
      </c>
      <c r="E476" s="23">
        <f>IFERROR(VLOOKUP($A476,'Transit Way Mileage'!$A$3:$S$649,18,FALSE),0)</f>
        <v>0</v>
      </c>
      <c r="F476" s="23">
        <f>IFERROR(VLOOKUP($A476,'Transit Way Mileage'!$A$3:$S$649,19,FALSE),0)</f>
        <v>35</v>
      </c>
      <c r="G476" s="23">
        <f t="shared" si="7"/>
        <v>35</v>
      </c>
    </row>
    <row r="477" spans="1:7" x14ac:dyDescent="0.25">
      <c r="A477" s="23" t="str">
        <f>'Transit Way Mileage'!A478</f>
        <v>6111</v>
      </c>
      <c r="B477" s="23" t="str">
        <f>'Transit Way Mileage'!B478</f>
        <v>Rio Metro Regional Transit District</v>
      </c>
      <c r="C477" s="23" t="str">
        <f>VLOOKUP($A477,'Transit IDs'!$A$1:$O$828,14,FALSE)</f>
        <v>NM</v>
      </c>
      <c r="D477" s="23">
        <f>IFERROR(VLOOKUP($A477,'Transit Way Mileage'!$A$3:$S$649,12,FALSE),0)</f>
        <v>0</v>
      </c>
      <c r="E477" s="23">
        <f>IFERROR(VLOOKUP($A477,'Transit Way Mileage'!$A$3:$S$649,18,FALSE),0)</f>
        <v>0</v>
      </c>
      <c r="F477" s="23">
        <f>IFERROR(VLOOKUP($A477,'Transit Way Mileage'!$A$3:$S$649,19,FALSE),0)</f>
        <v>35</v>
      </c>
      <c r="G477" s="23">
        <f t="shared" si="7"/>
        <v>35</v>
      </c>
    </row>
    <row r="478" spans="1:7" x14ac:dyDescent="0.25">
      <c r="A478" s="23" t="str">
        <f>'Transit Way Mileage'!A479</f>
        <v>6114</v>
      </c>
      <c r="B478" s="23" t="str">
        <f>'Transit Way Mileage'!B479</f>
        <v>STAR Transit</v>
      </c>
      <c r="C478" s="23" t="str">
        <f>VLOOKUP($A478,'Transit IDs'!$A$1:$O$828,14,FALSE)</f>
        <v>TX</v>
      </c>
      <c r="D478" s="23">
        <f>IFERROR(VLOOKUP($A478,'Transit Way Mileage'!$A$3:$S$649,12,FALSE),0)</f>
        <v>0</v>
      </c>
      <c r="E478" s="23">
        <f>IFERROR(VLOOKUP($A478,'Transit Way Mileage'!$A$3:$S$649,18,FALSE),0)</f>
        <v>0</v>
      </c>
      <c r="F478" s="23">
        <f>IFERROR(VLOOKUP($A478,'Transit Way Mileage'!$A$3:$S$649,19,FALSE),0)</f>
        <v>8</v>
      </c>
      <c r="G478" s="23">
        <f t="shared" si="7"/>
        <v>8</v>
      </c>
    </row>
    <row r="479" spans="1:7" x14ac:dyDescent="0.25">
      <c r="A479" s="23" t="str">
        <f>'Transit Way Mileage'!A480</f>
        <v>7001</v>
      </c>
      <c r="B479" s="23" t="str">
        <f>'Transit Way Mileage'!B480</f>
        <v>StarTran</v>
      </c>
      <c r="C479" s="23" t="str">
        <f>VLOOKUP($A479,'Transit IDs'!$A$1:$O$828,14,FALSE)</f>
        <v>NE</v>
      </c>
      <c r="D479" s="23">
        <f>IFERROR(VLOOKUP($A479,'Transit Way Mileage'!$A$3:$S$649,12,FALSE),0)</f>
        <v>0</v>
      </c>
      <c r="E479" s="23">
        <f>IFERROR(VLOOKUP($A479,'Transit Way Mileage'!$A$3:$S$649,18,FALSE),0)</f>
        <v>0</v>
      </c>
      <c r="F479" s="23">
        <f>IFERROR(VLOOKUP($A479,'Transit Way Mileage'!$A$3:$S$649,19,FALSE),0)</f>
        <v>352.3</v>
      </c>
      <c r="G479" s="23">
        <f t="shared" si="7"/>
        <v>352.3</v>
      </c>
    </row>
    <row r="480" spans="1:7" x14ac:dyDescent="0.25">
      <c r="A480" s="23" t="str">
        <f>'Transit Way Mileage'!A481</f>
        <v>7002</v>
      </c>
      <c r="B480" s="23" t="str">
        <f>'Transit Way Mileage'!B481</f>
        <v>Transit Authority of Omaha</v>
      </c>
      <c r="C480" s="23" t="str">
        <f>VLOOKUP($A480,'Transit IDs'!$A$1:$O$828,14,FALSE)</f>
        <v>NE</v>
      </c>
      <c r="D480" s="23">
        <f>IFERROR(VLOOKUP($A480,'Transit Way Mileage'!$A$3:$S$649,12,FALSE),0)</f>
        <v>0</v>
      </c>
      <c r="E480" s="23">
        <f>IFERROR(VLOOKUP($A480,'Transit Way Mileage'!$A$3:$S$649,18,FALSE),0)</f>
        <v>0</v>
      </c>
      <c r="F480" s="23">
        <f>IFERROR(VLOOKUP($A480,'Transit Way Mileage'!$A$3:$S$649,19,FALSE),0)</f>
        <v>540</v>
      </c>
      <c r="G480" s="23">
        <f t="shared" si="7"/>
        <v>540</v>
      </c>
    </row>
    <row r="481" spans="1:7" x14ac:dyDescent="0.25">
      <c r="A481" s="23" t="str">
        <f>'Transit Way Mileage'!A482</f>
        <v>7003</v>
      </c>
      <c r="B481" s="23" t="str">
        <f>'Transit Way Mileage'!B482</f>
        <v xml:space="preserve">City Utilities of Springfield </v>
      </c>
      <c r="C481" s="23" t="str">
        <f>VLOOKUP($A481,'Transit IDs'!$A$1:$O$828,14,FALSE)</f>
        <v>MO</v>
      </c>
      <c r="D481" s="23">
        <f>IFERROR(VLOOKUP($A481,'Transit Way Mileage'!$A$3:$S$649,12,FALSE),0)</f>
        <v>0</v>
      </c>
      <c r="E481" s="23">
        <f>IFERROR(VLOOKUP($A481,'Transit Way Mileage'!$A$3:$S$649,18,FALSE),0)</f>
        <v>0</v>
      </c>
      <c r="F481" s="23">
        <f>IFERROR(VLOOKUP($A481,'Transit Way Mileage'!$A$3:$S$649,19,FALSE),0)</f>
        <v>172</v>
      </c>
      <c r="G481" s="23">
        <f t="shared" si="7"/>
        <v>172</v>
      </c>
    </row>
    <row r="482" spans="1:7" x14ac:dyDescent="0.25">
      <c r="A482" s="23" t="str">
        <f>'Transit Way Mileage'!A483</f>
        <v>7005</v>
      </c>
      <c r="B482" s="23" t="str">
        <f>'Transit Way Mileage'!B483</f>
        <v>Kansas City Area Transportation Authority</v>
      </c>
      <c r="C482" s="23" t="str">
        <f>VLOOKUP($A482,'Transit IDs'!$A$1:$O$828,14,FALSE)</f>
        <v>MO</v>
      </c>
      <c r="D482" s="23">
        <f>IFERROR(VLOOKUP($A482,'Transit Way Mileage'!$A$3:$S$649,12,FALSE),0)</f>
        <v>0</v>
      </c>
      <c r="E482" s="23">
        <f>IFERROR(VLOOKUP($A482,'Transit Way Mileage'!$A$3:$S$649,18,FALSE),0)</f>
        <v>7.3</v>
      </c>
      <c r="F482" s="23">
        <f>IFERROR(VLOOKUP($A482,'Transit Way Mileage'!$A$3:$S$649,19,FALSE),0)</f>
        <v>956.2</v>
      </c>
      <c r="G482" s="23">
        <f t="shared" si="7"/>
        <v>963.5</v>
      </c>
    </row>
    <row r="483" spans="1:7" x14ac:dyDescent="0.25">
      <c r="A483" s="23" t="str">
        <f>'Transit Way Mileage'!A484</f>
        <v>7006</v>
      </c>
      <c r="B483" s="23" t="str">
        <f>'Transit Way Mileage'!B484</f>
        <v>Bi-State Development Agency of the Missouri-Illinois Metropolitan District, d.b.a.(St. Louis) Metro</v>
      </c>
      <c r="C483" s="23" t="str">
        <f>VLOOKUP($A483,'Transit IDs'!$A$1:$O$828,14,FALSE)</f>
        <v>MO</v>
      </c>
      <c r="D483" s="23">
        <f>IFERROR(VLOOKUP($A483,'Transit Way Mileage'!$A$3:$S$649,12,FALSE),0)</f>
        <v>96.300000000000011</v>
      </c>
      <c r="E483" s="23">
        <f>IFERROR(VLOOKUP($A483,'Transit Way Mileage'!$A$3:$S$649,18,FALSE),0)</f>
        <v>0</v>
      </c>
      <c r="F483" s="23">
        <f>IFERROR(VLOOKUP($A483,'Transit Way Mileage'!$A$3:$S$649,19,FALSE),0)</f>
        <v>0</v>
      </c>
      <c r="G483" s="23">
        <f t="shared" si="7"/>
        <v>0</v>
      </c>
    </row>
    <row r="484" spans="1:7" x14ac:dyDescent="0.25">
      <c r="A484" s="23" t="str">
        <f>'Transit Way Mileage'!A485</f>
        <v>7006</v>
      </c>
      <c r="B484" s="23" t="str">
        <f>'Transit Way Mileage'!B485</f>
        <v>Bi-State Development Agency of the Missouri-Illinois Metropolitan District, d.b.a.(St. Louis) Metro</v>
      </c>
      <c r="C484" s="23" t="str">
        <f>VLOOKUP($A484,'Transit IDs'!$A$1:$O$828,14,FALSE)</f>
        <v>MO</v>
      </c>
      <c r="D484" s="23">
        <f>IFERROR(VLOOKUP($A484,'Transit Way Mileage'!$A$3:$S$649,12,FALSE),0)</f>
        <v>96.300000000000011</v>
      </c>
      <c r="E484" s="23">
        <f>IFERROR(VLOOKUP($A484,'Transit Way Mileage'!$A$3:$S$649,18,FALSE),0)</f>
        <v>0</v>
      </c>
      <c r="F484" s="23">
        <f>IFERROR(VLOOKUP($A484,'Transit Way Mileage'!$A$3:$S$649,19,FALSE),0)</f>
        <v>0</v>
      </c>
      <c r="G484" s="23">
        <f t="shared" si="7"/>
        <v>0</v>
      </c>
    </row>
    <row r="485" spans="1:7" x14ac:dyDescent="0.25">
      <c r="A485" s="23" t="str">
        <f>'Transit Way Mileage'!A486</f>
        <v>7008</v>
      </c>
      <c r="B485" s="23" t="str">
        <f>'Transit Way Mileage'!B486</f>
        <v>Cedar Rapids Transit</v>
      </c>
      <c r="C485" s="23" t="str">
        <f>VLOOKUP($A485,'Transit IDs'!$A$1:$O$828,14,FALSE)</f>
        <v>IA</v>
      </c>
      <c r="D485" s="23">
        <f>IFERROR(VLOOKUP($A485,'Transit Way Mileage'!$A$3:$S$649,12,FALSE),0)</f>
        <v>0</v>
      </c>
      <c r="E485" s="23">
        <f>IFERROR(VLOOKUP($A485,'Transit Way Mileage'!$A$3:$S$649,18,FALSE),0)</f>
        <v>0</v>
      </c>
      <c r="F485" s="23">
        <f>IFERROR(VLOOKUP($A485,'Transit Way Mileage'!$A$3:$S$649,19,FALSE),0)</f>
        <v>215.1</v>
      </c>
      <c r="G485" s="23">
        <f t="shared" si="7"/>
        <v>215.1</v>
      </c>
    </row>
    <row r="486" spans="1:7" x14ac:dyDescent="0.25">
      <c r="A486" s="23" t="str">
        <f>'Transit Way Mileage'!A487</f>
        <v>7010</v>
      </c>
      <c r="B486" s="23" t="str">
        <f>'Transit Way Mileage'!B487</f>
        <v>Des Moines Area Regional Transit Authority</v>
      </c>
      <c r="C486" s="23" t="str">
        <f>VLOOKUP($A486,'Transit IDs'!$A$1:$O$828,14,FALSE)</f>
        <v>IA</v>
      </c>
      <c r="D486" s="23">
        <f>IFERROR(VLOOKUP($A486,'Transit Way Mileage'!$A$3:$S$649,12,FALSE),0)</f>
        <v>0</v>
      </c>
      <c r="E486" s="23">
        <f>IFERROR(VLOOKUP($A486,'Transit Way Mileage'!$A$3:$S$649,18,FALSE),0)</f>
        <v>0</v>
      </c>
      <c r="F486" s="23">
        <f>IFERROR(VLOOKUP($A486,'Transit Way Mileage'!$A$3:$S$649,19,FALSE),0)</f>
        <v>479.5</v>
      </c>
      <c r="G486" s="23">
        <f t="shared" si="7"/>
        <v>479.5</v>
      </c>
    </row>
    <row r="487" spans="1:7" x14ac:dyDescent="0.25">
      <c r="A487" s="23" t="str">
        <f>'Transit Way Mileage'!A488</f>
        <v>7012</v>
      </c>
      <c r="B487" s="23" t="str">
        <f>'Transit Way Mileage'!B488</f>
        <v>Sioux City Transit System</v>
      </c>
      <c r="C487" s="23" t="str">
        <f>VLOOKUP($A487,'Transit IDs'!$A$1:$O$828,14,FALSE)</f>
        <v>IA</v>
      </c>
      <c r="D487" s="23">
        <f>IFERROR(VLOOKUP($A487,'Transit Way Mileage'!$A$3:$S$649,12,FALSE),0)</f>
        <v>0</v>
      </c>
      <c r="E487" s="23">
        <f>IFERROR(VLOOKUP($A487,'Transit Way Mileage'!$A$3:$S$649,18,FALSE),0)</f>
        <v>0</v>
      </c>
      <c r="F487" s="23">
        <f>IFERROR(VLOOKUP($A487,'Transit Way Mileage'!$A$3:$S$649,19,FALSE),0)</f>
        <v>343</v>
      </c>
      <c r="G487" s="23">
        <f t="shared" si="7"/>
        <v>343</v>
      </c>
    </row>
    <row r="488" spans="1:7" x14ac:dyDescent="0.25">
      <c r="A488" s="23" t="str">
        <f>'Transit Way Mileage'!A489</f>
        <v>7013</v>
      </c>
      <c r="B488" s="23" t="str">
        <f>'Transit Way Mileage'!B489</f>
        <v>Metropolitan Transit Authority of Black Hawk County</v>
      </c>
      <c r="C488" s="23" t="str">
        <f>VLOOKUP($A488,'Transit IDs'!$A$1:$O$828,14,FALSE)</f>
        <v>IA</v>
      </c>
      <c r="D488" s="23">
        <f>IFERROR(VLOOKUP($A488,'Transit Way Mileage'!$A$3:$S$649,12,FALSE),0)</f>
        <v>0</v>
      </c>
      <c r="E488" s="23">
        <f>IFERROR(VLOOKUP($A488,'Transit Way Mileage'!$A$3:$S$649,18,FALSE),0)</f>
        <v>0</v>
      </c>
      <c r="F488" s="23">
        <f>IFERROR(VLOOKUP($A488,'Transit Way Mileage'!$A$3:$S$649,19,FALSE),0)</f>
        <v>121</v>
      </c>
      <c r="G488" s="23">
        <f t="shared" si="7"/>
        <v>121</v>
      </c>
    </row>
    <row r="489" spans="1:7" x14ac:dyDescent="0.25">
      <c r="A489" s="23" t="str">
        <f>'Transit Way Mileage'!A490</f>
        <v>7014</v>
      </c>
      <c r="B489" s="23" t="str">
        <f>'Transit Way Mileage'!B490</f>
        <v>Topeka Metropolitan Transit Authority</v>
      </c>
      <c r="C489" s="23" t="str">
        <f>VLOOKUP($A489,'Transit IDs'!$A$1:$O$828,14,FALSE)</f>
        <v>KS</v>
      </c>
      <c r="D489" s="23">
        <f>IFERROR(VLOOKUP($A489,'Transit Way Mileage'!$A$3:$S$649,12,FALSE),0)</f>
        <v>0</v>
      </c>
      <c r="E489" s="23">
        <f>IFERROR(VLOOKUP($A489,'Transit Way Mileage'!$A$3:$S$649,18,FALSE),0)</f>
        <v>0</v>
      </c>
      <c r="F489" s="23">
        <f>IFERROR(VLOOKUP($A489,'Transit Way Mileage'!$A$3:$S$649,19,FALSE),0)</f>
        <v>134.30000000000001</v>
      </c>
      <c r="G489" s="23">
        <f t="shared" si="7"/>
        <v>134.30000000000001</v>
      </c>
    </row>
    <row r="490" spans="1:7" x14ac:dyDescent="0.25">
      <c r="A490" s="23" t="str">
        <f>'Transit Way Mileage'!A491</f>
        <v>7015</v>
      </c>
      <c r="B490" s="23" t="str">
        <f>'Transit Way Mileage'!B491</f>
        <v>Wichita Transit</v>
      </c>
      <c r="C490" s="23" t="str">
        <f>VLOOKUP($A490,'Transit IDs'!$A$1:$O$828,14,FALSE)</f>
        <v>KS</v>
      </c>
      <c r="D490" s="23">
        <f>IFERROR(VLOOKUP($A490,'Transit Way Mileage'!$A$3:$S$649,12,FALSE),0)</f>
        <v>0</v>
      </c>
      <c r="E490" s="23">
        <f>IFERROR(VLOOKUP($A490,'Transit Way Mileage'!$A$3:$S$649,18,FALSE),0)</f>
        <v>0</v>
      </c>
      <c r="F490" s="23">
        <f>IFERROR(VLOOKUP($A490,'Transit Way Mileage'!$A$3:$S$649,19,FALSE),0)</f>
        <v>274.60000000000002</v>
      </c>
      <c r="G490" s="23">
        <f t="shared" si="7"/>
        <v>274.60000000000002</v>
      </c>
    </row>
    <row r="491" spans="1:7" x14ac:dyDescent="0.25">
      <c r="A491" s="23" t="str">
        <f>'Transit Way Mileage'!A492</f>
        <v>7016</v>
      </c>
      <c r="B491" s="23" t="str">
        <f>'Transit Way Mileage'!B492</f>
        <v>Columbia Transit</v>
      </c>
      <c r="C491" s="23" t="str">
        <f>VLOOKUP($A491,'Transit IDs'!$A$1:$O$828,14,FALSE)</f>
        <v>MO</v>
      </c>
      <c r="D491" s="23">
        <f>IFERROR(VLOOKUP($A491,'Transit Way Mileage'!$A$3:$S$649,12,FALSE),0)</f>
        <v>0</v>
      </c>
      <c r="E491" s="23">
        <f>IFERROR(VLOOKUP($A491,'Transit Way Mileage'!$A$3:$S$649,18,FALSE),0)</f>
        <v>0</v>
      </c>
      <c r="F491" s="23">
        <f>IFERROR(VLOOKUP($A491,'Transit Way Mileage'!$A$3:$S$649,19,FALSE),0)</f>
        <v>151</v>
      </c>
      <c r="G491" s="23">
        <f t="shared" si="7"/>
        <v>151</v>
      </c>
    </row>
    <row r="492" spans="1:7" x14ac:dyDescent="0.25">
      <c r="A492" s="23" t="str">
        <f>'Transit Way Mileage'!A493</f>
        <v>7018</v>
      </c>
      <c r="B492" s="23" t="str">
        <f>'Transit Way Mileage'!B493</f>
        <v>Iowa City Transit</v>
      </c>
      <c r="C492" s="23" t="str">
        <f>VLOOKUP($A492,'Transit IDs'!$A$1:$O$828,14,FALSE)</f>
        <v>IA</v>
      </c>
      <c r="D492" s="23">
        <f>IFERROR(VLOOKUP($A492,'Transit Way Mileage'!$A$3:$S$649,12,FALSE),0)</f>
        <v>0</v>
      </c>
      <c r="E492" s="23">
        <f>IFERROR(VLOOKUP($A492,'Transit Way Mileage'!$A$3:$S$649,18,FALSE),0)</f>
        <v>0</v>
      </c>
      <c r="F492" s="23">
        <f>IFERROR(VLOOKUP($A492,'Transit Way Mileage'!$A$3:$S$649,19,FALSE),0)</f>
        <v>64</v>
      </c>
      <c r="G492" s="23">
        <f t="shared" si="7"/>
        <v>64</v>
      </c>
    </row>
    <row r="493" spans="1:7" x14ac:dyDescent="0.25">
      <c r="A493" s="23" t="str">
        <f>'Transit Way Mileage'!A494</f>
        <v>7019</v>
      </c>
      <c r="B493" s="23" t="str">
        <f>'Transit Way Mileage'!B494</f>
        <v>University of Iowa</v>
      </c>
      <c r="C493" s="23" t="str">
        <f>VLOOKUP($A493,'Transit IDs'!$A$1:$O$828,14,FALSE)</f>
        <v>IA</v>
      </c>
      <c r="D493" s="23">
        <f>IFERROR(VLOOKUP($A493,'Transit Way Mileage'!$A$3:$S$649,12,FALSE),0)</f>
        <v>0</v>
      </c>
      <c r="E493" s="23">
        <f>IFERROR(VLOOKUP($A493,'Transit Way Mileage'!$A$3:$S$649,18,FALSE),0)</f>
        <v>0</v>
      </c>
      <c r="F493" s="23">
        <f>IFERROR(VLOOKUP($A493,'Transit Way Mileage'!$A$3:$S$649,19,FALSE),0)</f>
        <v>34</v>
      </c>
      <c r="G493" s="23">
        <f t="shared" si="7"/>
        <v>34</v>
      </c>
    </row>
    <row r="494" spans="1:7" x14ac:dyDescent="0.25">
      <c r="A494" s="23" t="str">
        <f>'Transit Way Mileage'!A495</f>
        <v>7030</v>
      </c>
      <c r="B494" s="23" t="str">
        <f>'Transit Way Mileage'!B495</f>
        <v>Coralville Transit System</v>
      </c>
      <c r="C494" s="23" t="str">
        <f>VLOOKUP($A494,'Transit IDs'!$A$1:$O$828,14,FALSE)</f>
        <v>IA</v>
      </c>
      <c r="D494" s="23">
        <f>IFERROR(VLOOKUP($A494,'Transit Way Mileage'!$A$3:$S$649,12,FALSE),0)</f>
        <v>0</v>
      </c>
      <c r="E494" s="23">
        <f>IFERROR(VLOOKUP($A494,'Transit Way Mileage'!$A$3:$S$649,18,FALSE),0)</f>
        <v>0</v>
      </c>
      <c r="F494" s="23">
        <f>IFERROR(VLOOKUP($A494,'Transit Way Mileage'!$A$3:$S$649,19,FALSE),0)</f>
        <v>48</v>
      </c>
      <c r="G494" s="23">
        <f t="shared" si="7"/>
        <v>48</v>
      </c>
    </row>
    <row r="495" spans="1:7" x14ac:dyDescent="0.25">
      <c r="A495" s="23" t="str">
        <f>'Transit Way Mileage'!A496</f>
        <v>7035</v>
      </c>
      <c r="B495" s="23" t="str">
        <f>'Transit Way Mileage'!B496</f>
        <v>Johnson County Kansas, aka: Johnson County Transit</v>
      </c>
      <c r="C495" s="23" t="str">
        <f>VLOOKUP($A495,'Transit IDs'!$A$1:$O$828,14,FALSE)</f>
        <v>KS</v>
      </c>
      <c r="D495" s="23">
        <f>IFERROR(VLOOKUP($A495,'Transit Way Mileage'!$A$3:$S$649,12,FALSE),0)</f>
        <v>0</v>
      </c>
      <c r="E495" s="23">
        <f>IFERROR(VLOOKUP($A495,'Transit Way Mileage'!$A$3:$S$649,18,FALSE),0)</f>
        <v>0</v>
      </c>
      <c r="F495" s="23">
        <f>IFERROR(VLOOKUP($A495,'Transit Way Mileage'!$A$3:$S$649,19,FALSE),0)</f>
        <v>460</v>
      </c>
      <c r="G495" s="23">
        <f t="shared" si="7"/>
        <v>460</v>
      </c>
    </row>
    <row r="496" spans="1:7" x14ac:dyDescent="0.25">
      <c r="A496" s="23" t="str">
        <f>'Transit Way Mileage'!A497</f>
        <v>7041</v>
      </c>
      <c r="B496" s="23" t="str">
        <f>'Transit Way Mileage'!B497</f>
        <v>Ames Transit Agency dba CyRide</v>
      </c>
      <c r="C496" s="23" t="str">
        <f>VLOOKUP($A496,'Transit IDs'!$A$1:$O$828,14,FALSE)</f>
        <v>IA</v>
      </c>
      <c r="D496" s="23">
        <f>IFERROR(VLOOKUP($A496,'Transit Way Mileage'!$A$3:$S$649,12,FALSE),0)</f>
        <v>0</v>
      </c>
      <c r="E496" s="23">
        <f>IFERROR(VLOOKUP($A496,'Transit Way Mileage'!$A$3:$S$649,18,FALSE),0)</f>
        <v>0</v>
      </c>
      <c r="F496" s="23">
        <f>IFERROR(VLOOKUP($A496,'Transit Way Mileage'!$A$3:$S$649,19,FALSE),0)</f>
        <v>74.900000000000006</v>
      </c>
      <c r="G496" s="23">
        <f t="shared" si="7"/>
        <v>74.900000000000006</v>
      </c>
    </row>
    <row r="497" spans="1:7" x14ac:dyDescent="0.25">
      <c r="A497" s="23" t="str">
        <f>'Transit Way Mileage'!A498</f>
        <v>7041</v>
      </c>
      <c r="B497" s="23" t="str">
        <f>'Transit Way Mileage'!B498</f>
        <v>Ames Transit Agency dba CyRide</v>
      </c>
      <c r="C497" s="23" t="str">
        <f>VLOOKUP($A497,'Transit IDs'!$A$1:$O$828,14,FALSE)</f>
        <v>IA</v>
      </c>
      <c r="D497" s="23">
        <f>IFERROR(VLOOKUP($A497,'Transit Way Mileage'!$A$3:$S$649,12,FALSE),0)</f>
        <v>0</v>
      </c>
      <c r="E497" s="23">
        <f>IFERROR(VLOOKUP($A497,'Transit Way Mileage'!$A$3:$S$649,18,FALSE),0)</f>
        <v>0</v>
      </c>
      <c r="F497" s="23">
        <f>IFERROR(VLOOKUP($A497,'Transit Way Mileage'!$A$3:$S$649,19,FALSE),0)</f>
        <v>74.900000000000006</v>
      </c>
      <c r="G497" s="23">
        <f t="shared" si="7"/>
        <v>74.900000000000006</v>
      </c>
    </row>
    <row r="498" spans="1:7" x14ac:dyDescent="0.25">
      <c r="A498" s="23" t="str">
        <f>'Transit Way Mileage'!A499</f>
        <v>7048</v>
      </c>
      <c r="B498" s="23" t="str">
        <f>'Transit Way Mileage'!B499</f>
        <v>City of Lawrence</v>
      </c>
      <c r="C498" s="23" t="str">
        <f>VLOOKUP($A498,'Transit IDs'!$A$1:$O$828,14,FALSE)</f>
        <v>KS</v>
      </c>
      <c r="D498" s="23">
        <f>IFERROR(VLOOKUP($A498,'Transit Way Mileage'!$A$3:$S$649,12,FALSE),0)</f>
        <v>0</v>
      </c>
      <c r="E498" s="23">
        <f>IFERROR(VLOOKUP($A498,'Transit Way Mileage'!$A$3:$S$649,18,FALSE),0)</f>
        <v>0</v>
      </c>
      <c r="F498" s="23">
        <f>IFERROR(VLOOKUP($A498,'Transit Way Mileage'!$A$3:$S$649,19,FALSE),0)</f>
        <v>117.2</v>
      </c>
      <c r="G498" s="23">
        <f t="shared" si="7"/>
        <v>117.2</v>
      </c>
    </row>
    <row r="499" spans="1:7" x14ac:dyDescent="0.25">
      <c r="A499" s="23" t="str">
        <f>'Transit Way Mileage'!A500</f>
        <v>8001</v>
      </c>
      <c r="B499" s="23" t="str">
        <f>'Transit Way Mileage'!B500</f>
        <v>Utah Transit Authority</v>
      </c>
      <c r="C499" s="23" t="str">
        <f>VLOOKUP($A499,'Transit IDs'!$A$1:$O$828,14,FALSE)</f>
        <v>UT</v>
      </c>
      <c r="D499" s="23">
        <f>IFERROR(VLOOKUP($A499,'Transit Way Mileage'!$A$3:$S$649,12,FALSE),0)</f>
        <v>0</v>
      </c>
      <c r="E499" s="23">
        <f>IFERROR(VLOOKUP($A499,'Transit Way Mileage'!$A$3:$S$649,18,FALSE),0)</f>
        <v>0</v>
      </c>
      <c r="F499" s="23">
        <f>IFERROR(VLOOKUP($A499,'Transit Way Mileage'!$A$3:$S$649,19,FALSE),0)</f>
        <v>649.5</v>
      </c>
      <c r="G499" s="23">
        <f t="shared" si="7"/>
        <v>649.5</v>
      </c>
    </row>
    <row r="500" spans="1:7" x14ac:dyDescent="0.25">
      <c r="A500" s="23" t="str">
        <f>'Transit Way Mileage'!A501</f>
        <v>8001</v>
      </c>
      <c r="B500" s="23" t="str">
        <f>'Transit Way Mileage'!B501</f>
        <v>Utah Transit Authority</v>
      </c>
      <c r="C500" s="23" t="str">
        <f>VLOOKUP($A500,'Transit IDs'!$A$1:$O$828,14,FALSE)</f>
        <v>UT</v>
      </c>
      <c r="D500" s="23">
        <f>IFERROR(VLOOKUP($A500,'Transit Way Mileage'!$A$3:$S$649,12,FALSE),0)</f>
        <v>0</v>
      </c>
      <c r="E500" s="23">
        <f>IFERROR(VLOOKUP($A500,'Transit Way Mileage'!$A$3:$S$649,18,FALSE),0)</f>
        <v>0</v>
      </c>
      <c r="F500" s="23">
        <f>IFERROR(VLOOKUP($A500,'Transit Way Mileage'!$A$3:$S$649,19,FALSE),0)</f>
        <v>649.5</v>
      </c>
      <c r="G500" s="23">
        <f t="shared" si="7"/>
        <v>649.5</v>
      </c>
    </row>
    <row r="501" spans="1:7" x14ac:dyDescent="0.25">
      <c r="A501" s="23" t="str">
        <f>'Transit Way Mileage'!A502</f>
        <v>8001</v>
      </c>
      <c r="B501" s="23" t="str">
        <f>'Transit Way Mileage'!B502</f>
        <v>Utah Transit Authority</v>
      </c>
      <c r="C501" s="23" t="str">
        <f>VLOOKUP($A501,'Transit IDs'!$A$1:$O$828,14,FALSE)</f>
        <v>UT</v>
      </c>
      <c r="D501" s="23">
        <f>IFERROR(VLOOKUP($A501,'Transit Way Mileage'!$A$3:$S$649,12,FALSE),0)</f>
        <v>0</v>
      </c>
      <c r="E501" s="23">
        <f>IFERROR(VLOOKUP($A501,'Transit Way Mileage'!$A$3:$S$649,18,FALSE),0)</f>
        <v>0</v>
      </c>
      <c r="F501" s="23">
        <f>IFERROR(VLOOKUP($A501,'Transit Way Mileage'!$A$3:$S$649,19,FALSE),0)</f>
        <v>649.5</v>
      </c>
      <c r="G501" s="23">
        <f t="shared" si="7"/>
        <v>649.5</v>
      </c>
    </row>
    <row r="502" spans="1:7" x14ac:dyDescent="0.25">
      <c r="A502" s="23" t="str">
        <f>'Transit Way Mileage'!A503</f>
        <v>8001</v>
      </c>
      <c r="B502" s="23" t="str">
        <f>'Transit Way Mileage'!B503</f>
        <v>Utah Transit Authority</v>
      </c>
      <c r="C502" s="23" t="str">
        <f>VLOOKUP($A502,'Transit IDs'!$A$1:$O$828,14,FALSE)</f>
        <v>UT</v>
      </c>
      <c r="D502" s="23">
        <f>IFERROR(VLOOKUP($A502,'Transit Way Mileage'!$A$3:$S$649,12,FALSE),0)</f>
        <v>0</v>
      </c>
      <c r="E502" s="23">
        <f>IFERROR(VLOOKUP($A502,'Transit Way Mileage'!$A$3:$S$649,18,FALSE),0)</f>
        <v>0</v>
      </c>
      <c r="F502" s="23">
        <f>IFERROR(VLOOKUP($A502,'Transit Way Mileage'!$A$3:$S$649,19,FALSE),0)</f>
        <v>649.5</v>
      </c>
      <c r="G502" s="23">
        <f t="shared" si="7"/>
        <v>649.5</v>
      </c>
    </row>
    <row r="503" spans="1:7" x14ac:dyDescent="0.25">
      <c r="A503" s="23" t="str">
        <f>'Transit Way Mileage'!A504</f>
        <v>8001</v>
      </c>
      <c r="B503" s="23" t="str">
        <f>'Transit Way Mileage'!B504</f>
        <v>Utah Transit Authority</v>
      </c>
      <c r="C503" s="23" t="str">
        <f>VLOOKUP($A503,'Transit IDs'!$A$1:$O$828,14,FALSE)</f>
        <v>UT</v>
      </c>
      <c r="D503" s="23">
        <f>IFERROR(VLOOKUP($A503,'Transit Way Mileage'!$A$3:$S$649,12,FALSE),0)</f>
        <v>0</v>
      </c>
      <c r="E503" s="23">
        <f>IFERROR(VLOOKUP($A503,'Transit Way Mileage'!$A$3:$S$649,18,FALSE),0)</f>
        <v>0</v>
      </c>
      <c r="F503" s="23">
        <f>IFERROR(VLOOKUP($A503,'Transit Way Mileage'!$A$3:$S$649,19,FALSE),0)</f>
        <v>649.5</v>
      </c>
      <c r="G503" s="23">
        <f t="shared" si="7"/>
        <v>649.5</v>
      </c>
    </row>
    <row r="504" spans="1:7" x14ac:dyDescent="0.25">
      <c r="A504" s="23" t="str">
        <f>'Transit Way Mileage'!A505</f>
        <v>8002</v>
      </c>
      <c r="B504" s="23" t="str">
        <f>'Transit Way Mileage'!B505</f>
        <v>Su Tran LLC dba: Sioux Area Metro</v>
      </c>
      <c r="C504" s="23" t="str">
        <f>VLOOKUP($A504,'Transit IDs'!$A$1:$O$828,14,FALSE)</f>
        <v>SD</v>
      </c>
      <c r="D504" s="23">
        <f>IFERROR(VLOOKUP($A504,'Transit Way Mileage'!$A$3:$S$649,12,FALSE),0)</f>
        <v>0</v>
      </c>
      <c r="E504" s="23">
        <f>IFERROR(VLOOKUP($A504,'Transit Way Mileage'!$A$3:$S$649,18,FALSE),0)</f>
        <v>0</v>
      </c>
      <c r="F504" s="23">
        <f>IFERROR(VLOOKUP($A504,'Transit Way Mileage'!$A$3:$S$649,19,FALSE),0)</f>
        <v>191.1</v>
      </c>
      <c r="G504" s="23">
        <f t="shared" si="7"/>
        <v>191.1</v>
      </c>
    </row>
    <row r="505" spans="1:7" x14ac:dyDescent="0.25">
      <c r="A505" s="23" t="str">
        <f>'Transit Way Mileage'!A506</f>
        <v>8003</v>
      </c>
      <c r="B505" s="23" t="str">
        <f>'Transit Way Mileage'!B506</f>
        <v>City of Fargo, DBA:  Metropolitan Area Transit</v>
      </c>
      <c r="C505" s="23" t="str">
        <f>VLOOKUP($A505,'Transit IDs'!$A$1:$O$828,14,FALSE)</f>
        <v>ND</v>
      </c>
      <c r="D505" s="23">
        <f>IFERROR(VLOOKUP($A505,'Transit Way Mileage'!$A$3:$S$649,12,FALSE),0)</f>
        <v>0</v>
      </c>
      <c r="E505" s="23">
        <f>IFERROR(VLOOKUP($A505,'Transit Way Mileage'!$A$3:$S$649,18,FALSE),0)</f>
        <v>0</v>
      </c>
      <c r="F505" s="23">
        <f>IFERROR(VLOOKUP($A505,'Transit Way Mileage'!$A$3:$S$649,19,FALSE),0)</f>
        <v>175.9</v>
      </c>
      <c r="G505" s="23">
        <f t="shared" si="7"/>
        <v>175.9</v>
      </c>
    </row>
    <row r="506" spans="1:7" x14ac:dyDescent="0.25">
      <c r="A506" s="23" t="str">
        <f>'Transit Way Mileage'!A507</f>
        <v>8004</v>
      </c>
      <c r="B506" s="23" t="str">
        <f>'Transit Way Mileage'!B507</f>
        <v>Billings Metropolitan Transit</v>
      </c>
      <c r="C506" s="23" t="str">
        <f>VLOOKUP($A506,'Transit IDs'!$A$1:$O$828,14,FALSE)</f>
        <v>MT</v>
      </c>
      <c r="D506" s="23">
        <f>IFERROR(VLOOKUP($A506,'Transit Way Mileage'!$A$3:$S$649,12,FALSE),0)</f>
        <v>0</v>
      </c>
      <c r="E506" s="23">
        <f>IFERROR(VLOOKUP($A506,'Transit Way Mileage'!$A$3:$S$649,18,FALSE),0)</f>
        <v>0</v>
      </c>
      <c r="F506" s="23">
        <f>IFERROR(VLOOKUP($A506,'Transit Way Mileage'!$A$3:$S$649,19,FALSE),0)</f>
        <v>186</v>
      </c>
      <c r="G506" s="23">
        <f t="shared" si="7"/>
        <v>186</v>
      </c>
    </row>
    <row r="507" spans="1:7" x14ac:dyDescent="0.25">
      <c r="A507" s="23" t="str">
        <f>'Transit Way Mileage'!A508</f>
        <v>8005</v>
      </c>
      <c r="B507" s="23" t="str">
        <f>'Transit Way Mileage'!B508</f>
        <v>Mountain Metropolitan Transit</v>
      </c>
      <c r="C507" s="23" t="str">
        <f>VLOOKUP($A507,'Transit IDs'!$A$1:$O$828,14,FALSE)</f>
        <v>CO</v>
      </c>
      <c r="D507" s="23">
        <f>IFERROR(VLOOKUP($A507,'Transit Way Mileage'!$A$3:$S$649,12,FALSE),0)</f>
        <v>0</v>
      </c>
      <c r="E507" s="23">
        <f>IFERROR(VLOOKUP($A507,'Transit Way Mileage'!$A$3:$S$649,18,FALSE),0)</f>
        <v>0</v>
      </c>
      <c r="F507" s="23">
        <f>IFERROR(VLOOKUP($A507,'Transit Way Mileage'!$A$3:$S$649,19,FALSE),0)</f>
        <v>449.8</v>
      </c>
      <c r="G507" s="23">
        <f t="shared" si="7"/>
        <v>449.8</v>
      </c>
    </row>
    <row r="508" spans="1:7" x14ac:dyDescent="0.25">
      <c r="A508" s="23" t="str">
        <f>'Transit Way Mileage'!A509</f>
        <v>8006</v>
      </c>
      <c r="B508" s="23" t="str">
        <f>'Transit Way Mileage'!B509</f>
        <v>Denver Regional Transportation District</v>
      </c>
      <c r="C508" s="23" t="str">
        <f>VLOOKUP($A508,'Transit IDs'!$A$1:$O$828,14,FALSE)</f>
        <v>CO</v>
      </c>
      <c r="D508" s="23">
        <f>IFERROR(VLOOKUP($A508,'Transit Way Mileage'!$A$3:$S$649,12,FALSE),0)</f>
        <v>72.399999999999991</v>
      </c>
      <c r="E508" s="23">
        <f>IFERROR(VLOOKUP($A508,'Transit Way Mileage'!$A$3:$S$649,18,FALSE),0)</f>
        <v>0</v>
      </c>
      <c r="F508" s="23">
        <f>IFERROR(VLOOKUP($A508,'Transit Way Mileage'!$A$3:$S$649,19,FALSE),0)</f>
        <v>0</v>
      </c>
      <c r="G508" s="23">
        <f t="shared" si="7"/>
        <v>0</v>
      </c>
    </row>
    <row r="509" spans="1:7" x14ac:dyDescent="0.25">
      <c r="A509" s="23" t="str">
        <f>'Transit Way Mileage'!A510</f>
        <v>8006</v>
      </c>
      <c r="B509" s="23" t="str">
        <f>'Transit Way Mileage'!B510</f>
        <v>Denver Regional Transportation District</v>
      </c>
      <c r="C509" s="23" t="str">
        <f>VLOOKUP($A509,'Transit IDs'!$A$1:$O$828,14,FALSE)</f>
        <v>CO</v>
      </c>
      <c r="D509" s="23">
        <f>IFERROR(VLOOKUP($A509,'Transit Way Mileage'!$A$3:$S$649,12,FALSE),0)</f>
        <v>72.399999999999991</v>
      </c>
      <c r="E509" s="23">
        <f>IFERROR(VLOOKUP($A509,'Transit Way Mileage'!$A$3:$S$649,18,FALSE),0)</f>
        <v>0</v>
      </c>
      <c r="F509" s="23">
        <f>IFERROR(VLOOKUP($A509,'Transit Way Mileage'!$A$3:$S$649,19,FALSE),0)</f>
        <v>0</v>
      </c>
      <c r="G509" s="23">
        <f t="shared" si="7"/>
        <v>0</v>
      </c>
    </row>
    <row r="510" spans="1:7" x14ac:dyDescent="0.25">
      <c r="A510" s="23" t="str">
        <f>'Transit Way Mileage'!A511</f>
        <v>8006</v>
      </c>
      <c r="B510" s="23" t="str">
        <f>'Transit Way Mileage'!B511</f>
        <v>Denver Regional Transportation District</v>
      </c>
      <c r="C510" s="23" t="str">
        <f>VLOOKUP($A510,'Transit IDs'!$A$1:$O$828,14,FALSE)</f>
        <v>CO</v>
      </c>
      <c r="D510" s="23">
        <f>IFERROR(VLOOKUP($A510,'Transit Way Mileage'!$A$3:$S$649,12,FALSE),0)</f>
        <v>72.399999999999991</v>
      </c>
      <c r="E510" s="23">
        <f>IFERROR(VLOOKUP($A510,'Transit Way Mileage'!$A$3:$S$649,18,FALSE),0)</f>
        <v>0</v>
      </c>
      <c r="F510" s="23">
        <f>IFERROR(VLOOKUP($A510,'Transit Way Mileage'!$A$3:$S$649,19,FALSE),0)</f>
        <v>0</v>
      </c>
      <c r="G510" s="23">
        <f t="shared" si="7"/>
        <v>0</v>
      </c>
    </row>
    <row r="511" spans="1:7" x14ac:dyDescent="0.25">
      <c r="A511" s="23" t="str">
        <f>'Transit Way Mileage'!A512</f>
        <v>8007</v>
      </c>
      <c r="B511" s="23" t="str">
        <f>'Transit Way Mileage'!B512</f>
        <v>Pueblo Transit System</v>
      </c>
      <c r="C511" s="23" t="str">
        <f>VLOOKUP($A511,'Transit IDs'!$A$1:$O$828,14,FALSE)</f>
        <v>CO</v>
      </c>
      <c r="D511" s="23">
        <f>IFERROR(VLOOKUP($A511,'Transit Way Mileage'!$A$3:$S$649,12,FALSE),0)</f>
        <v>0</v>
      </c>
      <c r="E511" s="23">
        <f>IFERROR(VLOOKUP($A511,'Transit Way Mileage'!$A$3:$S$649,18,FALSE),0)</f>
        <v>0</v>
      </c>
      <c r="F511" s="23">
        <f>IFERROR(VLOOKUP($A511,'Transit Way Mileage'!$A$3:$S$649,19,FALSE),0)</f>
        <v>165</v>
      </c>
      <c r="G511" s="23">
        <f t="shared" si="7"/>
        <v>165</v>
      </c>
    </row>
    <row r="512" spans="1:7" x14ac:dyDescent="0.25">
      <c r="A512" s="23" t="str">
        <f>'Transit Way Mileage'!A513</f>
        <v>8008</v>
      </c>
      <c r="B512" s="23" t="str">
        <f>'Transit Way Mileage'!B513</f>
        <v>Cities Area Transit</v>
      </c>
      <c r="C512" s="23" t="str">
        <f>VLOOKUP($A512,'Transit IDs'!$A$1:$O$828,14,FALSE)</f>
        <v>ND</v>
      </c>
      <c r="D512" s="23">
        <f>IFERROR(VLOOKUP($A512,'Transit Way Mileage'!$A$3:$S$649,12,FALSE),0)</f>
        <v>0</v>
      </c>
      <c r="E512" s="23">
        <f>IFERROR(VLOOKUP($A512,'Transit Way Mileage'!$A$3:$S$649,18,FALSE),0)</f>
        <v>0</v>
      </c>
      <c r="F512" s="23">
        <f>IFERROR(VLOOKUP($A512,'Transit Way Mileage'!$A$3:$S$649,19,FALSE),0)</f>
        <v>82</v>
      </c>
      <c r="G512" s="23">
        <f t="shared" si="7"/>
        <v>82</v>
      </c>
    </row>
    <row r="513" spans="1:7" x14ac:dyDescent="0.25">
      <c r="A513" s="23" t="str">
        <f>'Transit Way Mileage'!A514</f>
        <v>8009</v>
      </c>
      <c r="B513" s="23" t="str">
        <f>'Transit Way Mileage'!B514</f>
        <v>Missoula Urban Transportation District</v>
      </c>
      <c r="C513" s="23" t="str">
        <f>VLOOKUP($A513,'Transit IDs'!$A$1:$O$828,14,FALSE)</f>
        <v>MT</v>
      </c>
      <c r="D513" s="23">
        <f>IFERROR(VLOOKUP($A513,'Transit Way Mileage'!$A$3:$S$649,12,FALSE),0)</f>
        <v>0</v>
      </c>
      <c r="E513" s="23">
        <f>IFERROR(VLOOKUP($A513,'Transit Way Mileage'!$A$3:$S$649,18,FALSE),0)</f>
        <v>0</v>
      </c>
      <c r="F513" s="23">
        <f>IFERROR(VLOOKUP($A513,'Transit Way Mileage'!$A$3:$S$649,19,FALSE),0)</f>
        <v>168.2</v>
      </c>
      <c r="G513" s="23">
        <f t="shared" si="7"/>
        <v>168.2</v>
      </c>
    </row>
    <row r="514" spans="1:7" x14ac:dyDescent="0.25">
      <c r="A514" s="23" t="str">
        <f>'Transit Way Mileage'!A515</f>
        <v>8011</v>
      </c>
      <c r="B514" s="23" t="str">
        <f>'Transit Way Mileage'!B515</f>
        <v xml:space="preserve">Transfort </v>
      </c>
      <c r="C514" s="23" t="str">
        <f>VLOOKUP($A514,'Transit IDs'!$A$1:$O$828,14,FALSE)</f>
        <v>CO</v>
      </c>
      <c r="D514" s="23">
        <f>IFERROR(VLOOKUP($A514,'Transit Way Mileage'!$A$3:$S$649,12,FALSE),0)</f>
        <v>0</v>
      </c>
      <c r="E514" s="23">
        <f>IFERROR(VLOOKUP($A514,'Transit Way Mileage'!$A$3:$S$649,18,FALSE),0)</f>
        <v>0</v>
      </c>
      <c r="F514" s="23">
        <f>IFERROR(VLOOKUP($A514,'Transit Way Mileage'!$A$3:$S$649,19,FALSE),0)</f>
        <v>196</v>
      </c>
      <c r="G514" s="23">
        <f t="shared" si="7"/>
        <v>196</v>
      </c>
    </row>
    <row r="515" spans="1:7" x14ac:dyDescent="0.25">
      <c r="A515" s="23" t="str">
        <f>'Transit Way Mileage'!A516</f>
        <v>8011</v>
      </c>
      <c r="B515" s="23" t="str">
        <f>'Transit Way Mileage'!B516</f>
        <v xml:space="preserve">Transfort </v>
      </c>
      <c r="C515" s="23" t="str">
        <f>VLOOKUP($A515,'Transit IDs'!$A$1:$O$828,14,FALSE)</f>
        <v>CO</v>
      </c>
      <c r="D515" s="23">
        <f>IFERROR(VLOOKUP($A515,'Transit Way Mileage'!$A$3:$S$649,12,FALSE),0)</f>
        <v>0</v>
      </c>
      <c r="E515" s="23">
        <f>IFERROR(VLOOKUP($A515,'Transit Way Mileage'!$A$3:$S$649,18,FALSE),0)</f>
        <v>0</v>
      </c>
      <c r="F515" s="23">
        <f>IFERROR(VLOOKUP($A515,'Transit Way Mileage'!$A$3:$S$649,19,FALSE),0)</f>
        <v>196</v>
      </c>
      <c r="G515" s="23">
        <f t="shared" ref="G515:G578" si="8">E515+F515</f>
        <v>196</v>
      </c>
    </row>
    <row r="516" spans="1:7" x14ac:dyDescent="0.25">
      <c r="A516" s="23" t="str">
        <f>'Transit Way Mileage'!A517</f>
        <v>8012</v>
      </c>
      <c r="B516" s="23" t="str">
        <f>'Transit Way Mileage'!B517</f>
        <v>Great Falls Transit District</v>
      </c>
      <c r="C516" s="23" t="str">
        <f>VLOOKUP($A516,'Transit IDs'!$A$1:$O$828,14,FALSE)</f>
        <v>MT</v>
      </c>
      <c r="D516" s="23">
        <f>IFERROR(VLOOKUP($A516,'Transit Way Mileage'!$A$3:$S$649,12,FALSE),0)</f>
        <v>0</v>
      </c>
      <c r="E516" s="23">
        <f>IFERROR(VLOOKUP($A516,'Transit Way Mileage'!$A$3:$S$649,18,FALSE),0)</f>
        <v>0</v>
      </c>
      <c r="F516" s="23">
        <f>IFERROR(VLOOKUP($A516,'Transit Way Mileage'!$A$3:$S$649,19,FALSE),0)</f>
        <v>95</v>
      </c>
      <c r="G516" s="23">
        <f t="shared" si="8"/>
        <v>95</v>
      </c>
    </row>
    <row r="517" spans="1:7" x14ac:dyDescent="0.25">
      <c r="A517" s="23" t="str">
        <f>'Transit Way Mileage'!A518</f>
        <v>8016</v>
      </c>
      <c r="B517" s="23" t="str">
        <f>'Transit Way Mileage'!B518</f>
        <v>Mesa County</v>
      </c>
      <c r="C517" s="23" t="str">
        <f>VLOOKUP($A517,'Transit IDs'!$A$1:$O$828,14,FALSE)</f>
        <v>CO</v>
      </c>
      <c r="D517" s="23">
        <f>IFERROR(VLOOKUP($A517,'Transit Way Mileage'!$A$3:$S$649,12,FALSE),0)</f>
        <v>0</v>
      </c>
      <c r="E517" s="23">
        <f>IFERROR(VLOOKUP($A517,'Transit Way Mileage'!$A$3:$S$649,18,FALSE),0)</f>
        <v>0</v>
      </c>
      <c r="F517" s="23">
        <f>IFERROR(VLOOKUP($A517,'Transit Way Mileage'!$A$3:$S$649,19,FALSE),0)</f>
        <v>187.4</v>
      </c>
      <c r="G517" s="23">
        <f t="shared" si="8"/>
        <v>187.4</v>
      </c>
    </row>
    <row r="518" spans="1:7" x14ac:dyDescent="0.25">
      <c r="A518" s="23" t="str">
        <f>'Transit Way Mileage'!A519</f>
        <v>8019</v>
      </c>
      <c r="B518" s="23" t="str">
        <f>'Transit Way Mileage'!B519</f>
        <v>Bis-Man Transit Board</v>
      </c>
      <c r="C518" s="23" t="str">
        <f>VLOOKUP($A518,'Transit IDs'!$A$1:$O$828,14,FALSE)</f>
        <v>ND</v>
      </c>
      <c r="D518" s="23">
        <f>IFERROR(VLOOKUP($A518,'Transit Way Mileage'!$A$3:$S$649,12,FALSE),0)</f>
        <v>0</v>
      </c>
      <c r="E518" s="23">
        <f>IFERROR(VLOOKUP($A518,'Transit Way Mileage'!$A$3:$S$649,18,FALSE),0)</f>
        <v>0</v>
      </c>
      <c r="F518" s="23">
        <f>IFERROR(VLOOKUP($A518,'Transit Way Mileage'!$A$3:$S$649,19,FALSE),0)</f>
        <v>45</v>
      </c>
      <c r="G518" s="23">
        <f t="shared" si="8"/>
        <v>45</v>
      </c>
    </row>
    <row r="519" spans="1:7" x14ac:dyDescent="0.25">
      <c r="A519" s="23" t="str">
        <f>'Transit Way Mileage'!A520</f>
        <v>8025</v>
      </c>
      <c r="B519" s="23" t="str">
        <f>'Transit Way Mileage'!B520</f>
        <v>City of Loveland Transit</v>
      </c>
      <c r="C519" s="23" t="str">
        <f>VLOOKUP($A519,'Transit IDs'!$A$1:$O$828,14,FALSE)</f>
        <v>CO</v>
      </c>
      <c r="D519" s="23">
        <f>IFERROR(VLOOKUP($A519,'Transit Way Mileage'!$A$3:$S$649,12,FALSE),0)</f>
        <v>0</v>
      </c>
      <c r="E519" s="23">
        <f>IFERROR(VLOOKUP($A519,'Transit Way Mileage'!$A$3:$S$649,18,FALSE),0)</f>
        <v>0</v>
      </c>
      <c r="F519" s="23">
        <f>IFERROR(VLOOKUP($A519,'Transit Way Mileage'!$A$3:$S$649,19,FALSE),0)</f>
        <v>42</v>
      </c>
      <c r="G519" s="23">
        <f t="shared" si="8"/>
        <v>42</v>
      </c>
    </row>
    <row r="520" spans="1:7" x14ac:dyDescent="0.25">
      <c r="A520" s="23" t="str">
        <f>'Transit Way Mileage'!A521</f>
        <v>8028</v>
      </c>
      <c r="B520" s="23" t="str">
        <f>'Transit Way Mileage'!B521</f>
        <v>Cache Valley Transit District</v>
      </c>
      <c r="C520" s="23" t="str">
        <f>VLOOKUP($A520,'Transit IDs'!$A$1:$O$828,14,FALSE)</f>
        <v>UT</v>
      </c>
      <c r="D520" s="23">
        <f>IFERROR(VLOOKUP($A520,'Transit Way Mileage'!$A$3:$S$649,12,FALSE),0)</f>
        <v>0</v>
      </c>
      <c r="E520" s="23">
        <f>IFERROR(VLOOKUP($A520,'Transit Way Mileage'!$A$3:$S$649,18,FALSE),0)</f>
        <v>0</v>
      </c>
      <c r="F520" s="23">
        <f>IFERROR(VLOOKUP($A520,'Transit Way Mileage'!$A$3:$S$649,19,FALSE),0)</f>
        <v>170</v>
      </c>
      <c r="G520" s="23">
        <f t="shared" si="8"/>
        <v>170</v>
      </c>
    </row>
    <row r="521" spans="1:7" x14ac:dyDescent="0.25">
      <c r="A521" s="23" t="str">
        <f>'Transit Way Mileage'!A522</f>
        <v>8107</v>
      </c>
      <c r="B521" s="23" t="str">
        <f>'Transit Way Mileage'!B522</f>
        <v>The University of Montana - ASUM Transportation</v>
      </c>
      <c r="C521" s="23" t="str">
        <f>VLOOKUP($A521,'Transit IDs'!$A$1:$O$828,14,FALSE)</f>
        <v>MT</v>
      </c>
      <c r="D521" s="23">
        <f>IFERROR(VLOOKUP($A521,'Transit Way Mileage'!$A$3:$S$649,12,FALSE),0)</f>
        <v>0</v>
      </c>
      <c r="E521" s="23">
        <f>IFERROR(VLOOKUP($A521,'Transit Way Mileage'!$A$3:$S$649,18,FALSE),0)</f>
        <v>0</v>
      </c>
      <c r="F521" s="23">
        <f>IFERROR(VLOOKUP($A521,'Transit Way Mileage'!$A$3:$S$649,19,FALSE),0)</f>
        <v>6.3</v>
      </c>
      <c r="G521" s="23">
        <f t="shared" si="8"/>
        <v>6.3</v>
      </c>
    </row>
    <row r="522" spans="1:7" x14ac:dyDescent="0.25">
      <c r="A522" s="23" t="str">
        <f>'Transit Way Mileage'!A523</f>
        <v>9001</v>
      </c>
      <c r="B522" s="23" t="str">
        <f>'Transit Way Mileage'!B523</f>
        <v>Regional Transportation Commission of Washoe County</v>
      </c>
      <c r="C522" s="23" t="str">
        <f>VLOOKUP($A522,'Transit IDs'!$A$1:$O$828,14,FALSE)</f>
        <v>NV</v>
      </c>
      <c r="D522" s="23">
        <f>IFERROR(VLOOKUP($A522,'Transit Way Mileage'!$A$3:$S$649,12,FALSE),0)</f>
        <v>0</v>
      </c>
      <c r="E522" s="23">
        <f>IFERROR(VLOOKUP($A522,'Transit Way Mileage'!$A$3:$S$649,18,FALSE),0)</f>
        <v>0</v>
      </c>
      <c r="F522" s="23">
        <f>IFERROR(VLOOKUP($A522,'Transit Way Mileage'!$A$3:$S$649,19,FALSE),0)</f>
        <v>67.8</v>
      </c>
      <c r="G522" s="23">
        <f t="shared" si="8"/>
        <v>67.8</v>
      </c>
    </row>
    <row r="523" spans="1:7" x14ac:dyDescent="0.25">
      <c r="A523" s="23" t="str">
        <f>'Transit Way Mileage'!A524</f>
        <v>9001</v>
      </c>
      <c r="B523" s="23" t="str">
        <f>'Transit Way Mileage'!B524</f>
        <v>Regional Transportation Commission of Washoe County</v>
      </c>
      <c r="C523" s="23" t="str">
        <f>VLOOKUP($A523,'Transit IDs'!$A$1:$O$828,14,FALSE)</f>
        <v>NV</v>
      </c>
      <c r="D523" s="23">
        <f>IFERROR(VLOOKUP($A523,'Transit Way Mileage'!$A$3:$S$649,12,FALSE),0)</f>
        <v>0</v>
      </c>
      <c r="E523" s="23">
        <f>IFERROR(VLOOKUP($A523,'Transit Way Mileage'!$A$3:$S$649,18,FALSE),0)</f>
        <v>0</v>
      </c>
      <c r="F523" s="23">
        <f>IFERROR(VLOOKUP($A523,'Transit Way Mileage'!$A$3:$S$649,19,FALSE),0)</f>
        <v>67.8</v>
      </c>
      <c r="G523" s="23">
        <f t="shared" si="8"/>
        <v>67.8</v>
      </c>
    </row>
    <row r="524" spans="1:7" x14ac:dyDescent="0.25">
      <c r="A524" s="23" t="str">
        <f>'Transit Way Mileage'!A525</f>
        <v>9002</v>
      </c>
      <c r="B524" s="23" t="str">
        <f>'Transit Way Mileage'!B525</f>
        <v>City and County of Honolulu Department of Transportation Services</v>
      </c>
      <c r="C524" s="23" t="str">
        <f>VLOOKUP($A524,'Transit IDs'!$A$1:$O$828,14,FALSE)</f>
        <v>HI</v>
      </c>
      <c r="D524" s="23">
        <f>IFERROR(VLOOKUP($A524,'Transit Way Mileage'!$A$3:$S$649,12,FALSE),0)</f>
        <v>0</v>
      </c>
      <c r="E524" s="23">
        <f>IFERROR(VLOOKUP($A524,'Transit Way Mileage'!$A$3:$S$649,18,FALSE),0)</f>
        <v>35.9</v>
      </c>
      <c r="F524" s="23">
        <f>IFERROR(VLOOKUP($A524,'Transit Way Mileage'!$A$3:$S$649,19,FALSE),0)</f>
        <v>910.9</v>
      </c>
      <c r="G524" s="23">
        <f t="shared" si="8"/>
        <v>946.8</v>
      </c>
    </row>
    <row r="525" spans="1:7" x14ac:dyDescent="0.25">
      <c r="A525" s="23" t="str">
        <f>'Transit Way Mileage'!A526</f>
        <v>9003</v>
      </c>
      <c r="B525" s="23" t="str">
        <f>'Transit Way Mileage'!B526</f>
        <v>San Francisco Bay Area Rapid Transit District</v>
      </c>
      <c r="C525" s="23" t="str">
        <f>VLOOKUP($A525,'Transit IDs'!$A$1:$O$828,14,FALSE)</f>
        <v>CA</v>
      </c>
      <c r="D525" s="23">
        <f>IFERROR(VLOOKUP($A525,'Transit Way Mileage'!$A$3:$S$649,12,FALSE),0)</f>
        <v>267.60000000000002</v>
      </c>
      <c r="E525" s="23">
        <f>IFERROR(VLOOKUP($A525,'Transit Way Mileage'!$A$3:$S$649,18,FALSE),0)</f>
        <v>0</v>
      </c>
      <c r="F525" s="23">
        <f>IFERROR(VLOOKUP($A525,'Transit Way Mileage'!$A$3:$S$649,19,FALSE),0)</f>
        <v>0</v>
      </c>
      <c r="G525" s="23">
        <f t="shared" si="8"/>
        <v>0</v>
      </c>
    </row>
    <row r="526" spans="1:7" x14ac:dyDescent="0.25">
      <c r="A526" s="23" t="str">
        <f>'Transit Way Mileage'!A527</f>
        <v>9004</v>
      </c>
      <c r="B526" s="23" t="str">
        <f>'Transit Way Mileage'!B527</f>
        <v>Golden Empire Transit District</v>
      </c>
      <c r="C526" s="23" t="str">
        <f>VLOOKUP($A526,'Transit IDs'!$A$1:$O$828,14,FALSE)</f>
        <v>CA</v>
      </c>
      <c r="D526" s="23">
        <f>IFERROR(VLOOKUP($A526,'Transit Way Mileage'!$A$3:$S$649,12,FALSE),0)</f>
        <v>0</v>
      </c>
      <c r="E526" s="23">
        <f>IFERROR(VLOOKUP($A526,'Transit Way Mileage'!$A$3:$S$649,18,FALSE),0)</f>
        <v>0</v>
      </c>
      <c r="F526" s="23">
        <f>IFERROR(VLOOKUP($A526,'Transit Way Mileage'!$A$3:$S$649,19,FALSE),0)</f>
        <v>378.3</v>
      </c>
      <c r="G526" s="23">
        <f t="shared" si="8"/>
        <v>378.3</v>
      </c>
    </row>
    <row r="527" spans="1:7" x14ac:dyDescent="0.25">
      <c r="A527" s="23" t="str">
        <f>'Transit Way Mileage'!A528</f>
        <v>9006</v>
      </c>
      <c r="B527" s="23" t="str">
        <f>'Transit Way Mileage'!B528</f>
        <v>Santa Cruz Metropolitan Transit District</v>
      </c>
      <c r="C527" s="23" t="str">
        <f>VLOOKUP($A527,'Transit IDs'!$A$1:$O$828,14,FALSE)</f>
        <v>CA</v>
      </c>
      <c r="D527" s="23">
        <f>IFERROR(VLOOKUP($A527,'Transit Way Mileage'!$A$3:$S$649,12,FALSE),0)</f>
        <v>0</v>
      </c>
      <c r="E527" s="23">
        <f>IFERROR(VLOOKUP($A527,'Transit Way Mileage'!$A$3:$S$649,18,FALSE),0)</f>
        <v>0</v>
      </c>
      <c r="F527" s="23">
        <f>IFERROR(VLOOKUP($A527,'Transit Way Mileage'!$A$3:$S$649,19,FALSE),0)</f>
        <v>35.200000000000003</v>
      </c>
      <c r="G527" s="23">
        <f t="shared" si="8"/>
        <v>35.200000000000003</v>
      </c>
    </row>
    <row r="528" spans="1:7" x14ac:dyDescent="0.25">
      <c r="A528" s="23" t="str">
        <f>'Transit Way Mileage'!A529</f>
        <v>9006</v>
      </c>
      <c r="B528" s="23" t="str">
        <f>'Transit Way Mileage'!B529</f>
        <v>Santa Cruz Metropolitan Transit District</v>
      </c>
      <c r="C528" s="23" t="str">
        <f>VLOOKUP($A528,'Transit IDs'!$A$1:$O$828,14,FALSE)</f>
        <v>CA</v>
      </c>
      <c r="D528" s="23">
        <f>IFERROR(VLOOKUP($A528,'Transit Way Mileage'!$A$3:$S$649,12,FALSE),0)</f>
        <v>0</v>
      </c>
      <c r="E528" s="23">
        <f>IFERROR(VLOOKUP($A528,'Transit Way Mileage'!$A$3:$S$649,18,FALSE),0)</f>
        <v>0</v>
      </c>
      <c r="F528" s="23">
        <f>IFERROR(VLOOKUP($A528,'Transit Way Mileage'!$A$3:$S$649,19,FALSE),0)</f>
        <v>35.200000000000003</v>
      </c>
      <c r="G528" s="23">
        <f t="shared" si="8"/>
        <v>35.200000000000003</v>
      </c>
    </row>
    <row r="529" spans="1:7" x14ac:dyDescent="0.25">
      <c r="A529" s="23" t="str">
        <f>'Transit Way Mileage'!A530</f>
        <v>9007</v>
      </c>
      <c r="B529" s="23" t="str">
        <f>'Transit Way Mileage'!B530</f>
        <v>Modesto Area Express</v>
      </c>
      <c r="C529" s="23" t="str">
        <f>VLOOKUP($A529,'Transit IDs'!$A$1:$O$828,14,FALSE)</f>
        <v>CA</v>
      </c>
      <c r="D529" s="23">
        <f>IFERROR(VLOOKUP($A529,'Transit Way Mileage'!$A$3:$S$649,12,FALSE),0)</f>
        <v>0</v>
      </c>
      <c r="E529" s="23">
        <f>IFERROR(VLOOKUP($A529,'Transit Way Mileage'!$A$3:$S$649,18,FALSE),0)</f>
        <v>0</v>
      </c>
      <c r="F529" s="23">
        <f>IFERROR(VLOOKUP($A529,'Transit Way Mileage'!$A$3:$S$649,19,FALSE),0)</f>
        <v>210</v>
      </c>
      <c r="G529" s="23">
        <f t="shared" si="8"/>
        <v>210</v>
      </c>
    </row>
    <row r="530" spans="1:7" x14ac:dyDescent="0.25">
      <c r="A530" s="23" t="str">
        <f>'Transit Way Mileage'!A531</f>
        <v>9008</v>
      </c>
      <c r="B530" s="23" t="str">
        <f>'Transit Way Mileage'!B531</f>
        <v>Santa Monica's Big Blue Bus</v>
      </c>
      <c r="C530" s="23" t="str">
        <f>VLOOKUP($A530,'Transit IDs'!$A$1:$O$828,14,FALSE)</f>
        <v>CA</v>
      </c>
      <c r="D530" s="23">
        <f>IFERROR(VLOOKUP($A530,'Transit Way Mileage'!$A$3:$S$649,12,FALSE),0)</f>
        <v>0</v>
      </c>
      <c r="E530" s="23">
        <f>IFERROR(VLOOKUP($A530,'Transit Way Mileage'!$A$3:$S$649,18,FALSE),0)</f>
        <v>0.6</v>
      </c>
      <c r="F530" s="23">
        <f>IFERROR(VLOOKUP($A530,'Transit Way Mileage'!$A$3:$S$649,19,FALSE),0)</f>
        <v>209.9</v>
      </c>
      <c r="G530" s="23">
        <f t="shared" si="8"/>
        <v>210.5</v>
      </c>
    </row>
    <row r="531" spans="1:7" x14ac:dyDescent="0.25">
      <c r="A531" s="23" t="str">
        <f>'Transit Way Mileage'!A532</f>
        <v>9009</v>
      </c>
      <c r="B531" s="23" t="str">
        <f>'Transit Way Mileage'!B532</f>
        <v>San Mateo County Transit District</v>
      </c>
      <c r="C531" s="23" t="str">
        <f>VLOOKUP($A531,'Transit IDs'!$A$1:$O$828,14,FALSE)</f>
        <v>CA</v>
      </c>
      <c r="D531" s="23">
        <f>IFERROR(VLOOKUP($A531,'Transit Way Mileage'!$A$3:$S$649,12,FALSE),0)</f>
        <v>0</v>
      </c>
      <c r="E531" s="23">
        <f>IFERROR(VLOOKUP($A531,'Transit Way Mileage'!$A$3:$S$649,18,FALSE),0)</f>
        <v>0</v>
      </c>
      <c r="F531" s="23">
        <f>IFERROR(VLOOKUP($A531,'Transit Way Mileage'!$A$3:$S$649,19,FALSE),0)</f>
        <v>596.4</v>
      </c>
      <c r="G531" s="23">
        <f t="shared" si="8"/>
        <v>596.4</v>
      </c>
    </row>
    <row r="532" spans="1:7" x14ac:dyDescent="0.25">
      <c r="A532" s="23" t="str">
        <f>'Transit Way Mileage'!A533</f>
        <v>9009</v>
      </c>
      <c r="B532" s="23" t="str">
        <f>'Transit Way Mileage'!B533</f>
        <v>San Mateo County Transit District</v>
      </c>
      <c r="C532" s="23" t="str">
        <f>VLOOKUP($A532,'Transit IDs'!$A$1:$O$828,14,FALSE)</f>
        <v>CA</v>
      </c>
      <c r="D532" s="23">
        <f>IFERROR(VLOOKUP($A532,'Transit Way Mileage'!$A$3:$S$649,12,FALSE),0)</f>
        <v>0</v>
      </c>
      <c r="E532" s="23">
        <f>IFERROR(VLOOKUP($A532,'Transit Way Mileage'!$A$3:$S$649,18,FALSE),0)</f>
        <v>0</v>
      </c>
      <c r="F532" s="23">
        <f>IFERROR(VLOOKUP($A532,'Transit Way Mileage'!$A$3:$S$649,19,FALSE),0)</f>
        <v>596.4</v>
      </c>
      <c r="G532" s="23">
        <f t="shared" si="8"/>
        <v>596.4</v>
      </c>
    </row>
    <row r="533" spans="1:7" x14ac:dyDescent="0.25">
      <c r="A533" s="23" t="str">
        <f>'Transit Way Mileage'!A534</f>
        <v>9010</v>
      </c>
      <c r="B533" s="23" t="str">
        <f>'Transit Way Mileage'!B534</f>
        <v>Torrance Transit System</v>
      </c>
      <c r="C533" s="23" t="str">
        <f>VLOOKUP($A533,'Transit IDs'!$A$1:$O$828,14,FALSE)</f>
        <v>CA</v>
      </c>
      <c r="D533" s="23">
        <f>IFERROR(VLOOKUP($A533,'Transit Way Mileage'!$A$3:$S$649,12,FALSE),0)</f>
        <v>0</v>
      </c>
      <c r="E533" s="23">
        <f>IFERROR(VLOOKUP($A533,'Transit Way Mileage'!$A$3:$S$649,18,FALSE),0)</f>
        <v>9</v>
      </c>
      <c r="F533" s="23">
        <f>IFERROR(VLOOKUP($A533,'Transit Way Mileage'!$A$3:$S$649,19,FALSE),0)</f>
        <v>196.8</v>
      </c>
      <c r="G533" s="23">
        <f t="shared" si="8"/>
        <v>205.8</v>
      </c>
    </row>
    <row r="534" spans="1:7" x14ac:dyDescent="0.25">
      <c r="A534" s="23" t="str">
        <f>'Transit Way Mileage'!A535</f>
        <v>9010</v>
      </c>
      <c r="B534" s="23" t="str">
        <f>'Transit Way Mileage'!B535</f>
        <v>Torrance Transit System</v>
      </c>
      <c r="C534" s="23" t="str">
        <f>VLOOKUP($A534,'Transit IDs'!$A$1:$O$828,14,FALSE)</f>
        <v>CA</v>
      </c>
      <c r="D534" s="23">
        <f>IFERROR(VLOOKUP($A534,'Transit Way Mileage'!$A$3:$S$649,12,FALSE),0)</f>
        <v>0</v>
      </c>
      <c r="E534" s="23">
        <f>IFERROR(VLOOKUP($A534,'Transit Way Mileage'!$A$3:$S$649,18,FALSE),0)</f>
        <v>9</v>
      </c>
      <c r="F534" s="23">
        <f>IFERROR(VLOOKUP($A534,'Transit Way Mileage'!$A$3:$S$649,19,FALSE),0)</f>
        <v>196.8</v>
      </c>
      <c r="G534" s="23">
        <f t="shared" si="8"/>
        <v>205.8</v>
      </c>
    </row>
    <row r="535" spans="1:7" x14ac:dyDescent="0.25">
      <c r="A535" s="23" t="str">
        <f>'Transit Way Mileage'!A536</f>
        <v>9012</v>
      </c>
      <c r="B535" s="23" t="str">
        <f>'Transit Way Mileage'!B536</f>
        <v>San Joaquin Regional Transit District</v>
      </c>
      <c r="C535" s="23" t="str">
        <f>VLOOKUP($A535,'Transit IDs'!$A$1:$O$828,14,FALSE)</f>
        <v>CA</v>
      </c>
      <c r="D535" s="23">
        <f>IFERROR(VLOOKUP($A535,'Transit Way Mileage'!$A$3:$S$649,12,FALSE),0)</f>
        <v>0</v>
      </c>
      <c r="E535" s="23">
        <f>IFERROR(VLOOKUP($A535,'Transit Way Mileage'!$A$3:$S$649,18,FALSE),0)</f>
        <v>0</v>
      </c>
      <c r="F535" s="23">
        <f>IFERROR(VLOOKUP($A535,'Transit Way Mileage'!$A$3:$S$649,19,FALSE),0)</f>
        <v>1105.3</v>
      </c>
      <c r="G535" s="23">
        <f t="shared" si="8"/>
        <v>1105.3</v>
      </c>
    </row>
    <row r="536" spans="1:7" x14ac:dyDescent="0.25">
      <c r="A536" s="23" t="str">
        <f>'Transit Way Mileage'!A537</f>
        <v>9012</v>
      </c>
      <c r="B536" s="23" t="str">
        <f>'Transit Way Mileage'!B537</f>
        <v>San Joaquin Regional Transit District</v>
      </c>
      <c r="C536" s="23" t="str">
        <f>VLOOKUP($A536,'Transit IDs'!$A$1:$O$828,14,FALSE)</f>
        <v>CA</v>
      </c>
      <c r="D536" s="23">
        <f>IFERROR(VLOOKUP($A536,'Transit Way Mileage'!$A$3:$S$649,12,FALSE),0)</f>
        <v>0</v>
      </c>
      <c r="E536" s="23">
        <f>IFERROR(VLOOKUP($A536,'Transit Way Mileage'!$A$3:$S$649,18,FALSE),0)</f>
        <v>0</v>
      </c>
      <c r="F536" s="23">
        <f>IFERROR(VLOOKUP($A536,'Transit Way Mileage'!$A$3:$S$649,19,FALSE),0)</f>
        <v>1105.3</v>
      </c>
      <c r="G536" s="23">
        <f t="shared" si="8"/>
        <v>1105.3</v>
      </c>
    </row>
    <row r="537" spans="1:7" x14ac:dyDescent="0.25">
      <c r="A537" s="23" t="str">
        <f>'Transit Way Mileage'!A538</f>
        <v>9012</v>
      </c>
      <c r="B537" s="23" t="str">
        <f>'Transit Way Mileage'!B538</f>
        <v>San Joaquin Regional Transit District</v>
      </c>
      <c r="C537" s="23" t="str">
        <f>VLOOKUP($A537,'Transit IDs'!$A$1:$O$828,14,FALSE)</f>
        <v>CA</v>
      </c>
      <c r="D537" s="23">
        <f>IFERROR(VLOOKUP($A537,'Transit Way Mileage'!$A$3:$S$649,12,FALSE),0)</f>
        <v>0</v>
      </c>
      <c r="E537" s="23">
        <f>IFERROR(VLOOKUP($A537,'Transit Way Mileage'!$A$3:$S$649,18,FALSE),0)</f>
        <v>0</v>
      </c>
      <c r="F537" s="23">
        <f>IFERROR(VLOOKUP($A537,'Transit Way Mileage'!$A$3:$S$649,19,FALSE),0)</f>
        <v>1105.3</v>
      </c>
      <c r="G537" s="23">
        <f t="shared" si="8"/>
        <v>1105.3</v>
      </c>
    </row>
    <row r="538" spans="1:7" x14ac:dyDescent="0.25">
      <c r="A538" s="23" t="str">
        <f>'Transit Way Mileage'!A539</f>
        <v>9013</v>
      </c>
      <c r="B538" s="23" t="str">
        <f>'Transit Way Mileage'!B539</f>
        <v>Santa Clara Valley Transportation Authority</v>
      </c>
      <c r="C538" s="23" t="str">
        <f>VLOOKUP($A538,'Transit IDs'!$A$1:$O$828,14,FALSE)</f>
        <v>CA</v>
      </c>
      <c r="D538" s="23">
        <f>IFERROR(VLOOKUP($A538,'Transit Way Mileage'!$A$3:$S$649,12,FALSE),0)</f>
        <v>79.600000000000009</v>
      </c>
      <c r="E538" s="23">
        <f>IFERROR(VLOOKUP($A538,'Transit Way Mileage'!$A$3:$S$649,18,FALSE),0)</f>
        <v>0</v>
      </c>
      <c r="F538" s="23">
        <f>IFERROR(VLOOKUP($A538,'Transit Way Mileage'!$A$3:$S$649,19,FALSE),0)</f>
        <v>0</v>
      </c>
      <c r="G538" s="23">
        <f t="shared" si="8"/>
        <v>0</v>
      </c>
    </row>
    <row r="539" spans="1:7" x14ac:dyDescent="0.25">
      <c r="A539" s="23" t="str">
        <f>'Transit Way Mileage'!A540</f>
        <v>9013</v>
      </c>
      <c r="B539" s="23" t="str">
        <f>'Transit Way Mileage'!B540</f>
        <v>Santa Clara Valley Transportation Authority</v>
      </c>
      <c r="C539" s="23" t="str">
        <f>VLOOKUP($A539,'Transit IDs'!$A$1:$O$828,14,FALSE)</f>
        <v>CA</v>
      </c>
      <c r="D539" s="23">
        <f>IFERROR(VLOOKUP($A539,'Transit Way Mileage'!$A$3:$S$649,12,FALSE),0)</f>
        <v>79.600000000000009</v>
      </c>
      <c r="E539" s="23">
        <f>IFERROR(VLOOKUP($A539,'Transit Way Mileage'!$A$3:$S$649,18,FALSE),0)</f>
        <v>0</v>
      </c>
      <c r="F539" s="23">
        <f>IFERROR(VLOOKUP($A539,'Transit Way Mileage'!$A$3:$S$649,19,FALSE),0)</f>
        <v>0</v>
      </c>
      <c r="G539" s="23">
        <f t="shared" si="8"/>
        <v>0</v>
      </c>
    </row>
    <row r="540" spans="1:7" x14ac:dyDescent="0.25">
      <c r="A540" s="23" t="str">
        <f>'Transit Way Mileage'!A541</f>
        <v>9013</v>
      </c>
      <c r="B540" s="23" t="str">
        <f>'Transit Way Mileage'!B541</f>
        <v>Santa Clara Valley Transportation Authority</v>
      </c>
      <c r="C540" s="23" t="str">
        <f>VLOOKUP($A540,'Transit IDs'!$A$1:$O$828,14,FALSE)</f>
        <v>CA</v>
      </c>
      <c r="D540" s="23">
        <f>IFERROR(VLOOKUP($A540,'Transit Way Mileage'!$A$3:$S$649,12,FALSE),0)</f>
        <v>79.600000000000009</v>
      </c>
      <c r="E540" s="23">
        <f>IFERROR(VLOOKUP($A540,'Transit Way Mileage'!$A$3:$S$649,18,FALSE),0)</f>
        <v>0</v>
      </c>
      <c r="F540" s="23">
        <f>IFERROR(VLOOKUP($A540,'Transit Way Mileage'!$A$3:$S$649,19,FALSE),0)</f>
        <v>0</v>
      </c>
      <c r="G540" s="23">
        <f t="shared" si="8"/>
        <v>0</v>
      </c>
    </row>
    <row r="541" spans="1:7" x14ac:dyDescent="0.25">
      <c r="A541" s="23" t="str">
        <f>'Transit Way Mileage'!A542</f>
        <v>9014</v>
      </c>
      <c r="B541" s="23" t="str">
        <f>'Transit Way Mileage'!B542</f>
        <v xml:space="preserve"> Alameda-Contra Costa Transit District</v>
      </c>
      <c r="C541" s="23" t="str">
        <f>VLOOKUP($A541,'Transit IDs'!$A$1:$O$828,14,FALSE)</f>
        <v>CA</v>
      </c>
      <c r="D541" s="23">
        <f>IFERROR(VLOOKUP($A541,'Transit Way Mileage'!$A$3:$S$649,12,FALSE),0)</f>
        <v>0</v>
      </c>
      <c r="E541" s="23">
        <f>IFERROR(VLOOKUP($A541,'Transit Way Mileage'!$A$3:$S$649,18,FALSE),0)</f>
        <v>54.2</v>
      </c>
      <c r="F541" s="23">
        <f>IFERROR(VLOOKUP($A541,'Transit Way Mileage'!$A$3:$S$649,19,FALSE),0)</f>
        <v>1200</v>
      </c>
      <c r="G541" s="23">
        <f t="shared" si="8"/>
        <v>1254.2</v>
      </c>
    </row>
    <row r="542" spans="1:7" x14ac:dyDescent="0.25">
      <c r="A542" s="23" t="str">
        <f>'Transit Way Mileage'!A543</f>
        <v>9015</v>
      </c>
      <c r="B542" s="23" t="str">
        <f>'Transit Way Mileage'!B543</f>
        <v>San Francisco Municipal Railway</v>
      </c>
      <c r="C542" s="23" t="str">
        <f>VLOOKUP($A542,'Transit IDs'!$A$1:$O$828,14,FALSE)</f>
        <v>CA</v>
      </c>
      <c r="D542" s="23">
        <f>IFERROR(VLOOKUP($A542,'Transit Way Mileage'!$A$3:$S$649,12,FALSE),0)</f>
        <v>8.8000000000000007</v>
      </c>
      <c r="E542" s="23">
        <f>IFERROR(VLOOKUP($A542,'Transit Way Mileage'!$A$3:$S$649,18,FALSE),0)</f>
        <v>0</v>
      </c>
      <c r="F542" s="23">
        <f>IFERROR(VLOOKUP($A542,'Transit Way Mileage'!$A$3:$S$649,19,FALSE),0)</f>
        <v>0</v>
      </c>
      <c r="G542" s="23">
        <f t="shared" si="8"/>
        <v>0</v>
      </c>
    </row>
    <row r="543" spans="1:7" x14ac:dyDescent="0.25">
      <c r="A543" s="23" t="str">
        <f>'Transit Way Mileage'!A544</f>
        <v>9015</v>
      </c>
      <c r="B543" s="23" t="str">
        <f>'Transit Way Mileage'!B544</f>
        <v>San Francisco Municipal Railway</v>
      </c>
      <c r="C543" s="23" t="str">
        <f>VLOOKUP($A543,'Transit IDs'!$A$1:$O$828,14,FALSE)</f>
        <v>CA</v>
      </c>
      <c r="D543" s="23">
        <f>IFERROR(VLOOKUP($A543,'Transit Way Mileage'!$A$3:$S$649,12,FALSE),0)</f>
        <v>8.8000000000000007</v>
      </c>
      <c r="E543" s="23">
        <f>IFERROR(VLOOKUP($A543,'Transit Way Mileage'!$A$3:$S$649,18,FALSE),0)</f>
        <v>0</v>
      </c>
      <c r="F543" s="23">
        <f>IFERROR(VLOOKUP($A543,'Transit Way Mileage'!$A$3:$S$649,19,FALSE),0)</f>
        <v>0</v>
      </c>
      <c r="G543" s="23">
        <f t="shared" si="8"/>
        <v>0</v>
      </c>
    </row>
    <row r="544" spans="1:7" x14ac:dyDescent="0.25">
      <c r="A544" s="23" t="str">
        <f>'Transit Way Mileage'!A545</f>
        <v>9015</v>
      </c>
      <c r="B544" s="23" t="str">
        <f>'Transit Way Mileage'!B545</f>
        <v>San Francisco Municipal Railway</v>
      </c>
      <c r="C544" s="23" t="str">
        <f>VLOOKUP($A544,'Transit IDs'!$A$1:$O$828,14,FALSE)</f>
        <v>CA</v>
      </c>
      <c r="D544" s="23">
        <f>IFERROR(VLOOKUP($A544,'Transit Way Mileage'!$A$3:$S$649,12,FALSE),0)</f>
        <v>8.8000000000000007</v>
      </c>
      <c r="E544" s="23">
        <f>IFERROR(VLOOKUP($A544,'Transit Way Mileage'!$A$3:$S$649,18,FALSE),0)</f>
        <v>0</v>
      </c>
      <c r="F544" s="23">
        <f>IFERROR(VLOOKUP($A544,'Transit Way Mileage'!$A$3:$S$649,19,FALSE),0)</f>
        <v>0</v>
      </c>
      <c r="G544" s="23">
        <f t="shared" si="8"/>
        <v>0</v>
      </c>
    </row>
    <row r="545" spans="1:7" x14ac:dyDescent="0.25">
      <c r="A545" s="23" t="str">
        <f>'Transit Way Mileage'!A546</f>
        <v>9015</v>
      </c>
      <c r="B545" s="23" t="str">
        <f>'Transit Way Mileage'!B546</f>
        <v>San Francisco Municipal Railway</v>
      </c>
      <c r="C545" s="23" t="str">
        <f>VLOOKUP($A545,'Transit IDs'!$A$1:$O$828,14,FALSE)</f>
        <v>CA</v>
      </c>
      <c r="D545" s="23">
        <f>IFERROR(VLOOKUP($A545,'Transit Way Mileage'!$A$3:$S$649,12,FALSE),0)</f>
        <v>8.8000000000000007</v>
      </c>
      <c r="E545" s="23">
        <f>IFERROR(VLOOKUP($A545,'Transit Way Mileage'!$A$3:$S$649,18,FALSE),0)</f>
        <v>0</v>
      </c>
      <c r="F545" s="23">
        <f>IFERROR(VLOOKUP($A545,'Transit Way Mileage'!$A$3:$S$649,19,FALSE),0)</f>
        <v>0</v>
      </c>
      <c r="G545" s="23">
        <f t="shared" si="8"/>
        <v>0</v>
      </c>
    </row>
    <row r="546" spans="1:7" x14ac:dyDescent="0.25">
      <c r="A546" s="23" t="str">
        <f>'Transit Way Mileage'!A547</f>
        <v>9016</v>
      </c>
      <c r="B546" s="23" t="str">
        <f>'Transit Way Mileage'!B547</f>
        <v>Golden Gate Bridge, Highway and Transportation District</v>
      </c>
      <c r="C546" s="23" t="str">
        <f>VLOOKUP($A546,'Transit IDs'!$A$1:$O$828,14,FALSE)</f>
        <v>CA</v>
      </c>
      <c r="D546" s="23">
        <f>IFERROR(VLOOKUP($A546,'Transit Way Mileage'!$A$3:$S$649,12,FALSE),0)</f>
        <v>0</v>
      </c>
      <c r="E546" s="23">
        <f>IFERROR(VLOOKUP($A546,'Transit Way Mileage'!$A$3:$S$649,18,FALSE),0)</f>
        <v>42.9</v>
      </c>
      <c r="F546" s="23">
        <f>IFERROR(VLOOKUP($A546,'Transit Way Mileage'!$A$3:$S$649,19,FALSE),0)</f>
        <v>421.8</v>
      </c>
      <c r="G546" s="23">
        <f t="shared" si="8"/>
        <v>464.7</v>
      </c>
    </row>
    <row r="547" spans="1:7" x14ac:dyDescent="0.25">
      <c r="A547" s="23" t="str">
        <f>'Transit Way Mileage'!A548</f>
        <v>9016</v>
      </c>
      <c r="B547" s="23" t="str">
        <f>'Transit Way Mileage'!B548</f>
        <v>Golden Gate Bridge, Highway and Transportation District</v>
      </c>
      <c r="C547" s="23" t="str">
        <f>VLOOKUP($A547,'Transit IDs'!$A$1:$O$828,14,FALSE)</f>
        <v>CA</v>
      </c>
      <c r="D547" s="23">
        <f>IFERROR(VLOOKUP($A547,'Transit Way Mileage'!$A$3:$S$649,12,FALSE),0)</f>
        <v>0</v>
      </c>
      <c r="E547" s="23">
        <f>IFERROR(VLOOKUP($A547,'Transit Way Mileage'!$A$3:$S$649,18,FALSE),0)</f>
        <v>42.9</v>
      </c>
      <c r="F547" s="23">
        <f>IFERROR(VLOOKUP($A547,'Transit Way Mileage'!$A$3:$S$649,19,FALSE),0)</f>
        <v>421.8</v>
      </c>
      <c r="G547" s="23">
        <f t="shared" si="8"/>
        <v>464.7</v>
      </c>
    </row>
    <row r="548" spans="1:7" x14ac:dyDescent="0.25">
      <c r="A548" s="23" t="str">
        <f>'Transit Way Mileage'!A549</f>
        <v>9017</v>
      </c>
      <c r="B548" s="23" t="str">
        <f>'Transit Way Mileage'!B549</f>
        <v>City of Santa Rosa</v>
      </c>
      <c r="C548" s="23" t="str">
        <f>VLOOKUP($A548,'Transit IDs'!$A$1:$O$828,14,FALSE)</f>
        <v>CA</v>
      </c>
      <c r="D548" s="23">
        <f>IFERROR(VLOOKUP($A548,'Transit Way Mileage'!$A$3:$S$649,12,FALSE),0)</f>
        <v>0</v>
      </c>
      <c r="E548" s="23">
        <f>IFERROR(VLOOKUP($A548,'Transit Way Mileage'!$A$3:$S$649,18,FALSE),0)</f>
        <v>0</v>
      </c>
      <c r="F548" s="23">
        <f>IFERROR(VLOOKUP($A548,'Transit Way Mileage'!$A$3:$S$649,19,FALSE),0)</f>
        <v>156</v>
      </c>
      <c r="G548" s="23">
        <f t="shared" si="8"/>
        <v>156</v>
      </c>
    </row>
    <row r="549" spans="1:7" x14ac:dyDescent="0.25">
      <c r="A549" s="23" t="str">
        <f>'Transit Way Mileage'!A550</f>
        <v>9017</v>
      </c>
      <c r="B549" s="23" t="str">
        <f>'Transit Way Mileage'!B550</f>
        <v>City of Santa Rosa</v>
      </c>
      <c r="C549" s="23" t="str">
        <f>VLOOKUP($A549,'Transit IDs'!$A$1:$O$828,14,FALSE)</f>
        <v>CA</v>
      </c>
      <c r="D549" s="23">
        <f>IFERROR(VLOOKUP($A549,'Transit Way Mileage'!$A$3:$S$649,12,FALSE),0)</f>
        <v>0</v>
      </c>
      <c r="E549" s="23">
        <f>IFERROR(VLOOKUP($A549,'Transit Way Mileage'!$A$3:$S$649,18,FALSE),0)</f>
        <v>0</v>
      </c>
      <c r="F549" s="23">
        <f>IFERROR(VLOOKUP($A549,'Transit Way Mileage'!$A$3:$S$649,19,FALSE),0)</f>
        <v>156</v>
      </c>
      <c r="G549" s="23">
        <f t="shared" si="8"/>
        <v>156</v>
      </c>
    </row>
    <row r="550" spans="1:7" x14ac:dyDescent="0.25">
      <c r="A550" s="23" t="str">
        <f>'Transit Way Mileage'!A551</f>
        <v>9019</v>
      </c>
      <c r="B550" s="23" t="str">
        <f>'Transit Way Mileage'!B551</f>
        <v>Sacramento Regional Transit District</v>
      </c>
      <c r="C550" s="23" t="str">
        <f>VLOOKUP($A550,'Transit IDs'!$A$1:$O$828,14,FALSE)</f>
        <v>CA</v>
      </c>
      <c r="D550" s="23">
        <f>IFERROR(VLOOKUP($A550,'Transit Way Mileage'!$A$3:$S$649,12,FALSE),0)</f>
        <v>75.099999999999994</v>
      </c>
      <c r="E550" s="23">
        <f>IFERROR(VLOOKUP($A550,'Transit Way Mileage'!$A$3:$S$649,18,FALSE),0)</f>
        <v>0</v>
      </c>
      <c r="F550" s="23">
        <f>IFERROR(VLOOKUP($A550,'Transit Way Mileage'!$A$3:$S$649,19,FALSE),0)</f>
        <v>0</v>
      </c>
      <c r="G550" s="23">
        <f t="shared" si="8"/>
        <v>0</v>
      </c>
    </row>
    <row r="551" spans="1:7" x14ac:dyDescent="0.25">
      <c r="A551" s="23" t="str">
        <f>'Transit Way Mileage'!A552</f>
        <v>9019</v>
      </c>
      <c r="B551" s="23" t="str">
        <f>'Transit Way Mileage'!B552</f>
        <v>Sacramento Regional Transit District</v>
      </c>
      <c r="C551" s="23" t="str">
        <f>VLOOKUP($A551,'Transit IDs'!$A$1:$O$828,14,FALSE)</f>
        <v>CA</v>
      </c>
      <c r="D551" s="23">
        <f>IFERROR(VLOOKUP($A551,'Transit Way Mileage'!$A$3:$S$649,12,FALSE),0)</f>
        <v>75.099999999999994</v>
      </c>
      <c r="E551" s="23">
        <f>IFERROR(VLOOKUP($A551,'Transit Way Mileage'!$A$3:$S$649,18,FALSE),0)</f>
        <v>0</v>
      </c>
      <c r="F551" s="23">
        <f>IFERROR(VLOOKUP($A551,'Transit Way Mileage'!$A$3:$S$649,19,FALSE),0)</f>
        <v>0</v>
      </c>
      <c r="G551" s="23">
        <f t="shared" si="8"/>
        <v>0</v>
      </c>
    </row>
    <row r="552" spans="1:7" x14ac:dyDescent="0.25">
      <c r="A552" s="23" t="str">
        <f>'Transit Way Mileage'!A553</f>
        <v>9020</v>
      </c>
      <c r="B552" s="23" t="str">
        <f>'Transit Way Mileage'!B553</f>
        <v>Santa Barbara Metropolitan Transit District</v>
      </c>
      <c r="C552" s="23" t="str">
        <f>VLOOKUP($A552,'Transit IDs'!$A$1:$O$828,14,FALSE)</f>
        <v>CA</v>
      </c>
      <c r="D552" s="23">
        <f>IFERROR(VLOOKUP($A552,'Transit Way Mileage'!$A$3:$S$649,12,FALSE),0)</f>
        <v>0</v>
      </c>
      <c r="E552" s="23">
        <f>IFERROR(VLOOKUP($A552,'Transit Way Mileage'!$A$3:$S$649,18,FALSE),0)</f>
        <v>0</v>
      </c>
      <c r="F552" s="23">
        <f>IFERROR(VLOOKUP($A552,'Transit Way Mileage'!$A$3:$S$649,19,FALSE),0)</f>
        <v>98</v>
      </c>
      <c r="G552" s="23">
        <f t="shared" si="8"/>
        <v>98</v>
      </c>
    </row>
    <row r="553" spans="1:7" x14ac:dyDescent="0.25">
      <c r="A553" s="23" t="str">
        <f>'Transit Way Mileage'!A554</f>
        <v>9020</v>
      </c>
      <c r="B553" s="23" t="str">
        <f>'Transit Way Mileage'!B554</f>
        <v>Santa Barbara Metropolitan Transit District</v>
      </c>
      <c r="C553" s="23" t="str">
        <f>VLOOKUP($A553,'Transit IDs'!$A$1:$O$828,14,FALSE)</f>
        <v>CA</v>
      </c>
      <c r="D553" s="23">
        <f>IFERROR(VLOOKUP($A553,'Transit Way Mileage'!$A$3:$S$649,12,FALSE),0)</f>
        <v>0</v>
      </c>
      <c r="E553" s="23">
        <f>IFERROR(VLOOKUP($A553,'Transit Way Mileage'!$A$3:$S$649,18,FALSE),0)</f>
        <v>0</v>
      </c>
      <c r="F553" s="23">
        <f>IFERROR(VLOOKUP($A553,'Transit Way Mileage'!$A$3:$S$649,19,FALSE),0)</f>
        <v>98</v>
      </c>
      <c r="G553" s="23">
        <f t="shared" si="8"/>
        <v>98</v>
      </c>
    </row>
    <row r="554" spans="1:7" x14ac:dyDescent="0.25">
      <c r="A554" s="23" t="str">
        <f>'Transit Way Mileage'!A555</f>
        <v>9022</v>
      </c>
      <c r="B554" s="23" t="str">
        <f>'Transit Way Mileage'!B555</f>
        <v>Norwalk Transit System</v>
      </c>
      <c r="C554" s="23" t="str">
        <f>VLOOKUP($A554,'Transit IDs'!$A$1:$O$828,14,FALSE)</f>
        <v>CA</v>
      </c>
      <c r="D554" s="23">
        <f>IFERROR(VLOOKUP($A554,'Transit Way Mileage'!$A$3:$S$649,12,FALSE),0)</f>
        <v>0</v>
      </c>
      <c r="E554" s="23">
        <f>IFERROR(VLOOKUP($A554,'Transit Way Mileage'!$A$3:$S$649,18,FALSE),0)</f>
        <v>0</v>
      </c>
      <c r="F554" s="23">
        <f>IFERROR(VLOOKUP($A554,'Transit Way Mileage'!$A$3:$S$649,19,FALSE),0)</f>
        <v>158</v>
      </c>
      <c r="G554" s="23">
        <f t="shared" si="8"/>
        <v>158</v>
      </c>
    </row>
    <row r="555" spans="1:7" x14ac:dyDescent="0.25">
      <c r="A555" s="23" t="str">
        <f>'Transit Way Mileage'!A556</f>
        <v>9023</v>
      </c>
      <c r="B555" s="23" t="str">
        <f>'Transit Way Mileage'!B556</f>
        <v>Long Beach Transit</v>
      </c>
      <c r="C555" s="23" t="str">
        <f>VLOOKUP($A555,'Transit IDs'!$A$1:$O$828,14,FALSE)</f>
        <v>CA</v>
      </c>
      <c r="D555" s="23">
        <f>IFERROR(VLOOKUP($A555,'Transit Way Mileage'!$A$3:$S$649,12,FALSE),0)</f>
        <v>0</v>
      </c>
      <c r="E555" s="23">
        <f>IFERROR(VLOOKUP($A555,'Transit Way Mileage'!$A$3:$S$649,18,FALSE),0)</f>
        <v>0.5</v>
      </c>
      <c r="F555" s="23">
        <f>IFERROR(VLOOKUP($A555,'Transit Way Mileage'!$A$3:$S$649,19,FALSE),0)</f>
        <v>401.9</v>
      </c>
      <c r="G555" s="23">
        <f t="shared" si="8"/>
        <v>402.4</v>
      </c>
    </row>
    <row r="556" spans="1:7" x14ac:dyDescent="0.25">
      <c r="A556" s="23" t="str">
        <f>'Transit Way Mileage'!A557</f>
        <v>9026</v>
      </c>
      <c r="B556" s="23" t="str">
        <f>'Transit Way Mileage'!B557</f>
        <v>San Diego Metropolitan Transit System</v>
      </c>
      <c r="C556" s="23" t="str">
        <f>VLOOKUP($A556,'Transit IDs'!$A$1:$O$828,14,FALSE)</f>
        <v>CA</v>
      </c>
      <c r="D556" s="23">
        <f>IFERROR(VLOOKUP($A556,'Transit Way Mileage'!$A$3:$S$649,12,FALSE),0)</f>
        <v>0</v>
      </c>
      <c r="E556" s="23">
        <f>IFERROR(VLOOKUP($A556,'Transit Way Mileage'!$A$3:$S$649,18,FALSE),0)</f>
        <v>15.9</v>
      </c>
      <c r="F556" s="23">
        <f>IFERROR(VLOOKUP($A556,'Transit Way Mileage'!$A$3:$S$649,19,FALSE),0)</f>
        <v>130.1</v>
      </c>
      <c r="G556" s="23">
        <f t="shared" si="8"/>
        <v>146</v>
      </c>
    </row>
    <row r="557" spans="1:7" x14ac:dyDescent="0.25">
      <c r="A557" s="23" t="str">
        <f>'Transit Way Mileage'!A558</f>
        <v>9026</v>
      </c>
      <c r="B557" s="23" t="str">
        <f>'Transit Way Mileage'!B558</f>
        <v>San Diego Metropolitan Transit System</v>
      </c>
      <c r="C557" s="23" t="str">
        <f>VLOOKUP($A557,'Transit IDs'!$A$1:$O$828,14,FALSE)</f>
        <v>CA</v>
      </c>
      <c r="D557" s="23">
        <f>IFERROR(VLOOKUP($A557,'Transit Way Mileage'!$A$3:$S$649,12,FALSE),0)</f>
        <v>0</v>
      </c>
      <c r="E557" s="23">
        <f>IFERROR(VLOOKUP($A557,'Transit Way Mileage'!$A$3:$S$649,18,FALSE),0)</f>
        <v>15.9</v>
      </c>
      <c r="F557" s="23">
        <f>IFERROR(VLOOKUP($A557,'Transit Way Mileage'!$A$3:$S$649,19,FALSE),0)</f>
        <v>130.1</v>
      </c>
      <c r="G557" s="23">
        <f t="shared" si="8"/>
        <v>146</v>
      </c>
    </row>
    <row r="558" spans="1:7" x14ac:dyDescent="0.25">
      <c r="A558" s="23" t="str">
        <f>'Transit Way Mileage'!A559</f>
        <v>9026</v>
      </c>
      <c r="B558" s="23" t="str">
        <f>'Transit Way Mileage'!B559</f>
        <v>San Diego Metropolitan Transit System</v>
      </c>
      <c r="C558" s="23" t="str">
        <f>VLOOKUP($A558,'Transit IDs'!$A$1:$O$828,14,FALSE)</f>
        <v>CA</v>
      </c>
      <c r="D558" s="23">
        <f>IFERROR(VLOOKUP($A558,'Transit Way Mileage'!$A$3:$S$649,12,FALSE),0)</f>
        <v>0</v>
      </c>
      <c r="E558" s="23">
        <f>IFERROR(VLOOKUP($A558,'Transit Way Mileage'!$A$3:$S$649,18,FALSE),0)</f>
        <v>15.9</v>
      </c>
      <c r="F558" s="23">
        <f>IFERROR(VLOOKUP($A558,'Transit Way Mileage'!$A$3:$S$649,19,FALSE),0)</f>
        <v>130.1</v>
      </c>
      <c r="G558" s="23">
        <f t="shared" si="8"/>
        <v>146</v>
      </c>
    </row>
    <row r="559" spans="1:7" x14ac:dyDescent="0.25">
      <c r="A559" s="23" t="str">
        <f>'Transit Way Mileage'!A560</f>
        <v>9026</v>
      </c>
      <c r="B559" s="23" t="str">
        <f>'Transit Way Mileage'!B560</f>
        <v>San Diego Metropolitan Transit System</v>
      </c>
      <c r="C559" s="23" t="str">
        <f>VLOOKUP($A559,'Transit IDs'!$A$1:$O$828,14,FALSE)</f>
        <v>CA</v>
      </c>
      <c r="D559" s="23">
        <f>IFERROR(VLOOKUP($A559,'Transit Way Mileage'!$A$3:$S$649,12,FALSE),0)</f>
        <v>0</v>
      </c>
      <c r="E559" s="23">
        <f>IFERROR(VLOOKUP($A559,'Transit Way Mileage'!$A$3:$S$649,18,FALSE),0)</f>
        <v>15.9</v>
      </c>
      <c r="F559" s="23">
        <f>IFERROR(VLOOKUP($A559,'Transit Way Mileage'!$A$3:$S$649,19,FALSE),0)</f>
        <v>130.1</v>
      </c>
      <c r="G559" s="23">
        <f t="shared" si="8"/>
        <v>146</v>
      </c>
    </row>
    <row r="560" spans="1:7" x14ac:dyDescent="0.25">
      <c r="A560" s="23" t="str">
        <f>'Transit Way Mileage'!A561</f>
        <v>9027</v>
      </c>
      <c r="B560" s="23" t="str">
        <f>'Transit Way Mileage'!B561</f>
        <v>Fresno Area Express</v>
      </c>
      <c r="C560" s="23" t="str">
        <f>VLOOKUP($A560,'Transit IDs'!$A$1:$O$828,14,FALSE)</f>
        <v>CA</v>
      </c>
      <c r="D560" s="23">
        <f>IFERROR(VLOOKUP($A560,'Transit Way Mileage'!$A$3:$S$649,12,FALSE),0)</f>
        <v>0</v>
      </c>
      <c r="E560" s="23">
        <f>IFERROR(VLOOKUP($A560,'Transit Way Mileage'!$A$3:$S$649,18,FALSE),0)</f>
        <v>0</v>
      </c>
      <c r="F560" s="23">
        <f>IFERROR(VLOOKUP($A560,'Transit Way Mileage'!$A$3:$S$649,19,FALSE),0)</f>
        <v>420</v>
      </c>
      <c r="G560" s="23">
        <f t="shared" si="8"/>
        <v>420</v>
      </c>
    </row>
    <row r="561" spans="1:7" x14ac:dyDescent="0.25">
      <c r="A561" s="23" t="str">
        <f>'Transit Way Mileage'!A562</f>
        <v>9029</v>
      </c>
      <c r="B561" s="23" t="str">
        <f>'Transit Way Mileage'!B562</f>
        <v>Omnitrans</v>
      </c>
      <c r="C561" s="23" t="str">
        <f>VLOOKUP($A561,'Transit IDs'!$A$1:$O$828,14,FALSE)</f>
        <v>CA</v>
      </c>
      <c r="D561" s="23">
        <f>IFERROR(VLOOKUP($A561,'Transit Way Mileage'!$A$3:$S$649,12,FALSE),0)</f>
        <v>0</v>
      </c>
      <c r="E561" s="23">
        <f>IFERROR(VLOOKUP($A561,'Transit Way Mileage'!$A$3:$S$649,18,FALSE),0)</f>
        <v>0</v>
      </c>
      <c r="F561" s="23">
        <f>IFERROR(VLOOKUP($A561,'Transit Way Mileage'!$A$3:$S$649,19,FALSE),0)</f>
        <v>764</v>
      </c>
      <c r="G561" s="23">
        <f t="shared" si="8"/>
        <v>764</v>
      </c>
    </row>
    <row r="562" spans="1:7" x14ac:dyDescent="0.25">
      <c r="A562" s="23" t="str">
        <f>'Transit Way Mileage'!A563</f>
        <v>9029</v>
      </c>
      <c r="B562" s="23" t="str">
        <f>'Transit Way Mileage'!B563</f>
        <v>Omnitrans</v>
      </c>
      <c r="C562" s="23" t="str">
        <f>VLOOKUP($A562,'Transit IDs'!$A$1:$O$828,14,FALSE)</f>
        <v>CA</v>
      </c>
      <c r="D562" s="23">
        <f>IFERROR(VLOOKUP($A562,'Transit Way Mileage'!$A$3:$S$649,12,FALSE),0)</f>
        <v>0</v>
      </c>
      <c r="E562" s="23">
        <f>IFERROR(VLOOKUP($A562,'Transit Way Mileage'!$A$3:$S$649,18,FALSE),0)</f>
        <v>0</v>
      </c>
      <c r="F562" s="23">
        <f>IFERROR(VLOOKUP($A562,'Transit Way Mileage'!$A$3:$S$649,19,FALSE),0)</f>
        <v>764</v>
      </c>
      <c r="G562" s="23">
        <f t="shared" si="8"/>
        <v>764</v>
      </c>
    </row>
    <row r="563" spans="1:7" x14ac:dyDescent="0.25">
      <c r="A563" s="23" t="str">
        <f>'Transit Way Mileage'!A564</f>
        <v>9030</v>
      </c>
      <c r="B563" s="23" t="str">
        <f>'Transit Way Mileage'!B564</f>
        <v>North County Transit District</v>
      </c>
      <c r="C563" s="23" t="str">
        <f>VLOOKUP($A563,'Transit IDs'!$A$1:$O$828,14,FALSE)</f>
        <v>CA</v>
      </c>
      <c r="D563" s="23">
        <f>IFERROR(VLOOKUP($A563,'Transit Way Mileage'!$A$3:$S$649,12,FALSE),0)</f>
        <v>101</v>
      </c>
      <c r="E563" s="23">
        <f>IFERROR(VLOOKUP($A563,'Transit Way Mileage'!$A$3:$S$649,18,FALSE),0)</f>
        <v>0</v>
      </c>
      <c r="F563" s="23">
        <f>IFERROR(VLOOKUP($A563,'Transit Way Mileage'!$A$3:$S$649,19,FALSE),0)</f>
        <v>0</v>
      </c>
      <c r="G563" s="23">
        <f t="shared" si="8"/>
        <v>0</v>
      </c>
    </row>
    <row r="564" spans="1:7" x14ac:dyDescent="0.25">
      <c r="A564" s="23" t="str">
        <f>'Transit Way Mileage'!A565</f>
        <v>9030</v>
      </c>
      <c r="B564" s="23" t="str">
        <f>'Transit Way Mileage'!B565</f>
        <v>North County Transit District</v>
      </c>
      <c r="C564" s="23" t="str">
        <f>VLOOKUP($A564,'Transit IDs'!$A$1:$O$828,14,FALSE)</f>
        <v>CA</v>
      </c>
      <c r="D564" s="23">
        <f>IFERROR(VLOOKUP($A564,'Transit Way Mileage'!$A$3:$S$649,12,FALSE),0)</f>
        <v>101</v>
      </c>
      <c r="E564" s="23">
        <f>IFERROR(VLOOKUP($A564,'Transit Way Mileage'!$A$3:$S$649,18,FALSE),0)</f>
        <v>0</v>
      </c>
      <c r="F564" s="23">
        <f>IFERROR(VLOOKUP($A564,'Transit Way Mileage'!$A$3:$S$649,19,FALSE),0)</f>
        <v>0</v>
      </c>
      <c r="G564" s="23">
        <f t="shared" si="8"/>
        <v>0</v>
      </c>
    </row>
    <row r="565" spans="1:7" x14ac:dyDescent="0.25">
      <c r="A565" s="23" t="str">
        <f>'Transit Way Mileage'!A566</f>
        <v>9030</v>
      </c>
      <c r="B565" s="23" t="str">
        <f>'Transit Way Mileage'!B566</f>
        <v>North County Transit District</v>
      </c>
      <c r="C565" s="23" t="str">
        <f>VLOOKUP($A565,'Transit IDs'!$A$1:$O$828,14,FALSE)</f>
        <v>CA</v>
      </c>
      <c r="D565" s="23">
        <f>IFERROR(VLOOKUP($A565,'Transit Way Mileage'!$A$3:$S$649,12,FALSE),0)</f>
        <v>101</v>
      </c>
      <c r="E565" s="23">
        <f>IFERROR(VLOOKUP($A565,'Transit Way Mileage'!$A$3:$S$649,18,FALSE),0)</f>
        <v>0</v>
      </c>
      <c r="F565" s="23">
        <f>IFERROR(VLOOKUP($A565,'Transit Way Mileage'!$A$3:$S$649,19,FALSE),0)</f>
        <v>0</v>
      </c>
      <c r="G565" s="23">
        <f t="shared" si="8"/>
        <v>0</v>
      </c>
    </row>
    <row r="566" spans="1:7" x14ac:dyDescent="0.25">
      <c r="A566" s="23" t="str">
        <f>'Transit Way Mileage'!A567</f>
        <v>9031</v>
      </c>
      <c r="B566" s="23" t="str">
        <f>'Transit Way Mileage'!B567</f>
        <v>Riverside Transit Agency</v>
      </c>
      <c r="C566" s="23" t="str">
        <f>VLOOKUP($A566,'Transit IDs'!$A$1:$O$828,14,FALSE)</f>
        <v>CA</v>
      </c>
      <c r="D566" s="23">
        <f>IFERROR(VLOOKUP($A566,'Transit Way Mileage'!$A$3:$S$649,12,FALSE),0)</f>
        <v>0</v>
      </c>
      <c r="E566" s="23">
        <f>IFERROR(VLOOKUP($A566,'Transit Way Mileage'!$A$3:$S$649,18,FALSE),0)</f>
        <v>0</v>
      </c>
      <c r="F566" s="23">
        <f>IFERROR(VLOOKUP($A566,'Transit Way Mileage'!$A$3:$S$649,19,FALSE),0)</f>
        <v>296.8</v>
      </c>
      <c r="G566" s="23">
        <f t="shared" si="8"/>
        <v>296.8</v>
      </c>
    </row>
    <row r="567" spans="1:7" x14ac:dyDescent="0.25">
      <c r="A567" s="23" t="str">
        <f>'Transit Way Mileage'!A568</f>
        <v>9031</v>
      </c>
      <c r="B567" s="23" t="str">
        <f>'Transit Way Mileage'!B568</f>
        <v>Riverside Transit Agency</v>
      </c>
      <c r="C567" s="23" t="str">
        <f>VLOOKUP($A567,'Transit IDs'!$A$1:$O$828,14,FALSE)</f>
        <v>CA</v>
      </c>
      <c r="D567" s="23">
        <f>IFERROR(VLOOKUP($A567,'Transit Way Mileage'!$A$3:$S$649,12,FALSE),0)</f>
        <v>0</v>
      </c>
      <c r="E567" s="23">
        <f>IFERROR(VLOOKUP($A567,'Transit Way Mileage'!$A$3:$S$649,18,FALSE),0)</f>
        <v>0</v>
      </c>
      <c r="F567" s="23">
        <f>IFERROR(VLOOKUP($A567,'Transit Way Mileage'!$A$3:$S$649,19,FALSE),0)</f>
        <v>296.8</v>
      </c>
      <c r="G567" s="23">
        <f t="shared" si="8"/>
        <v>296.8</v>
      </c>
    </row>
    <row r="568" spans="1:7" x14ac:dyDescent="0.25">
      <c r="A568" s="23" t="str">
        <f>'Transit Way Mileage'!A569</f>
        <v>9031</v>
      </c>
      <c r="B568" s="23" t="str">
        <f>'Transit Way Mileage'!B569</f>
        <v>Riverside Transit Agency</v>
      </c>
      <c r="C568" s="23" t="str">
        <f>VLOOKUP($A568,'Transit IDs'!$A$1:$O$828,14,FALSE)</f>
        <v>CA</v>
      </c>
      <c r="D568" s="23">
        <f>IFERROR(VLOOKUP($A568,'Transit Way Mileage'!$A$3:$S$649,12,FALSE),0)</f>
        <v>0</v>
      </c>
      <c r="E568" s="23">
        <f>IFERROR(VLOOKUP($A568,'Transit Way Mileage'!$A$3:$S$649,18,FALSE),0)</f>
        <v>0</v>
      </c>
      <c r="F568" s="23">
        <f>IFERROR(VLOOKUP($A568,'Transit Way Mileage'!$A$3:$S$649,19,FALSE),0)</f>
        <v>296.8</v>
      </c>
      <c r="G568" s="23">
        <f t="shared" si="8"/>
        <v>296.8</v>
      </c>
    </row>
    <row r="569" spans="1:7" x14ac:dyDescent="0.25">
      <c r="A569" s="23" t="str">
        <f>'Transit Way Mileage'!A570</f>
        <v>9031</v>
      </c>
      <c r="B569" s="23" t="str">
        <f>'Transit Way Mileage'!B570</f>
        <v>Riverside Transit Agency</v>
      </c>
      <c r="C569" s="23" t="str">
        <f>VLOOKUP($A569,'Transit IDs'!$A$1:$O$828,14,FALSE)</f>
        <v>CA</v>
      </c>
      <c r="D569" s="23">
        <f>IFERROR(VLOOKUP($A569,'Transit Way Mileage'!$A$3:$S$649,12,FALSE),0)</f>
        <v>0</v>
      </c>
      <c r="E569" s="23">
        <f>IFERROR(VLOOKUP($A569,'Transit Way Mileage'!$A$3:$S$649,18,FALSE),0)</f>
        <v>0</v>
      </c>
      <c r="F569" s="23">
        <f>IFERROR(VLOOKUP($A569,'Transit Way Mileage'!$A$3:$S$649,19,FALSE),0)</f>
        <v>296.8</v>
      </c>
      <c r="G569" s="23">
        <f t="shared" si="8"/>
        <v>296.8</v>
      </c>
    </row>
    <row r="570" spans="1:7" x14ac:dyDescent="0.25">
      <c r="A570" s="23" t="str">
        <f>'Transit Way Mileage'!A571</f>
        <v>9032</v>
      </c>
      <c r="B570" s="23" t="str">
        <f>'Transit Way Mileage'!B571</f>
        <v>City of Phoenix Public Transit Department dba Valley Metro</v>
      </c>
      <c r="C570" s="23" t="str">
        <f>VLOOKUP($A570,'Transit IDs'!$A$1:$O$828,14,FALSE)</f>
        <v>AZ</v>
      </c>
      <c r="D570" s="23">
        <f>IFERROR(VLOOKUP($A570,'Transit Way Mileage'!$A$3:$S$649,12,FALSE),0)</f>
        <v>0</v>
      </c>
      <c r="E570" s="23">
        <f>IFERROR(VLOOKUP($A570,'Transit Way Mileage'!$A$3:$S$649,18,FALSE),0)</f>
        <v>117.8</v>
      </c>
      <c r="F570" s="23">
        <f>IFERROR(VLOOKUP($A570,'Transit Way Mileage'!$A$3:$S$649,19,FALSE),0)</f>
        <v>1631.6</v>
      </c>
      <c r="G570" s="23">
        <f t="shared" si="8"/>
        <v>1749.3999999999999</v>
      </c>
    </row>
    <row r="571" spans="1:7" x14ac:dyDescent="0.25">
      <c r="A571" s="23" t="str">
        <f>'Transit Way Mileage'!A572</f>
        <v>9033</v>
      </c>
      <c r="B571" s="23" t="str">
        <f>'Transit Way Mileage'!B572</f>
        <v>City of Tucson</v>
      </c>
      <c r="C571" s="23" t="str">
        <f>VLOOKUP($A571,'Transit IDs'!$A$1:$O$828,14,FALSE)</f>
        <v>AZ</v>
      </c>
      <c r="D571" s="23">
        <f>IFERROR(VLOOKUP($A571,'Transit Way Mileage'!$A$3:$S$649,12,FALSE),0)</f>
        <v>0</v>
      </c>
      <c r="E571" s="23">
        <f>IFERROR(VLOOKUP($A571,'Transit Way Mileage'!$A$3:$S$649,18,FALSE),0)</f>
        <v>0</v>
      </c>
      <c r="F571" s="23">
        <f>IFERROR(VLOOKUP($A571,'Transit Way Mileage'!$A$3:$S$649,19,FALSE),0)</f>
        <v>1134</v>
      </c>
      <c r="G571" s="23">
        <f t="shared" si="8"/>
        <v>1134</v>
      </c>
    </row>
    <row r="572" spans="1:7" x14ac:dyDescent="0.25">
      <c r="A572" s="23" t="str">
        <f>'Transit Way Mileage'!A573</f>
        <v>9034</v>
      </c>
      <c r="B572" s="23" t="str">
        <f>'Transit Way Mileage'!B573</f>
        <v>City of Glendale Transit</v>
      </c>
      <c r="C572" s="23" t="str">
        <f>VLOOKUP($A572,'Transit IDs'!$A$1:$O$828,14,FALSE)</f>
        <v>AZ</v>
      </c>
      <c r="D572" s="23">
        <f>IFERROR(VLOOKUP($A572,'Transit Way Mileage'!$A$3:$S$649,12,FALSE),0)</f>
        <v>0</v>
      </c>
      <c r="E572" s="23">
        <f>IFERROR(VLOOKUP($A572,'Transit Way Mileage'!$A$3:$S$649,18,FALSE),0)</f>
        <v>0</v>
      </c>
      <c r="F572" s="23">
        <f>IFERROR(VLOOKUP($A572,'Transit Way Mileage'!$A$3:$S$649,19,FALSE),0)</f>
        <v>22.4</v>
      </c>
      <c r="G572" s="23">
        <f t="shared" si="8"/>
        <v>22.4</v>
      </c>
    </row>
    <row r="573" spans="1:7" x14ac:dyDescent="0.25">
      <c r="A573" s="23" t="str">
        <f>'Transit Way Mileage'!A574</f>
        <v>9035</v>
      </c>
      <c r="B573" s="23" t="str">
        <f>'Transit Way Mileage'!B574</f>
        <v>Gold Coast Transit</v>
      </c>
      <c r="C573" s="23" t="str">
        <f>VLOOKUP($A573,'Transit IDs'!$A$1:$O$828,14,FALSE)</f>
        <v>CA</v>
      </c>
      <c r="D573" s="23">
        <f>IFERROR(VLOOKUP($A573,'Transit Way Mileage'!$A$3:$S$649,12,FALSE),0)</f>
        <v>0</v>
      </c>
      <c r="E573" s="23">
        <f>IFERROR(VLOOKUP($A573,'Transit Way Mileage'!$A$3:$S$649,18,FALSE),0)</f>
        <v>0</v>
      </c>
      <c r="F573" s="23">
        <f>IFERROR(VLOOKUP($A573,'Transit Way Mileage'!$A$3:$S$649,19,FALSE),0)</f>
        <v>370</v>
      </c>
      <c r="G573" s="23">
        <f t="shared" si="8"/>
        <v>370</v>
      </c>
    </row>
    <row r="574" spans="1:7" x14ac:dyDescent="0.25">
      <c r="A574" s="23" t="str">
        <f>'Transit Way Mileage'!A575</f>
        <v>9036</v>
      </c>
      <c r="B574" s="23" t="str">
        <f>'Transit Way Mileage'!B575</f>
        <v>Orange County Transportation Authority</v>
      </c>
      <c r="C574" s="23" t="str">
        <f>VLOOKUP($A574,'Transit IDs'!$A$1:$O$828,14,FALSE)</f>
        <v>CA</v>
      </c>
      <c r="D574" s="23">
        <f>IFERROR(VLOOKUP($A574,'Transit Way Mileage'!$A$3:$S$649,12,FALSE),0)</f>
        <v>0</v>
      </c>
      <c r="E574" s="23">
        <f>IFERROR(VLOOKUP($A574,'Transit Way Mileage'!$A$3:$S$649,18,FALSE),0)</f>
        <v>135.19999999999999</v>
      </c>
      <c r="F574" s="23">
        <f>IFERROR(VLOOKUP($A574,'Transit Way Mileage'!$A$3:$S$649,19,FALSE),0)</f>
        <v>1304.8</v>
      </c>
      <c r="G574" s="23">
        <f t="shared" si="8"/>
        <v>1440</v>
      </c>
    </row>
    <row r="575" spans="1:7" x14ac:dyDescent="0.25">
      <c r="A575" s="23" t="str">
        <f>'Transit Way Mileage'!A576</f>
        <v>9036</v>
      </c>
      <c r="B575" s="23" t="str">
        <f>'Transit Way Mileage'!B576</f>
        <v>Orange County Transportation Authority</v>
      </c>
      <c r="C575" s="23" t="str">
        <f>VLOOKUP($A575,'Transit IDs'!$A$1:$O$828,14,FALSE)</f>
        <v>CA</v>
      </c>
      <c r="D575" s="23">
        <f>IFERROR(VLOOKUP($A575,'Transit Way Mileage'!$A$3:$S$649,12,FALSE),0)</f>
        <v>0</v>
      </c>
      <c r="E575" s="23">
        <f>IFERROR(VLOOKUP($A575,'Transit Way Mileage'!$A$3:$S$649,18,FALSE),0)</f>
        <v>135.19999999999999</v>
      </c>
      <c r="F575" s="23">
        <f>IFERROR(VLOOKUP($A575,'Transit Way Mileage'!$A$3:$S$649,19,FALSE),0)</f>
        <v>1304.8</v>
      </c>
      <c r="G575" s="23">
        <f t="shared" si="8"/>
        <v>1440</v>
      </c>
    </row>
    <row r="576" spans="1:7" x14ac:dyDescent="0.25">
      <c r="A576" s="23" t="str">
        <f>'Transit Way Mileage'!A577</f>
        <v>9039</v>
      </c>
      <c r="B576" s="23" t="str">
        <f>'Transit Way Mileage'!B577</f>
        <v>Culver City Municipal Bus Lines</v>
      </c>
      <c r="C576" s="23" t="str">
        <f>VLOOKUP($A576,'Transit IDs'!$A$1:$O$828,14,FALSE)</f>
        <v>CA</v>
      </c>
      <c r="D576" s="23">
        <f>IFERROR(VLOOKUP($A576,'Transit Way Mileage'!$A$3:$S$649,12,FALSE),0)</f>
        <v>0</v>
      </c>
      <c r="E576" s="23">
        <f>IFERROR(VLOOKUP($A576,'Transit Way Mileage'!$A$3:$S$649,18,FALSE),0)</f>
        <v>0</v>
      </c>
      <c r="F576" s="23">
        <f>IFERROR(VLOOKUP($A576,'Transit Way Mileage'!$A$3:$S$649,19,FALSE),0)</f>
        <v>107</v>
      </c>
      <c r="G576" s="23">
        <f t="shared" si="8"/>
        <v>107</v>
      </c>
    </row>
    <row r="577" spans="1:7" x14ac:dyDescent="0.25">
      <c r="A577" s="23" t="str">
        <f>'Transit Way Mileage'!A578</f>
        <v>9041</v>
      </c>
      <c r="B577" s="23" t="str">
        <f>'Transit Way Mileage'!B578</f>
        <v>Montebello Bus Lines</v>
      </c>
      <c r="C577" s="23" t="str">
        <f>VLOOKUP($A577,'Transit IDs'!$A$1:$O$828,14,FALSE)</f>
        <v>CA</v>
      </c>
      <c r="D577" s="23">
        <f>IFERROR(VLOOKUP($A577,'Transit Way Mileage'!$A$3:$S$649,12,FALSE),0)</f>
        <v>0</v>
      </c>
      <c r="E577" s="23">
        <f>IFERROR(VLOOKUP($A577,'Transit Way Mileage'!$A$3:$S$649,18,FALSE),0)</f>
        <v>0</v>
      </c>
      <c r="F577" s="23">
        <f>IFERROR(VLOOKUP($A577,'Transit Way Mileage'!$A$3:$S$649,19,FALSE),0)</f>
        <v>57.5</v>
      </c>
      <c r="G577" s="23">
        <f t="shared" si="8"/>
        <v>57.5</v>
      </c>
    </row>
    <row r="578" spans="1:7" x14ac:dyDescent="0.25">
      <c r="A578" s="23" t="str">
        <f>'Transit Way Mileage'!A579</f>
        <v>9041</v>
      </c>
      <c r="B578" s="23" t="str">
        <f>'Transit Way Mileage'!B579</f>
        <v>Montebello Bus Lines</v>
      </c>
      <c r="C578" s="23" t="str">
        <f>VLOOKUP($A578,'Transit IDs'!$A$1:$O$828,14,FALSE)</f>
        <v>CA</v>
      </c>
      <c r="D578" s="23">
        <f>IFERROR(VLOOKUP($A578,'Transit Way Mileage'!$A$3:$S$649,12,FALSE),0)</f>
        <v>0</v>
      </c>
      <c r="E578" s="23">
        <f>IFERROR(VLOOKUP($A578,'Transit Way Mileage'!$A$3:$S$649,18,FALSE),0)</f>
        <v>0</v>
      </c>
      <c r="F578" s="23">
        <f>IFERROR(VLOOKUP($A578,'Transit Way Mileage'!$A$3:$S$649,19,FALSE),0)</f>
        <v>57.5</v>
      </c>
      <c r="G578" s="23">
        <f t="shared" si="8"/>
        <v>57.5</v>
      </c>
    </row>
    <row r="579" spans="1:7" x14ac:dyDescent="0.25">
      <c r="A579" s="23" t="str">
        <f>'Transit Way Mileage'!A580</f>
        <v>9041</v>
      </c>
      <c r="B579" s="23" t="str">
        <f>'Transit Way Mileage'!B580</f>
        <v>Montebello Bus Lines</v>
      </c>
      <c r="C579" s="23" t="str">
        <f>VLOOKUP($A579,'Transit IDs'!$A$1:$O$828,14,FALSE)</f>
        <v>CA</v>
      </c>
      <c r="D579" s="23">
        <f>IFERROR(VLOOKUP($A579,'Transit Way Mileage'!$A$3:$S$649,12,FALSE),0)</f>
        <v>0</v>
      </c>
      <c r="E579" s="23">
        <f>IFERROR(VLOOKUP($A579,'Transit Way Mileage'!$A$3:$S$649,18,FALSE),0)</f>
        <v>0</v>
      </c>
      <c r="F579" s="23">
        <f>IFERROR(VLOOKUP($A579,'Transit Way Mileage'!$A$3:$S$649,19,FALSE),0)</f>
        <v>57.5</v>
      </c>
      <c r="G579" s="23">
        <f t="shared" ref="G579:G642" si="9">E579+F579</f>
        <v>57.5</v>
      </c>
    </row>
    <row r="580" spans="1:7" x14ac:dyDescent="0.25">
      <c r="A580" s="23" t="str">
        <f>'Transit Way Mileage'!A581</f>
        <v>9042</v>
      </c>
      <c r="B580" s="23" t="str">
        <f>'Transit Way Mileage'!B581</f>
        <v>City of Gardena Transportation Department</v>
      </c>
      <c r="C580" s="23" t="str">
        <f>VLOOKUP($A580,'Transit IDs'!$A$1:$O$828,14,FALSE)</f>
        <v>CA</v>
      </c>
      <c r="D580" s="23">
        <f>IFERROR(VLOOKUP($A580,'Transit Way Mileage'!$A$3:$S$649,12,FALSE),0)</f>
        <v>0</v>
      </c>
      <c r="E580" s="23">
        <f>IFERROR(VLOOKUP($A580,'Transit Way Mileage'!$A$3:$S$649,18,FALSE),0)</f>
        <v>10</v>
      </c>
      <c r="F580" s="23">
        <f>IFERROR(VLOOKUP($A580,'Transit Way Mileage'!$A$3:$S$649,19,FALSE),0)</f>
        <v>144.1</v>
      </c>
      <c r="G580" s="23">
        <f t="shared" si="9"/>
        <v>154.1</v>
      </c>
    </row>
    <row r="581" spans="1:7" x14ac:dyDescent="0.25">
      <c r="A581" s="23" t="str">
        <f>'Transit Way Mileage'!A582</f>
        <v>9043</v>
      </c>
      <c r="B581" s="23" t="str">
        <f>'Transit Way Mileage'!B582</f>
        <v>City of Commerce Municipal Buslines</v>
      </c>
      <c r="C581" s="23" t="str">
        <f>VLOOKUP($A581,'Transit IDs'!$A$1:$O$828,14,FALSE)</f>
        <v>CA</v>
      </c>
      <c r="D581" s="23">
        <f>IFERROR(VLOOKUP($A581,'Transit Way Mileage'!$A$3:$S$649,12,FALSE),0)</f>
        <v>0</v>
      </c>
      <c r="E581" s="23">
        <f>IFERROR(VLOOKUP($A581,'Transit Way Mileage'!$A$3:$S$649,18,FALSE),0)</f>
        <v>0</v>
      </c>
      <c r="F581" s="23">
        <f>IFERROR(VLOOKUP($A581,'Transit Way Mileage'!$A$3:$S$649,19,FALSE),0)</f>
        <v>135</v>
      </c>
      <c r="G581" s="23">
        <f t="shared" si="9"/>
        <v>135</v>
      </c>
    </row>
    <row r="582" spans="1:7" x14ac:dyDescent="0.25">
      <c r="A582" s="23" t="str">
        <f>'Transit Way Mileage'!A583</f>
        <v>9045</v>
      </c>
      <c r="B582" s="23" t="str">
        <f>'Transit Way Mileage'!B583</f>
        <v>Regional Transportation Commission of Southern Nevada</v>
      </c>
      <c r="C582" s="23" t="str">
        <f>VLOOKUP($A582,'Transit IDs'!$A$1:$O$828,14,FALSE)</f>
        <v>NV</v>
      </c>
      <c r="D582" s="23">
        <f>IFERROR(VLOOKUP($A582,'Transit Way Mileage'!$A$3:$S$649,12,FALSE),0)</f>
        <v>0</v>
      </c>
      <c r="E582" s="23">
        <f>IFERROR(VLOOKUP($A582,'Transit Way Mileage'!$A$3:$S$649,18,FALSE),0)</f>
        <v>23.2</v>
      </c>
      <c r="F582" s="23">
        <f>IFERROR(VLOOKUP($A582,'Transit Way Mileage'!$A$3:$S$649,19,FALSE),0)</f>
        <v>1385.3</v>
      </c>
      <c r="G582" s="23">
        <f t="shared" si="9"/>
        <v>1408.5</v>
      </c>
    </row>
    <row r="583" spans="1:7" x14ac:dyDescent="0.25">
      <c r="A583" s="23" t="str">
        <f>'Transit Way Mileage'!A584</f>
        <v>9061</v>
      </c>
      <c r="B583" s="23" t="str">
        <f>'Transit Way Mileage'!B584</f>
        <v>Yuba-Sutter Transit Authority</v>
      </c>
      <c r="C583" s="23" t="str">
        <f>VLOOKUP($A583,'Transit IDs'!$A$1:$O$828,14,FALSE)</f>
        <v>CA</v>
      </c>
      <c r="D583" s="23">
        <f>IFERROR(VLOOKUP($A583,'Transit Way Mileage'!$A$3:$S$649,12,FALSE),0)</f>
        <v>0</v>
      </c>
      <c r="E583" s="23">
        <f>IFERROR(VLOOKUP($A583,'Transit Way Mileage'!$A$3:$S$649,18,FALSE),0)</f>
        <v>0</v>
      </c>
      <c r="F583" s="23">
        <f>IFERROR(VLOOKUP($A583,'Transit Way Mileage'!$A$3:$S$649,19,FALSE),0)</f>
        <v>52</v>
      </c>
      <c r="G583" s="23">
        <f t="shared" si="9"/>
        <v>52</v>
      </c>
    </row>
    <row r="584" spans="1:7" x14ac:dyDescent="0.25">
      <c r="A584" s="23" t="str">
        <f>'Transit Way Mileage'!A585</f>
        <v>9061</v>
      </c>
      <c r="B584" s="23" t="str">
        <f>'Transit Way Mileage'!B585</f>
        <v>Yuba-Sutter Transit Authority</v>
      </c>
      <c r="C584" s="23" t="str">
        <f>VLOOKUP($A584,'Transit IDs'!$A$1:$O$828,14,FALSE)</f>
        <v>CA</v>
      </c>
      <c r="D584" s="23">
        <f>IFERROR(VLOOKUP($A584,'Transit Way Mileage'!$A$3:$S$649,12,FALSE),0)</f>
        <v>0</v>
      </c>
      <c r="E584" s="23">
        <f>IFERROR(VLOOKUP($A584,'Transit Way Mileage'!$A$3:$S$649,18,FALSE),0)</f>
        <v>0</v>
      </c>
      <c r="F584" s="23">
        <f>IFERROR(VLOOKUP($A584,'Transit Way Mileage'!$A$3:$S$649,19,FALSE),0)</f>
        <v>52</v>
      </c>
      <c r="G584" s="23">
        <f t="shared" si="9"/>
        <v>52</v>
      </c>
    </row>
    <row r="585" spans="1:7" x14ac:dyDescent="0.25">
      <c r="A585" s="23" t="str">
        <f>'Transit Way Mileage'!A586</f>
        <v>9062</v>
      </c>
      <c r="B585" s="23" t="str">
        <f>'Transit Way Mileage'!B586</f>
        <v>Monterey-Salinas Transit</v>
      </c>
      <c r="C585" s="23" t="str">
        <f>VLOOKUP($A585,'Transit IDs'!$A$1:$O$828,14,FALSE)</f>
        <v>CA</v>
      </c>
      <c r="D585" s="23">
        <f>IFERROR(VLOOKUP($A585,'Transit Way Mileage'!$A$3:$S$649,12,FALSE),0)</f>
        <v>0</v>
      </c>
      <c r="E585" s="23">
        <f>IFERROR(VLOOKUP($A585,'Transit Way Mileage'!$A$3:$S$649,18,FALSE),0)</f>
        <v>0</v>
      </c>
      <c r="F585" s="23">
        <f>IFERROR(VLOOKUP($A585,'Transit Way Mileage'!$A$3:$S$649,19,FALSE),0)</f>
        <v>1488.4</v>
      </c>
      <c r="G585" s="23">
        <f t="shared" si="9"/>
        <v>1488.4</v>
      </c>
    </row>
    <row r="586" spans="1:7" x14ac:dyDescent="0.25">
      <c r="A586" s="23" t="str">
        <f>'Transit Way Mileage'!A587</f>
        <v>9062</v>
      </c>
      <c r="B586" s="23" t="str">
        <f>'Transit Way Mileage'!B587</f>
        <v>Monterey-Salinas Transit</v>
      </c>
      <c r="C586" s="23" t="str">
        <f>VLOOKUP($A586,'Transit IDs'!$A$1:$O$828,14,FALSE)</f>
        <v>CA</v>
      </c>
      <c r="D586" s="23">
        <f>IFERROR(VLOOKUP($A586,'Transit Way Mileage'!$A$3:$S$649,12,FALSE),0)</f>
        <v>0</v>
      </c>
      <c r="E586" s="23">
        <f>IFERROR(VLOOKUP($A586,'Transit Way Mileage'!$A$3:$S$649,18,FALSE),0)</f>
        <v>0</v>
      </c>
      <c r="F586" s="23">
        <f>IFERROR(VLOOKUP($A586,'Transit Way Mileage'!$A$3:$S$649,19,FALSE),0)</f>
        <v>1488.4</v>
      </c>
      <c r="G586" s="23">
        <f t="shared" si="9"/>
        <v>1488.4</v>
      </c>
    </row>
    <row r="587" spans="1:7" x14ac:dyDescent="0.25">
      <c r="A587" s="23" t="str">
        <f>'Transit Way Mileage'!A588</f>
        <v>9078</v>
      </c>
      <c r="B587" s="23" t="str">
        <f>'Transit Way Mileage'!B588</f>
        <v>Central Contra Costa Transit Authority</v>
      </c>
      <c r="C587" s="23" t="str">
        <f>VLOOKUP($A587,'Transit IDs'!$A$1:$O$828,14,FALSE)</f>
        <v>CA</v>
      </c>
      <c r="D587" s="23">
        <f>IFERROR(VLOOKUP($A587,'Transit Way Mileage'!$A$3:$S$649,12,FALSE),0)</f>
        <v>0</v>
      </c>
      <c r="E587" s="23">
        <f>IFERROR(VLOOKUP($A587,'Transit Way Mileage'!$A$3:$S$649,18,FALSE),0)</f>
        <v>0</v>
      </c>
      <c r="F587" s="23">
        <f>IFERROR(VLOOKUP($A587,'Transit Way Mileage'!$A$3:$S$649,19,FALSE),0)</f>
        <v>498</v>
      </c>
      <c r="G587" s="23">
        <f t="shared" si="9"/>
        <v>498</v>
      </c>
    </row>
    <row r="588" spans="1:7" x14ac:dyDescent="0.25">
      <c r="A588" s="23" t="str">
        <f>'Transit Way Mileage'!A589</f>
        <v>9079</v>
      </c>
      <c r="B588" s="23" t="str">
        <f>'Transit Way Mileage'!B589</f>
        <v>SunLine Transit Agency</v>
      </c>
      <c r="C588" s="23" t="str">
        <f>VLOOKUP($A588,'Transit IDs'!$A$1:$O$828,14,FALSE)</f>
        <v>CA</v>
      </c>
      <c r="D588" s="23">
        <f>IFERROR(VLOOKUP($A588,'Transit Way Mileage'!$A$3:$S$649,12,FALSE),0)</f>
        <v>0</v>
      </c>
      <c r="E588" s="23">
        <f>IFERROR(VLOOKUP($A588,'Transit Way Mileage'!$A$3:$S$649,18,FALSE),0)</f>
        <v>0</v>
      </c>
      <c r="F588" s="23">
        <f>IFERROR(VLOOKUP($A588,'Transit Way Mileage'!$A$3:$S$649,19,FALSE),0)</f>
        <v>291</v>
      </c>
      <c r="G588" s="23">
        <f t="shared" si="9"/>
        <v>291</v>
      </c>
    </row>
    <row r="589" spans="1:7" x14ac:dyDescent="0.25">
      <c r="A589" s="23" t="str">
        <f>'Transit Way Mileage'!A590</f>
        <v>9087</v>
      </c>
      <c r="B589" s="23" t="str">
        <f>'Transit Way Mileage'!B590</f>
        <v>Santa Maria Area Transit</v>
      </c>
      <c r="C589" s="23" t="str">
        <f>VLOOKUP($A589,'Transit IDs'!$A$1:$O$828,14,FALSE)</f>
        <v>CA</v>
      </c>
      <c r="D589" s="23">
        <f>IFERROR(VLOOKUP($A589,'Transit Way Mileage'!$A$3:$S$649,12,FALSE),0)</f>
        <v>0</v>
      </c>
      <c r="E589" s="23">
        <f>IFERROR(VLOOKUP($A589,'Transit Way Mileage'!$A$3:$S$649,18,FALSE),0)</f>
        <v>0</v>
      </c>
      <c r="F589" s="23">
        <f>IFERROR(VLOOKUP($A589,'Transit Way Mileage'!$A$3:$S$649,19,FALSE),0)</f>
        <v>381.2</v>
      </c>
      <c r="G589" s="23">
        <f t="shared" si="9"/>
        <v>381.2</v>
      </c>
    </row>
    <row r="590" spans="1:7" x14ac:dyDescent="0.25">
      <c r="A590" s="23" t="str">
        <f>'Transit Way Mileage'!A591</f>
        <v>9088</v>
      </c>
      <c r="B590" s="23" t="str">
        <f>'Transit Way Mileage'!B591</f>
        <v>Napa County Transportation Planning Agency</v>
      </c>
      <c r="C590" s="23" t="str">
        <f>VLOOKUP($A590,'Transit IDs'!$A$1:$O$828,14,FALSE)</f>
        <v>CA</v>
      </c>
      <c r="D590" s="23">
        <f>IFERROR(VLOOKUP($A590,'Transit Way Mileage'!$A$3:$S$649,12,FALSE),0)</f>
        <v>0</v>
      </c>
      <c r="E590" s="23">
        <f>IFERROR(VLOOKUP($A590,'Transit Way Mileage'!$A$3:$S$649,18,FALSE),0)</f>
        <v>0</v>
      </c>
      <c r="F590" s="23">
        <f>IFERROR(VLOOKUP($A590,'Transit Way Mileage'!$A$3:$S$649,19,FALSE),0)</f>
        <v>150</v>
      </c>
      <c r="G590" s="23">
        <f t="shared" si="9"/>
        <v>150</v>
      </c>
    </row>
    <row r="591" spans="1:7" x14ac:dyDescent="0.25">
      <c r="A591" s="23" t="str">
        <f>'Transit Way Mileage'!A592</f>
        <v>9088</v>
      </c>
      <c r="B591" s="23" t="str">
        <f>'Transit Way Mileage'!B592</f>
        <v>Napa County Transportation Planning Agency</v>
      </c>
      <c r="C591" s="23" t="str">
        <f>VLOOKUP($A591,'Transit IDs'!$A$1:$O$828,14,FALSE)</f>
        <v>CA</v>
      </c>
      <c r="D591" s="23">
        <f>IFERROR(VLOOKUP($A591,'Transit Way Mileage'!$A$3:$S$649,12,FALSE),0)</f>
        <v>0</v>
      </c>
      <c r="E591" s="23">
        <f>IFERROR(VLOOKUP($A591,'Transit Way Mileage'!$A$3:$S$649,18,FALSE),0)</f>
        <v>0</v>
      </c>
      <c r="F591" s="23">
        <f>IFERROR(VLOOKUP($A591,'Transit Way Mileage'!$A$3:$S$649,19,FALSE),0)</f>
        <v>150</v>
      </c>
      <c r="G591" s="23">
        <f t="shared" si="9"/>
        <v>150</v>
      </c>
    </row>
    <row r="592" spans="1:7" x14ac:dyDescent="0.25">
      <c r="A592" s="23" t="str">
        <f>'Transit Way Mileage'!A593</f>
        <v>9089</v>
      </c>
      <c r="B592" s="23" t="str">
        <f>'Transit Way Mileage'!B593</f>
        <v>Sonoma County Transit</v>
      </c>
      <c r="C592" s="23" t="str">
        <f>VLOOKUP($A592,'Transit IDs'!$A$1:$O$828,14,FALSE)</f>
        <v>CA</v>
      </c>
      <c r="D592" s="23">
        <f>IFERROR(VLOOKUP($A592,'Transit Way Mileage'!$A$3:$S$649,12,FALSE),0)</f>
        <v>0</v>
      </c>
      <c r="E592" s="23">
        <f>IFERROR(VLOOKUP($A592,'Transit Way Mileage'!$A$3:$S$649,18,FALSE),0)</f>
        <v>0</v>
      </c>
      <c r="F592" s="23">
        <f>IFERROR(VLOOKUP($A592,'Transit Way Mileage'!$A$3:$S$649,19,FALSE),0)</f>
        <v>96.9</v>
      </c>
      <c r="G592" s="23">
        <f t="shared" si="9"/>
        <v>96.9</v>
      </c>
    </row>
    <row r="593" spans="1:7" x14ac:dyDescent="0.25">
      <c r="A593" s="23" t="str">
        <f>'Transit Way Mileage'!A594</f>
        <v>9089</v>
      </c>
      <c r="B593" s="23" t="str">
        <f>'Transit Way Mileage'!B594</f>
        <v>Sonoma County Transit</v>
      </c>
      <c r="C593" s="23" t="str">
        <f>VLOOKUP($A593,'Transit IDs'!$A$1:$O$828,14,FALSE)</f>
        <v>CA</v>
      </c>
      <c r="D593" s="23">
        <f>IFERROR(VLOOKUP($A593,'Transit Way Mileage'!$A$3:$S$649,12,FALSE),0)</f>
        <v>0</v>
      </c>
      <c r="E593" s="23">
        <f>IFERROR(VLOOKUP($A593,'Transit Way Mileage'!$A$3:$S$649,18,FALSE),0)</f>
        <v>0</v>
      </c>
      <c r="F593" s="23">
        <f>IFERROR(VLOOKUP($A593,'Transit Way Mileage'!$A$3:$S$649,19,FALSE),0)</f>
        <v>96.9</v>
      </c>
      <c r="G593" s="23">
        <f t="shared" si="9"/>
        <v>96.9</v>
      </c>
    </row>
    <row r="594" spans="1:7" x14ac:dyDescent="0.25">
      <c r="A594" s="23" t="str">
        <f>'Transit Way Mileage'!A595</f>
        <v>9090</v>
      </c>
      <c r="B594" s="23" t="str">
        <f>'Transit Way Mileage'!B595</f>
        <v>Yolo County Transportation District</v>
      </c>
      <c r="C594" s="23" t="str">
        <f>VLOOKUP($A594,'Transit IDs'!$A$1:$O$828,14,FALSE)</f>
        <v>CA</v>
      </c>
      <c r="D594" s="23">
        <f>IFERROR(VLOOKUP($A594,'Transit Way Mileage'!$A$3:$S$649,12,FALSE),0)</f>
        <v>0</v>
      </c>
      <c r="E594" s="23">
        <f>IFERROR(VLOOKUP($A594,'Transit Way Mileage'!$A$3:$S$649,18,FALSE),0)</f>
        <v>0</v>
      </c>
      <c r="F594" s="23">
        <f>IFERROR(VLOOKUP($A594,'Transit Way Mileage'!$A$3:$S$649,19,FALSE),0)</f>
        <v>330</v>
      </c>
      <c r="G594" s="23">
        <f t="shared" si="9"/>
        <v>330</v>
      </c>
    </row>
    <row r="595" spans="1:7" x14ac:dyDescent="0.25">
      <c r="A595" s="23" t="str">
        <f>'Transit Way Mileage'!A596</f>
        <v>9091</v>
      </c>
      <c r="B595" s="23" t="str">
        <f>'Transit Way Mileage'!B596</f>
        <v>City of Visalia - Visalia City Coach</v>
      </c>
      <c r="C595" s="23" t="str">
        <f>VLOOKUP($A595,'Transit IDs'!$A$1:$O$828,14,FALSE)</f>
        <v>CA</v>
      </c>
      <c r="D595" s="23">
        <f>IFERROR(VLOOKUP($A595,'Transit Way Mileage'!$A$3:$S$649,12,FALSE),0)</f>
        <v>0</v>
      </c>
      <c r="E595" s="23">
        <f>IFERROR(VLOOKUP($A595,'Transit Way Mileage'!$A$3:$S$649,18,FALSE),0)</f>
        <v>0</v>
      </c>
      <c r="F595" s="23">
        <f>IFERROR(VLOOKUP($A595,'Transit Way Mileage'!$A$3:$S$649,19,FALSE),0)</f>
        <v>420</v>
      </c>
      <c r="G595" s="23">
        <f t="shared" si="9"/>
        <v>420</v>
      </c>
    </row>
    <row r="596" spans="1:7" x14ac:dyDescent="0.25">
      <c r="A596" s="23" t="str">
        <f>'Transit Way Mileage'!A597</f>
        <v>9092</v>
      </c>
      <c r="B596" s="23" t="str">
        <f>'Transit Way Mileage'!B597</f>
        <v>City of Fairfield - Fairfield and Suisun Transit</v>
      </c>
      <c r="C596" s="23" t="str">
        <f>VLOOKUP($A596,'Transit IDs'!$A$1:$O$828,14,FALSE)</f>
        <v>CA</v>
      </c>
      <c r="D596" s="23">
        <f>IFERROR(VLOOKUP($A596,'Transit Way Mileage'!$A$3:$S$649,12,FALSE),0)</f>
        <v>0</v>
      </c>
      <c r="E596" s="23">
        <f>IFERROR(VLOOKUP($A596,'Transit Way Mileage'!$A$3:$S$649,18,FALSE),0)</f>
        <v>0</v>
      </c>
      <c r="F596" s="23">
        <f>IFERROR(VLOOKUP($A596,'Transit Way Mileage'!$A$3:$S$649,19,FALSE),0)</f>
        <v>569</v>
      </c>
      <c r="G596" s="23">
        <f t="shared" si="9"/>
        <v>569</v>
      </c>
    </row>
    <row r="597" spans="1:7" x14ac:dyDescent="0.25">
      <c r="A597" s="23" t="str">
        <f>'Transit Way Mileage'!A598</f>
        <v>9093</v>
      </c>
      <c r="B597" s="23" t="str">
        <f>'Transit Way Mileage'!B598</f>
        <v>Redding Area Bus Authority</v>
      </c>
      <c r="C597" s="23" t="str">
        <f>VLOOKUP($A597,'Transit IDs'!$A$1:$O$828,14,FALSE)</f>
        <v>CA</v>
      </c>
      <c r="D597" s="23">
        <f>IFERROR(VLOOKUP($A597,'Transit Way Mileage'!$A$3:$S$649,12,FALSE),0)</f>
        <v>0</v>
      </c>
      <c r="E597" s="23">
        <f>IFERROR(VLOOKUP($A597,'Transit Way Mileage'!$A$3:$S$649,18,FALSE),0)</f>
        <v>0</v>
      </c>
      <c r="F597" s="23">
        <f>IFERROR(VLOOKUP($A597,'Transit Way Mileage'!$A$3:$S$649,19,FALSE),0)</f>
        <v>179</v>
      </c>
      <c r="G597" s="23">
        <f t="shared" si="9"/>
        <v>179</v>
      </c>
    </row>
    <row r="598" spans="1:7" x14ac:dyDescent="0.25">
      <c r="A598" s="23" t="str">
        <f>'Transit Way Mileage'!A599</f>
        <v>9119</v>
      </c>
      <c r="B598" s="23" t="str">
        <f>'Transit Way Mileage'!B599</f>
        <v>Laguna Beach Municipal Transit</v>
      </c>
      <c r="C598" s="23" t="str">
        <f>VLOOKUP($A598,'Transit IDs'!$A$1:$O$828,14,FALSE)</f>
        <v>CA</v>
      </c>
      <c r="D598" s="23">
        <f>IFERROR(VLOOKUP($A598,'Transit Way Mileage'!$A$3:$S$649,12,FALSE),0)</f>
        <v>0</v>
      </c>
      <c r="E598" s="23">
        <f>IFERROR(VLOOKUP($A598,'Transit Way Mileage'!$A$3:$S$649,18,FALSE),0)</f>
        <v>0</v>
      </c>
      <c r="F598" s="23">
        <f>IFERROR(VLOOKUP($A598,'Transit Way Mileage'!$A$3:$S$649,19,FALSE),0)</f>
        <v>42</v>
      </c>
      <c r="G598" s="23">
        <f t="shared" si="9"/>
        <v>42</v>
      </c>
    </row>
    <row r="599" spans="1:7" x14ac:dyDescent="0.25">
      <c r="A599" s="23" t="str">
        <f>'Transit Way Mileage'!A600</f>
        <v>9121</v>
      </c>
      <c r="B599" s="23" t="str">
        <f>'Transit Way Mileage'!B600</f>
        <v>Antelope Valley Transit Authority</v>
      </c>
      <c r="C599" s="23" t="str">
        <f>VLOOKUP($A599,'Transit IDs'!$A$1:$O$828,14,FALSE)</f>
        <v>CA</v>
      </c>
      <c r="D599" s="23">
        <f>IFERROR(VLOOKUP($A599,'Transit Way Mileage'!$A$3:$S$649,12,FALSE),0)</f>
        <v>0</v>
      </c>
      <c r="E599" s="23">
        <f>IFERROR(VLOOKUP($A599,'Transit Way Mileage'!$A$3:$S$649,18,FALSE),0)</f>
        <v>29.9</v>
      </c>
      <c r="F599" s="23">
        <f>IFERROR(VLOOKUP($A599,'Transit Way Mileage'!$A$3:$S$649,19,FALSE),0)</f>
        <v>69.3</v>
      </c>
      <c r="G599" s="23">
        <f t="shared" si="9"/>
        <v>99.199999999999989</v>
      </c>
    </row>
    <row r="600" spans="1:7" x14ac:dyDescent="0.25">
      <c r="A600" s="23" t="str">
        <f>'Transit Way Mileage'!A601</f>
        <v>9121</v>
      </c>
      <c r="B600" s="23" t="str">
        <f>'Transit Way Mileage'!B601</f>
        <v>Antelope Valley Transit Authority</v>
      </c>
      <c r="C600" s="23" t="str">
        <f>VLOOKUP($A600,'Transit IDs'!$A$1:$O$828,14,FALSE)</f>
        <v>CA</v>
      </c>
      <c r="D600" s="23">
        <f>IFERROR(VLOOKUP($A600,'Transit Way Mileage'!$A$3:$S$649,12,FALSE),0)</f>
        <v>0</v>
      </c>
      <c r="E600" s="23">
        <f>IFERROR(VLOOKUP($A600,'Transit Way Mileage'!$A$3:$S$649,18,FALSE),0)</f>
        <v>29.9</v>
      </c>
      <c r="F600" s="23">
        <f>IFERROR(VLOOKUP($A600,'Transit Way Mileage'!$A$3:$S$649,19,FALSE),0)</f>
        <v>69.3</v>
      </c>
      <c r="G600" s="23">
        <f t="shared" si="9"/>
        <v>99.199999999999989</v>
      </c>
    </row>
    <row r="601" spans="1:7" x14ac:dyDescent="0.25">
      <c r="A601" s="23" t="str">
        <f>'Transit Way Mileage'!A602</f>
        <v>9131</v>
      </c>
      <c r="B601" s="23" t="str">
        <f>'Transit Way Mileage'!B602</f>
        <v>City of Scottsdale - Scottsdale Trolley</v>
      </c>
      <c r="C601" s="23" t="str">
        <f>VLOOKUP($A601,'Transit IDs'!$A$1:$O$828,14,FALSE)</f>
        <v>AZ</v>
      </c>
      <c r="D601" s="23">
        <f>IFERROR(VLOOKUP($A601,'Transit Way Mileage'!$A$3:$S$649,12,FALSE),0)</f>
        <v>0</v>
      </c>
      <c r="E601" s="23">
        <f>IFERROR(VLOOKUP($A601,'Transit Way Mileage'!$A$3:$S$649,18,FALSE),0)</f>
        <v>0</v>
      </c>
      <c r="F601" s="23">
        <f>IFERROR(VLOOKUP($A601,'Transit Way Mileage'!$A$3:$S$649,19,FALSE),0)</f>
        <v>65.400000000000006</v>
      </c>
      <c r="G601" s="23">
        <f t="shared" si="9"/>
        <v>65.400000000000006</v>
      </c>
    </row>
    <row r="602" spans="1:7" x14ac:dyDescent="0.25">
      <c r="A602" s="23" t="str">
        <f>'Transit Way Mileage'!A603</f>
        <v>9134</v>
      </c>
      <c r="B602" s="23" t="str">
        <f>'Transit Way Mileage'!B603</f>
        <v>Peninsula Corridor Joint Powers Board dba: Caltrain</v>
      </c>
      <c r="C602" s="23" t="str">
        <f>VLOOKUP($A602,'Transit IDs'!$A$1:$O$828,14,FALSE)</f>
        <v>CA</v>
      </c>
      <c r="D602" s="23">
        <f>IFERROR(VLOOKUP($A602,'Transit Way Mileage'!$A$3:$S$649,12,FALSE),0)</f>
        <v>136.69999999999999</v>
      </c>
      <c r="E602" s="23">
        <f>IFERROR(VLOOKUP($A602,'Transit Way Mileage'!$A$3:$S$649,18,FALSE),0)</f>
        <v>0</v>
      </c>
      <c r="F602" s="23">
        <f>IFERROR(VLOOKUP($A602,'Transit Way Mileage'!$A$3:$S$649,19,FALSE),0)</f>
        <v>0</v>
      </c>
      <c r="G602" s="23">
        <f t="shared" si="9"/>
        <v>0</v>
      </c>
    </row>
    <row r="603" spans="1:7" x14ac:dyDescent="0.25">
      <c r="A603" s="23" t="str">
        <f>'Transit Way Mileage'!A604</f>
        <v>9134</v>
      </c>
      <c r="B603" s="23" t="str">
        <f>'Transit Way Mileage'!B604</f>
        <v>Peninsula Corridor Joint Powers Board dba: Caltrain</v>
      </c>
      <c r="C603" s="23" t="str">
        <f>VLOOKUP($A603,'Transit IDs'!$A$1:$O$828,14,FALSE)</f>
        <v>CA</v>
      </c>
      <c r="D603" s="23">
        <f>IFERROR(VLOOKUP($A603,'Transit Way Mileage'!$A$3:$S$649,12,FALSE),0)</f>
        <v>136.69999999999999</v>
      </c>
      <c r="E603" s="23">
        <f>IFERROR(VLOOKUP($A603,'Transit Way Mileage'!$A$3:$S$649,18,FALSE),0)</f>
        <v>0</v>
      </c>
      <c r="F603" s="23">
        <f>IFERROR(VLOOKUP($A603,'Transit Way Mileage'!$A$3:$S$649,19,FALSE),0)</f>
        <v>0</v>
      </c>
      <c r="G603" s="23">
        <f t="shared" si="9"/>
        <v>0</v>
      </c>
    </row>
    <row r="604" spans="1:7" x14ac:dyDescent="0.25">
      <c r="A604" s="23" t="str">
        <f>'Transit Way Mileage'!A605</f>
        <v>9136</v>
      </c>
      <c r="B604" s="23" t="str">
        <f>'Transit Way Mileage'!B605</f>
        <v>Regional Public Transportation Authority, dba: Valley Metro</v>
      </c>
      <c r="C604" s="23" t="str">
        <f>VLOOKUP($A604,'Transit IDs'!$A$1:$O$828,14,FALSE)</f>
        <v>AZ</v>
      </c>
      <c r="D604" s="23">
        <f>IFERROR(VLOOKUP($A604,'Transit Way Mileage'!$A$3:$S$649,12,FALSE),0)</f>
        <v>0</v>
      </c>
      <c r="E604" s="23">
        <f>IFERROR(VLOOKUP($A604,'Transit Way Mileage'!$A$3:$S$649,18,FALSE),0)</f>
        <v>188.5</v>
      </c>
      <c r="F604" s="23">
        <f>IFERROR(VLOOKUP($A604,'Transit Way Mileage'!$A$3:$S$649,19,FALSE),0)</f>
        <v>1201</v>
      </c>
      <c r="G604" s="23">
        <f t="shared" si="9"/>
        <v>1389.5</v>
      </c>
    </row>
    <row r="605" spans="1:7" x14ac:dyDescent="0.25">
      <c r="A605" s="23" t="str">
        <f>'Transit Way Mileage'!A606</f>
        <v>9142</v>
      </c>
      <c r="B605" s="23" t="str">
        <f>'Transit Way Mileage'!B606</f>
        <v>Unitrans - City of Davis/ASUCD</v>
      </c>
      <c r="C605" s="23" t="str">
        <f>VLOOKUP($A605,'Transit IDs'!$A$1:$O$828,14,FALSE)</f>
        <v>CA</v>
      </c>
      <c r="D605" s="23">
        <f>IFERROR(VLOOKUP($A605,'Transit Way Mileage'!$A$3:$S$649,12,FALSE),0)</f>
        <v>0</v>
      </c>
      <c r="E605" s="23">
        <f>IFERROR(VLOOKUP($A605,'Transit Way Mileage'!$A$3:$S$649,18,FALSE),0)</f>
        <v>0</v>
      </c>
      <c r="F605" s="23">
        <f>IFERROR(VLOOKUP($A605,'Transit Way Mileage'!$A$3:$S$649,19,FALSE),0)</f>
        <v>85.5</v>
      </c>
      <c r="G605" s="23">
        <f t="shared" si="9"/>
        <v>85.5</v>
      </c>
    </row>
    <row r="606" spans="1:7" x14ac:dyDescent="0.25">
      <c r="A606" s="23" t="str">
        <f>'Transit Way Mileage'!A607</f>
        <v>9144</v>
      </c>
      <c r="B606" s="23" t="str">
        <f>'Transit Way Mileage'!B607</f>
        <v>Livermore / Amador Valley Transit Authority</v>
      </c>
      <c r="C606" s="23" t="str">
        <f>VLOOKUP($A606,'Transit IDs'!$A$1:$O$828,14,FALSE)</f>
        <v>CA</v>
      </c>
      <c r="D606" s="23">
        <f>IFERROR(VLOOKUP($A606,'Transit Way Mileage'!$A$3:$S$649,12,FALSE),0)</f>
        <v>0</v>
      </c>
      <c r="E606" s="23">
        <f>IFERROR(VLOOKUP($A606,'Transit Way Mileage'!$A$3:$S$649,18,FALSE),0)</f>
        <v>0</v>
      </c>
      <c r="F606" s="23">
        <f>IFERROR(VLOOKUP($A606,'Transit Way Mileage'!$A$3:$S$649,19,FALSE),0)</f>
        <v>327.10000000000002</v>
      </c>
      <c r="G606" s="23">
        <f t="shared" si="9"/>
        <v>327.10000000000002</v>
      </c>
    </row>
    <row r="607" spans="1:7" x14ac:dyDescent="0.25">
      <c r="A607" s="23" t="str">
        <f>'Transit Way Mileage'!A608</f>
        <v>9146</v>
      </c>
      <c r="B607" s="23" t="str">
        <f>'Transit Way Mileage'!B608</f>
        <v>Foothill Transit</v>
      </c>
      <c r="C607" s="23" t="str">
        <f>VLOOKUP($A607,'Transit IDs'!$A$1:$O$828,14,FALSE)</f>
        <v>CA</v>
      </c>
      <c r="D607" s="23">
        <f>IFERROR(VLOOKUP($A607,'Transit Way Mileage'!$A$3:$S$649,12,FALSE),0)</f>
        <v>0</v>
      </c>
      <c r="E607" s="23">
        <f>IFERROR(VLOOKUP($A607,'Transit Way Mileage'!$A$3:$S$649,18,FALSE),0)</f>
        <v>63.9</v>
      </c>
      <c r="F607" s="23">
        <f>IFERROR(VLOOKUP($A607,'Transit Way Mileage'!$A$3:$S$649,19,FALSE),0)</f>
        <v>772</v>
      </c>
      <c r="G607" s="23">
        <f t="shared" si="9"/>
        <v>835.9</v>
      </c>
    </row>
    <row r="608" spans="1:7" x14ac:dyDescent="0.25">
      <c r="A608" s="23" t="str">
        <f>'Transit Way Mileage'!A609</f>
        <v>9147</v>
      </c>
      <c r="B608" s="23" t="str">
        <f>'Transit Way Mileage'!B609</f>
        <v>City of Los Angeles Department of Transportation</v>
      </c>
      <c r="C608" s="23" t="str">
        <f>VLOOKUP($A608,'Transit IDs'!$A$1:$O$828,14,FALSE)</f>
        <v>CA</v>
      </c>
      <c r="D608" s="23">
        <f>IFERROR(VLOOKUP($A608,'Transit Way Mileage'!$A$3:$S$649,12,FALSE),0)</f>
        <v>0</v>
      </c>
      <c r="E608" s="23">
        <f>IFERROR(VLOOKUP($A608,'Transit Way Mileage'!$A$3:$S$649,18,FALSE),0)</f>
        <v>57.6</v>
      </c>
      <c r="F608" s="23">
        <f>IFERROR(VLOOKUP($A608,'Transit Way Mileage'!$A$3:$S$649,19,FALSE),0)</f>
        <v>895.6</v>
      </c>
      <c r="G608" s="23">
        <f t="shared" si="9"/>
        <v>953.2</v>
      </c>
    </row>
    <row r="609" spans="1:7" x14ac:dyDescent="0.25">
      <c r="A609" s="23" t="str">
        <f>'Transit Way Mileage'!A610</f>
        <v>9147</v>
      </c>
      <c r="B609" s="23" t="str">
        <f>'Transit Way Mileage'!B610</f>
        <v>City of Los Angeles Department of Transportation</v>
      </c>
      <c r="C609" s="23" t="str">
        <f>VLOOKUP($A609,'Transit IDs'!$A$1:$O$828,14,FALSE)</f>
        <v>CA</v>
      </c>
      <c r="D609" s="23">
        <f>IFERROR(VLOOKUP($A609,'Transit Way Mileage'!$A$3:$S$649,12,FALSE),0)</f>
        <v>0</v>
      </c>
      <c r="E609" s="23">
        <f>IFERROR(VLOOKUP($A609,'Transit Way Mileage'!$A$3:$S$649,18,FALSE),0)</f>
        <v>57.6</v>
      </c>
      <c r="F609" s="23">
        <f>IFERROR(VLOOKUP($A609,'Transit Way Mileage'!$A$3:$S$649,19,FALSE),0)</f>
        <v>895.6</v>
      </c>
      <c r="G609" s="23">
        <f t="shared" si="9"/>
        <v>953.2</v>
      </c>
    </row>
    <row r="610" spans="1:7" x14ac:dyDescent="0.25">
      <c r="A610" s="23" t="str">
        <f>'Transit Way Mileage'!A611</f>
        <v>9148</v>
      </c>
      <c r="B610" s="23" t="str">
        <f>'Transit Way Mileage'!B611</f>
        <v>Victor Valley Transit Authority</v>
      </c>
      <c r="C610" s="23" t="str">
        <f>VLOOKUP($A610,'Transit IDs'!$A$1:$O$828,14,FALSE)</f>
        <v>CA</v>
      </c>
      <c r="D610" s="23">
        <f>IFERROR(VLOOKUP($A610,'Transit Way Mileage'!$A$3:$S$649,12,FALSE),0)</f>
        <v>0</v>
      </c>
      <c r="E610" s="23">
        <f>IFERROR(VLOOKUP($A610,'Transit Way Mileage'!$A$3:$S$649,18,FALSE),0)</f>
        <v>0</v>
      </c>
      <c r="F610" s="23">
        <f>IFERROR(VLOOKUP($A610,'Transit Way Mileage'!$A$3:$S$649,19,FALSE),0)</f>
        <v>658.7</v>
      </c>
      <c r="G610" s="23">
        <f t="shared" si="9"/>
        <v>658.7</v>
      </c>
    </row>
    <row r="611" spans="1:7" x14ac:dyDescent="0.25">
      <c r="A611" s="23" t="str">
        <f>'Transit Way Mileage'!A612</f>
        <v>9151</v>
      </c>
      <c r="B611" s="23" t="str">
        <f>'Transit Way Mileage'!B612</f>
        <v>Southern California Regional Rail Authority dba: Metrolink</v>
      </c>
      <c r="C611" s="23" t="str">
        <f>VLOOKUP($A611,'Transit IDs'!$A$1:$O$828,14,FALSE)</f>
        <v>CA</v>
      </c>
      <c r="D611" s="23">
        <f>IFERROR(VLOOKUP($A611,'Transit Way Mileage'!$A$3:$S$649,12,FALSE),0)</f>
        <v>655.8</v>
      </c>
      <c r="E611" s="23">
        <f>IFERROR(VLOOKUP($A611,'Transit Way Mileage'!$A$3:$S$649,18,FALSE),0)</f>
        <v>0</v>
      </c>
      <c r="F611" s="23">
        <f>IFERROR(VLOOKUP($A611,'Transit Way Mileage'!$A$3:$S$649,19,FALSE),0)</f>
        <v>0</v>
      </c>
      <c r="G611" s="23">
        <f t="shared" si="9"/>
        <v>0</v>
      </c>
    </row>
    <row r="612" spans="1:7" x14ac:dyDescent="0.25">
      <c r="A612" s="23" t="str">
        <f>'Transit Way Mileage'!A613</f>
        <v>9154</v>
      </c>
      <c r="B612" s="23" t="str">
        <f>'Transit Way Mileage'!B613</f>
        <v>Los Angeles County Metropolitan Transportation Authority dba: Metro</v>
      </c>
      <c r="C612" s="23" t="str">
        <f>VLOOKUP($A612,'Transit IDs'!$A$1:$O$828,14,FALSE)</f>
        <v>CA</v>
      </c>
      <c r="D612" s="23">
        <f>IFERROR(VLOOKUP($A612,'Transit Way Mileage'!$A$3:$S$649,12,FALSE),0)</f>
        <v>34.1</v>
      </c>
      <c r="E612" s="23">
        <f>IFERROR(VLOOKUP($A612,'Transit Way Mileage'!$A$3:$S$649,18,FALSE),0)</f>
        <v>0</v>
      </c>
      <c r="F612" s="23">
        <f>IFERROR(VLOOKUP($A612,'Transit Way Mileage'!$A$3:$S$649,19,FALSE),0)</f>
        <v>0</v>
      </c>
      <c r="G612" s="23">
        <f t="shared" si="9"/>
        <v>0</v>
      </c>
    </row>
    <row r="613" spans="1:7" x14ac:dyDescent="0.25">
      <c r="A613" s="23" t="str">
        <f>'Transit Way Mileage'!A614</f>
        <v>9154</v>
      </c>
      <c r="B613" s="23" t="str">
        <f>'Transit Way Mileage'!B614</f>
        <v>Los Angeles County Metropolitan Transportation Authority dba: Metro</v>
      </c>
      <c r="C613" s="23" t="str">
        <f>VLOOKUP($A613,'Transit IDs'!$A$1:$O$828,14,FALSE)</f>
        <v>CA</v>
      </c>
      <c r="D613" s="23">
        <f>IFERROR(VLOOKUP($A613,'Transit Way Mileage'!$A$3:$S$649,12,FALSE),0)</f>
        <v>34.1</v>
      </c>
      <c r="E613" s="23">
        <f>IFERROR(VLOOKUP($A613,'Transit Way Mileage'!$A$3:$S$649,18,FALSE),0)</f>
        <v>0</v>
      </c>
      <c r="F613" s="23">
        <f>IFERROR(VLOOKUP($A613,'Transit Way Mileage'!$A$3:$S$649,19,FALSE),0)</f>
        <v>0</v>
      </c>
      <c r="G613" s="23">
        <f t="shared" si="9"/>
        <v>0</v>
      </c>
    </row>
    <row r="614" spans="1:7" x14ac:dyDescent="0.25">
      <c r="A614" s="23" t="str">
        <f>'Transit Way Mileage'!A615</f>
        <v>9154</v>
      </c>
      <c r="B614" s="23" t="str">
        <f>'Transit Way Mileage'!B615</f>
        <v>Los Angeles County Metropolitan Transportation Authority dba: Metro</v>
      </c>
      <c r="C614" s="23" t="str">
        <f>VLOOKUP($A614,'Transit IDs'!$A$1:$O$828,14,FALSE)</f>
        <v>CA</v>
      </c>
      <c r="D614" s="23">
        <f>IFERROR(VLOOKUP($A614,'Transit Way Mileage'!$A$3:$S$649,12,FALSE),0)</f>
        <v>34.1</v>
      </c>
      <c r="E614" s="23">
        <f>IFERROR(VLOOKUP($A614,'Transit Way Mileage'!$A$3:$S$649,18,FALSE),0)</f>
        <v>0</v>
      </c>
      <c r="F614" s="23">
        <f>IFERROR(VLOOKUP($A614,'Transit Way Mileage'!$A$3:$S$649,19,FALSE),0)</f>
        <v>0</v>
      </c>
      <c r="G614" s="23">
        <f t="shared" si="9"/>
        <v>0</v>
      </c>
    </row>
    <row r="615" spans="1:7" x14ac:dyDescent="0.25">
      <c r="A615" s="23" t="str">
        <f>'Transit Way Mileage'!A616</f>
        <v>9154</v>
      </c>
      <c r="B615" s="23" t="str">
        <f>'Transit Way Mileage'!B616</f>
        <v>Los Angeles County Metropolitan Transportation Authority dba: Metro</v>
      </c>
      <c r="C615" s="23" t="str">
        <f>VLOOKUP($A615,'Transit IDs'!$A$1:$O$828,14,FALSE)</f>
        <v>CA</v>
      </c>
      <c r="D615" s="23">
        <f>IFERROR(VLOOKUP($A615,'Transit Way Mileage'!$A$3:$S$649,12,FALSE),0)</f>
        <v>34.1</v>
      </c>
      <c r="E615" s="23">
        <f>IFERROR(VLOOKUP($A615,'Transit Way Mileage'!$A$3:$S$649,18,FALSE),0)</f>
        <v>0</v>
      </c>
      <c r="F615" s="23">
        <f>IFERROR(VLOOKUP($A615,'Transit Way Mileage'!$A$3:$S$649,19,FALSE),0)</f>
        <v>0</v>
      </c>
      <c r="G615" s="23">
        <f t="shared" si="9"/>
        <v>0</v>
      </c>
    </row>
    <row r="616" spans="1:7" x14ac:dyDescent="0.25">
      <c r="A616" s="23" t="str">
        <f>'Transit Way Mileage'!A617</f>
        <v>9154</v>
      </c>
      <c r="B616" s="23" t="str">
        <f>'Transit Way Mileage'!B617</f>
        <v>Los Angeles County Metropolitan Transportation Authority dba: Metro</v>
      </c>
      <c r="C616" s="23" t="str">
        <f>VLOOKUP($A616,'Transit IDs'!$A$1:$O$828,14,FALSE)</f>
        <v>CA</v>
      </c>
      <c r="D616" s="23">
        <f>IFERROR(VLOOKUP($A616,'Transit Way Mileage'!$A$3:$S$649,12,FALSE),0)</f>
        <v>34.1</v>
      </c>
      <c r="E616" s="23">
        <f>IFERROR(VLOOKUP($A616,'Transit Way Mileage'!$A$3:$S$649,18,FALSE),0)</f>
        <v>0</v>
      </c>
      <c r="F616" s="23">
        <f>IFERROR(VLOOKUP($A616,'Transit Way Mileage'!$A$3:$S$649,19,FALSE),0)</f>
        <v>0</v>
      </c>
      <c r="G616" s="23">
        <f t="shared" si="9"/>
        <v>0</v>
      </c>
    </row>
    <row r="617" spans="1:7" x14ac:dyDescent="0.25">
      <c r="A617" s="23" t="str">
        <f>'Transit Way Mileage'!A618</f>
        <v>9156</v>
      </c>
      <c r="B617" s="23" t="str">
        <f>'Transit Way Mileage'!B618</f>
        <v>City of San Luis Obispo</v>
      </c>
      <c r="C617" s="23" t="str">
        <f>VLOOKUP($A617,'Transit IDs'!$A$1:$O$828,14,FALSE)</f>
        <v>CA</v>
      </c>
      <c r="D617" s="23">
        <f>IFERROR(VLOOKUP($A617,'Transit Way Mileage'!$A$3:$S$649,12,FALSE),0)</f>
        <v>0</v>
      </c>
      <c r="E617" s="23">
        <f>IFERROR(VLOOKUP($A617,'Transit Way Mileage'!$A$3:$S$649,18,FALSE),0)</f>
        <v>0</v>
      </c>
      <c r="F617" s="23">
        <f>IFERROR(VLOOKUP($A617,'Transit Way Mileage'!$A$3:$S$649,19,FALSE),0)</f>
        <v>35.299999999999997</v>
      </c>
      <c r="G617" s="23">
        <f t="shared" si="9"/>
        <v>35.299999999999997</v>
      </c>
    </row>
    <row r="618" spans="1:7" x14ac:dyDescent="0.25">
      <c r="A618" s="23" t="str">
        <f>'Transit Way Mileage'!A619</f>
        <v>9159</v>
      </c>
      <c r="B618" s="23" t="str">
        <f>'Transit Way Mileage'!B619</f>
        <v>Western Contra Costa Transit Authority</v>
      </c>
      <c r="C618" s="23" t="str">
        <f>VLOOKUP($A618,'Transit IDs'!$A$1:$O$828,14,FALSE)</f>
        <v>CA</v>
      </c>
      <c r="D618" s="23">
        <f>IFERROR(VLOOKUP($A618,'Transit Way Mileage'!$A$3:$S$649,12,FALSE),0)</f>
        <v>0</v>
      </c>
      <c r="E618" s="23">
        <f>IFERROR(VLOOKUP($A618,'Transit Way Mileage'!$A$3:$S$649,18,FALSE),0)</f>
        <v>0</v>
      </c>
      <c r="F618" s="23">
        <f>IFERROR(VLOOKUP($A618,'Transit Way Mileage'!$A$3:$S$649,19,FALSE),0)</f>
        <v>137.30000000000001</v>
      </c>
      <c r="G618" s="23">
        <f t="shared" si="9"/>
        <v>137.30000000000001</v>
      </c>
    </row>
    <row r="619" spans="1:7" x14ac:dyDescent="0.25">
      <c r="A619" s="23" t="str">
        <f>'Transit Way Mileage'!A620</f>
        <v>9162</v>
      </c>
      <c r="B619" s="23" t="str">
        <f>'Transit Way Mileage'!B620</f>
        <v>The Eastern Contra Costa Transit Authority</v>
      </c>
      <c r="C619" s="23" t="str">
        <f>VLOOKUP($A619,'Transit IDs'!$A$1:$O$828,14,FALSE)</f>
        <v>CA</v>
      </c>
      <c r="D619" s="23">
        <f>IFERROR(VLOOKUP($A619,'Transit Way Mileage'!$A$3:$S$649,12,FALSE),0)</f>
        <v>0</v>
      </c>
      <c r="E619" s="23">
        <f>IFERROR(VLOOKUP($A619,'Transit Way Mileage'!$A$3:$S$649,18,FALSE),0)</f>
        <v>19.399999999999999</v>
      </c>
      <c r="F619" s="23">
        <f>IFERROR(VLOOKUP($A619,'Transit Way Mileage'!$A$3:$S$649,19,FALSE),0)</f>
        <v>456</v>
      </c>
      <c r="G619" s="23">
        <f t="shared" si="9"/>
        <v>475.4</v>
      </c>
    </row>
    <row r="620" spans="1:7" x14ac:dyDescent="0.25">
      <c r="A620" s="23" t="str">
        <f>'Transit Way Mileage'!A621</f>
        <v>9164</v>
      </c>
      <c r="B620" s="23" t="str">
        <f>'Transit Way Mileage'!B621</f>
        <v>Ventura Intercity Service Transit Authority</v>
      </c>
      <c r="C620" s="23" t="str">
        <f>VLOOKUP($A620,'Transit IDs'!$A$1:$O$828,14,FALSE)</f>
        <v>CA</v>
      </c>
      <c r="D620" s="23">
        <f>IFERROR(VLOOKUP($A620,'Transit Way Mileage'!$A$3:$S$649,12,FALSE),0)</f>
        <v>0</v>
      </c>
      <c r="E620" s="23">
        <f>IFERROR(VLOOKUP($A620,'Transit Way Mileage'!$A$3:$S$649,18,FALSE),0)</f>
        <v>0</v>
      </c>
      <c r="F620" s="23">
        <f>IFERROR(VLOOKUP($A620,'Transit Way Mileage'!$A$3:$S$649,19,FALSE),0)</f>
        <v>338.3</v>
      </c>
      <c r="G620" s="23">
        <f t="shared" si="9"/>
        <v>338.3</v>
      </c>
    </row>
    <row r="621" spans="1:7" x14ac:dyDescent="0.25">
      <c r="A621" s="23" t="str">
        <f>'Transit Way Mileage'!A622</f>
        <v>9166</v>
      </c>
      <c r="B621" s="23" t="str">
        <f>'Transit Way Mileage'!B622</f>
        <v>LACMTA - Small Operators</v>
      </c>
      <c r="C621" s="23" t="str">
        <f>VLOOKUP($A621,'Transit IDs'!$A$1:$O$828,14,FALSE)</f>
        <v>CA</v>
      </c>
      <c r="D621" s="23">
        <f>IFERROR(VLOOKUP($A621,'Transit Way Mileage'!$A$3:$S$649,12,FALSE),0)</f>
        <v>0</v>
      </c>
      <c r="E621" s="23">
        <f>IFERROR(VLOOKUP($A621,'Transit Way Mileage'!$A$3:$S$649,18,FALSE),0)</f>
        <v>0</v>
      </c>
      <c r="F621" s="23">
        <f>IFERROR(VLOOKUP($A621,'Transit Way Mileage'!$A$3:$S$649,19,FALSE),0)</f>
        <v>1054</v>
      </c>
      <c r="G621" s="23">
        <f t="shared" si="9"/>
        <v>1054</v>
      </c>
    </row>
    <row r="622" spans="1:7" x14ac:dyDescent="0.25">
      <c r="A622" s="23" t="str">
        <f>'Transit Way Mileage'!A623</f>
        <v>9171</v>
      </c>
      <c r="B622" s="23" t="str">
        <f>'Transit Way Mileage'!B623</f>
        <v>Santa Clarita Transit</v>
      </c>
      <c r="C622" s="23" t="str">
        <f>VLOOKUP($A622,'Transit IDs'!$A$1:$O$828,14,FALSE)</f>
        <v>CA</v>
      </c>
      <c r="D622" s="23">
        <f>IFERROR(VLOOKUP($A622,'Transit Way Mileage'!$A$3:$S$649,12,FALSE),0)</f>
        <v>0</v>
      </c>
      <c r="E622" s="23">
        <f>IFERROR(VLOOKUP($A622,'Transit Way Mileage'!$A$3:$S$649,18,FALSE),0)</f>
        <v>0</v>
      </c>
      <c r="F622" s="23">
        <f>IFERROR(VLOOKUP($A622,'Transit Way Mileage'!$A$3:$S$649,19,FALSE),0)</f>
        <v>592</v>
      </c>
      <c r="G622" s="23">
        <f t="shared" si="9"/>
        <v>592</v>
      </c>
    </row>
    <row r="623" spans="1:7" x14ac:dyDescent="0.25">
      <c r="A623" s="23" t="str">
        <f>'Transit Way Mileage'!A624</f>
        <v>9172</v>
      </c>
      <c r="B623" s="23" t="str">
        <f>'Transit Way Mileage'!B624</f>
        <v>City of Tempe Transit Division - dba Valley Metro</v>
      </c>
      <c r="C623" s="23" t="str">
        <f>VLOOKUP($A623,'Transit IDs'!$A$1:$O$828,14,FALSE)</f>
        <v>AZ</v>
      </c>
      <c r="D623" s="23">
        <f>IFERROR(VLOOKUP($A623,'Transit Way Mileage'!$A$3:$S$649,12,FALSE),0)</f>
        <v>0</v>
      </c>
      <c r="E623" s="23">
        <f>IFERROR(VLOOKUP($A623,'Transit Way Mileage'!$A$3:$S$649,18,FALSE),0)</f>
        <v>42.9</v>
      </c>
      <c r="F623" s="23">
        <f>IFERROR(VLOOKUP($A623,'Transit Way Mileage'!$A$3:$S$649,19,FALSE),0)</f>
        <v>453.8</v>
      </c>
      <c r="G623" s="23">
        <f t="shared" si="9"/>
        <v>496.7</v>
      </c>
    </row>
    <row r="624" spans="1:7" x14ac:dyDescent="0.25">
      <c r="A624" s="23" t="str">
        <f>'Transit Way Mileage'!A625</f>
        <v>9173</v>
      </c>
      <c r="B624" s="23" t="str">
        <f>'Transit Way Mileage'!B625</f>
        <v>Merced County Transit</v>
      </c>
      <c r="C624" s="23" t="str">
        <f>VLOOKUP($A624,'Transit IDs'!$A$1:$O$828,14,FALSE)</f>
        <v>CA</v>
      </c>
      <c r="D624" s="23">
        <f>IFERROR(VLOOKUP($A624,'Transit Way Mileage'!$A$3:$S$649,12,FALSE),0)</f>
        <v>0</v>
      </c>
      <c r="E624" s="23">
        <f>IFERROR(VLOOKUP($A624,'Transit Way Mileage'!$A$3:$S$649,18,FALSE),0)</f>
        <v>0</v>
      </c>
      <c r="F624" s="23">
        <f>IFERROR(VLOOKUP($A624,'Transit Way Mileage'!$A$3:$S$649,19,FALSE),0)</f>
        <v>806</v>
      </c>
      <c r="G624" s="23">
        <f t="shared" si="9"/>
        <v>806</v>
      </c>
    </row>
    <row r="625" spans="1:7" x14ac:dyDescent="0.25">
      <c r="A625" s="23" t="str">
        <f>'Transit Way Mileage'!A626</f>
        <v>9175</v>
      </c>
      <c r="B625" s="23" t="str">
        <f>'Transit Way Mileage'!B626</f>
        <v>City of Lodi - Transit Division</v>
      </c>
      <c r="C625" s="23" t="str">
        <f>VLOOKUP($A625,'Transit IDs'!$A$1:$O$828,14,FALSE)</f>
        <v>CA</v>
      </c>
      <c r="D625" s="23">
        <f>IFERROR(VLOOKUP($A625,'Transit Way Mileage'!$A$3:$S$649,12,FALSE),0)</f>
        <v>0</v>
      </c>
      <c r="E625" s="23">
        <f>IFERROR(VLOOKUP($A625,'Transit Way Mileage'!$A$3:$S$649,18,FALSE),0)</f>
        <v>0</v>
      </c>
      <c r="F625" s="23">
        <f>IFERROR(VLOOKUP($A625,'Transit Way Mileage'!$A$3:$S$649,19,FALSE),0)</f>
        <v>25</v>
      </c>
      <c r="G625" s="23">
        <f t="shared" si="9"/>
        <v>25</v>
      </c>
    </row>
    <row r="626" spans="1:7" x14ac:dyDescent="0.25">
      <c r="A626" s="23" t="str">
        <f>'Transit Way Mileage'!A627</f>
        <v>9182</v>
      </c>
      <c r="B626" s="23" t="str">
        <f>'Transit Way Mileage'!B627</f>
        <v>Altamont Commuter Express</v>
      </c>
      <c r="C626" s="23" t="str">
        <f>VLOOKUP($A626,'Transit IDs'!$A$1:$O$828,14,FALSE)</f>
        <v>CA</v>
      </c>
      <c r="D626" s="23">
        <f>IFERROR(VLOOKUP($A626,'Transit Way Mileage'!$A$3:$S$649,12,FALSE),0)</f>
        <v>90</v>
      </c>
      <c r="E626" s="23">
        <f>IFERROR(VLOOKUP($A626,'Transit Way Mileage'!$A$3:$S$649,18,FALSE),0)</f>
        <v>0</v>
      </c>
      <c r="F626" s="23">
        <f>IFERROR(VLOOKUP($A626,'Transit Way Mileage'!$A$3:$S$649,19,FALSE),0)</f>
        <v>0</v>
      </c>
      <c r="G626" s="23">
        <f t="shared" si="9"/>
        <v>0</v>
      </c>
    </row>
    <row r="627" spans="1:7" x14ac:dyDescent="0.25">
      <c r="A627" s="23" t="str">
        <f>'Transit Way Mileage'!A628</f>
        <v>9192</v>
      </c>
      <c r="B627" s="23" t="str">
        <f>'Transit Way Mileage'!B628</f>
        <v>Yuma Metropolitan Planning Organization</v>
      </c>
      <c r="C627" s="23" t="str">
        <f>VLOOKUP($A627,'Transit IDs'!$A$1:$O$828,14,FALSE)</f>
        <v>AZ</v>
      </c>
      <c r="D627" s="23">
        <f>IFERROR(VLOOKUP($A627,'Transit Way Mileage'!$A$3:$S$649,12,FALSE),0)</f>
        <v>0</v>
      </c>
      <c r="E627" s="23">
        <f>IFERROR(VLOOKUP($A627,'Transit Way Mileage'!$A$3:$S$649,18,FALSE),0)</f>
        <v>0</v>
      </c>
      <c r="F627" s="23">
        <f>IFERROR(VLOOKUP($A627,'Transit Way Mileage'!$A$3:$S$649,19,FALSE),0)</f>
        <v>340</v>
      </c>
      <c r="G627" s="23">
        <f t="shared" si="9"/>
        <v>340</v>
      </c>
    </row>
    <row r="628" spans="1:7" x14ac:dyDescent="0.25">
      <c r="A628" s="23" t="str">
        <f>'Transit Way Mileage'!A629</f>
        <v>9193</v>
      </c>
      <c r="B628" s="23" t="str">
        <f>'Transit Way Mileage'!B629</f>
        <v>Chula Vista Transit</v>
      </c>
      <c r="C628" s="23" t="str">
        <f>VLOOKUP($A628,'Transit IDs'!$A$1:$O$828,14,FALSE)</f>
        <v>CA</v>
      </c>
      <c r="D628" s="23">
        <f>IFERROR(VLOOKUP($A628,'Transit Way Mileage'!$A$3:$S$649,12,FALSE),0)</f>
        <v>0</v>
      </c>
      <c r="E628" s="23">
        <f>IFERROR(VLOOKUP($A628,'Transit Way Mileage'!$A$3:$S$649,18,FALSE),0)</f>
        <v>0</v>
      </c>
      <c r="F628" s="23">
        <f>IFERROR(VLOOKUP($A628,'Transit Way Mileage'!$A$3:$S$649,19,FALSE),0)</f>
        <v>102.1</v>
      </c>
      <c r="G628" s="23">
        <f t="shared" si="9"/>
        <v>102.1</v>
      </c>
    </row>
    <row r="629" spans="1:7" x14ac:dyDescent="0.25">
      <c r="A629" s="23" t="str">
        <f>'Transit Way Mileage'!A630</f>
        <v>9196</v>
      </c>
      <c r="B629" s="23" t="str">
        <f>'Transit Way Mileage'!B630</f>
        <v>Placer County Department of Public Works</v>
      </c>
      <c r="C629" s="23" t="str">
        <f>VLOOKUP($A629,'Transit IDs'!$A$1:$O$828,14,FALSE)</f>
        <v>CA</v>
      </c>
      <c r="D629" s="23">
        <f>IFERROR(VLOOKUP($A629,'Transit Way Mileage'!$A$3:$S$649,12,FALSE),0)</f>
        <v>0</v>
      </c>
      <c r="E629" s="23">
        <f>IFERROR(VLOOKUP($A629,'Transit Way Mileage'!$A$3:$S$649,18,FALSE),0)</f>
        <v>0</v>
      </c>
      <c r="F629" s="23">
        <f>IFERROR(VLOOKUP($A629,'Transit Way Mileage'!$A$3:$S$649,19,FALSE),0)</f>
        <v>95</v>
      </c>
      <c r="G629" s="23">
        <f t="shared" si="9"/>
        <v>95</v>
      </c>
    </row>
    <row r="630" spans="1:7" x14ac:dyDescent="0.25">
      <c r="A630" s="23" t="str">
        <f>'Transit Way Mileage'!A631</f>
        <v>9196</v>
      </c>
      <c r="B630" s="23" t="str">
        <f>'Transit Way Mileage'!B631</f>
        <v>Placer County Department of Public Works</v>
      </c>
      <c r="C630" s="23" t="str">
        <f>VLOOKUP($A630,'Transit IDs'!$A$1:$O$828,14,FALSE)</f>
        <v>CA</v>
      </c>
      <c r="D630" s="23">
        <f>IFERROR(VLOOKUP($A630,'Transit Way Mileage'!$A$3:$S$649,12,FALSE),0)</f>
        <v>0</v>
      </c>
      <c r="E630" s="23">
        <f>IFERROR(VLOOKUP($A630,'Transit Way Mileage'!$A$3:$S$649,18,FALSE),0)</f>
        <v>0</v>
      </c>
      <c r="F630" s="23">
        <f>IFERROR(VLOOKUP($A630,'Transit Way Mileage'!$A$3:$S$649,19,FALSE),0)</f>
        <v>95</v>
      </c>
      <c r="G630" s="23">
        <f t="shared" si="9"/>
        <v>95</v>
      </c>
    </row>
    <row r="631" spans="1:7" x14ac:dyDescent="0.25">
      <c r="A631" s="23" t="str">
        <f>'Transit Way Mileage'!A632</f>
        <v>9196</v>
      </c>
      <c r="B631" s="23" t="str">
        <f>'Transit Way Mileage'!B632</f>
        <v>Placer County Department of Public Works</v>
      </c>
      <c r="C631" s="23" t="str">
        <f>VLOOKUP($A631,'Transit IDs'!$A$1:$O$828,14,FALSE)</f>
        <v>CA</v>
      </c>
      <c r="D631" s="23">
        <f>IFERROR(VLOOKUP($A631,'Transit Way Mileage'!$A$3:$S$649,12,FALSE),0)</f>
        <v>0</v>
      </c>
      <c r="E631" s="23">
        <f>IFERROR(VLOOKUP($A631,'Transit Way Mileage'!$A$3:$S$649,18,FALSE),0)</f>
        <v>0</v>
      </c>
      <c r="F631" s="23">
        <f>IFERROR(VLOOKUP($A631,'Transit Way Mileage'!$A$3:$S$649,19,FALSE),0)</f>
        <v>95</v>
      </c>
      <c r="G631" s="23">
        <f t="shared" si="9"/>
        <v>95</v>
      </c>
    </row>
    <row r="632" spans="1:7" x14ac:dyDescent="0.25">
      <c r="A632" s="23" t="str">
        <f>'Transit Way Mileage'!A633</f>
        <v>9196</v>
      </c>
      <c r="B632" s="23" t="str">
        <f>'Transit Way Mileage'!B633</f>
        <v>Placer County Department of Public Works</v>
      </c>
      <c r="C632" s="23" t="str">
        <f>VLOOKUP($A632,'Transit IDs'!$A$1:$O$828,14,FALSE)</f>
        <v>CA</v>
      </c>
      <c r="D632" s="23">
        <f>IFERROR(VLOOKUP($A632,'Transit Way Mileage'!$A$3:$S$649,12,FALSE),0)</f>
        <v>0</v>
      </c>
      <c r="E632" s="23">
        <f>IFERROR(VLOOKUP($A632,'Transit Way Mileage'!$A$3:$S$649,18,FALSE),0)</f>
        <v>0</v>
      </c>
      <c r="F632" s="23">
        <f>IFERROR(VLOOKUP($A632,'Transit Way Mileage'!$A$3:$S$649,19,FALSE),0)</f>
        <v>95</v>
      </c>
      <c r="G632" s="23">
        <f t="shared" si="9"/>
        <v>95</v>
      </c>
    </row>
    <row r="633" spans="1:7" x14ac:dyDescent="0.25">
      <c r="A633" s="23" t="str">
        <f>'Transit Way Mileage'!A634</f>
        <v>9200</v>
      </c>
      <c r="B633" s="23" t="str">
        <f>'Transit Way Mileage'!B634</f>
        <v>Kings County Area Public Transit Agency</v>
      </c>
      <c r="C633" s="23" t="str">
        <f>VLOOKUP($A633,'Transit IDs'!$A$1:$O$828,14,FALSE)</f>
        <v>CA</v>
      </c>
      <c r="D633" s="23">
        <f>IFERROR(VLOOKUP($A633,'Transit Way Mileage'!$A$3:$S$649,12,FALSE),0)</f>
        <v>0</v>
      </c>
      <c r="E633" s="23">
        <f>IFERROR(VLOOKUP($A633,'Transit Way Mileage'!$A$3:$S$649,18,FALSE),0)</f>
        <v>0</v>
      </c>
      <c r="F633" s="23">
        <f>IFERROR(VLOOKUP($A633,'Transit Way Mileage'!$A$3:$S$649,19,FALSE),0)</f>
        <v>193.4</v>
      </c>
      <c r="G633" s="23">
        <f t="shared" si="9"/>
        <v>193.4</v>
      </c>
    </row>
    <row r="634" spans="1:7" x14ac:dyDescent="0.25">
      <c r="A634" s="23" t="str">
        <f>'Transit Way Mileage'!A635</f>
        <v>9201</v>
      </c>
      <c r="B634" s="23" t="str">
        <f>'Transit Way Mileage'!B635</f>
        <v>City of Turlock</v>
      </c>
      <c r="C634" s="23" t="str">
        <f>VLOOKUP($A634,'Transit IDs'!$A$1:$O$828,14,FALSE)</f>
        <v>CA</v>
      </c>
      <c r="D634" s="23">
        <f>IFERROR(VLOOKUP($A634,'Transit Way Mileage'!$A$3:$S$649,12,FALSE),0)</f>
        <v>0</v>
      </c>
      <c r="E634" s="23">
        <f>IFERROR(VLOOKUP($A634,'Transit Way Mileage'!$A$3:$S$649,18,FALSE),0)</f>
        <v>0</v>
      </c>
      <c r="F634" s="23">
        <f>IFERROR(VLOOKUP($A634,'Transit Way Mileage'!$A$3:$S$649,19,FALSE),0)</f>
        <v>34.5</v>
      </c>
      <c r="G634" s="23">
        <f t="shared" si="9"/>
        <v>34.5</v>
      </c>
    </row>
    <row r="635" spans="1:7" x14ac:dyDescent="0.25">
      <c r="A635" s="23" t="str">
        <f>'Transit Way Mileage'!A636</f>
        <v>9205</v>
      </c>
      <c r="B635" s="23" t="str">
        <f>'Transit Way Mileage'!B636</f>
        <v>City of Elk Grove</v>
      </c>
      <c r="C635" s="23" t="str">
        <f>VLOOKUP($A635,'Transit IDs'!$A$1:$O$828,14,FALSE)</f>
        <v>CA</v>
      </c>
      <c r="D635" s="23">
        <f>IFERROR(VLOOKUP($A635,'Transit Way Mileage'!$A$3:$S$649,12,FALSE),0)</f>
        <v>0</v>
      </c>
      <c r="E635" s="23">
        <f>IFERROR(VLOOKUP($A635,'Transit Way Mileage'!$A$3:$S$649,18,FALSE),0)</f>
        <v>0</v>
      </c>
      <c r="F635" s="23">
        <f>IFERROR(VLOOKUP($A635,'Transit Way Mileage'!$A$3:$S$649,19,FALSE),0)</f>
        <v>152</v>
      </c>
      <c r="G635" s="23">
        <f t="shared" si="9"/>
        <v>152</v>
      </c>
    </row>
    <row r="636" spans="1:7" x14ac:dyDescent="0.25">
      <c r="A636" s="23" t="str">
        <f>'Transit Way Mileage'!A637</f>
        <v>9205</v>
      </c>
      <c r="B636" s="23" t="str">
        <f>'Transit Way Mileage'!B637</f>
        <v>City of Elk Grove</v>
      </c>
      <c r="C636" s="23" t="str">
        <f>VLOOKUP($A636,'Transit IDs'!$A$1:$O$828,14,FALSE)</f>
        <v>CA</v>
      </c>
      <c r="D636" s="23">
        <f>IFERROR(VLOOKUP($A636,'Transit Way Mileage'!$A$3:$S$649,12,FALSE),0)</f>
        <v>0</v>
      </c>
      <c r="E636" s="23">
        <f>IFERROR(VLOOKUP($A636,'Transit Way Mileage'!$A$3:$S$649,18,FALSE),0)</f>
        <v>0</v>
      </c>
      <c r="F636" s="23">
        <f>IFERROR(VLOOKUP($A636,'Transit Way Mileage'!$A$3:$S$649,19,FALSE),0)</f>
        <v>152</v>
      </c>
      <c r="G636" s="23">
        <f t="shared" si="9"/>
        <v>152</v>
      </c>
    </row>
    <row r="637" spans="1:7" x14ac:dyDescent="0.25">
      <c r="A637" s="23" t="str">
        <f>'Transit Way Mileage'!A638</f>
        <v>9206</v>
      </c>
      <c r="B637" s="23" t="str">
        <f>'Transit Way Mileage'!B638</f>
        <v>San Luis Obispo Regional Transit Authority</v>
      </c>
      <c r="C637" s="23" t="str">
        <f>VLOOKUP($A637,'Transit IDs'!$A$1:$O$828,14,FALSE)</f>
        <v>CA</v>
      </c>
      <c r="D637" s="23">
        <f>IFERROR(VLOOKUP($A637,'Transit Way Mileage'!$A$3:$S$649,12,FALSE),0)</f>
        <v>0</v>
      </c>
      <c r="E637" s="23">
        <f>IFERROR(VLOOKUP($A637,'Transit Way Mileage'!$A$3:$S$649,18,FALSE),0)</f>
        <v>0</v>
      </c>
      <c r="F637" s="23">
        <f>IFERROR(VLOOKUP($A637,'Transit Way Mileage'!$A$3:$S$649,19,FALSE),0)</f>
        <v>102</v>
      </c>
      <c r="G637" s="23">
        <f t="shared" si="9"/>
        <v>102</v>
      </c>
    </row>
    <row r="638" spans="1:7" x14ac:dyDescent="0.25">
      <c r="A638" s="23" t="str">
        <f>'Transit Way Mileage'!A639</f>
        <v>9206</v>
      </c>
      <c r="B638" s="23" t="str">
        <f>'Transit Way Mileage'!B639</f>
        <v>San Luis Obispo Regional Transit Authority</v>
      </c>
      <c r="C638" s="23" t="str">
        <f>VLOOKUP($A638,'Transit IDs'!$A$1:$O$828,14,FALSE)</f>
        <v>CA</v>
      </c>
      <c r="D638" s="23">
        <f>IFERROR(VLOOKUP($A638,'Transit Way Mileage'!$A$3:$S$649,12,FALSE),0)</f>
        <v>0</v>
      </c>
      <c r="E638" s="23">
        <f>IFERROR(VLOOKUP($A638,'Transit Way Mileage'!$A$3:$S$649,18,FALSE),0)</f>
        <v>0</v>
      </c>
      <c r="F638" s="23">
        <f>IFERROR(VLOOKUP($A638,'Transit Way Mileage'!$A$3:$S$649,19,FALSE),0)</f>
        <v>102</v>
      </c>
      <c r="G638" s="23">
        <f t="shared" si="9"/>
        <v>102</v>
      </c>
    </row>
    <row r="639" spans="1:7" x14ac:dyDescent="0.25">
      <c r="A639" s="23" t="str">
        <f>'Transit Way Mileage'!A640</f>
        <v>9208</v>
      </c>
      <c r="B639" s="23" t="str">
        <f>'Transit Way Mileage'!B640</f>
        <v>Butte County Association of Governments</v>
      </c>
      <c r="C639" s="23" t="str">
        <f>VLOOKUP($A639,'Transit IDs'!$A$1:$O$828,14,FALSE)</f>
        <v>CA</v>
      </c>
      <c r="D639" s="23">
        <f>IFERROR(VLOOKUP($A639,'Transit Way Mileage'!$A$3:$S$649,12,FALSE),0)</f>
        <v>0</v>
      </c>
      <c r="E639" s="23">
        <f>IFERROR(VLOOKUP($A639,'Transit Way Mileage'!$A$3:$S$649,18,FALSE),0)</f>
        <v>0</v>
      </c>
      <c r="F639" s="23">
        <f>IFERROR(VLOOKUP($A639,'Transit Way Mileage'!$A$3:$S$649,19,FALSE),0)</f>
        <v>367.6</v>
      </c>
      <c r="G639" s="23">
        <f t="shared" si="9"/>
        <v>367.6</v>
      </c>
    </row>
    <row r="640" spans="1:7" x14ac:dyDescent="0.25">
      <c r="A640" s="23" t="str">
        <f>'Transit Way Mileage'!A641</f>
        <v>9209</v>
      </c>
      <c r="B640" s="23" t="str">
        <f>'Transit Way Mileage'!B641</f>
        <v>Valley Metro Rail, Inc.</v>
      </c>
      <c r="C640" s="23" t="str">
        <f>VLOOKUP($A640,'Transit IDs'!$A$1:$O$828,14,FALSE)</f>
        <v>AZ</v>
      </c>
      <c r="D640" s="23">
        <f>IFERROR(VLOOKUP($A640,'Transit Way Mileage'!$A$3:$S$649,12,FALSE),0)</f>
        <v>43</v>
      </c>
      <c r="E640" s="23">
        <f>IFERROR(VLOOKUP($A640,'Transit Way Mileage'!$A$3:$S$649,18,FALSE),0)</f>
        <v>0</v>
      </c>
      <c r="F640" s="23">
        <f>IFERROR(VLOOKUP($A640,'Transit Way Mileage'!$A$3:$S$649,19,FALSE),0)</f>
        <v>0</v>
      </c>
      <c r="G640" s="23">
        <f t="shared" si="9"/>
        <v>0</v>
      </c>
    </row>
    <row r="641" spans="1:7" x14ac:dyDescent="0.25">
      <c r="A641" s="23" t="str">
        <f>'Transit Way Mileage'!A642</f>
        <v>9211</v>
      </c>
      <c r="B641" s="23" t="str">
        <f>'Transit Way Mileage'!B642</f>
        <v>Anaheim Transportation Network</v>
      </c>
      <c r="C641" s="23" t="str">
        <f>VLOOKUP($A641,'Transit IDs'!$A$1:$O$828,14,FALSE)</f>
        <v>CA</v>
      </c>
      <c r="D641" s="23">
        <f>IFERROR(VLOOKUP($A641,'Transit Way Mileage'!$A$3:$S$649,12,FALSE),0)</f>
        <v>0</v>
      </c>
      <c r="E641" s="23">
        <f>IFERROR(VLOOKUP($A641,'Transit Way Mileage'!$A$3:$S$649,18,FALSE),0)</f>
        <v>0</v>
      </c>
      <c r="F641" s="23">
        <f>IFERROR(VLOOKUP($A641,'Transit Way Mileage'!$A$3:$S$649,19,FALSE),0)</f>
        <v>94.9</v>
      </c>
      <c r="G641" s="23">
        <f t="shared" si="9"/>
        <v>94.9</v>
      </c>
    </row>
    <row r="642" spans="1:7" x14ac:dyDescent="0.25">
      <c r="A642" s="23" t="str">
        <f>'Transit Way Mileage'!A643</f>
        <v>9213</v>
      </c>
      <c r="B642" s="23" t="str">
        <f>'Transit Way Mileage'!B643</f>
        <v>City of Petaluma</v>
      </c>
      <c r="C642" s="23" t="str">
        <f>VLOOKUP($A642,'Transit IDs'!$A$1:$O$828,14,FALSE)</f>
        <v>CA</v>
      </c>
      <c r="D642" s="23">
        <f>IFERROR(VLOOKUP($A642,'Transit Way Mileage'!$A$3:$S$649,12,FALSE),0)</f>
        <v>0</v>
      </c>
      <c r="E642" s="23">
        <f>IFERROR(VLOOKUP($A642,'Transit Way Mileage'!$A$3:$S$649,18,FALSE),0)</f>
        <v>0</v>
      </c>
      <c r="F642" s="23">
        <f>IFERROR(VLOOKUP($A642,'Transit Way Mileage'!$A$3:$S$649,19,FALSE),0)</f>
        <v>43.5</v>
      </c>
      <c r="G642" s="23">
        <f t="shared" si="9"/>
        <v>43.5</v>
      </c>
    </row>
    <row r="643" spans="1:7" x14ac:dyDescent="0.25">
      <c r="A643" s="23" t="str">
        <f>'Transit Way Mileage'!A644</f>
        <v>9214</v>
      </c>
      <c r="B643" s="23" t="str">
        <f>'Transit Way Mileage'!B644</f>
        <v>City of Redondo Beach - Beach Cities Transit</v>
      </c>
      <c r="C643" s="23" t="str">
        <f>VLOOKUP($A643,'Transit IDs'!$A$1:$O$828,14,FALSE)</f>
        <v>CA</v>
      </c>
      <c r="D643" s="23">
        <f>IFERROR(VLOOKUP($A643,'Transit Way Mileage'!$A$3:$S$649,12,FALSE),0)</f>
        <v>0</v>
      </c>
      <c r="E643" s="23">
        <f>IFERROR(VLOOKUP($A643,'Transit Way Mileage'!$A$3:$S$649,18,FALSE),0)</f>
        <v>0</v>
      </c>
      <c r="F643" s="23">
        <f>IFERROR(VLOOKUP($A643,'Transit Way Mileage'!$A$3:$S$649,19,FALSE),0)</f>
        <v>63</v>
      </c>
      <c r="G643" s="23">
        <f t="shared" ref="G643:G648" si="10">E643+F643</f>
        <v>63</v>
      </c>
    </row>
    <row r="644" spans="1:7" x14ac:dyDescent="0.25">
      <c r="A644" s="23" t="str">
        <f>'Transit Way Mileage'!A645</f>
        <v>9219</v>
      </c>
      <c r="B644" s="23" t="str">
        <f>'Transit Way Mileage'!B645</f>
        <v>Northern Arizona Intergovernmental Public Transportation Authority</v>
      </c>
      <c r="C644" s="23" t="str">
        <f>VLOOKUP($A644,'Transit IDs'!$A$1:$O$828,14,FALSE)</f>
        <v>AZ</v>
      </c>
      <c r="D644" s="23">
        <f>IFERROR(VLOOKUP($A644,'Transit Way Mileage'!$A$3:$S$649,12,FALSE),0)</f>
        <v>0</v>
      </c>
      <c r="E644" s="23">
        <f>IFERROR(VLOOKUP($A644,'Transit Way Mileage'!$A$3:$S$649,18,FALSE),0)</f>
        <v>0</v>
      </c>
      <c r="F644" s="23">
        <f>IFERROR(VLOOKUP($A644,'Transit Way Mileage'!$A$3:$S$649,19,FALSE),0)</f>
        <v>77.2</v>
      </c>
      <c r="G644" s="23">
        <f t="shared" si="10"/>
        <v>77.2</v>
      </c>
    </row>
    <row r="645" spans="1:7" x14ac:dyDescent="0.25">
      <c r="A645" s="23" t="str">
        <f>'Transit Way Mileage'!A646</f>
        <v>9226</v>
      </c>
      <c r="B645" s="23" t="str">
        <f>'Transit Way Mileage'!B646</f>
        <v>Imperial County Transportation Commission</v>
      </c>
      <c r="C645" s="23" t="str">
        <f>VLOOKUP($A645,'Transit IDs'!$A$1:$O$828,14,FALSE)</f>
        <v>CA</v>
      </c>
      <c r="D645" s="23">
        <f>IFERROR(VLOOKUP($A645,'Transit Way Mileage'!$A$3:$S$649,12,FALSE),0)</f>
        <v>0</v>
      </c>
      <c r="E645" s="23">
        <f>IFERROR(VLOOKUP($A645,'Transit Way Mileage'!$A$3:$S$649,18,FALSE),0)</f>
        <v>0</v>
      </c>
      <c r="F645" s="23">
        <f>IFERROR(VLOOKUP($A645,'Transit Way Mileage'!$A$3:$S$649,19,FALSE),0)</f>
        <v>623</v>
      </c>
      <c r="G645" s="23">
        <f t="shared" si="10"/>
        <v>623</v>
      </c>
    </row>
    <row r="646" spans="1:7" x14ac:dyDescent="0.25">
      <c r="A646" s="23" t="str">
        <f>'Transit Way Mileage'!A647</f>
        <v>9229</v>
      </c>
      <c r="B646" s="23" t="str">
        <f>'Transit Way Mileage'!B647</f>
        <v>El Dorado County Transit Authority</v>
      </c>
      <c r="C646" s="23" t="str">
        <f>VLOOKUP($A646,'Transit IDs'!$A$1:$O$828,14,FALSE)</f>
        <v>CA</v>
      </c>
      <c r="D646" s="23">
        <f>IFERROR(VLOOKUP($A646,'Transit Way Mileage'!$A$3:$S$649,12,FALSE),0)</f>
        <v>0</v>
      </c>
      <c r="E646" s="23">
        <f>IFERROR(VLOOKUP($A646,'Transit Way Mileage'!$A$3:$S$649,18,FALSE),0)</f>
        <v>0</v>
      </c>
      <c r="F646" s="23">
        <f>IFERROR(VLOOKUP($A646,'Transit Way Mileage'!$A$3:$S$649,19,FALSE),0)</f>
        <v>1915.9</v>
      </c>
      <c r="G646" s="23">
        <f t="shared" si="10"/>
        <v>1915.9</v>
      </c>
    </row>
    <row r="647" spans="1:7" x14ac:dyDescent="0.25">
      <c r="A647" s="23" t="str">
        <f>'Transit Way Mileage'!A648</f>
        <v>9232</v>
      </c>
      <c r="B647" s="23" t="str">
        <f>'Transit Way Mileage'!B648</f>
        <v>Solano County Transit</v>
      </c>
      <c r="C647" s="23" t="str">
        <f>VLOOKUP($A647,'Transit IDs'!$A$1:$O$828,14,FALSE)</f>
        <v>CA</v>
      </c>
      <c r="D647" s="23">
        <f>IFERROR(VLOOKUP($A647,'Transit Way Mileage'!$A$3:$S$649,12,FALSE),0)</f>
        <v>0</v>
      </c>
      <c r="E647" s="23">
        <f>IFERROR(VLOOKUP($A647,'Transit Way Mileage'!$A$3:$S$649,18,FALSE),0)</f>
        <v>0</v>
      </c>
      <c r="F647" s="23">
        <f>IFERROR(VLOOKUP($A647,'Transit Way Mileage'!$A$3:$S$649,19,FALSE),0)</f>
        <v>290</v>
      </c>
      <c r="G647" s="23">
        <f t="shared" si="10"/>
        <v>290</v>
      </c>
    </row>
    <row r="648" spans="1:7" x14ac:dyDescent="0.25">
      <c r="A648" s="23" t="str">
        <f>'Transit Way Mileage'!A649</f>
        <v>9242</v>
      </c>
      <c r="B648" s="23" t="str">
        <f>'Transit Way Mileage'!B649</f>
        <v>Las Vegas Monorail Company</v>
      </c>
      <c r="C648" s="23" t="str">
        <f>VLOOKUP($A648,'Transit IDs'!$A$1:$O$828,14,FALSE)</f>
        <v>NV</v>
      </c>
      <c r="D648" s="23">
        <f>IFERROR(VLOOKUP($A648,'Transit Way Mileage'!$A$3:$S$649,12,FALSE),0)</f>
        <v>3.9</v>
      </c>
      <c r="E648" s="23">
        <f>IFERROR(VLOOKUP($A648,'Transit Way Mileage'!$A$3:$S$649,18,FALSE),0)</f>
        <v>0</v>
      </c>
      <c r="F648" s="23">
        <f>IFERROR(VLOOKUP($A648,'Transit Way Mileage'!$A$3:$S$649,19,FALSE),0)</f>
        <v>0</v>
      </c>
      <c r="G648" s="23">
        <f t="shared" si="10"/>
        <v>0</v>
      </c>
    </row>
    <row r="649" spans="1:7" x14ac:dyDescent="0.25">
      <c r="A649" s="22"/>
      <c r="B649" s="22"/>
      <c r="C649" s="22"/>
      <c r="D649" s="23"/>
      <c r="E649" s="23"/>
      <c r="F649" s="23"/>
      <c r="G649" s="23"/>
    </row>
    <row r="650" spans="1:7" x14ac:dyDescent="0.25">
      <c r="A650" s="22"/>
      <c r="B650" s="22"/>
      <c r="C650" s="22"/>
      <c r="D650" s="23"/>
      <c r="E650" s="23"/>
      <c r="F650" s="23"/>
      <c r="G650" s="23"/>
    </row>
    <row r="651" spans="1:7" x14ac:dyDescent="0.25">
      <c r="A651" s="22"/>
      <c r="B651" s="22"/>
      <c r="C651" s="22"/>
      <c r="D651" s="23"/>
      <c r="E651" s="23"/>
      <c r="F651" s="23"/>
      <c r="G651" s="23"/>
    </row>
    <row r="652" spans="1:7" x14ac:dyDescent="0.25">
      <c r="A652" s="22"/>
      <c r="B652" s="22"/>
      <c r="C652" s="22"/>
      <c r="D652" s="23"/>
      <c r="E652" s="23"/>
      <c r="F652" s="23"/>
      <c r="G652" s="23"/>
    </row>
    <row r="653" spans="1:7" x14ac:dyDescent="0.25">
      <c r="A653" s="22"/>
      <c r="B653" s="22"/>
      <c r="C653" s="22"/>
      <c r="D653" s="23"/>
      <c r="E653" s="23"/>
      <c r="F653" s="23"/>
      <c r="G653" s="23"/>
    </row>
    <row r="654" spans="1:7" x14ac:dyDescent="0.25">
      <c r="A654" s="22"/>
      <c r="B654" s="22"/>
      <c r="C654" s="22"/>
      <c r="D654" s="23"/>
      <c r="E654" s="23"/>
      <c r="F654" s="23"/>
      <c r="G654" s="23"/>
    </row>
    <row r="655" spans="1:7" x14ac:dyDescent="0.25">
      <c r="A655" s="22"/>
      <c r="B655" s="22"/>
      <c r="C655" s="22"/>
      <c r="D655" s="23"/>
      <c r="E655" s="23"/>
      <c r="F655" s="23"/>
      <c r="G655" s="23"/>
    </row>
    <row r="656" spans="1:7" x14ac:dyDescent="0.25">
      <c r="A656" s="22"/>
      <c r="B656" s="22"/>
      <c r="C656" s="22"/>
      <c r="D656" s="23"/>
      <c r="E656" s="23"/>
      <c r="F656" s="23"/>
      <c r="G656" s="23"/>
    </row>
    <row r="657" spans="1:7" x14ac:dyDescent="0.25">
      <c r="A657" s="22"/>
      <c r="B657" s="22"/>
      <c r="C657" s="22"/>
      <c r="D657" s="23"/>
      <c r="E657" s="23"/>
      <c r="F657" s="23"/>
      <c r="G657" s="23"/>
    </row>
    <row r="658" spans="1:7" x14ac:dyDescent="0.25">
      <c r="A658" s="22"/>
      <c r="B658" s="22"/>
      <c r="C658" s="22"/>
      <c r="D658" s="23"/>
      <c r="E658" s="23"/>
      <c r="F658" s="23"/>
      <c r="G658" s="23"/>
    </row>
    <row r="659" spans="1:7" x14ac:dyDescent="0.25">
      <c r="A659" s="22"/>
      <c r="B659" s="22"/>
      <c r="C659" s="22"/>
      <c r="D659" s="23"/>
      <c r="E659" s="23"/>
      <c r="F659" s="23"/>
      <c r="G659" s="23"/>
    </row>
    <row r="660" spans="1:7" x14ac:dyDescent="0.25">
      <c r="A660" s="22"/>
      <c r="B660" s="22"/>
      <c r="C660" s="22"/>
      <c r="D660" s="23"/>
      <c r="E660" s="23"/>
      <c r="F660" s="23"/>
      <c r="G660" s="23"/>
    </row>
    <row r="661" spans="1:7" x14ac:dyDescent="0.25">
      <c r="A661" s="22"/>
      <c r="B661" s="22"/>
      <c r="C661" s="22"/>
      <c r="D661" s="23"/>
      <c r="E661" s="23"/>
      <c r="F661" s="23"/>
      <c r="G661" s="23"/>
    </row>
    <row r="662" spans="1:7" x14ac:dyDescent="0.25">
      <c r="A662" s="22"/>
      <c r="B662" s="22"/>
      <c r="C662" s="22"/>
      <c r="D662" s="23"/>
      <c r="E662" s="23"/>
      <c r="F662" s="23"/>
      <c r="G662" s="23"/>
    </row>
    <row r="663" spans="1:7" x14ac:dyDescent="0.25">
      <c r="A663" s="22"/>
      <c r="B663" s="22"/>
      <c r="C663" s="22"/>
      <c r="D663" s="23"/>
      <c r="E663" s="23"/>
      <c r="F663" s="23"/>
      <c r="G663" s="23"/>
    </row>
    <row r="664" spans="1:7" x14ac:dyDescent="0.25">
      <c r="A664" s="22"/>
      <c r="B664" s="22"/>
      <c r="C664" s="22"/>
      <c r="D664" s="23"/>
      <c r="E664" s="23"/>
      <c r="F664" s="23"/>
      <c r="G664" s="23"/>
    </row>
    <row r="665" spans="1:7" x14ac:dyDescent="0.25">
      <c r="A665" s="22"/>
      <c r="B665" s="22"/>
      <c r="C665" s="22"/>
      <c r="D665" s="23"/>
      <c r="E665" s="23"/>
      <c r="F665" s="23"/>
      <c r="G665" s="23"/>
    </row>
    <row r="666" spans="1:7" x14ac:dyDescent="0.25">
      <c r="A666" s="22"/>
      <c r="B666" s="22"/>
      <c r="C666" s="22"/>
      <c r="D666" s="23"/>
      <c r="E666" s="23"/>
      <c r="F666" s="23"/>
      <c r="G666" s="23"/>
    </row>
    <row r="667" spans="1:7" x14ac:dyDescent="0.25">
      <c r="A667" s="22"/>
      <c r="B667" s="22"/>
      <c r="C667" s="22"/>
      <c r="D667" s="23"/>
      <c r="E667" s="23"/>
      <c r="F667" s="23"/>
      <c r="G667" s="23"/>
    </row>
    <row r="668" spans="1:7" x14ac:dyDescent="0.25">
      <c r="A668" s="22"/>
      <c r="B668" s="22"/>
      <c r="C668" s="22"/>
      <c r="D668" s="23"/>
      <c r="E668" s="23"/>
      <c r="F668" s="23"/>
      <c r="G668" s="23"/>
    </row>
    <row r="669" spans="1:7" x14ac:dyDescent="0.25">
      <c r="A669" s="22"/>
      <c r="B669" s="22"/>
      <c r="C669" s="22"/>
      <c r="D669" s="23"/>
      <c r="E669" s="23"/>
      <c r="F669" s="23"/>
      <c r="G669" s="23"/>
    </row>
    <row r="670" spans="1:7" x14ac:dyDescent="0.25">
      <c r="A670" s="22"/>
      <c r="B670" s="22"/>
      <c r="C670" s="22"/>
      <c r="D670" s="23"/>
      <c r="E670" s="23"/>
      <c r="F670" s="23"/>
      <c r="G670" s="23"/>
    </row>
    <row r="671" spans="1:7" x14ac:dyDescent="0.25">
      <c r="A671" s="22"/>
      <c r="B671" s="22"/>
      <c r="C671" s="22"/>
      <c r="D671" s="23"/>
      <c r="E671" s="23"/>
      <c r="F671" s="23"/>
      <c r="G671" s="23"/>
    </row>
    <row r="672" spans="1:7" x14ac:dyDescent="0.25">
      <c r="A672" s="22"/>
      <c r="B672" s="22"/>
      <c r="C672" s="22"/>
      <c r="D672" s="23"/>
      <c r="E672" s="23"/>
      <c r="F672" s="23"/>
      <c r="G672" s="23"/>
    </row>
    <row r="673" spans="1:7" x14ac:dyDescent="0.25">
      <c r="A673" s="22"/>
      <c r="B673" s="22"/>
      <c r="C673" s="22"/>
      <c r="D673" s="23"/>
      <c r="E673" s="23"/>
      <c r="F673" s="23"/>
      <c r="G673" s="23"/>
    </row>
    <row r="674" spans="1:7" x14ac:dyDescent="0.25">
      <c r="A674" s="22"/>
      <c r="B674" s="22"/>
      <c r="C674" s="22"/>
      <c r="D674" s="23"/>
      <c r="E674" s="23"/>
      <c r="F674" s="23"/>
      <c r="G674" s="23"/>
    </row>
    <row r="675" spans="1:7" x14ac:dyDescent="0.25">
      <c r="A675" s="22"/>
      <c r="B675" s="22"/>
      <c r="C675" s="22"/>
      <c r="D675" s="23"/>
      <c r="E675" s="23"/>
      <c r="F675" s="23"/>
      <c r="G675" s="23"/>
    </row>
    <row r="676" spans="1:7" x14ac:dyDescent="0.25">
      <c r="A676" s="22"/>
      <c r="B676" s="22"/>
      <c r="C676" s="22"/>
      <c r="D676" s="23"/>
      <c r="E676" s="23"/>
      <c r="F676" s="23"/>
      <c r="G676" s="23"/>
    </row>
    <row r="677" spans="1:7" x14ac:dyDescent="0.25">
      <c r="A677" s="22"/>
      <c r="B677" s="22"/>
      <c r="C677" s="22"/>
      <c r="D677" s="23"/>
      <c r="E677" s="23"/>
      <c r="F677" s="23"/>
      <c r="G677" s="23"/>
    </row>
    <row r="678" spans="1:7" x14ac:dyDescent="0.25">
      <c r="A678" s="22"/>
      <c r="B678" s="22"/>
      <c r="C678" s="22"/>
      <c r="D678" s="23"/>
      <c r="E678" s="23"/>
      <c r="F678" s="23"/>
      <c r="G678" s="23"/>
    </row>
    <row r="679" spans="1:7" x14ac:dyDescent="0.25">
      <c r="A679" s="22"/>
      <c r="B679" s="22"/>
      <c r="C679" s="22"/>
      <c r="D679" s="23"/>
      <c r="E679" s="23"/>
      <c r="F679" s="23"/>
      <c r="G679" s="23"/>
    </row>
    <row r="680" spans="1:7" x14ac:dyDescent="0.25">
      <c r="A680" s="22"/>
      <c r="B680" s="22"/>
      <c r="C680" s="22"/>
      <c r="D680" s="23"/>
      <c r="E680" s="23"/>
      <c r="F680" s="23"/>
      <c r="G680" s="23"/>
    </row>
    <row r="681" spans="1:7" x14ac:dyDescent="0.25">
      <c r="A681" s="22"/>
      <c r="B681" s="22"/>
      <c r="C681" s="22"/>
      <c r="D681" s="23"/>
      <c r="E681" s="23"/>
      <c r="F681" s="23"/>
      <c r="G681" s="23"/>
    </row>
    <row r="682" spans="1:7" x14ac:dyDescent="0.25">
      <c r="A682" s="22"/>
      <c r="B682" s="22"/>
      <c r="C682" s="22"/>
      <c r="D682" s="23"/>
      <c r="E682" s="23"/>
      <c r="F682" s="23"/>
      <c r="G682" s="23"/>
    </row>
    <row r="683" spans="1:7" x14ac:dyDescent="0.25">
      <c r="A683" s="22"/>
      <c r="B683" s="22"/>
      <c r="C683" s="22"/>
      <c r="D683" s="23"/>
      <c r="E683" s="23"/>
      <c r="F683" s="23"/>
      <c r="G683" s="23"/>
    </row>
    <row r="684" spans="1:7" x14ac:dyDescent="0.25">
      <c r="A684" s="22"/>
      <c r="B684" s="22"/>
      <c r="C684" s="22"/>
      <c r="D684" s="23"/>
      <c r="E684" s="23"/>
      <c r="F684" s="23"/>
      <c r="G684" s="23"/>
    </row>
    <row r="685" spans="1:7" x14ac:dyDescent="0.25">
      <c r="A685" s="22"/>
      <c r="B685" s="22"/>
      <c r="C685" s="22"/>
      <c r="D685" s="23"/>
      <c r="E685" s="23"/>
      <c r="F685" s="23"/>
      <c r="G685" s="23"/>
    </row>
    <row r="686" spans="1:7" x14ac:dyDescent="0.25">
      <c r="A686" s="22"/>
      <c r="B686" s="22"/>
      <c r="C686" s="22"/>
      <c r="D686" s="23"/>
      <c r="E686" s="23"/>
      <c r="F686" s="23"/>
      <c r="G686" s="23"/>
    </row>
    <row r="687" spans="1:7" x14ac:dyDescent="0.25">
      <c r="A687" s="22"/>
      <c r="B687" s="22"/>
      <c r="C687" s="22"/>
      <c r="D687" s="23"/>
      <c r="E687" s="23"/>
      <c r="F687" s="23"/>
      <c r="G687" s="23"/>
    </row>
    <row r="688" spans="1:7" x14ac:dyDescent="0.25">
      <c r="A688" s="22"/>
      <c r="B688" s="22"/>
      <c r="C688" s="22"/>
      <c r="D688" s="23"/>
      <c r="E688" s="23"/>
      <c r="F688" s="23"/>
      <c r="G688" s="23"/>
    </row>
    <row r="689" spans="1:7" x14ac:dyDescent="0.25">
      <c r="A689" s="22"/>
      <c r="B689" s="22"/>
      <c r="C689" s="22"/>
      <c r="D689" s="23"/>
      <c r="E689" s="23"/>
      <c r="F689" s="23"/>
      <c r="G689" s="23"/>
    </row>
    <row r="690" spans="1:7" x14ac:dyDescent="0.25">
      <c r="A690" s="22"/>
      <c r="B690" s="22"/>
      <c r="C690" s="22"/>
      <c r="D690" s="23"/>
      <c r="E690" s="23"/>
      <c r="F690" s="23"/>
      <c r="G690" s="23"/>
    </row>
    <row r="691" spans="1:7" x14ac:dyDescent="0.25">
      <c r="A691" s="22"/>
      <c r="B691" s="22"/>
      <c r="C691" s="22"/>
      <c r="D691" s="23"/>
      <c r="E691" s="23"/>
      <c r="F691" s="23"/>
      <c r="G691" s="23"/>
    </row>
    <row r="692" spans="1:7" x14ac:dyDescent="0.25">
      <c r="A692" s="22"/>
      <c r="B692" s="22"/>
      <c r="C692" s="22"/>
      <c r="D692" s="23"/>
      <c r="E692" s="23"/>
      <c r="F692" s="23"/>
      <c r="G692" s="23"/>
    </row>
    <row r="693" spans="1:7" x14ac:dyDescent="0.25">
      <c r="A693" s="22"/>
      <c r="B693" s="22"/>
      <c r="C693" s="22"/>
      <c r="D693" s="23"/>
      <c r="E693" s="23"/>
      <c r="F693" s="23"/>
      <c r="G693" s="23"/>
    </row>
    <row r="694" spans="1:7" x14ac:dyDescent="0.25">
      <c r="A694" s="22"/>
      <c r="B694" s="22"/>
      <c r="C694" s="22"/>
      <c r="D694" s="23"/>
      <c r="E694" s="23"/>
      <c r="F694" s="23"/>
      <c r="G694" s="23"/>
    </row>
    <row r="695" spans="1:7" x14ac:dyDescent="0.25">
      <c r="A695" s="22"/>
      <c r="B695" s="22"/>
      <c r="C695" s="22"/>
      <c r="D695" s="23"/>
      <c r="E695" s="23"/>
      <c r="F695" s="23"/>
      <c r="G695" s="23"/>
    </row>
    <row r="696" spans="1:7" x14ac:dyDescent="0.25">
      <c r="A696" s="22"/>
      <c r="B696" s="22"/>
      <c r="C696" s="22"/>
      <c r="D696" s="23"/>
      <c r="E696" s="23"/>
      <c r="F696" s="23"/>
      <c r="G696" s="23"/>
    </row>
    <row r="697" spans="1:7" x14ac:dyDescent="0.25">
      <c r="A697" s="22"/>
      <c r="B697" s="22"/>
      <c r="C697" s="22"/>
      <c r="D697" s="23"/>
      <c r="E697" s="23"/>
      <c r="F697" s="23"/>
      <c r="G697" s="23"/>
    </row>
    <row r="698" spans="1:7" x14ac:dyDescent="0.25">
      <c r="A698" s="22"/>
      <c r="B698" s="22"/>
      <c r="C698" s="22"/>
      <c r="D698" s="23"/>
      <c r="E698" s="23"/>
      <c r="F698" s="23"/>
      <c r="G698" s="23"/>
    </row>
    <row r="699" spans="1:7" x14ac:dyDescent="0.25">
      <c r="A699" s="22"/>
      <c r="B699" s="22"/>
      <c r="C699" s="22"/>
      <c r="D699" s="23"/>
      <c r="E699" s="23"/>
      <c r="F699" s="23"/>
      <c r="G699" s="23"/>
    </row>
    <row r="700" spans="1:7" x14ac:dyDescent="0.25">
      <c r="A700" s="22"/>
      <c r="B700" s="22"/>
      <c r="C700" s="22"/>
      <c r="D700" s="23"/>
      <c r="E700" s="23"/>
      <c r="F700" s="23"/>
      <c r="G700" s="23"/>
    </row>
    <row r="701" spans="1:7" x14ac:dyDescent="0.25">
      <c r="A701" s="22"/>
      <c r="B701" s="22"/>
      <c r="C701" s="22"/>
      <c r="D701" s="23"/>
      <c r="E701" s="23"/>
      <c r="F701" s="23"/>
      <c r="G701" s="23"/>
    </row>
    <row r="702" spans="1:7" x14ac:dyDescent="0.25">
      <c r="A702" s="22"/>
      <c r="B702" s="22"/>
      <c r="C702" s="22"/>
      <c r="D702" s="23"/>
      <c r="E702" s="23"/>
      <c r="F702" s="23"/>
      <c r="G702" s="23"/>
    </row>
    <row r="703" spans="1:7" x14ac:dyDescent="0.25">
      <c r="A703" s="22"/>
      <c r="B703" s="22"/>
      <c r="C703" s="22"/>
      <c r="D703" s="23"/>
      <c r="E703" s="23"/>
      <c r="F703" s="23"/>
      <c r="G703" s="23"/>
    </row>
    <row r="704" spans="1:7" x14ac:dyDescent="0.25">
      <c r="A704" s="22"/>
      <c r="B704" s="22"/>
      <c r="C704" s="22"/>
      <c r="D704" s="23"/>
      <c r="E704" s="23"/>
      <c r="F704" s="23"/>
      <c r="G704" s="23"/>
    </row>
    <row r="705" spans="1:7" x14ac:dyDescent="0.25">
      <c r="A705" s="22"/>
      <c r="B705" s="22"/>
      <c r="C705" s="22"/>
      <c r="D705" s="23"/>
      <c r="E705" s="23"/>
      <c r="F705" s="23"/>
      <c r="G705" s="23"/>
    </row>
    <row r="706" spans="1:7" x14ac:dyDescent="0.25">
      <c r="A706" s="22"/>
      <c r="B706" s="22"/>
      <c r="C706" s="22"/>
      <c r="D706" s="23"/>
      <c r="E706" s="23"/>
      <c r="F706" s="23"/>
      <c r="G706" s="23"/>
    </row>
    <row r="707" spans="1:7" x14ac:dyDescent="0.25">
      <c r="A707" s="22"/>
      <c r="B707" s="22"/>
      <c r="C707" s="22"/>
      <c r="D707" s="23"/>
      <c r="E707" s="23"/>
      <c r="F707" s="23"/>
      <c r="G707" s="23"/>
    </row>
    <row r="708" spans="1:7" x14ac:dyDescent="0.25">
      <c r="A708" s="22"/>
      <c r="B708" s="22"/>
      <c r="C708" s="22"/>
      <c r="D708" s="23"/>
      <c r="E708" s="23"/>
      <c r="F708" s="23"/>
      <c r="G708" s="23"/>
    </row>
    <row r="709" spans="1:7" x14ac:dyDescent="0.25">
      <c r="A709" s="22"/>
      <c r="B709" s="22"/>
      <c r="C709" s="22"/>
      <c r="D709" s="23"/>
      <c r="E709" s="23"/>
      <c r="F709" s="23"/>
      <c r="G709" s="23"/>
    </row>
    <row r="710" spans="1:7" x14ac:dyDescent="0.25">
      <c r="A710" s="22"/>
      <c r="B710" s="22"/>
      <c r="C710" s="22"/>
      <c r="D710" s="23"/>
      <c r="E710" s="23"/>
      <c r="F710" s="23"/>
      <c r="G710" s="23"/>
    </row>
    <row r="711" spans="1:7" x14ac:dyDescent="0.25">
      <c r="A711" s="22"/>
      <c r="B711" s="22"/>
      <c r="C711" s="22"/>
      <c r="D711" s="23"/>
      <c r="E711" s="23"/>
      <c r="F711" s="23"/>
      <c r="G711" s="23"/>
    </row>
    <row r="712" spans="1:7" x14ac:dyDescent="0.25">
      <c r="A712" s="22"/>
      <c r="B712" s="22"/>
      <c r="C712" s="22"/>
      <c r="D712" s="23"/>
      <c r="E712" s="23"/>
      <c r="F712" s="23"/>
      <c r="G712" s="23"/>
    </row>
    <row r="713" spans="1:7" x14ac:dyDescent="0.25">
      <c r="A713" s="22"/>
      <c r="B713" s="22"/>
      <c r="C713" s="22"/>
      <c r="D713" s="23"/>
      <c r="E713" s="23"/>
      <c r="F713" s="23"/>
      <c r="G713" s="23"/>
    </row>
    <row r="714" spans="1:7" x14ac:dyDescent="0.25">
      <c r="A714" s="22"/>
      <c r="B714" s="22"/>
      <c r="C714" s="22"/>
      <c r="D714" s="23"/>
      <c r="E714" s="23"/>
      <c r="F714" s="23"/>
      <c r="G714" s="23"/>
    </row>
    <row r="715" spans="1:7" x14ac:dyDescent="0.25">
      <c r="A715" s="22"/>
      <c r="B715" s="22"/>
      <c r="C715" s="22"/>
      <c r="D715" s="23"/>
      <c r="E715" s="23"/>
      <c r="F715" s="23"/>
      <c r="G715" s="23"/>
    </row>
    <row r="716" spans="1:7" x14ac:dyDescent="0.25">
      <c r="A716" s="22"/>
      <c r="B716" s="22"/>
      <c r="C716" s="22"/>
      <c r="D716" s="23"/>
      <c r="E716" s="23"/>
      <c r="F716" s="23"/>
      <c r="G716" s="23"/>
    </row>
    <row r="717" spans="1:7" x14ac:dyDescent="0.25">
      <c r="A717" s="22"/>
      <c r="B717" s="22"/>
      <c r="C717" s="22"/>
      <c r="D717" s="23"/>
      <c r="E717" s="23"/>
      <c r="F717" s="23"/>
      <c r="G717" s="23"/>
    </row>
    <row r="718" spans="1:7" x14ac:dyDescent="0.25">
      <c r="A718" s="22"/>
      <c r="B718" s="22"/>
      <c r="C718" s="22"/>
      <c r="D718" s="23"/>
      <c r="E718" s="23"/>
      <c r="F718" s="23"/>
      <c r="G718" s="23"/>
    </row>
    <row r="719" spans="1:7" x14ac:dyDescent="0.25">
      <c r="A719" s="22"/>
      <c r="B719" s="22"/>
      <c r="C719" s="22"/>
      <c r="D719" s="23"/>
      <c r="E719" s="23"/>
      <c r="F719" s="23"/>
      <c r="G719" s="23"/>
    </row>
    <row r="720" spans="1:7" x14ac:dyDescent="0.25">
      <c r="A720" s="22"/>
      <c r="B720" s="22"/>
      <c r="C720" s="22"/>
      <c r="D720" s="23"/>
      <c r="E720" s="23"/>
      <c r="F720" s="23"/>
      <c r="G720" s="23"/>
    </row>
    <row r="721" spans="1:7" x14ac:dyDescent="0.25">
      <c r="A721" s="22"/>
      <c r="B721" s="22"/>
      <c r="C721" s="22"/>
      <c r="D721" s="23"/>
      <c r="E721" s="23"/>
      <c r="F721" s="23"/>
      <c r="G721" s="23"/>
    </row>
    <row r="722" spans="1:7" x14ac:dyDescent="0.25">
      <c r="A722" s="22"/>
      <c r="B722" s="22"/>
      <c r="C722" s="22"/>
      <c r="D722" s="23"/>
      <c r="E722" s="23"/>
      <c r="F722" s="23"/>
      <c r="G722" s="23"/>
    </row>
    <row r="723" spans="1:7" x14ac:dyDescent="0.25">
      <c r="A723" s="22"/>
      <c r="B723" s="22"/>
      <c r="C723" s="22"/>
      <c r="D723" s="23"/>
      <c r="E723" s="23"/>
      <c r="F723" s="23"/>
      <c r="G723" s="23"/>
    </row>
    <row r="724" spans="1:7" x14ac:dyDescent="0.25">
      <c r="A724" s="22"/>
      <c r="B724" s="22"/>
      <c r="C724" s="22"/>
      <c r="D724" s="23"/>
      <c r="E724" s="23"/>
      <c r="F724" s="23"/>
      <c r="G724" s="23"/>
    </row>
    <row r="725" spans="1:7" x14ac:dyDescent="0.25">
      <c r="A725" s="22"/>
      <c r="B725" s="22"/>
      <c r="C725" s="22"/>
      <c r="D725" s="23"/>
      <c r="E725" s="23"/>
      <c r="F725" s="23"/>
      <c r="G725" s="23"/>
    </row>
    <row r="726" spans="1:7" x14ac:dyDescent="0.25">
      <c r="A726" s="22"/>
      <c r="B726" s="22"/>
      <c r="C726" s="22"/>
      <c r="D726" s="23"/>
      <c r="E726" s="23"/>
      <c r="F726" s="23"/>
      <c r="G726" s="23"/>
    </row>
    <row r="727" spans="1:7" x14ac:dyDescent="0.25">
      <c r="A727" s="22"/>
      <c r="B727" s="22"/>
      <c r="C727" s="22"/>
      <c r="D727" s="23"/>
      <c r="E727" s="23"/>
      <c r="F727" s="23"/>
      <c r="G727" s="23"/>
    </row>
    <row r="728" spans="1:7" x14ac:dyDescent="0.25">
      <c r="A728" s="22"/>
      <c r="B728" s="22"/>
      <c r="C728" s="22"/>
      <c r="D728" s="23"/>
      <c r="E728" s="23"/>
      <c r="F728" s="23"/>
      <c r="G728" s="23"/>
    </row>
    <row r="729" spans="1:7" x14ac:dyDescent="0.25">
      <c r="A729" s="22"/>
      <c r="B729" s="22"/>
      <c r="C729" s="22"/>
      <c r="D729" s="23"/>
      <c r="E729" s="23"/>
      <c r="F729" s="23"/>
      <c r="G729" s="23"/>
    </row>
    <row r="730" spans="1:7" x14ac:dyDescent="0.25">
      <c r="A730" s="22"/>
      <c r="B730" s="22"/>
      <c r="C730" s="22"/>
      <c r="D730" s="23"/>
      <c r="E730" s="23"/>
      <c r="F730" s="23"/>
      <c r="G730" s="23"/>
    </row>
    <row r="731" spans="1:7" x14ac:dyDescent="0.25">
      <c r="A731" s="22"/>
      <c r="B731" s="22"/>
      <c r="C731" s="22"/>
      <c r="D731" s="23"/>
      <c r="E731" s="23"/>
      <c r="F731" s="23"/>
      <c r="G731" s="23"/>
    </row>
    <row r="732" spans="1:7" x14ac:dyDescent="0.25">
      <c r="A732" s="22"/>
      <c r="B732" s="22"/>
      <c r="C732" s="22"/>
      <c r="D732" s="23"/>
      <c r="E732" s="23"/>
      <c r="F732" s="23"/>
      <c r="G732" s="23"/>
    </row>
    <row r="733" spans="1:7" x14ac:dyDescent="0.25">
      <c r="A733" s="22"/>
      <c r="B733" s="22"/>
      <c r="C733" s="22"/>
      <c r="D733" s="23"/>
      <c r="E733" s="23"/>
      <c r="F733" s="23"/>
      <c r="G733" s="23"/>
    </row>
    <row r="734" spans="1:7" x14ac:dyDescent="0.25">
      <c r="A734" s="22"/>
      <c r="B734" s="22"/>
      <c r="C734" s="22"/>
      <c r="D734" s="23"/>
      <c r="E734" s="23"/>
      <c r="F734" s="23"/>
      <c r="G734" s="23"/>
    </row>
    <row r="735" spans="1:7" x14ac:dyDescent="0.25">
      <c r="A735" s="22"/>
      <c r="B735" s="22"/>
      <c r="C735" s="22"/>
      <c r="D735" s="23"/>
      <c r="E735" s="23"/>
      <c r="F735" s="23"/>
      <c r="G735" s="23"/>
    </row>
    <row r="736" spans="1:7" x14ac:dyDescent="0.25">
      <c r="A736" s="22"/>
      <c r="B736" s="22"/>
      <c r="C736" s="22"/>
      <c r="D736" s="23"/>
      <c r="E736" s="23"/>
      <c r="F736" s="23"/>
      <c r="G736" s="23"/>
    </row>
    <row r="737" spans="1:7" x14ac:dyDescent="0.25">
      <c r="A737" s="22"/>
      <c r="B737" s="22"/>
      <c r="C737" s="22"/>
      <c r="D737" s="23"/>
      <c r="E737" s="23"/>
      <c r="F737" s="23"/>
      <c r="G737" s="23"/>
    </row>
    <row r="738" spans="1:7" x14ac:dyDescent="0.25">
      <c r="A738" s="22"/>
      <c r="B738" s="22"/>
      <c r="C738" s="22"/>
      <c r="D738" s="23"/>
      <c r="E738" s="23"/>
      <c r="F738" s="23"/>
      <c r="G738" s="23"/>
    </row>
    <row r="739" spans="1:7" x14ac:dyDescent="0.25">
      <c r="A739" s="22"/>
      <c r="B739" s="22"/>
      <c r="C739" s="22"/>
      <c r="D739" s="23"/>
      <c r="E739" s="23"/>
      <c r="F739" s="23"/>
      <c r="G739" s="23"/>
    </row>
    <row r="740" spans="1:7" x14ac:dyDescent="0.25">
      <c r="A740" s="22"/>
      <c r="B740" s="22"/>
      <c r="C740" s="22"/>
      <c r="D740" s="23"/>
      <c r="E740" s="23"/>
      <c r="F740" s="23"/>
      <c r="G740" s="23"/>
    </row>
    <row r="741" spans="1:7" x14ac:dyDescent="0.25">
      <c r="A741" s="22"/>
      <c r="B741" s="22"/>
      <c r="C741" s="22"/>
      <c r="D741" s="23"/>
      <c r="E741" s="23"/>
      <c r="F741" s="23"/>
      <c r="G741" s="23"/>
    </row>
    <row r="742" spans="1:7" x14ac:dyDescent="0.25">
      <c r="A742" s="22"/>
      <c r="B742" s="22"/>
      <c r="C742" s="22"/>
      <c r="D742" s="23"/>
      <c r="E742" s="23"/>
      <c r="F742" s="23"/>
      <c r="G742" s="23"/>
    </row>
    <row r="743" spans="1:7" x14ac:dyDescent="0.25">
      <c r="A743" s="22"/>
      <c r="B743" s="22"/>
      <c r="C743" s="22"/>
      <c r="D743" s="23"/>
      <c r="E743" s="23"/>
      <c r="F743" s="23"/>
      <c r="G743" s="23"/>
    </row>
    <row r="744" spans="1:7" x14ac:dyDescent="0.25">
      <c r="A744" s="22"/>
      <c r="B744" s="22"/>
      <c r="C744" s="22"/>
      <c r="D744" s="23"/>
      <c r="E744" s="23"/>
      <c r="F744" s="23"/>
      <c r="G744" s="23"/>
    </row>
    <row r="745" spans="1:7" x14ac:dyDescent="0.25">
      <c r="A745" s="22"/>
      <c r="B745" s="22"/>
      <c r="C745" s="22"/>
      <c r="D745" s="23"/>
      <c r="E745" s="23"/>
      <c r="F745" s="23"/>
      <c r="G745" s="23"/>
    </row>
    <row r="746" spans="1:7" x14ac:dyDescent="0.25">
      <c r="A746" s="22"/>
      <c r="B746" s="22"/>
      <c r="C746" s="22"/>
      <c r="D746" s="23"/>
      <c r="E746" s="23"/>
      <c r="F746" s="23"/>
      <c r="G746" s="23"/>
    </row>
    <row r="747" spans="1:7" x14ac:dyDescent="0.25">
      <c r="A747" s="22"/>
      <c r="B747" s="22"/>
      <c r="C747" s="22"/>
      <c r="D747" s="23"/>
      <c r="E747" s="23"/>
      <c r="F747" s="23"/>
      <c r="G747" s="23"/>
    </row>
    <row r="748" spans="1:7" x14ac:dyDescent="0.25">
      <c r="A748" s="22"/>
      <c r="B748" s="22"/>
      <c r="C748" s="22"/>
      <c r="D748" s="23"/>
      <c r="E748" s="23"/>
      <c r="F748" s="23"/>
      <c r="G748" s="23"/>
    </row>
    <row r="749" spans="1:7" x14ac:dyDescent="0.25">
      <c r="A749" s="22"/>
      <c r="B749" s="22"/>
      <c r="C749" s="22"/>
      <c r="D749" s="23"/>
      <c r="E749" s="23"/>
      <c r="F749" s="23"/>
      <c r="G749" s="23"/>
    </row>
    <row r="750" spans="1:7" x14ac:dyDescent="0.25">
      <c r="A750" s="22"/>
      <c r="B750" s="22"/>
      <c r="C750" s="22"/>
      <c r="D750" s="23"/>
      <c r="E750" s="23"/>
      <c r="F750" s="23"/>
      <c r="G750" s="23"/>
    </row>
    <row r="751" spans="1:7" x14ac:dyDescent="0.25">
      <c r="A751" s="22"/>
      <c r="B751" s="22"/>
      <c r="C751" s="22"/>
      <c r="D751" s="23"/>
      <c r="E751" s="23"/>
      <c r="F751" s="23"/>
      <c r="G751" s="23"/>
    </row>
    <row r="752" spans="1:7" x14ac:dyDescent="0.25">
      <c r="A752" s="22"/>
      <c r="B752" s="22"/>
      <c r="C752" s="22"/>
      <c r="D752" s="23"/>
      <c r="E752" s="23"/>
      <c r="F752" s="23"/>
      <c r="G752" s="23"/>
    </row>
    <row r="753" spans="1:7" x14ac:dyDescent="0.25">
      <c r="A753" s="22"/>
      <c r="B753" s="22"/>
      <c r="C753" s="22"/>
      <c r="D753" s="23"/>
      <c r="E753" s="23"/>
      <c r="F753" s="23"/>
      <c r="G753" s="23"/>
    </row>
    <row r="754" spans="1:7" x14ac:dyDescent="0.25">
      <c r="A754" s="22"/>
      <c r="B754" s="22"/>
      <c r="C754" s="22"/>
      <c r="D754" s="23"/>
      <c r="E754" s="23"/>
      <c r="F754" s="23"/>
      <c r="G754" s="23"/>
    </row>
    <row r="755" spans="1:7" x14ac:dyDescent="0.25">
      <c r="A755" s="22"/>
      <c r="B755" s="22"/>
      <c r="C755" s="22"/>
      <c r="D755" s="23"/>
      <c r="E755" s="23"/>
      <c r="F755" s="23"/>
      <c r="G755" s="23"/>
    </row>
    <row r="756" spans="1:7" x14ac:dyDescent="0.25">
      <c r="A756" s="22"/>
      <c r="B756" s="22"/>
      <c r="C756" s="22"/>
      <c r="D756" s="23"/>
      <c r="E756" s="23"/>
      <c r="F756" s="23"/>
      <c r="G756" s="23"/>
    </row>
    <row r="757" spans="1:7" x14ac:dyDescent="0.25">
      <c r="A757" s="22"/>
      <c r="B757" s="22"/>
      <c r="C757" s="22"/>
      <c r="D757" s="23"/>
      <c r="E757" s="23"/>
      <c r="F757" s="23"/>
      <c r="G757" s="23"/>
    </row>
    <row r="758" spans="1:7" x14ac:dyDescent="0.25">
      <c r="A758" s="22"/>
      <c r="B758" s="22"/>
      <c r="C758" s="22"/>
      <c r="D758" s="23"/>
      <c r="E758" s="23"/>
      <c r="F758" s="23"/>
      <c r="G758" s="23"/>
    </row>
    <row r="759" spans="1:7" x14ac:dyDescent="0.25">
      <c r="A759" s="22"/>
      <c r="B759" s="22"/>
      <c r="C759" s="22"/>
      <c r="D759" s="23"/>
      <c r="E759" s="23"/>
      <c r="F759" s="23"/>
      <c r="G759" s="23"/>
    </row>
    <row r="760" spans="1:7" x14ac:dyDescent="0.25">
      <c r="A760" s="22"/>
      <c r="B760" s="22"/>
      <c r="C760" s="22"/>
      <c r="D760" s="23"/>
      <c r="E760" s="23"/>
      <c r="F760" s="23"/>
      <c r="G760" s="23"/>
    </row>
    <row r="761" spans="1:7" x14ac:dyDescent="0.25">
      <c r="A761" s="22"/>
      <c r="B761" s="22"/>
      <c r="C761" s="22"/>
      <c r="D761" s="23"/>
      <c r="E761" s="23"/>
      <c r="F761" s="23"/>
      <c r="G761" s="23"/>
    </row>
    <row r="762" spans="1:7" x14ac:dyDescent="0.25">
      <c r="A762" s="22"/>
      <c r="B762" s="22"/>
      <c r="C762" s="22"/>
      <c r="D762" s="23"/>
      <c r="E762" s="23"/>
      <c r="F762" s="23"/>
      <c r="G762" s="23"/>
    </row>
    <row r="763" spans="1:7" x14ac:dyDescent="0.25">
      <c r="A763" s="22"/>
      <c r="B763" s="22"/>
      <c r="C763" s="22"/>
      <c r="D763" s="23"/>
      <c r="E763" s="23"/>
      <c r="F763" s="23"/>
      <c r="G763" s="23"/>
    </row>
    <row r="764" spans="1:7" x14ac:dyDescent="0.25">
      <c r="A764" s="22"/>
      <c r="B764" s="22"/>
      <c r="C764" s="22"/>
      <c r="D764" s="23"/>
      <c r="E764" s="23"/>
      <c r="F764" s="23"/>
      <c r="G764" s="23"/>
    </row>
    <row r="765" spans="1:7" x14ac:dyDescent="0.25">
      <c r="A765" s="22"/>
      <c r="B765" s="22"/>
      <c r="C765" s="22"/>
      <c r="D765" s="23"/>
      <c r="E765" s="23"/>
      <c r="F765" s="23"/>
      <c r="G765" s="23"/>
    </row>
    <row r="766" spans="1:7" x14ac:dyDescent="0.25">
      <c r="A766" s="22"/>
      <c r="B766" s="22"/>
      <c r="C766" s="22"/>
      <c r="D766" s="23"/>
      <c r="E766" s="23"/>
      <c r="F766" s="23"/>
      <c r="G766" s="23"/>
    </row>
    <row r="767" spans="1:7" x14ac:dyDescent="0.25">
      <c r="A767" s="22"/>
      <c r="B767" s="22"/>
      <c r="C767" s="22"/>
      <c r="D767" s="23"/>
      <c r="E767" s="23"/>
      <c r="F767" s="23"/>
      <c r="G767" s="23"/>
    </row>
    <row r="768" spans="1:7" x14ac:dyDescent="0.25">
      <c r="A768" s="22"/>
      <c r="B768" s="22"/>
      <c r="C768" s="22"/>
      <c r="D768" s="23"/>
      <c r="E768" s="23"/>
      <c r="F768" s="23"/>
      <c r="G768" s="23"/>
    </row>
    <row r="769" spans="1:7" x14ac:dyDescent="0.25">
      <c r="A769" s="22"/>
      <c r="B769" s="22"/>
      <c r="C769" s="22"/>
      <c r="D769" s="23"/>
      <c r="E769" s="23"/>
      <c r="F769" s="23"/>
      <c r="G769" s="23"/>
    </row>
    <row r="770" spans="1:7" x14ac:dyDescent="0.25">
      <c r="A770" s="22"/>
      <c r="B770" s="22"/>
      <c r="C770" s="22"/>
      <c r="D770" s="23"/>
      <c r="E770" s="23"/>
      <c r="F770" s="23"/>
      <c r="G770" s="23"/>
    </row>
    <row r="771" spans="1:7" x14ac:dyDescent="0.25">
      <c r="A771" s="22"/>
      <c r="B771" s="22"/>
      <c r="C771" s="22"/>
      <c r="D771" s="23"/>
      <c r="E771" s="23"/>
      <c r="F771" s="23"/>
      <c r="G771" s="23"/>
    </row>
    <row r="772" spans="1:7" x14ac:dyDescent="0.25">
      <c r="A772" s="22"/>
      <c r="B772" s="22"/>
      <c r="C772" s="22"/>
      <c r="D772" s="23"/>
      <c r="E772" s="23"/>
      <c r="F772" s="23"/>
      <c r="G772" s="23"/>
    </row>
    <row r="773" spans="1:7" x14ac:dyDescent="0.25">
      <c r="A773" s="22"/>
      <c r="B773" s="22"/>
      <c r="C773" s="22"/>
      <c r="D773" s="23"/>
      <c r="E773" s="23"/>
      <c r="F773" s="23"/>
      <c r="G773" s="23"/>
    </row>
    <row r="774" spans="1:7" x14ac:dyDescent="0.25">
      <c r="A774" s="22"/>
      <c r="B774" s="22"/>
      <c r="C774" s="22"/>
      <c r="D774" s="23"/>
      <c r="E774" s="23"/>
      <c r="F774" s="23"/>
      <c r="G774" s="23"/>
    </row>
    <row r="775" spans="1:7" x14ac:dyDescent="0.25">
      <c r="A775" s="22"/>
      <c r="B775" s="22"/>
      <c r="C775" s="22"/>
      <c r="D775" s="23"/>
      <c r="E775" s="23"/>
      <c r="F775" s="23"/>
      <c r="G775" s="23"/>
    </row>
    <row r="776" spans="1:7" x14ac:dyDescent="0.25">
      <c r="A776" s="22"/>
      <c r="B776" s="22"/>
      <c r="C776" s="22"/>
      <c r="D776" s="23"/>
      <c r="E776" s="23"/>
      <c r="F776" s="23"/>
      <c r="G776" s="23"/>
    </row>
    <row r="777" spans="1:7" x14ac:dyDescent="0.25">
      <c r="A777" s="22"/>
      <c r="B777" s="22"/>
      <c r="C777" s="22"/>
      <c r="D777" s="23"/>
      <c r="E777" s="23"/>
      <c r="F777" s="23"/>
      <c r="G777" s="23"/>
    </row>
    <row r="778" spans="1:7" x14ac:dyDescent="0.25">
      <c r="A778" s="22"/>
      <c r="B778" s="22"/>
      <c r="C778" s="22"/>
      <c r="D778" s="23"/>
      <c r="E778" s="23"/>
      <c r="F778" s="23"/>
      <c r="G778" s="23"/>
    </row>
    <row r="779" spans="1:7" x14ac:dyDescent="0.25">
      <c r="A779" s="22"/>
      <c r="B779" s="22"/>
      <c r="C779" s="22"/>
      <c r="D779" s="23"/>
      <c r="E779" s="23"/>
      <c r="F779" s="23"/>
      <c r="G779" s="23"/>
    </row>
    <row r="780" spans="1:7" x14ac:dyDescent="0.25">
      <c r="A780" s="22"/>
      <c r="B780" s="22"/>
      <c r="C780" s="22"/>
      <c r="D780" s="23"/>
      <c r="E780" s="23"/>
      <c r="F780" s="23"/>
      <c r="G780" s="23"/>
    </row>
    <row r="781" spans="1:7" x14ac:dyDescent="0.25">
      <c r="A781" s="22"/>
      <c r="B781" s="22"/>
      <c r="C781" s="22"/>
      <c r="D781" s="23"/>
      <c r="E781" s="23"/>
      <c r="F781" s="23"/>
      <c r="G781" s="23"/>
    </row>
    <row r="782" spans="1:7" x14ac:dyDescent="0.25">
      <c r="A782" s="22"/>
      <c r="B782" s="22"/>
      <c r="C782" s="22"/>
      <c r="D782" s="23"/>
      <c r="E782" s="23"/>
      <c r="F782" s="23"/>
      <c r="G782" s="23"/>
    </row>
    <row r="783" spans="1:7" x14ac:dyDescent="0.25">
      <c r="A783" s="22"/>
      <c r="B783" s="22"/>
      <c r="C783" s="22"/>
      <c r="D783" s="23"/>
      <c r="E783" s="23"/>
      <c r="F783" s="23"/>
      <c r="G783" s="23"/>
    </row>
    <row r="784" spans="1:7" x14ac:dyDescent="0.25">
      <c r="A784" s="22"/>
      <c r="B784" s="22"/>
      <c r="C784" s="22"/>
      <c r="D784" s="23"/>
      <c r="E784" s="23"/>
      <c r="F784" s="23"/>
      <c r="G784" s="23"/>
    </row>
    <row r="785" spans="1:7" x14ac:dyDescent="0.25">
      <c r="A785" s="22"/>
      <c r="B785" s="22"/>
      <c r="C785" s="22"/>
      <c r="D785" s="23"/>
      <c r="E785" s="23"/>
      <c r="F785" s="23"/>
      <c r="G785" s="23"/>
    </row>
    <row r="786" spans="1:7" x14ac:dyDescent="0.25">
      <c r="A786" s="22"/>
      <c r="B786" s="22"/>
      <c r="C786" s="22"/>
      <c r="D786" s="23"/>
      <c r="E786" s="23"/>
      <c r="F786" s="23"/>
      <c r="G786" s="23"/>
    </row>
    <row r="787" spans="1:7" x14ac:dyDescent="0.25">
      <c r="A787" s="22"/>
      <c r="B787" s="22"/>
      <c r="C787" s="22"/>
      <c r="D787" s="23"/>
      <c r="E787" s="23"/>
      <c r="F787" s="23"/>
      <c r="G787" s="23"/>
    </row>
    <row r="788" spans="1:7" x14ac:dyDescent="0.25">
      <c r="A788" s="22"/>
      <c r="B788" s="22"/>
      <c r="C788" s="22"/>
      <c r="D788" s="23"/>
      <c r="E788" s="23"/>
      <c r="F788" s="23"/>
      <c r="G788" s="23"/>
    </row>
    <row r="789" spans="1:7" x14ac:dyDescent="0.25">
      <c r="A789" s="22"/>
      <c r="B789" s="22"/>
      <c r="C789" s="22"/>
      <c r="D789" s="23"/>
      <c r="E789" s="23"/>
      <c r="F789" s="23"/>
      <c r="G789" s="23"/>
    </row>
    <row r="790" spans="1:7" x14ac:dyDescent="0.25">
      <c r="A790" s="22"/>
      <c r="B790" s="22"/>
      <c r="C790" s="22"/>
      <c r="D790" s="23"/>
      <c r="E790" s="23"/>
      <c r="F790" s="23"/>
      <c r="G790" s="23"/>
    </row>
    <row r="791" spans="1:7" x14ac:dyDescent="0.25">
      <c r="A791" s="22"/>
      <c r="B791" s="22"/>
      <c r="C791" s="22"/>
      <c r="D791" s="23"/>
      <c r="E791" s="23"/>
      <c r="F791" s="23"/>
      <c r="G791" s="23"/>
    </row>
    <row r="792" spans="1:7" x14ac:dyDescent="0.25">
      <c r="A792" s="22"/>
      <c r="B792" s="22"/>
      <c r="C792" s="22"/>
      <c r="D792" s="23"/>
      <c r="E792" s="23"/>
      <c r="F792" s="23"/>
      <c r="G792" s="23"/>
    </row>
    <row r="793" spans="1:7" x14ac:dyDescent="0.25">
      <c r="A793" s="22"/>
      <c r="B793" s="22"/>
      <c r="C793" s="22"/>
      <c r="D793" s="23"/>
      <c r="E793" s="23"/>
      <c r="F793" s="23"/>
      <c r="G793" s="23"/>
    </row>
    <row r="794" spans="1:7" x14ac:dyDescent="0.25">
      <c r="A794" s="22"/>
      <c r="B794" s="22"/>
      <c r="C794" s="22"/>
      <c r="D794" s="23"/>
      <c r="E794" s="23"/>
      <c r="F794" s="23"/>
      <c r="G794" s="23"/>
    </row>
    <row r="795" spans="1:7" x14ac:dyDescent="0.25">
      <c r="A795" s="22"/>
      <c r="B795" s="22"/>
      <c r="C795" s="22"/>
      <c r="D795" s="23"/>
      <c r="E795" s="23"/>
      <c r="F795" s="23"/>
      <c r="G795" s="23"/>
    </row>
    <row r="796" spans="1:7" x14ac:dyDescent="0.25">
      <c r="A796" s="22"/>
      <c r="B796" s="22"/>
      <c r="C796" s="22"/>
      <c r="D796" s="23"/>
      <c r="E796" s="23"/>
      <c r="F796" s="23"/>
      <c r="G796" s="23"/>
    </row>
    <row r="797" spans="1:7" x14ac:dyDescent="0.25">
      <c r="A797" s="22"/>
      <c r="B797" s="22"/>
      <c r="C797" s="22"/>
      <c r="D797" s="23"/>
      <c r="E797" s="23"/>
      <c r="F797" s="23"/>
      <c r="G797" s="23"/>
    </row>
    <row r="798" spans="1:7" x14ac:dyDescent="0.25">
      <c r="A798" s="22"/>
      <c r="B798" s="22"/>
      <c r="C798" s="22"/>
      <c r="D798" s="23"/>
      <c r="E798" s="23"/>
      <c r="F798" s="23"/>
      <c r="G798" s="23"/>
    </row>
    <row r="799" spans="1:7" x14ac:dyDescent="0.25">
      <c r="A799" s="22"/>
      <c r="B799" s="22"/>
      <c r="C799" s="22"/>
      <c r="D799" s="23"/>
      <c r="E799" s="23"/>
      <c r="F799" s="23"/>
      <c r="G799" s="23"/>
    </row>
    <row r="800" spans="1:7" x14ac:dyDescent="0.25">
      <c r="A800" s="22"/>
      <c r="B800" s="22"/>
      <c r="C800" s="22"/>
      <c r="D800" s="23"/>
      <c r="E800" s="23"/>
      <c r="F800" s="23"/>
      <c r="G800" s="23"/>
    </row>
    <row r="801" spans="1:7" x14ac:dyDescent="0.25">
      <c r="A801" s="22"/>
      <c r="B801" s="22"/>
      <c r="C801" s="22"/>
      <c r="D801" s="23"/>
      <c r="E801" s="23"/>
      <c r="F801" s="23"/>
      <c r="G801" s="23"/>
    </row>
    <row r="802" spans="1:7" x14ac:dyDescent="0.25">
      <c r="A802" s="22"/>
      <c r="B802" s="22"/>
      <c r="C802" s="22"/>
      <c r="D802" s="23"/>
      <c r="E802" s="23"/>
      <c r="F802" s="23"/>
      <c r="G802" s="23"/>
    </row>
    <row r="803" spans="1:7" x14ac:dyDescent="0.25">
      <c r="A803" s="22"/>
      <c r="B803" s="22"/>
      <c r="C803" s="22"/>
      <c r="D803" s="23"/>
      <c r="E803" s="23"/>
      <c r="F803" s="23"/>
      <c r="G803" s="23"/>
    </row>
    <row r="804" spans="1:7" x14ac:dyDescent="0.25">
      <c r="A804" s="22"/>
      <c r="B804" s="22"/>
      <c r="C804" s="22"/>
      <c r="D804" s="23"/>
      <c r="E804" s="23"/>
      <c r="F804" s="23"/>
      <c r="G804" s="23"/>
    </row>
    <row r="805" spans="1:7" x14ac:dyDescent="0.25">
      <c r="A805" s="22"/>
      <c r="B805" s="22"/>
      <c r="C805" s="22"/>
      <c r="D805" s="23"/>
      <c r="E805" s="23"/>
      <c r="F805" s="23"/>
      <c r="G805" s="23"/>
    </row>
    <row r="806" spans="1:7" x14ac:dyDescent="0.25">
      <c r="A806" s="22"/>
      <c r="B806" s="22"/>
      <c r="C806" s="22"/>
      <c r="D806" s="23"/>
      <c r="E806" s="23"/>
      <c r="F806" s="23"/>
      <c r="G806" s="23"/>
    </row>
    <row r="807" spans="1:7" x14ac:dyDescent="0.25">
      <c r="A807" s="22"/>
      <c r="B807" s="22"/>
      <c r="C807" s="22"/>
      <c r="D807" s="23"/>
      <c r="E807" s="23"/>
      <c r="F807" s="23"/>
      <c r="G807" s="23"/>
    </row>
    <row r="808" spans="1:7" x14ac:dyDescent="0.25">
      <c r="A808" s="22"/>
      <c r="B808" s="22"/>
      <c r="C808" s="22"/>
      <c r="D808" s="23"/>
      <c r="E808" s="23"/>
      <c r="F808" s="23"/>
      <c r="G808" s="23"/>
    </row>
    <row r="809" spans="1:7" x14ac:dyDescent="0.25">
      <c r="A809" s="22"/>
      <c r="B809" s="22"/>
      <c r="C809" s="22"/>
      <c r="D809" s="23"/>
      <c r="E809" s="23"/>
      <c r="F809" s="23"/>
      <c r="G809" s="23"/>
    </row>
    <row r="810" spans="1:7" x14ac:dyDescent="0.25">
      <c r="A810" s="22"/>
      <c r="B810" s="22"/>
      <c r="C810" s="22"/>
      <c r="D810" s="23"/>
      <c r="E810" s="23"/>
      <c r="F810" s="23"/>
      <c r="G810" s="23"/>
    </row>
    <row r="811" spans="1:7" x14ac:dyDescent="0.25">
      <c r="A811" s="22"/>
      <c r="B811" s="22"/>
      <c r="C811" s="22"/>
      <c r="D811" s="23"/>
      <c r="E811" s="23"/>
      <c r="F811" s="23"/>
      <c r="G811" s="23"/>
    </row>
    <row r="812" spans="1:7" x14ac:dyDescent="0.25">
      <c r="A812" s="22"/>
      <c r="B812" s="22"/>
      <c r="C812" s="22"/>
      <c r="D812" s="23"/>
      <c r="E812" s="23"/>
      <c r="F812" s="23"/>
      <c r="G812" s="23"/>
    </row>
    <row r="813" spans="1:7" x14ac:dyDescent="0.25">
      <c r="A813" s="22"/>
      <c r="B813" s="22"/>
      <c r="C813" s="22"/>
      <c r="D813" s="23"/>
      <c r="E813" s="23"/>
      <c r="F813" s="23"/>
      <c r="G813" s="23"/>
    </row>
    <row r="814" spans="1:7" x14ac:dyDescent="0.25">
      <c r="A814" s="22"/>
      <c r="B814" s="22"/>
      <c r="C814" s="22"/>
      <c r="D814" s="23"/>
      <c r="E814" s="23"/>
      <c r="F814" s="23"/>
      <c r="G814" s="23"/>
    </row>
    <row r="815" spans="1:7" x14ac:dyDescent="0.25">
      <c r="A815" s="22"/>
      <c r="B815" s="22"/>
      <c r="C815" s="22"/>
      <c r="D815" s="23"/>
      <c r="E815" s="23"/>
      <c r="F815" s="23"/>
      <c r="G815" s="23"/>
    </row>
    <row r="816" spans="1:7" x14ac:dyDescent="0.25">
      <c r="A816" s="22"/>
      <c r="B816" s="22"/>
      <c r="C816" s="22"/>
      <c r="D816" s="23"/>
      <c r="E816" s="23"/>
      <c r="F816" s="23"/>
      <c r="G816" s="23"/>
    </row>
    <row r="817" spans="1:7" x14ac:dyDescent="0.25">
      <c r="A817" s="22"/>
      <c r="B817" s="22"/>
      <c r="C817" s="22"/>
      <c r="D817" s="23"/>
      <c r="E817" s="23"/>
      <c r="F817" s="23"/>
      <c r="G817" s="23"/>
    </row>
    <row r="818" spans="1:7" x14ac:dyDescent="0.25">
      <c r="A818" s="22"/>
      <c r="B818" s="22"/>
      <c r="C818" s="22"/>
      <c r="D818" s="23"/>
      <c r="E818" s="23"/>
      <c r="F818" s="23"/>
      <c r="G818" s="23"/>
    </row>
    <row r="819" spans="1:7" x14ac:dyDescent="0.25">
      <c r="A819" s="22"/>
      <c r="B819" s="22"/>
      <c r="C819" s="22"/>
      <c r="D819" s="23"/>
      <c r="E819" s="23"/>
      <c r="F819" s="23"/>
      <c r="G819" s="23"/>
    </row>
    <row r="820" spans="1:7" x14ac:dyDescent="0.25">
      <c r="A820" s="22"/>
      <c r="B820" s="22"/>
      <c r="C820" s="22"/>
      <c r="D820" s="23"/>
      <c r="E820" s="23"/>
      <c r="F820" s="23"/>
      <c r="G820" s="23"/>
    </row>
    <row r="821" spans="1:7" x14ac:dyDescent="0.25">
      <c r="A821" s="22"/>
      <c r="B821" s="22"/>
      <c r="C821" s="22"/>
      <c r="D821" s="23"/>
      <c r="E821" s="23"/>
      <c r="F821" s="23"/>
      <c r="G821" s="23"/>
    </row>
    <row r="822" spans="1:7" x14ac:dyDescent="0.25">
      <c r="A822" s="22"/>
      <c r="B822" s="22"/>
      <c r="C822" s="22"/>
      <c r="D822" s="23"/>
      <c r="E822" s="23"/>
      <c r="F822" s="23"/>
      <c r="G822" s="23"/>
    </row>
    <row r="823" spans="1:7" x14ac:dyDescent="0.25">
      <c r="A823" s="22"/>
      <c r="B823" s="22"/>
      <c r="C823" s="22"/>
      <c r="D823" s="23"/>
      <c r="E823" s="23"/>
      <c r="F823" s="23"/>
      <c r="G823" s="23"/>
    </row>
    <row r="824" spans="1:7" x14ac:dyDescent="0.25">
      <c r="A824" s="22"/>
      <c r="B824" s="22"/>
      <c r="C824" s="22"/>
      <c r="D824" s="23"/>
      <c r="E824" s="23"/>
      <c r="F824" s="23"/>
      <c r="G824" s="23"/>
    </row>
    <row r="825" spans="1:7" x14ac:dyDescent="0.25">
      <c r="A825" s="22"/>
      <c r="B825" s="22"/>
      <c r="C825" s="22"/>
      <c r="D825" s="23"/>
      <c r="E825" s="23"/>
      <c r="F825" s="23"/>
      <c r="G825" s="23"/>
    </row>
    <row r="826" spans="1:7" x14ac:dyDescent="0.25">
      <c r="A826" s="22"/>
      <c r="B826" s="22"/>
      <c r="C826" s="22"/>
      <c r="D826" s="23"/>
      <c r="E826" s="23"/>
      <c r="F826" s="23"/>
      <c r="G826" s="23"/>
    </row>
    <row r="827" spans="1:7" x14ac:dyDescent="0.25">
      <c r="A827" s="22"/>
      <c r="B827" s="22"/>
      <c r="C827" s="22"/>
      <c r="D827" s="23"/>
      <c r="E827" s="23"/>
      <c r="F827" s="23"/>
      <c r="G827" s="23"/>
    </row>
    <row r="828" spans="1:7" x14ac:dyDescent="0.25">
      <c r="A828" s="22"/>
      <c r="B828" s="22"/>
      <c r="C828" s="22"/>
      <c r="D828" s="23"/>
      <c r="E828" s="23"/>
      <c r="F828" s="23"/>
      <c r="G828" s="23"/>
    </row>
    <row r="829" spans="1:7" x14ac:dyDescent="0.25">
      <c r="A829" s="22"/>
      <c r="B829" s="22"/>
      <c r="C829" s="22"/>
    </row>
    <row r="830" spans="1:7" x14ac:dyDescent="0.25">
      <c r="A830" s="22"/>
      <c r="B830" s="22"/>
      <c r="C830" s="22"/>
    </row>
    <row r="831" spans="1:7" x14ac:dyDescent="0.25">
      <c r="A831" s="22"/>
      <c r="B831" s="22"/>
      <c r="C831" s="22"/>
    </row>
    <row r="832" spans="1:7" x14ac:dyDescent="0.25">
      <c r="A832" s="22"/>
      <c r="B832" s="22"/>
      <c r="C832" s="22"/>
    </row>
    <row r="833" spans="1:3" x14ac:dyDescent="0.25">
      <c r="A833" s="22"/>
      <c r="B833" s="22"/>
      <c r="C833" s="22"/>
    </row>
    <row r="834" spans="1:3" x14ac:dyDescent="0.25">
      <c r="A834" s="22"/>
      <c r="B834" s="22"/>
      <c r="C834" s="22"/>
    </row>
    <row r="835" spans="1:3" x14ac:dyDescent="0.25">
      <c r="A835" s="22"/>
      <c r="B835" s="22"/>
      <c r="C835" s="22"/>
    </row>
    <row r="836" spans="1:3" x14ac:dyDescent="0.25">
      <c r="A836" s="22"/>
      <c r="B836" s="22"/>
      <c r="C836" s="22"/>
    </row>
    <row r="837" spans="1:3" x14ac:dyDescent="0.25">
      <c r="A837" s="22"/>
      <c r="B837" s="22"/>
      <c r="C837" s="22"/>
    </row>
    <row r="838" spans="1:3" x14ac:dyDescent="0.25">
      <c r="A838" s="22"/>
      <c r="B838" s="22"/>
      <c r="C838" s="22"/>
    </row>
    <row r="839" spans="1:3" x14ac:dyDescent="0.25">
      <c r="A839" s="22"/>
      <c r="B839" s="22"/>
      <c r="C839" s="22"/>
    </row>
    <row r="840" spans="1:3" x14ac:dyDescent="0.25">
      <c r="A840" s="22"/>
      <c r="B840" s="22"/>
      <c r="C840" s="22"/>
    </row>
    <row r="841" spans="1:3" x14ac:dyDescent="0.25">
      <c r="A841" s="22"/>
      <c r="B841" s="22"/>
      <c r="C841" s="22"/>
    </row>
    <row r="842" spans="1:3" x14ac:dyDescent="0.25">
      <c r="A842" s="22"/>
      <c r="B842" s="22"/>
      <c r="C842" s="22"/>
    </row>
    <row r="843" spans="1:3" x14ac:dyDescent="0.25">
      <c r="A843" s="22"/>
      <c r="B843" s="22"/>
      <c r="C843" s="22"/>
    </row>
    <row r="844" spans="1:3" x14ac:dyDescent="0.25">
      <c r="A844" s="22"/>
      <c r="B844" s="22"/>
      <c r="C844" s="22"/>
    </row>
    <row r="845" spans="1:3" x14ac:dyDescent="0.25">
      <c r="A845" s="22"/>
      <c r="B845" s="22"/>
      <c r="C845" s="22"/>
    </row>
    <row r="846" spans="1:3" x14ac:dyDescent="0.25">
      <c r="A846" s="22"/>
      <c r="B846" s="22"/>
      <c r="C846" s="22"/>
    </row>
    <row r="847" spans="1:3" x14ac:dyDescent="0.25">
      <c r="A847" s="22"/>
      <c r="B847" s="22"/>
      <c r="C847" s="22"/>
    </row>
    <row r="848" spans="1:3" x14ac:dyDescent="0.25">
      <c r="A848" s="22"/>
      <c r="B848" s="22"/>
      <c r="C848" s="22"/>
    </row>
    <row r="849" spans="1:3" x14ac:dyDescent="0.25">
      <c r="A849" s="22"/>
      <c r="B849" s="22"/>
      <c r="C849" s="22"/>
    </row>
    <row r="850" spans="1:3" x14ac:dyDescent="0.25">
      <c r="A850" s="22"/>
      <c r="B850" s="22"/>
      <c r="C850" s="22"/>
    </row>
    <row r="851" spans="1:3" x14ac:dyDescent="0.25">
      <c r="A851" s="22"/>
      <c r="B851" s="22"/>
      <c r="C851" s="22"/>
    </row>
    <row r="852" spans="1:3" x14ac:dyDescent="0.25">
      <c r="A852" s="22"/>
      <c r="B852" s="22"/>
      <c r="C852" s="22"/>
    </row>
    <row r="853" spans="1:3" x14ac:dyDescent="0.25">
      <c r="A853" s="22"/>
      <c r="B853" s="22"/>
      <c r="C853" s="22"/>
    </row>
    <row r="854" spans="1:3" x14ac:dyDescent="0.25">
      <c r="A854" s="22"/>
      <c r="B854" s="22"/>
      <c r="C854" s="22"/>
    </row>
    <row r="855" spans="1:3" x14ac:dyDescent="0.25">
      <c r="A855" s="22"/>
      <c r="B855" s="22"/>
      <c r="C855" s="22"/>
    </row>
    <row r="856" spans="1:3" x14ac:dyDescent="0.25">
      <c r="A856" s="22"/>
      <c r="B856" s="22"/>
      <c r="C856" s="22"/>
    </row>
    <row r="857" spans="1:3" x14ac:dyDescent="0.25">
      <c r="A857" s="22"/>
      <c r="B857" s="22"/>
      <c r="C857" s="22"/>
    </row>
    <row r="858" spans="1:3" x14ac:dyDescent="0.25">
      <c r="A858" s="22"/>
      <c r="B858" s="22"/>
      <c r="C858" s="22"/>
    </row>
    <row r="859" spans="1:3" x14ac:dyDescent="0.25">
      <c r="A859" s="22"/>
      <c r="B859" s="22"/>
      <c r="C859" s="22"/>
    </row>
    <row r="860" spans="1:3" x14ac:dyDescent="0.25">
      <c r="A860" s="22"/>
      <c r="B860" s="22"/>
      <c r="C860" s="22"/>
    </row>
    <row r="861" spans="1:3" x14ac:dyDescent="0.25">
      <c r="A861" s="22"/>
      <c r="B861" s="22"/>
      <c r="C861" s="22"/>
    </row>
    <row r="862" spans="1:3" x14ac:dyDescent="0.25">
      <c r="A862" s="22"/>
      <c r="B862" s="22"/>
      <c r="C862" s="22"/>
    </row>
    <row r="863" spans="1:3" x14ac:dyDescent="0.25">
      <c r="A863" s="22"/>
      <c r="B863" s="22"/>
      <c r="C863" s="22"/>
    </row>
    <row r="864" spans="1:3" x14ac:dyDescent="0.25">
      <c r="A864" s="22"/>
      <c r="B864" s="22"/>
      <c r="C864" s="22"/>
    </row>
    <row r="865" spans="1:3" x14ac:dyDescent="0.25">
      <c r="A865" s="22"/>
      <c r="B865" s="22"/>
      <c r="C865" s="22"/>
    </row>
    <row r="866" spans="1:3" x14ac:dyDescent="0.25">
      <c r="A866" s="22"/>
      <c r="B866" s="22"/>
      <c r="C866" s="22"/>
    </row>
    <row r="867" spans="1:3" x14ac:dyDescent="0.25">
      <c r="A867" s="22"/>
      <c r="B867" s="22"/>
      <c r="C867" s="22"/>
    </row>
    <row r="868" spans="1:3" x14ac:dyDescent="0.25">
      <c r="A868" s="22"/>
      <c r="B868" s="22"/>
      <c r="C868" s="22"/>
    </row>
    <row r="869" spans="1:3" x14ac:dyDescent="0.25">
      <c r="A869" s="22"/>
      <c r="B869" s="22"/>
      <c r="C869" s="22"/>
    </row>
    <row r="870" spans="1:3" x14ac:dyDescent="0.25">
      <c r="A870" s="22"/>
      <c r="B870" s="22"/>
      <c r="C870" s="22"/>
    </row>
    <row r="871" spans="1:3" x14ac:dyDescent="0.25">
      <c r="A871" s="22"/>
      <c r="B871" s="22"/>
      <c r="C871" s="22"/>
    </row>
    <row r="872" spans="1:3" x14ac:dyDescent="0.25">
      <c r="A872" s="22"/>
      <c r="B872" s="22"/>
      <c r="C872" s="22"/>
    </row>
    <row r="873" spans="1:3" x14ac:dyDescent="0.25">
      <c r="A873" s="22"/>
      <c r="B873" s="22"/>
      <c r="C873" s="22"/>
    </row>
    <row r="874" spans="1:3" x14ac:dyDescent="0.25">
      <c r="A874" s="22"/>
      <c r="B874" s="22"/>
      <c r="C874" s="22"/>
    </row>
    <row r="875" spans="1:3" x14ac:dyDescent="0.25">
      <c r="A875" s="22"/>
      <c r="B875" s="22"/>
      <c r="C875" s="22"/>
    </row>
    <row r="876" spans="1:3" x14ac:dyDescent="0.25">
      <c r="A876" s="22"/>
      <c r="B876" s="22"/>
      <c r="C876" s="22"/>
    </row>
    <row r="877" spans="1:3" x14ac:dyDescent="0.25">
      <c r="A877" s="22"/>
      <c r="B877" s="22"/>
      <c r="C877" s="22"/>
    </row>
    <row r="878" spans="1:3" x14ac:dyDescent="0.25">
      <c r="A878" s="22"/>
      <c r="B878" s="22"/>
      <c r="C878" s="22"/>
    </row>
    <row r="879" spans="1:3" x14ac:dyDescent="0.25">
      <c r="A879" s="22"/>
      <c r="B879" s="22"/>
      <c r="C879" s="22"/>
    </row>
    <row r="880" spans="1:3" x14ac:dyDescent="0.25">
      <c r="A880" s="22"/>
      <c r="B880" s="22"/>
      <c r="C880" s="22"/>
    </row>
    <row r="881" spans="1:3" x14ac:dyDescent="0.25">
      <c r="A881" s="22"/>
      <c r="B881" s="22"/>
      <c r="C881" s="22"/>
    </row>
    <row r="882" spans="1:3" x14ac:dyDescent="0.25">
      <c r="A882" s="22"/>
      <c r="B882" s="22"/>
      <c r="C882" s="22"/>
    </row>
    <row r="883" spans="1:3" x14ac:dyDescent="0.25">
      <c r="A883" s="22"/>
      <c r="B883" s="22"/>
      <c r="C883" s="22"/>
    </row>
    <row r="884" spans="1:3" x14ac:dyDescent="0.25">
      <c r="A884" s="22"/>
      <c r="B884" s="22"/>
      <c r="C884" s="22"/>
    </row>
    <row r="885" spans="1:3" x14ac:dyDescent="0.25">
      <c r="A885" s="22"/>
      <c r="B885" s="22"/>
      <c r="C885" s="22"/>
    </row>
    <row r="886" spans="1:3" x14ac:dyDescent="0.25">
      <c r="A886" s="22"/>
      <c r="B886" s="22"/>
      <c r="C886" s="22"/>
    </row>
    <row r="887" spans="1:3" x14ac:dyDescent="0.25">
      <c r="A887" s="22"/>
      <c r="B887" s="22"/>
      <c r="C887" s="22"/>
    </row>
    <row r="888" spans="1:3" x14ac:dyDescent="0.25">
      <c r="A888" s="22"/>
      <c r="B888" s="22"/>
      <c r="C888" s="22"/>
    </row>
    <row r="889" spans="1:3" x14ac:dyDescent="0.25">
      <c r="A889" s="22"/>
      <c r="B889" s="22"/>
      <c r="C889" s="22"/>
    </row>
    <row r="890" spans="1:3" x14ac:dyDescent="0.25">
      <c r="A890" s="22"/>
      <c r="B890" s="22"/>
      <c r="C890" s="22"/>
    </row>
    <row r="891" spans="1:3" x14ac:dyDescent="0.25">
      <c r="A891" s="22"/>
      <c r="B891" s="22"/>
      <c r="C891" s="22"/>
    </row>
    <row r="892" spans="1:3" x14ac:dyDescent="0.25">
      <c r="A892" s="22"/>
      <c r="B892" s="22"/>
      <c r="C892" s="22"/>
    </row>
    <row r="893" spans="1:3" x14ac:dyDescent="0.25">
      <c r="A893" s="22"/>
      <c r="B893" s="22"/>
      <c r="C893" s="22"/>
    </row>
    <row r="894" spans="1:3" x14ac:dyDescent="0.25">
      <c r="A894" s="22"/>
      <c r="B894" s="22"/>
      <c r="C894" s="22"/>
    </row>
    <row r="895" spans="1:3" x14ac:dyDescent="0.25">
      <c r="A895" s="22"/>
      <c r="B895" s="22"/>
      <c r="C895" s="22"/>
    </row>
    <row r="896" spans="1:3" x14ac:dyDescent="0.25">
      <c r="A896" s="22"/>
      <c r="B896" s="22"/>
      <c r="C896" s="22"/>
    </row>
    <row r="897" spans="1:3" x14ac:dyDescent="0.25">
      <c r="A897" s="22"/>
      <c r="B897" s="22"/>
      <c r="C897" s="22"/>
    </row>
    <row r="898" spans="1:3" x14ac:dyDescent="0.25">
      <c r="A898" s="22"/>
      <c r="B898" s="22"/>
      <c r="C898" s="22"/>
    </row>
    <row r="899" spans="1:3" x14ac:dyDescent="0.25">
      <c r="A899" s="22"/>
      <c r="B899" s="22"/>
      <c r="C899" s="22"/>
    </row>
    <row r="900" spans="1:3" x14ac:dyDescent="0.25">
      <c r="A900" s="22"/>
      <c r="B900" s="22"/>
      <c r="C900" s="22"/>
    </row>
    <row r="901" spans="1:3" x14ac:dyDescent="0.25">
      <c r="A901" s="22"/>
      <c r="B901" s="22"/>
      <c r="C901" s="22"/>
    </row>
    <row r="902" spans="1:3" x14ac:dyDescent="0.25">
      <c r="A902" s="22"/>
      <c r="B902" s="22"/>
      <c r="C902" s="22"/>
    </row>
    <row r="903" spans="1:3" x14ac:dyDescent="0.25">
      <c r="A903" s="22"/>
      <c r="B903" s="22"/>
      <c r="C903" s="22"/>
    </row>
    <row r="904" spans="1:3" x14ac:dyDescent="0.25">
      <c r="A904" s="22"/>
      <c r="B904" s="22"/>
      <c r="C904" s="22"/>
    </row>
    <row r="905" spans="1:3" x14ac:dyDescent="0.25">
      <c r="A905" s="22"/>
      <c r="B905" s="22"/>
      <c r="C905" s="22"/>
    </row>
    <row r="906" spans="1:3" x14ac:dyDescent="0.25">
      <c r="A906" s="22"/>
      <c r="B906" s="22"/>
      <c r="C906" s="22"/>
    </row>
    <row r="907" spans="1:3" x14ac:dyDescent="0.25">
      <c r="A907" s="22"/>
      <c r="B907" s="22"/>
      <c r="C907" s="22"/>
    </row>
    <row r="908" spans="1:3" x14ac:dyDescent="0.25">
      <c r="A908" s="22"/>
      <c r="B908" s="22"/>
      <c r="C908" s="22"/>
    </row>
    <row r="909" spans="1:3" x14ac:dyDescent="0.25">
      <c r="A909" s="22"/>
      <c r="B909" s="22"/>
      <c r="C909" s="22"/>
    </row>
    <row r="910" spans="1:3" x14ac:dyDescent="0.25">
      <c r="A910" s="22"/>
      <c r="B910" s="22"/>
      <c r="C910" s="22"/>
    </row>
    <row r="911" spans="1:3" x14ac:dyDescent="0.25">
      <c r="A911" s="22"/>
      <c r="B911" s="22"/>
      <c r="C911" s="22"/>
    </row>
    <row r="912" spans="1:3" x14ac:dyDescent="0.25">
      <c r="A912" s="22"/>
      <c r="B912" s="22"/>
      <c r="C912" s="22"/>
    </row>
    <row r="913" spans="1:3" x14ac:dyDescent="0.25">
      <c r="A913" s="22"/>
      <c r="B913" s="22"/>
      <c r="C913" s="22"/>
    </row>
    <row r="914" spans="1:3" x14ac:dyDescent="0.25">
      <c r="A914" s="22"/>
      <c r="B914" s="22"/>
      <c r="C914" s="22"/>
    </row>
    <row r="915" spans="1:3" x14ac:dyDescent="0.25">
      <c r="A915" s="22"/>
      <c r="B915" s="22"/>
      <c r="C915" s="22"/>
    </row>
    <row r="916" spans="1:3" x14ac:dyDescent="0.25">
      <c r="A916" s="22"/>
      <c r="B916" s="22"/>
      <c r="C916" s="22"/>
    </row>
    <row r="917" spans="1:3" x14ac:dyDescent="0.25">
      <c r="A917" s="22"/>
      <c r="B917" s="22"/>
      <c r="C917" s="22"/>
    </row>
    <row r="918" spans="1:3" x14ac:dyDescent="0.25">
      <c r="A918" s="22"/>
      <c r="B918" s="22"/>
      <c r="C918" s="22"/>
    </row>
    <row r="919" spans="1:3" x14ac:dyDescent="0.25">
      <c r="A919" s="22"/>
      <c r="B919" s="22"/>
      <c r="C919" s="22"/>
    </row>
    <row r="920" spans="1:3" x14ac:dyDescent="0.25">
      <c r="A920" s="22"/>
      <c r="B920" s="22"/>
      <c r="C920" s="22"/>
    </row>
    <row r="921" spans="1:3" x14ac:dyDescent="0.25">
      <c r="A921" s="22"/>
      <c r="B921" s="22"/>
      <c r="C921" s="22"/>
    </row>
    <row r="922" spans="1:3" x14ac:dyDescent="0.25">
      <c r="A922" s="22"/>
      <c r="B922" s="22"/>
      <c r="C922" s="22"/>
    </row>
    <row r="923" spans="1:3" x14ac:dyDescent="0.25">
      <c r="A923" s="22"/>
      <c r="B923" s="22"/>
      <c r="C923" s="22"/>
    </row>
    <row r="924" spans="1:3" x14ac:dyDescent="0.25">
      <c r="A924" s="22"/>
      <c r="B924" s="22"/>
      <c r="C924" s="22"/>
    </row>
    <row r="925" spans="1:3" x14ac:dyDescent="0.25">
      <c r="A925" s="22"/>
      <c r="B925" s="22"/>
      <c r="C925" s="22"/>
    </row>
    <row r="926" spans="1:3" x14ac:dyDescent="0.25">
      <c r="A926" s="22"/>
      <c r="B926" s="22"/>
      <c r="C926" s="22"/>
    </row>
    <row r="927" spans="1:3" x14ac:dyDescent="0.25">
      <c r="A927" s="22"/>
      <c r="B927" s="22"/>
      <c r="C927" s="22"/>
    </row>
    <row r="928" spans="1:3" x14ac:dyDescent="0.25">
      <c r="A928" s="22"/>
      <c r="B928" s="22"/>
      <c r="C928" s="22"/>
    </row>
    <row r="929" spans="1:3" x14ac:dyDescent="0.25">
      <c r="A929" s="22"/>
      <c r="B929" s="22"/>
      <c r="C929" s="22"/>
    </row>
    <row r="930" spans="1:3" x14ac:dyDescent="0.25">
      <c r="A930" s="22"/>
      <c r="B930" s="22"/>
      <c r="C930" s="22"/>
    </row>
    <row r="931" spans="1:3" x14ac:dyDescent="0.25">
      <c r="A931" s="22"/>
      <c r="B931" s="22"/>
      <c r="C931" s="22"/>
    </row>
    <row r="932" spans="1:3" x14ac:dyDescent="0.25">
      <c r="A932" s="22"/>
      <c r="B932" s="22"/>
      <c r="C932" s="22"/>
    </row>
    <row r="933" spans="1:3" x14ac:dyDescent="0.25">
      <c r="A933" s="22"/>
      <c r="B933" s="22"/>
      <c r="C933" s="22"/>
    </row>
    <row r="934" spans="1:3" x14ac:dyDescent="0.25">
      <c r="A934" s="22"/>
      <c r="B934" s="22"/>
      <c r="C934" s="22"/>
    </row>
    <row r="935" spans="1:3" x14ac:dyDescent="0.25">
      <c r="A935" s="22"/>
      <c r="B935" s="22"/>
      <c r="C935" s="22"/>
    </row>
    <row r="936" spans="1:3" x14ac:dyDescent="0.25">
      <c r="A936" s="22"/>
      <c r="B936" s="22"/>
      <c r="C936" s="22"/>
    </row>
    <row r="937" spans="1:3" x14ac:dyDescent="0.25">
      <c r="A937" s="22"/>
      <c r="B937" s="22"/>
      <c r="C937" s="22"/>
    </row>
    <row r="938" spans="1:3" x14ac:dyDescent="0.25">
      <c r="A938" s="22"/>
      <c r="B938" s="22"/>
      <c r="C938" s="22"/>
    </row>
    <row r="939" spans="1:3" x14ac:dyDescent="0.25">
      <c r="A939" s="22"/>
      <c r="B939" s="22"/>
      <c r="C939" s="22"/>
    </row>
    <row r="940" spans="1:3" x14ac:dyDescent="0.25">
      <c r="A940" s="22"/>
      <c r="B940" s="22"/>
      <c r="C940" s="22"/>
    </row>
    <row r="941" spans="1:3" x14ac:dyDescent="0.25">
      <c r="A941" s="22"/>
      <c r="B941" s="22"/>
      <c r="C941" s="22"/>
    </row>
    <row r="942" spans="1:3" x14ac:dyDescent="0.25">
      <c r="A942" s="22"/>
      <c r="B942" s="22"/>
      <c r="C942" s="22"/>
    </row>
    <row r="943" spans="1:3" x14ac:dyDescent="0.25">
      <c r="A943" s="22"/>
      <c r="B943" s="22"/>
      <c r="C943" s="22"/>
    </row>
    <row r="944" spans="1:3" x14ac:dyDescent="0.25">
      <c r="A944" s="22"/>
      <c r="B944" s="22"/>
      <c r="C944" s="22"/>
    </row>
    <row r="945" spans="1:3" x14ac:dyDescent="0.25">
      <c r="A945" s="22"/>
      <c r="B945" s="22"/>
      <c r="C945" s="22"/>
    </row>
    <row r="946" spans="1:3" x14ac:dyDescent="0.25">
      <c r="A946" s="22"/>
      <c r="B946" s="22"/>
      <c r="C946" s="22"/>
    </row>
    <row r="947" spans="1:3" x14ac:dyDescent="0.25">
      <c r="A947" s="22"/>
      <c r="B947" s="22"/>
      <c r="C947" s="22"/>
    </row>
    <row r="948" spans="1:3" x14ac:dyDescent="0.25">
      <c r="A948" s="22"/>
      <c r="B948" s="22"/>
      <c r="C948" s="22"/>
    </row>
    <row r="949" spans="1:3" x14ac:dyDescent="0.25">
      <c r="A949" s="22"/>
      <c r="B949" s="22"/>
      <c r="C949" s="22"/>
    </row>
    <row r="950" spans="1:3" x14ac:dyDescent="0.25">
      <c r="A950" s="22"/>
      <c r="B950" s="22"/>
      <c r="C950" s="22"/>
    </row>
    <row r="951" spans="1:3" x14ac:dyDescent="0.25">
      <c r="A951" s="22"/>
      <c r="B951" s="22"/>
      <c r="C951" s="22"/>
    </row>
    <row r="952" spans="1:3" x14ac:dyDescent="0.25">
      <c r="A952" s="22"/>
      <c r="B952" s="22"/>
      <c r="C952" s="22"/>
    </row>
    <row r="953" spans="1:3" x14ac:dyDescent="0.25">
      <c r="A953" s="22"/>
      <c r="B953" s="22"/>
      <c r="C953" s="22"/>
    </row>
    <row r="954" spans="1:3" x14ac:dyDescent="0.25">
      <c r="A954" s="22"/>
      <c r="B954" s="22"/>
      <c r="C954" s="22"/>
    </row>
    <row r="955" spans="1:3" x14ac:dyDescent="0.25">
      <c r="A955" s="22"/>
      <c r="B955" s="22"/>
      <c r="C955" s="22"/>
    </row>
    <row r="956" spans="1:3" x14ac:dyDescent="0.25">
      <c r="A956" s="22"/>
      <c r="B956" s="22"/>
      <c r="C956" s="22"/>
    </row>
    <row r="957" spans="1:3" x14ac:dyDescent="0.25">
      <c r="A957" s="22"/>
      <c r="B957" s="22"/>
      <c r="C957" s="22"/>
    </row>
    <row r="958" spans="1:3" x14ac:dyDescent="0.25">
      <c r="A958" s="22"/>
      <c r="B958" s="22"/>
      <c r="C958" s="22"/>
    </row>
    <row r="959" spans="1:3" x14ac:dyDescent="0.25">
      <c r="A959" s="22"/>
      <c r="B959" s="22"/>
      <c r="C959" s="22"/>
    </row>
    <row r="960" spans="1:3" x14ac:dyDescent="0.25">
      <c r="A960" s="22"/>
      <c r="B960" s="22"/>
      <c r="C960" s="22"/>
    </row>
    <row r="961" spans="1:3" x14ac:dyDescent="0.25">
      <c r="A961" s="22"/>
      <c r="B961" s="22"/>
      <c r="C961" s="22"/>
    </row>
    <row r="962" spans="1:3" x14ac:dyDescent="0.25">
      <c r="A962" s="22"/>
      <c r="B962" s="22"/>
      <c r="C962" s="22"/>
    </row>
    <row r="963" spans="1:3" x14ac:dyDescent="0.25">
      <c r="A963" s="22"/>
      <c r="B963" s="22"/>
      <c r="C963" s="22"/>
    </row>
    <row r="964" spans="1:3" x14ac:dyDescent="0.25">
      <c r="A964" s="22"/>
      <c r="B964" s="22"/>
      <c r="C964" s="22"/>
    </row>
    <row r="965" spans="1:3" x14ac:dyDescent="0.25">
      <c r="A965" s="22"/>
      <c r="B965" s="22"/>
      <c r="C965" s="22"/>
    </row>
    <row r="966" spans="1:3" x14ac:dyDescent="0.25">
      <c r="A966" s="22"/>
      <c r="B966" s="22"/>
      <c r="C966" s="22"/>
    </row>
    <row r="967" spans="1:3" x14ac:dyDescent="0.25">
      <c r="A967" s="22"/>
      <c r="B967" s="22"/>
      <c r="C967" s="22"/>
    </row>
    <row r="968" spans="1:3" x14ac:dyDescent="0.25">
      <c r="A968" s="22"/>
      <c r="B968" s="22"/>
      <c r="C968" s="22"/>
    </row>
    <row r="969" spans="1:3" x14ac:dyDescent="0.25">
      <c r="A969" s="22"/>
      <c r="B969" s="22"/>
      <c r="C969" s="22"/>
    </row>
    <row r="970" spans="1:3" x14ac:dyDescent="0.25">
      <c r="A970" s="22"/>
      <c r="B970" s="22"/>
      <c r="C970" s="22"/>
    </row>
    <row r="971" spans="1:3" x14ac:dyDescent="0.25">
      <c r="A971" s="22"/>
      <c r="B971" s="22"/>
      <c r="C971" s="22"/>
    </row>
    <row r="972" spans="1:3" x14ac:dyDescent="0.25">
      <c r="A972" s="22"/>
      <c r="B972" s="22"/>
      <c r="C972" s="22"/>
    </row>
    <row r="973" spans="1:3" x14ac:dyDescent="0.25">
      <c r="A973" s="22"/>
      <c r="B973" s="22"/>
      <c r="C973" s="22"/>
    </row>
    <row r="974" spans="1:3" x14ac:dyDescent="0.25">
      <c r="A974" s="22"/>
      <c r="B974" s="22"/>
      <c r="C974" s="22"/>
    </row>
    <row r="975" spans="1:3" x14ac:dyDescent="0.25">
      <c r="A975" s="22"/>
      <c r="B975" s="22"/>
      <c r="C975" s="22"/>
    </row>
    <row r="976" spans="1:3" x14ac:dyDescent="0.25">
      <c r="A976" s="22"/>
      <c r="B976" s="22"/>
      <c r="C976" s="22"/>
    </row>
    <row r="977" spans="1:3" x14ac:dyDescent="0.25">
      <c r="A977" s="22"/>
      <c r="B977" s="22"/>
      <c r="C977" s="22"/>
    </row>
    <row r="978" spans="1:3" x14ac:dyDescent="0.25">
      <c r="A978" s="22"/>
      <c r="B978" s="22"/>
      <c r="C978" s="22"/>
    </row>
    <row r="979" spans="1:3" x14ac:dyDescent="0.25">
      <c r="A979" s="22"/>
      <c r="B979" s="22"/>
      <c r="C979" s="22"/>
    </row>
    <row r="980" spans="1:3" x14ac:dyDescent="0.25">
      <c r="A980" s="22"/>
      <c r="B980" s="22"/>
      <c r="C980" s="22"/>
    </row>
    <row r="981" spans="1:3" x14ac:dyDescent="0.25">
      <c r="A981" s="22"/>
      <c r="B981" s="22"/>
      <c r="C981" s="22"/>
    </row>
    <row r="982" spans="1:3" x14ac:dyDescent="0.25">
      <c r="A982" s="22"/>
      <c r="B982" s="22"/>
      <c r="C982" s="22"/>
    </row>
    <row r="983" spans="1:3" x14ac:dyDescent="0.25">
      <c r="A983" s="22"/>
      <c r="B983" s="22"/>
      <c r="C983" s="22"/>
    </row>
    <row r="984" spans="1:3" x14ac:dyDescent="0.25">
      <c r="A984" s="22"/>
      <c r="B984" s="22"/>
      <c r="C984" s="22"/>
    </row>
    <row r="985" spans="1:3" x14ac:dyDescent="0.25">
      <c r="A985" s="22"/>
      <c r="B985" s="22"/>
      <c r="C985" s="22"/>
    </row>
    <row r="986" spans="1:3" x14ac:dyDescent="0.25">
      <c r="A986" s="22"/>
      <c r="B986" s="22"/>
      <c r="C986" s="22"/>
    </row>
    <row r="987" spans="1:3" x14ac:dyDescent="0.25">
      <c r="A987" s="22"/>
      <c r="B987" s="22"/>
      <c r="C987" s="22"/>
    </row>
    <row r="988" spans="1:3" x14ac:dyDescent="0.25">
      <c r="A988" s="22"/>
      <c r="B988" s="22"/>
      <c r="C988" s="22"/>
    </row>
    <row r="989" spans="1:3" x14ac:dyDescent="0.25">
      <c r="A989" s="22"/>
      <c r="B989" s="22"/>
      <c r="C989" s="22"/>
    </row>
    <row r="990" spans="1:3" x14ac:dyDescent="0.25">
      <c r="A990" s="22"/>
      <c r="B990" s="22"/>
      <c r="C990" s="22"/>
    </row>
    <row r="991" spans="1:3" x14ac:dyDescent="0.25">
      <c r="A991" s="22"/>
      <c r="B991" s="22"/>
      <c r="C991" s="22"/>
    </row>
    <row r="992" spans="1:3" x14ac:dyDescent="0.25">
      <c r="A992" s="22"/>
      <c r="B992" s="22"/>
      <c r="C992" s="22"/>
    </row>
    <row r="993" spans="1:3" x14ac:dyDescent="0.25">
      <c r="A993" s="22"/>
      <c r="B993" s="22"/>
      <c r="C993" s="22"/>
    </row>
    <row r="994" spans="1:3" x14ac:dyDescent="0.25">
      <c r="A994" s="22"/>
      <c r="B994" s="22"/>
      <c r="C994" s="22"/>
    </row>
    <row r="995" spans="1:3" x14ac:dyDescent="0.25">
      <c r="A995" s="22"/>
      <c r="B995" s="22"/>
      <c r="C995" s="22"/>
    </row>
    <row r="996" spans="1:3" x14ac:dyDescent="0.25">
      <c r="A996" s="22"/>
      <c r="B996" s="22"/>
      <c r="C996" s="22"/>
    </row>
    <row r="997" spans="1:3" x14ac:dyDescent="0.25">
      <c r="A997" s="22"/>
      <c r="B997" s="22"/>
      <c r="C997" s="22"/>
    </row>
    <row r="998" spans="1:3" x14ac:dyDescent="0.25">
      <c r="A998" s="22"/>
      <c r="B998" s="22"/>
      <c r="C998" s="22"/>
    </row>
    <row r="999" spans="1:3" x14ac:dyDescent="0.25">
      <c r="A999" s="22"/>
      <c r="B999" s="22"/>
      <c r="C999" s="22"/>
    </row>
    <row r="1000" spans="1:3" x14ac:dyDescent="0.25">
      <c r="A1000" s="22"/>
      <c r="B1000" s="22"/>
      <c r="C1000" s="22"/>
    </row>
    <row r="1001" spans="1:3" x14ac:dyDescent="0.25">
      <c r="A1001" s="22"/>
      <c r="B1001" s="22"/>
      <c r="C1001" s="22"/>
    </row>
    <row r="1002" spans="1:3" x14ac:dyDescent="0.25">
      <c r="A1002" s="22"/>
      <c r="B1002" s="22"/>
      <c r="C1002" s="22"/>
    </row>
    <row r="1003" spans="1:3" x14ac:dyDescent="0.25">
      <c r="A1003" s="22"/>
      <c r="B1003" s="22"/>
      <c r="C1003" s="22"/>
    </row>
    <row r="1004" spans="1:3" x14ac:dyDescent="0.25">
      <c r="A1004" s="22"/>
      <c r="B1004" s="22"/>
      <c r="C1004" s="22"/>
    </row>
    <row r="1005" spans="1:3" x14ac:dyDescent="0.25">
      <c r="A1005" s="22"/>
      <c r="B1005" s="22"/>
      <c r="C1005" s="22"/>
    </row>
    <row r="1006" spans="1:3" x14ac:dyDescent="0.25">
      <c r="A1006" s="22"/>
      <c r="B1006" s="22"/>
      <c r="C1006" s="22"/>
    </row>
    <row r="1007" spans="1:3" x14ac:dyDescent="0.25">
      <c r="A1007" s="22"/>
      <c r="B1007" s="22"/>
      <c r="C1007" s="22"/>
    </row>
    <row r="1008" spans="1:3" x14ac:dyDescent="0.25">
      <c r="A1008" s="22"/>
      <c r="B1008" s="22"/>
      <c r="C1008" s="22"/>
    </row>
    <row r="1009" spans="1:3" x14ac:dyDescent="0.25">
      <c r="A1009" s="22"/>
      <c r="B1009" s="22"/>
      <c r="C1009" s="22"/>
    </row>
    <row r="1010" spans="1:3" x14ac:dyDescent="0.25">
      <c r="A1010" s="22"/>
      <c r="B1010" s="22"/>
      <c r="C1010" s="22"/>
    </row>
    <row r="1011" spans="1:3" x14ac:dyDescent="0.25">
      <c r="A1011" s="22"/>
      <c r="B1011" s="22"/>
      <c r="C1011" s="22"/>
    </row>
    <row r="1012" spans="1:3" x14ac:dyDescent="0.25">
      <c r="A1012" s="22"/>
      <c r="B1012" s="22"/>
      <c r="C1012" s="22"/>
    </row>
    <row r="1013" spans="1:3" x14ac:dyDescent="0.25">
      <c r="A1013" s="22"/>
      <c r="B1013" s="22"/>
      <c r="C1013" s="22"/>
    </row>
    <row r="1014" spans="1:3" x14ac:dyDescent="0.25">
      <c r="A1014" s="22"/>
      <c r="B1014" s="22"/>
      <c r="C1014" s="22"/>
    </row>
    <row r="1015" spans="1:3" x14ac:dyDescent="0.25">
      <c r="A1015" s="22"/>
      <c r="B1015" s="22"/>
      <c r="C1015" s="22"/>
    </row>
    <row r="1016" spans="1:3" x14ac:dyDescent="0.25">
      <c r="A1016" s="22"/>
      <c r="B1016" s="22"/>
      <c r="C1016" s="22"/>
    </row>
    <row r="1017" spans="1:3" x14ac:dyDescent="0.25">
      <c r="A1017" s="22"/>
      <c r="B1017" s="22"/>
      <c r="C1017" s="22"/>
    </row>
    <row r="1018" spans="1:3" x14ac:dyDescent="0.25">
      <c r="A1018" s="22"/>
      <c r="B1018" s="22"/>
      <c r="C1018" s="22"/>
    </row>
    <row r="1019" spans="1:3" x14ac:dyDescent="0.25">
      <c r="A1019" s="22"/>
      <c r="B1019" s="22"/>
      <c r="C1019" s="22"/>
    </row>
    <row r="1020" spans="1:3" x14ac:dyDescent="0.25">
      <c r="A1020" s="22"/>
      <c r="B1020" s="22"/>
      <c r="C1020" s="22"/>
    </row>
    <row r="1021" spans="1:3" x14ac:dyDescent="0.25">
      <c r="A1021" s="22"/>
      <c r="B1021" s="22"/>
      <c r="C1021" s="22"/>
    </row>
    <row r="1022" spans="1:3" x14ac:dyDescent="0.25">
      <c r="A1022" s="22"/>
      <c r="B1022" s="22"/>
      <c r="C1022" s="22"/>
    </row>
    <row r="1023" spans="1:3" x14ac:dyDescent="0.25">
      <c r="A1023" s="22"/>
      <c r="B1023" s="22"/>
      <c r="C1023" s="22"/>
    </row>
    <row r="1024" spans="1:3" x14ac:dyDescent="0.25">
      <c r="A1024" s="22"/>
      <c r="B1024" s="22"/>
      <c r="C1024" s="22"/>
    </row>
    <row r="1025" spans="1:3" x14ac:dyDescent="0.25">
      <c r="A1025" s="22"/>
      <c r="B1025" s="22"/>
      <c r="C1025" s="22"/>
    </row>
    <row r="1026" spans="1:3" x14ac:dyDescent="0.25">
      <c r="A1026" s="22"/>
      <c r="B1026" s="22"/>
      <c r="C1026" s="22"/>
    </row>
    <row r="1027" spans="1:3" x14ac:dyDescent="0.25">
      <c r="A1027" s="22"/>
      <c r="B1027" s="22"/>
      <c r="C1027" s="22"/>
    </row>
    <row r="1028" spans="1:3" x14ac:dyDescent="0.25">
      <c r="A1028" s="22"/>
      <c r="B1028" s="22"/>
      <c r="C1028" s="22"/>
    </row>
    <row r="1029" spans="1:3" x14ac:dyDescent="0.25">
      <c r="A1029" s="22"/>
      <c r="B1029" s="22"/>
      <c r="C1029" s="22"/>
    </row>
    <row r="1030" spans="1:3" x14ac:dyDescent="0.25">
      <c r="A1030" s="22"/>
      <c r="B1030" s="22"/>
      <c r="C1030" s="22"/>
    </row>
    <row r="1031" spans="1:3" x14ac:dyDescent="0.25">
      <c r="A1031" s="22"/>
      <c r="B1031" s="22"/>
      <c r="C1031" s="22"/>
    </row>
    <row r="1032" spans="1:3" x14ac:dyDescent="0.25">
      <c r="A1032" s="22"/>
      <c r="B1032" s="22"/>
      <c r="C1032" s="22"/>
    </row>
    <row r="1033" spans="1:3" x14ac:dyDescent="0.25">
      <c r="A1033" s="22"/>
      <c r="B1033" s="22"/>
      <c r="C1033" s="22"/>
    </row>
    <row r="1034" spans="1:3" x14ac:dyDescent="0.25">
      <c r="A1034" s="22"/>
      <c r="B1034" s="22"/>
      <c r="C1034" s="22"/>
    </row>
    <row r="1035" spans="1:3" x14ac:dyDescent="0.25">
      <c r="A1035" s="22"/>
      <c r="B1035" s="22"/>
      <c r="C1035" s="22"/>
    </row>
    <row r="1036" spans="1:3" x14ac:dyDescent="0.25">
      <c r="A1036" s="22"/>
      <c r="B1036" s="22"/>
      <c r="C1036" s="22"/>
    </row>
    <row r="1037" spans="1:3" x14ac:dyDescent="0.25">
      <c r="A1037" s="22"/>
      <c r="B1037" s="22"/>
      <c r="C1037" s="22"/>
    </row>
    <row r="1038" spans="1:3" x14ac:dyDescent="0.25">
      <c r="A1038" s="22"/>
      <c r="B1038" s="22"/>
      <c r="C1038" s="22"/>
    </row>
    <row r="1039" spans="1:3" x14ac:dyDescent="0.25">
      <c r="A1039" s="22"/>
      <c r="B1039" s="22"/>
      <c r="C1039" s="22"/>
    </row>
    <row r="1040" spans="1:3" x14ac:dyDescent="0.25">
      <c r="A1040" s="22"/>
      <c r="B1040" s="22"/>
      <c r="C1040" s="22"/>
    </row>
    <row r="1041" spans="1:3" x14ac:dyDescent="0.25">
      <c r="A1041" s="22"/>
      <c r="B1041" s="22"/>
      <c r="C1041" s="22"/>
    </row>
    <row r="1042" spans="1:3" x14ac:dyDescent="0.25">
      <c r="A1042" s="22"/>
      <c r="B1042" s="22"/>
      <c r="C1042" s="22"/>
    </row>
    <row r="1043" spans="1:3" x14ac:dyDescent="0.25">
      <c r="A1043" s="22"/>
      <c r="B1043" s="22"/>
      <c r="C1043" s="22"/>
    </row>
    <row r="1044" spans="1:3" x14ac:dyDescent="0.25">
      <c r="A1044" s="22"/>
      <c r="B1044" s="22"/>
      <c r="C1044" s="22"/>
    </row>
    <row r="1045" spans="1:3" x14ac:dyDescent="0.25">
      <c r="A1045" s="22"/>
      <c r="B1045" s="22"/>
      <c r="C1045" s="22"/>
    </row>
    <row r="1046" spans="1:3" x14ac:dyDescent="0.25">
      <c r="A1046" s="22"/>
      <c r="B1046" s="22"/>
      <c r="C1046" s="22"/>
    </row>
    <row r="1047" spans="1:3" x14ac:dyDescent="0.25">
      <c r="A1047" s="22"/>
      <c r="B1047" s="22"/>
      <c r="C1047" s="22"/>
    </row>
    <row r="1048" spans="1:3" x14ac:dyDescent="0.25">
      <c r="A1048" s="22"/>
      <c r="B1048" s="22"/>
      <c r="C1048" s="22"/>
    </row>
    <row r="1049" spans="1:3" x14ac:dyDescent="0.25">
      <c r="A1049" s="22"/>
      <c r="B1049" s="22"/>
      <c r="C1049" s="22"/>
    </row>
    <row r="1050" spans="1:3" x14ac:dyDescent="0.25">
      <c r="A1050" s="22"/>
      <c r="B1050" s="22"/>
      <c r="C1050" s="22"/>
    </row>
    <row r="1051" spans="1:3" x14ac:dyDescent="0.25">
      <c r="A1051" s="22"/>
      <c r="B1051" s="22"/>
      <c r="C1051" s="22"/>
    </row>
    <row r="1052" spans="1:3" x14ac:dyDescent="0.25">
      <c r="A1052" s="22"/>
      <c r="B1052" s="22"/>
      <c r="C1052" s="22"/>
    </row>
    <row r="1053" spans="1:3" x14ac:dyDescent="0.25">
      <c r="A1053" s="22"/>
      <c r="B1053" s="22"/>
      <c r="C1053" s="22"/>
    </row>
    <row r="1054" spans="1:3" x14ac:dyDescent="0.25">
      <c r="A1054" s="22"/>
      <c r="B1054" s="22"/>
      <c r="C1054" s="22"/>
    </row>
    <row r="1055" spans="1:3" x14ac:dyDescent="0.25">
      <c r="A1055" s="22"/>
      <c r="B1055" s="22"/>
      <c r="C1055" s="22"/>
    </row>
    <row r="1056" spans="1:3" x14ac:dyDescent="0.25">
      <c r="A1056" s="22"/>
      <c r="B1056" s="22"/>
      <c r="C1056" s="22"/>
    </row>
    <row r="1057" spans="1:3" x14ac:dyDescent="0.25">
      <c r="A1057" s="22"/>
      <c r="B1057" s="22"/>
      <c r="C1057" s="22"/>
    </row>
    <row r="1058" spans="1:3" x14ac:dyDescent="0.25">
      <c r="A1058" s="22"/>
      <c r="B1058" s="22"/>
      <c r="C1058" s="22"/>
    </row>
    <row r="1059" spans="1:3" x14ac:dyDescent="0.25">
      <c r="A1059" s="22"/>
      <c r="B1059" s="22"/>
      <c r="C1059" s="22"/>
    </row>
    <row r="1060" spans="1:3" x14ac:dyDescent="0.25">
      <c r="A1060" s="22"/>
      <c r="B1060" s="22"/>
      <c r="C1060" s="22"/>
    </row>
    <row r="1061" spans="1:3" x14ac:dyDescent="0.25">
      <c r="A1061" s="22"/>
      <c r="B1061" s="22"/>
      <c r="C1061" s="22"/>
    </row>
    <row r="1062" spans="1:3" x14ac:dyDescent="0.25">
      <c r="A1062" s="22"/>
      <c r="B1062" s="22"/>
      <c r="C1062" s="22"/>
    </row>
    <row r="1063" spans="1:3" x14ac:dyDescent="0.25">
      <c r="A1063" s="22"/>
      <c r="B1063" s="22"/>
      <c r="C1063" s="22"/>
    </row>
    <row r="1064" spans="1:3" x14ac:dyDescent="0.25">
      <c r="A1064" s="22"/>
      <c r="B1064" s="22"/>
      <c r="C1064" s="22"/>
    </row>
    <row r="1065" spans="1:3" x14ac:dyDescent="0.25">
      <c r="A1065" s="22"/>
      <c r="B1065" s="22"/>
      <c r="C1065" s="22"/>
    </row>
    <row r="1066" spans="1:3" x14ac:dyDescent="0.25">
      <c r="A1066" s="22"/>
      <c r="B1066" s="22"/>
      <c r="C1066" s="22"/>
    </row>
    <row r="1067" spans="1:3" x14ac:dyDescent="0.25">
      <c r="A1067" s="22"/>
      <c r="B1067" s="22"/>
      <c r="C1067" s="22"/>
    </row>
    <row r="1068" spans="1:3" x14ac:dyDescent="0.25">
      <c r="A1068" s="22"/>
      <c r="B1068" s="22"/>
      <c r="C1068" s="22"/>
    </row>
    <row r="1069" spans="1:3" x14ac:dyDescent="0.25">
      <c r="A1069" s="22"/>
      <c r="B1069" s="22"/>
      <c r="C1069" s="22"/>
    </row>
    <row r="1070" spans="1:3" x14ac:dyDescent="0.25">
      <c r="A1070" s="22"/>
      <c r="B1070" s="22"/>
      <c r="C1070" s="22"/>
    </row>
    <row r="1071" spans="1:3" x14ac:dyDescent="0.25">
      <c r="A1071" s="22"/>
      <c r="B1071" s="22"/>
      <c r="C1071" s="22"/>
    </row>
    <row r="1072" spans="1:3" x14ac:dyDescent="0.25">
      <c r="A1072" s="22"/>
      <c r="B1072" s="22"/>
      <c r="C1072" s="22"/>
    </row>
    <row r="1073" spans="1:3" x14ac:dyDescent="0.25">
      <c r="A1073" s="22"/>
      <c r="B1073" s="22"/>
      <c r="C1073" s="22"/>
    </row>
    <row r="1074" spans="1:3" x14ac:dyDescent="0.25">
      <c r="A1074" s="22"/>
      <c r="B1074" s="22"/>
      <c r="C1074" s="22"/>
    </row>
    <row r="1075" spans="1:3" x14ac:dyDescent="0.25">
      <c r="A1075" s="22"/>
      <c r="B1075" s="22"/>
      <c r="C1075" s="22"/>
    </row>
    <row r="1076" spans="1:3" x14ac:dyDescent="0.25">
      <c r="A1076" s="22"/>
      <c r="B1076" s="22"/>
      <c r="C1076" s="22"/>
    </row>
    <row r="1077" spans="1:3" x14ac:dyDescent="0.25">
      <c r="A1077" s="22"/>
      <c r="B1077" s="22"/>
      <c r="C1077" s="22"/>
    </row>
    <row r="1078" spans="1:3" x14ac:dyDescent="0.25">
      <c r="A1078" s="22"/>
      <c r="B1078" s="22"/>
      <c r="C1078" s="22"/>
    </row>
    <row r="1079" spans="1:3" x14ac:dyDescent="0.25">
      <c r="A1079" s="22"/>
      <c r="B1079" s="22"/>
      <c r="C1079" s="22"/>
    </row>
    <row r="1080" spans="1:3" x14ac:dyDescent="0.25">
      <c r="A1080" s="22"/>
      <c r="B1080" s="22"/>
      <c r="C1080" s="22"/>
    </row>
    <row r="1081" spans="1:3" x14ac:dyDescent="0.25">
      <c r="A1081" s="22"/>
      <c r="B1081" s="22"/>
      <c r="C1081" s="22"/>
    </row>
    <row r="1082" spans="1:3" x14ac:dyDescent="0.25">
      <c r="A1082" s="22"/>
      <c r="B1082" s="22"/>
      <c r="C1082" s="22"/>
    </row>
    <row r="1083" spans="1:3" x14ac:dyDescent="0.25">
      <c r="A1083" s="22"/>
      <c r="B1083" s="22"/>
      <c r="C1083" s="22"/>
    </row>
    <row r="1084" spans="1:3" x14ac:dyDescent="0.25">
      <c r="A1084" s="22"/>
      <c r="B1084" s="22"/>
      <c r="C1084" s="22"/>
    </row>
    <row r="1085" spans="1:3" x14ac:dyDescent="0.25">
      <c r="A1085" s="22"/>
      <c r="B1085" s="22"/>
      <c r="C1085" s="22"/>
    </row>
    <row r="1086" spans="1:3" x14ac:dyDescent="0.25">
      <c r="A1086" s="22"/>
      <c r="B1086" s="22"/>
      <c r="C1086" s="22"/>
    </row>
    <row r="1087" spans="1:3" x14ac:dyDescent="0.25">
      <c r="A1087" s="22"/>
      <c r="B1087" s="22"/>
      <c r="C1087" s="22"/>
    </row>
    <row r="1088" spans="1:3" x14ac:dyDescent="0.25">
      <c r="A1088" s="22"/>
      <c r="B1088" s="22"/>
      <c r="C1088" s="22"/>
    </row>
    <row r="1089" spans="1:3" x14ac:dyDescent="0.25">
      <c r="A1089" s="22"/>
      <c r="B1089" s="22"/>
      <c r="C1089" s="22"/>
    </row>
    <row r="1090" spans="1:3" x14ac:dyDescent="0.25">
      <c r="A1090" s="22"/>
      <c r="B1090" s="22"/>
      <c r="C1090" s="22"/>
    </row>
    <row r="1091" spans="1:3" x14ac:dyDescent="0.25">
      <c r="A1091" s="22"/>
      <c r="B1091" s="22"/>
      <c r="C1091" s="22"/>
    </row>
    <row r="1092" spans="1:3" x14ac:dyDescent="0.25">
      <c r="A1092" s="22"/>
      <c r="B1092" s="22"/>
      <c r="C1092" s="22"/>
    </row>
    <row r="1093" spans="1:3" x14ac:dyDescent="0.25">
      <c r="A1093" s="22"/>
      <c r="B1093" s="22"/>
      <c r="C1093" s="22"/>
    </row>
    <row r="1094" spans="1:3" x14ac:dyDescent="0.25">
      <c r="A1094" s="22"/>
      <c r="B1094" s="22"/>
      <c r="C1094" s="22"/>
    </row>
    <row r="1095" spans="1:3" x14ac:dyDescent="0.25">
      <c r="A1095" s="22"/>
      <c r="B1095" s="22"/>
      <c r="C1095" s="22"/>
    </row>
    <row r="1096" spans="1:3" x14ac:dyDescent="0.25">
      <c r="A1096" s="22"/>
      <c r="B1096" s="22"/>
      <c r="C1096" s="22"/>
    </row>
    <row r="1097" spans="1:3" x14ac:dyDescent="0.25">
      <c r="A1097" s="22"/>
      <c r="B1097" s="22"/>
      <c r="C1097" s="22"/>
    </row>
    <row r="1098" spans="1:3" x14ac:dyDescent="0.25">
      <c r="A1098" s="22"/>
      <c r="B1098" s="22"/>
      <c r="C1098" s="22"/>
    </row>
    <row r="1099" spans="1:3" x14ac:dyDescent="0.25">
      <c r="A1099" s="22"/>
      <c r="B1099" s="22"/>
      <c r="C1099" s="22"/>
    </row>
    <row r="1100" spans="1:3" x14ac:dyDescent="0.25">
      <c r="A1100" s="22"/>
      <c r="B1100" s="22"/>
      <c r="C1100" s="22"/>
    </row>
    <row r="1101" spans="1:3" x14ac:dyDescent="0.25">
      <c r="A1101" s="22"/>
      <c r="B1101" s="22"/>
      <c r="C1101" s="22"/>
    </row>
    <row r="1102" spans="1:3" x14ac:dyDescent="0.25">
      <c r="A1102" s="22"/>
      <c r="B1102" s="22"/>
      <c r="C1102" s="22"/>
    </row>
    <row r="1103" spans="1:3" x14ac:dyDescent="0.25">
      <c r="A1103" s="22"/>
      <c r="B1103" s="22"/>
      <c r="C1103" s="22"/>
    </row>
    <row r="1104" spans="1:3" x14ac:dyDescent="0.25">
      <c r="A1104" s="22"/>
      <c r="B1104" s="22"/>
      <c r="C1104" s="22"/>
    </row>
    <row r="1105" spans="1:3" x14ac:dyDescent="0.25">
      <c r="A1105" s="22"/>
      <c r="B1105" s="22"/>
      <c r="C1105" s="22"/>
    </row>
    <row r="1106" spans="1:3" x14ac:dyDescent="0.25">
      <c r="A1106" s="22"/>
      <c r="B1106" s="22"/>
      <c r="C1106" s="22"/>
    </row>
    <row r="1107" spans="1:3" x14ac:dyDescent="0.25">
      <c r="A1107" s="22"/>
      <c r="B1107" s="22"/>
      <c r="C1107" s="22"/>
    </row>
    <row r="1108" spans="1:3" x14ac:dyDescent="0.25">
      <c r="A1108" s="22"/>
      <c r="B1108" s="22"/>
      <c r="C1108" s="22"/>
    </row>
    <row r="1109" spans="1:3" x14ac:dyDescent="0.25">
      <c r="A1109" s="22"/>
      <c r="B1109" s="22"/>
      <c r="C1109" s="22"/>
    </row>
    <row r="1110" spans="1:3" x14ac:dyDescent="0.25">
      <c r="A1110" s="22"/>
      <c r="B1110" s="22"/>
      <c r="C1110" s="22"/>
    </row>
    <row r="1111" spans="1:3" x14ac:dyDescent="0.25">
      <c r="A1111" s="22"/>
      <c r="B1111" s="22"/>
      <c r="C1111" s="22"/>
    </row>
    <row r="1112" spans="1:3" x14ac:dyDescent="0.25">
      <c r="A1112" s="22"/>
      <c r="B1112" s="22"/>
      <c r="C1112" s="22"/>
    </row>
    <row r="1113" spans="1:3" x14ac:dyDescent="0.25">
      <c r="A1113" s="22"/>
      <c r="B1113" s="22"/>
      <c r="C1113" s="22"/>
    </row>
    <row r="1114" spans="1:3" x14ac:dyDescent="0.25">
      <c r="A1114" s="22"/>
      <c r="B1114" s="22"/>
      <c r="C1114" s="22"/>
    </row>
    <row r="1115" spans="1:3" x14ac:dyDescent="0.25">
      <c r="A1115" s="22"/>
      <c r="B1115" s="22"/>
      <c r="C1115" s="22"/>
    </row>
    <row r="1116" spans="1:3" x14ac:dyDescent="0.25">
      <c r="A1116" s="22"/>
      <c r="B1116" s="22"/>
      <c r="C1116" s="22"/>
    </row>
    <row r="1117" spans="1:3" x14ac:dyDescent="0.25">
      <c r="A1117" s="22"/>
      <c r="B1117" s="22"/>
      <c r="C1117" s="22"/>
    </row>
    <row r="1118" spans="1:3" x14ac:dyDescent="0.25">
      <c r="A1118" s="22"/>
      <c r="B1118" s="22"/>
      <c r="C1118" s="22"/>
    </row>
    <row r="1119" spans="1:3" x14ac:dyDescent="0.25">
      <c r="A1119" s="22"/>
      <c r="B1119" s="22"/>
      <c r="C1119" s="22"/>
    </row>
    <row r="1120" spans="1:3" x14ac:dyDescent="0.25">
      <c r="A1120" s="22"/>
      <c r="B1120" s="22"/>
      <c r="C1120" s="22"/>
    </row>
    <row r="1121" spans="1:3" x14ac:dyDescent="0.25">
      <c r="A1121" s="22"/>
      <c r="B1121" s="22"/>
      <c r="C1121" s="22"/>
    </row>
    <row r="1122" spans="1:3" x14ac:dyDescent="0.25">
      <c r="A1122" s="22"/>
      <c r="B1122" s="22"/>
      <c r="C1122" s="22"/>
    </row>
    <row r="1123" spans="1:3" x14ac:dyDescent="0.25">
      <c r="A1123" s="22"/>
      <c r="B1123" s="22"/>
      <c r="C1123" s="22"/>
    </row>
    <row r="1124" spans="1:3" x14ac:dyDescent="0.25">
      <c r="A1124" s="22"/>
      <c r="B1124" s="22"/>
      <c r="C1124" s="22"/>
    </row>
    <row r="1125" spans="1:3" x14ac:dyDescent="0.25">
      <c r="A1125" s="22"/>
      <c r="B1125" s="22"/>
      <c r="C1125" s="22"/>
    </row>
    <row r="1126" spans="1:3" x14ac:dyDescent="0.25">
      <c r="A1126" s="22"/>
      <c r="B1126" s="22"/>
      <c r="C1126" s="22"/>
    </row>
    <row r="1127" spans="1:3" x14ac:dyDescent="0.25">
      <c r="A1127" s="22"/>
      <c r="B1127" s="22"/>
      <c r="C1127" s="22"/>
    </row>
    <row r="1128" spans="1:3" x14ac:dyDescent="0.25">
      <c r="A1128" s="22"/>
      <c r="B1128" s="22"/>
      <c r="C1128" s="22"/>
    </row>
    <row r="1129" spans="1:3" x14ac:dyDescent="0.25">
      <c r="A1129" s="22"/>
      <c r="B1129" s="22"/>
      <c r="C1129" s="22"/>
    </row>
    <row r="1130" spans="1:3" x14ac:dyDescent="0.25">
      <c r="A1130" s="22"/>
      <c r="B1130" s="22"/>
      <c r="C1130" s="22"/>
    </row>
    <row r="1131" spans="1:3" x14ac:dyDescent="0.25">
      <c r="A1131" s="22"/>
      <c r="B1131" s="22"/>
      <c r="C1131" s="22"/>
    </row>
    <row r="1132" spans="1:3" x14ac:dyDescent="0.25">
      <c r="A1132" s="22"/>
      <c r="B1132" s="22"/>
      <c r="C1132" s="22"/>
    </row>
    <row r="1133" spans="1:3" x14ac:dyDescent="0.25">
      <c r="A1133" s="22"/>
      <c r="B1133" s="22"/>
      <c r="C1133" s="22"/>
    </row>
    <row r="1134" spans="1:3" x14ac:dyDescent="0.25">
      <c r="A1134" s="22"/>
      <c r="B1134" s="22"/>
      <c r="C1134" s="22"/>
    </row>
    <row r="1135" spans="1:3" x14ac:dyDescent="0.25">
      <c r="A1135" s="22"/>
      <c r="B1135" s="22"/>
      <c r="C1135" s="22"/>
    </row>
    <row r="1136" spans="1:3" x14ac:dyDescent="0.25">
      <c r="A1136" s="22"/>
      <c r="B1136" s="22"/>
      <c r="C1136" s="22"/>
    </row>
    <row r="1137" spans="1:3" x14ac:dyDescent="0.25">
      <c r="A1137" s="22"/>
      <c r="B1137" s="22"/>
      <c r="C1137" s="22"/>
    </row>
    <row r="1138" spans="1:3" x14ac:dyDescent="0.25">
      <c r="A1138" s="22"/>
      <c r="B1138" s="22"/>
      <c r="C1138" s="22"/>
    </row>
    <row r="1139" spans="1:3" x14ac:dyDescent="0.25">
      <c r="A1139" s="22"/>
      <c r="B1139" s="22"/>
      <c r="C1139" s="22"/>
    </row>
    <row r="1140" spans="1:3" x14ac:dyDescent="0.25">
      <c r="A1140" s="22"/>
      <c r="B1140" s="22"/>
      <c r="C1140" s="22"/>
    </row>
    <row r="1141" spans="1:3" x14ac:dyDescent="0.25">
      <c r="A1141" s="22"/>
      <c r="B1141" s="22"/>
      <c r="C1141" s="22"/>
    </row>
    <row r="1142" spans="1:3" x14ac:dyDescent="0.25">
      <c r="A1142" s="22"/>
      <c r="B1142" s="22"/>
      <c r="C1142" s="22"/>
    </row>
    <row r="1143" spans="1:3" x14ac:dyDescent="0.25">
      <c r="A1143" s="22"/>
      <c r="B1143" s="22"/>
      <c r="C1143" s="22"/>
    </row>
    <row r="1144" spans="1:3" x14ac:dyDescent="0.25">
      <c r="A1144" s="22"/>
      <c r="B1144" s="22"/>
      <c r="C1144" s="22"/>
    </row>
    <row r="1145" spans="1:3" x14ac:dyDescent="0.25">
      <c r="A1145" s="22"/>
      <c r="B1145" s="22"/>
      <c r="C1145" s="22"/>
    </row>
    <row r="1146" spans="1:3" x14ac:dyDescent="0.25">
      <c r="A1146" s="22"/>
      <c r="B1146" s="22"/>
      <c r="C1146" s="22"/>
    </row>
    <row r="1147" spans="1:3" x14ac:dyDescent="0.25">
      <c r="A1147" s="22"/>
      <c r="B1147" s="22"/>
      <c r="C1147" s="22"/>
    </row>
    <row r="1148" spans="1:3" x14ac:dyDescent="0.25">
      <c r="A1148" s="22"/>
      <c r="B1148" s="22"/>
      <c r="C1148" s="22"/>
    </row>
    <row r="1149" spans="1:3" x14ac:dyDescent="0.25">
      <c r="A1149" s="22"/>
      <c r="B1149" s="22"/>
      <c r="C1149" s="22"/>
    </row>
    <row r="1150" spans="1:3" x14ac:dyDescent="0.25">
      <c r="A1150" s="22"/>
      <c r="B1150" s="22"/>
      <c r="C1150" s="22"/>
    </row>
    <row r="1151" spans="1:3" x14ac:dyDescent="0.25">
      <c r="A1151" s="22"/>
      <c r="B1151" s="22"/>
      <c r="C1151" s="22"/>
    </row>
    <row r="1152" spans="1:3" x14ac:dyDescent="0.25">
      <c r="A1152" s="22"/>
      <c r="B1152" s="22"/>
      <c r="C1152" s="22"/>
    </row>
    <row r="1153" spans="1:3" x14ac:dyDescent="0.25">
      <c r="A1153" s="22"/>
      <c r="B1153" s="22"/>
      <c r="C1153" s="22"/>
    </row>
    <row r="1154" spans="1:3" x14ac:dyDescent="0.25">
      <c r="A1154" s="22"/>
      <c r="B1154" s="22"/>
      <c r="C1154" s="22"/>
    </row>
    <row r="1155" spans="1:3" x14ac:dyDescent="0.25">
      <c r="A1155" s="22"/>
      <c r="B1155" s="22"/>
      <c r="C1155" s="22"/>
    </row>
    <row r="1156" spans="1:3" x14ac:dyDescent="0.25">
      <c r="A1156" s="22"/>
      <c r="B1156" s="22"/>
      <c r="C1156" s="22"/>
    </row>
    <row r="1157" spans="1:3" x14ac:dyDescent="0.25">
      <c r="A1157" s="22"/>
      <c r="B1157" s="22"/>
      <c r="C1157" s="22"/>
    </row>
    <row r="1158" spans="1:3" x14ac:dyDescent="0.25">
      <c r="A1158" s="22"/>
      <c r="B1158" s="22"/>
      <c r="C1158" s="22"/>
    </row>
    <row r="1159" spans="1:3" x14ac:dyDescent="0.25">
      <c r="A1159" s="22"/>
      <c r="B1159" s="22"/>
      <c r="C1159" s="22"/>
    </row>
    <row r="1160" spans="1:3" x14ac:dyDescent="0.25">
      <c r="A1160" s="22"/>
      <c r="B1160" s="22"/>
      <c r="C1160" s="22"/>
    </row>
    <row r="1161" spans="1:3" x14ac:dyDescent="0.25">
      <c r="A1161" s="22"/>
      <c r="B1161" s="22"/>
      <c r="C1161" s="22"/>
    </row>
    <row r="1162" spans="1:3" x14ac:dyDescent="0.25">
      <c r="A1162" s="22"/>
      <c r="B1162" s="22"/>
      <c r="C1162" s="22"/>
    </row>
    <row r="1163" spans="1:3" x14ac:dyDescent="0.25">
      <c r="A1163" s="22"/>
      <c r="B1163" s="22"/>
      <c r="C1163" s="22"/>
    </row>
    <row r="1164" spans="1:3" x14ac:dyDescent="0.25">
      <c r="A1164" s="22"/>
      <c r="B1164" s="22"/>
      <c r="C1164" s="22"/>
    </row>
    <row r="1165" spans="1:3" x14ac:dyDescent="0.25">
      <c r="A1165" s="22"/>
      <c r="B1165" s="22"/>
      <c r="C1165" s="22"/>
    </row>
    <row r="1166" spans="1:3" x14ac:dyDescent="0.25">
      <c r="A1166" s="22"/>
      <c r="B1166" s="22"/>
      <c r="C1166" s="22"/>
    </row>
    <row r="1167" spans="1:3" x14ac:dyDescent="0.25">
      <c r="A1167" s="22"/>
      <c r="B1167" s="22"/>
      <c r="C1167" s="22"/>
    </row>
    <row r="1168" spans="1:3" x14ac:dyDescent="0.25">
      <c r="A1168" s="22"/>
      <c r="B1168" s="22"/>
      <c r="C1168" s="22"/>
    </row>
    <row r="1169" spans="1:3" x14ac:dyDescent="0.25">
      <c r="A1169" s="22"/>
      <c r="B1169" s="22"/>
      <c r="C1169" s="22"/>
    </row>
    <row r="1170" spans="1:3" x14ac:dyDescent="0.25">
      <c r="A1170" s="22"/>
      <c r="B1170" s="22"/>
      <c r="C1170" s="22"/>
    </row>
    <row r="1171" spans="1:3" x14ac:dyDescent="0.25">
      <c r="A1171" s="22"/>
      <c r="B1171" s="22"/>
      <c r="C1171" s="22"/>
    </row>
    <row r="1172" spans="1:3" x14ac:dyDescent="0.25">
      <c r="A1172" s="22"/>
      <c r="B1172" s="22"/>
      <c r="C1172" s="22"/>
    </row>
    <row r="1173" spans="1:3" x14ac:dyDescent="0.25">
      <c r="A1173" s="22"/>
      <c r="B1173" s="22"/>
      <c r="C1173" s="22"/>
    </row>
    <row r="1174" spans="1:3" x14ac:dyDescent="0.25">
      <c r="A1174" s="22"/>
      <c r="B1174" s="22"/>
      <c r="C1174" s="22"/>
    </row>
    <row r="1175" spans="1:3" x14ac:dyDescent="0.25">
      <c r="A1175" s="22"/>
      <c r="B1175" s="22"/>
      <c r="C1175" s="22"/>
    </row>
    <row r="1176" spans="1:3" x14ac:dyDescent="0.25">
      <c r="A1176" s="22"/>
      <c r="B1176" s="22"/>
      <c r="C1176" s="22"/>
    </row>
    <row r="1177" spans="1:3" x14ac:dyDescent="0.25">
      <c r="A1177" s="22"/>
      <c r="B1177" s="22"/>
      <c r="C1177" s="22"/>
    </row>
    <row r="1178" spans="1:3" x14ac:dyDescent="0.25">
      <c r="A1178" s="22"/>
      <c r="B1178" s="22"/>
      <c r="C1178" s="22"/>
    </row>
    <row r="1179" spans="1:3" x14ac:dyDescent="0.25">
      <c r="A1179" s="22"/>
      <c r="B1179" s="22"/>
      <c r="C1179" s="22"/>
    </row>
    <row r="1180" spans="1:3" x14ac:dyDescent="0.25">
      <c r="A1180" s="22"/>
      <c r="B1180" s="22"/>
      <c r="C1180" s="22"/>
    </row>
    <row r="1181" spans="1:3" x14ac:dyDescent="0.25">
      <c r="A1181" s="22"/>
      <c r="B1181" s="22"/>
      <c r="C1181" s="22"/>
    </row>
    <row r="1182" spans="1:3" x14ac:dyDescent="0.25">
      <c r="A1182" s="22"/>
      <c r="B1182" s="22"/>
      <c r="C1182" s="22"/>
    </row>
    <row r="1183" spans="1:3" x14ac:dyDescent="0.25">
      <c r="A1183" s="22"/>
      <c r="B1183" s="22"/>
      <c r="C1183" s="22"/>
    </row>
    <row r="1184" spans="1:3" x14ac:dyDescent="0.25">
      <c r="A1184" s="22"/>
      <c r="B1184" s="22"/>
      <c r="C1184" s="22"/>
    </row>
    <row r="1185" spans="1:3" x14ac:dyDescent="0.25">
      <c r="A1185" s="22"/>
      <c r="B1185" s="22"/>
      <c r="C1185" s="22"/>
    </row>
    <row r="1186" spans="1:3" x14ac:dyDescent="0.25">
      <c r="A1186" s="22"/>
      <c r="B1186" s="22"/>
      <c r="C1186" s="22"/>
    </row>
    <row r="1187" spans="1:3" x14ac:dyDescent="0.25">
      <c r="A1187" s="22"/>
      <c r="B1187" s="22"/>
      <c r="C1187" s="22"/>
    </row>
    <row r="1188" spans="1:3" x14ac:dyDescent="0.25">
      <c r="A1188" s="22"/>
      <c r="B1188" s="22"/>
      <c r="C1188" s="22"/>
    </row>
    <row r="1189" spans="1:3" x14ac:dyDescent="0.25">
      <c r="A1189" s="22"/>
      <c r="B1189" s="22"/>
      <c r="C1189" s="22"/>
    </row>
    <row r="1190" spans="1:3" x14ac:dyDescent="0.25">
      <c r="A1190" s="22"/>
      <c r="B1190" s="22"/>
      <c r="C1190" s="22"/>
    </row>
    <row r="1191" spans="1:3" x14ac:dyDescent="0.25">
      <c r="A1191" s="22"/>
      <c r="B1191" s="22"/>
      <c r="C1191" s="22"/>
    </row>
    <row r="1192" spans="1:3" x14ac:dyDescent="0.25">
      <c r="A1192" s="22"/>
      <c r="B1192" s="22"/>
      <c r="C1192" s="22"/>
    </row>
    <row r="1193" spans="1:3" x14ac:dyDescent="0.25">
      <c r="A1193" s="22"/>
      <c r="B1193" s="22"/>
      <c r="C1193" s="22"/>
    </row>
    <row r="1194" spans="1:3" x14ac:dyDescent="0.25">
      <c r="A1194" s="22"/>
      <c r="B1194" s="22"/>
      <c r="C1194" s="22"/>
    </row>
    <row r="1195" spans="1:3" x14ac:dyDescent="0.25">
      <c r="A1195" s="22"/>
      <c r="B1195" s="22"/>
      <c r="C1195" s="22"/>
    </row>
    <row r="1196" spans="1:3" x14ac:dyDescent="0.25">
      <c r="A1196" s="22"/>
      <c r="B1196" s="22"/>
      <c r="C1196" s="22"/>
    </row>
    <row r="1197" spans="1:3" x14ac:dyDescent="0.25">
      <c r="A1197" s="22"/>
      <c r="B1197" s="22"/>
      <c r="C1197" s="22"/>
    </row>
    <row r="1198" spans="1:3" x14ac:dyDescent="0.25">
      <c r="A1198" s="22"/>
      <c r="B1198" s="22"/>
      <c r="C1198" s="22"/>
    </row>
    <row r="1199" spans="1:3" x14ac:dyDescent="0.25">
      <c r="A1199" s="22"/>
      <c r="B1199" s="22"/>
      <c r="C1199" s="22"/>
    </row>
    <row r="1200" spans="1:3" x14ac:dyDescent="0.25">
      <c r="A1200" s="22"/>
      <c r="B1200" s="22"/>
      <c r="C1200" s="22"/>
    </row>
    <row r="1201" spans="1:3" x14ac:dyDescent="0.25">
      <c r="A1201" s="22"/>
      <c r="B1201" s="22"/>
      <c r="C1201" s="22"/>
    </row>
    <row r="1202" spans="1:3" x14ac:dyDescent="0.25">
      <c r="A1202" s="22"/>
      <c r="B1202" s="22"/>
      <c r="C1202" s="22"/>
    </row>
    <row r="1203" spans="1:3" x14ac:dyDescent="0.25">
      <c r="A1203" s="22"/>
      <c r="B1203" s="22"/>
      <c r="C1203" s="22"/>
    </row>
    <row r="1204" spans="1:3" x14ac:dyDescent="0.25">
      <c r="A1204" s="22"/>
      <c r="B1204" s="22"/>
      <c r="C1204" s="22"/>
    </row>
    <row r="1205" spans="1:3" x14ac:dyDescent="0.25">
      <c r="A1205" s="22"/>
      <c r="B1205" s="22"/>
      <c r="C1205" s="22"/>
    </row>
    <row r="1206" spans="1:3" x14ac:dyDescent="0.25">
      <c r="A1206" s="22"/>
      <c r="B1206" s="22"/>
      <c r="C1206" s="22"/>
    </row>
    <row r="1207" spans="1:3" x14ac:dyDescent="0.25">
      <c r="A1207" s="22"/>
      <c r="B1207" s="22"/>
      <c r="C1207" s="22"/>
    </row>
    <row r="1208" spans="1:3" x14ac:dyDescent="0.25">
      <c r="A1208" s="22"/>
      <c r="B1208" s="22"/>
      <c r="C1208" s="22"/>
    </row>
    <row r="1209" spans="1:3" x14ac:dyDescent="0.25">
      <c r="A1209" s="22"/>
      <c r="B1209" s="22"/>
      <c r="C1209" s="22"/>
    </row>
    <row r="1210" spans="1:3" x14ac:dyDescent="0.25">
      <c r="A1210" s="22"/>
      <c r="B1210" s="22"/>
      <c r="C1210" s="22"/>
    </row>
    <row r="1211" spans="1:3" x14ac:dyDescent="0.25">
      <c r="A1211" s="22"/>
      <c r="B1211" s="22"/>
      <c r="C1211" s="22"/>
    </row>
    <row r="1212" spans="1:3" x14ac:dyDescent="0.25">
      <c r="A1212" s="22"/>
      <c r="B1212" s="22"/>
      <c r="C1212" s="22"/>
    </row>
    <row r="1213" spans="1:3" x14ac:dyDescent="0.25">
      <c r="A1213" s="22"/>
      <c r="B1213" s="22"/>
      <c r="C1213" s="22"/>
    </row>
    <row r="1214" spans="1:3" x14ac:dyDescent="0.25">
      <c r="A1214" s="22"/>
      <c r="B1214" s="22"/>
      <c r="C1214" s="22"/>
    </row>
    <row r="1215" spans="1:3" x14ac:dyDescent="0.25">
      <c r="A1215" s="22"/>
      <c r="B1215" s="22"/>
      <c r="C1215" s="22"/>
    </row>
    <row r="1216" spans="1:3" x14ac:dyDescent="0.25">
      <c r="A1216" s="22"/>
      <c r="B1216" s="22"/>
      <c r="C1216" s="22"/>
    </row>
    <row r="1217" spans="1:3" x14ac:dyDescent="0.25">
      <c r="A1217" s="22"/>
      <c r="B1217" s="22"/>
      <c r="C1217" s="22"/>
    </row>
    <row r="1218" spans="1:3" x14ac:dyDescent="0.25">
      <c r="A1218" s="22"/>
      <c r="B1218" s="22"/>
      <c r="C1218" s="22"/>
    </row>
    <row r="1219" spans="1:3" x14ac:dyDescent="0.25">
      <c r="A1219" s="22"/>
      <c r="B1219" s="22"/>
      <c r="C1219" s="22"/>
    </row>
    <row r="1220" spans="1:3" x14ac:dyDescent="0.25">
      <c r="A1220" s="22"/>
      <c r="B1220" s="22"/>
      <c r="C1220" s="22"/>
    </row>
    <row r="1221" spans="1:3" x14ac:dyDescent="0.25">
      <c r="A1221" s="22"/>
      <c r="B1221" s="22"/>
      <c r="C1221" s="22"/>
    </row>
    <row r="1222" spans="1:3" x14ac:dyDescent="0.25">
      <c r="A1222" s="22"/>
      <c r="B1222" s="22"/>
      <c r="C1222" s="22"/>
    </row>
    <row r="1223" spans="1:3" x14ac:dyDescent="0.25">
      <c r="A1223" s="22"/>
      <c r="B1223" s="22"/>
      <c r="C1223" s="22"/>
    </row>
    <row r="1224" spans="1:3" x14ac:dyDescent="0.25">
      <c r="A1224" s="22"/>
      <c r="B1224" s="22"/>
      <c r="C1224" s="22"/>
    </row>
    <row r="1225" spans="1:3" x14ac:dyDescent="0.25">
      <c r="A1225" s="22"/>
      <c r="B1225" s="22"/>
      <c r="C1225" s="22"/>
    </row>
    <row r="1226" spans="1:3" x14ac:dyDescent="0.25">
      <c r="A1226" s="22"/>
      <c r="B1226" s="22"/>
      <c r="C1226" s="22"/>
    </row>
    <row r="1227" spans="1:3" x14ac:dyDescent="0.25">
      <c r="A1227" s="22"/>
      <c r="B1227" s="22"/>
      <c r="C1227" s="22"/>
    </row>
    <row r="1228" spans="1:3" x14ac:dyDescent="0.25">
      <c r="A1228" s="22"/>
      <c r="B1228" s="22"/>
      <c r="C1228" s="22"/>
    </row>
    <row r="1229" spans="1:3" x14ac:dyDescent="0.25">
      <c r="A1229" s="22"/>
      <c r="B1229" s="22"/>
      <c r="C1229" s="22"/>
    </row>
    <row r="1230" spans="1:3" x14ac:dyDescent="0.25">
      <c r="A1230" s="22"/>
      <c r="B1230" s="22"/>
      <c r="C1230" s="22"/>
    </row>
    <row r="1231" spans="1:3" x14ac:dyDescent="0.25">
      <c r="A1231" s="22"/>
      <c r="B1231" s="22"/>
      <c r="C1231" s="22"/>
    </row>
    <row r="1232" spans="1:3" x14ac:dyDescent="0.25">
      <c r="A1232" s="22"/>
      <c r="B1232" s="22"/>
      <c r="C1232" s="22"/>
    </row>
    <row r="1233" spans="1:3" x14ac:dyDescent="0.25">
      <c r="A1233" s="22"/>
      <c r="B1233" s="22"/>
      <c r="C1233" s="22"/>
    </row>
    <row r="1234" spans="1:3" x14ac:dyDescent="0.25">
      <c r="A1234" s="22"/>
      <c r="B1234" s="22"/>
      <c r="C1234" s="22"/>
    </row>
    <row r="1235" spans="1:3" x14ac:dyDescent="0.25">
      <c r="A1235" s="22"/>
      <c r="B1235" s="22"/>
      <c r="C1235" s="22"/>
    </row>
    <row r="1236" spans="1:3" x14ac:dyDescent="0.25">
      <c r="A1236" s="22"/>
      <c r="B1236" s="22"/>
      <c r="C1236" s="22"/>
    </row>
    <row r="1237" spans="1:3" x14ac:dyDescent="0.25">
      <c r="A1237" s="22"/>
      <c r="B1237" s="22"/>
      <c r="C1237" s="22"/>
    </row>
    <row r="1238" spans="1:3" x14ac:dyDescent="0.25">
      <c r="A1238" s="22"/>
      <c r="B1238" s="22"/>
      <c r="C1238" s="22"/>
    </row>
    <row r="1239" spans="1:3" x14ac:dyDescent="0.25">
      <c r="A1239" s="22"/>
      <c r="B1239" s="22"/>
      <c r="C1239" s="22"/>
    </row>
    <row r="1240" spans="1:3" x14ac:dyDescent="0.25">
      <c r="A1240" s="22"/>
      <c r="B1240" s="22"/>
      <c r="C1240" s="22"/>
    </row>
    <row r="1241" spans="1:3" x14ac:dyDescent="0.25">
      <c r="A1241" s="22"/>
      <c r="B1241" s="22"/>
      <c r="C1241" s="22"/>
    </row>
    <row r="1242" spans="1:3" x14ac:dyDescent="0.25">
      <c r="A1242" s="22"/>
      <c r="B1242" s="22"/>
      <c r="C1242" s="22"/>
    </row>
    <row r="1243" spans="1:3" x14ac:dyDescent="0.25">
      <c r="A1243" s="22"/>
      <c r="B1243" s="22"/>
      <c r="C1243" s="22"/>
    </row>
    <row r="1244" spans="1:3" x14ac:dyDescent="0.25">
      <c r="A1244" s="22"/>
      <c r="B1244" s="22"/>
      <c r="C1244" s="22"/>
    </row>
    <row r="1245" spans="1:3" x14ac:dyDescent="0.25">
      <c r="A1245" s="22"/>
      <c r="B1245" s="22"/>
      <c r="C1245" s="22"/>
    </row>
    <row r="1246" spans="1:3" x14ac:dyDescent="0.25">
      <c r="A1246" s="22"/>
      <c r="B1246" s="22"/>
      <c r="C1246" s="22"/>
    </row>
    <row r="1247" spans="1:3" x14ac:dyDescent="0.25">
      <c r="A1247" s="22"/>
      <c r="B1247" s="22"/>
      <c r="C1247" s="22"/>
    </row>
    <row r="1248" spans="1:3" x14ac:dyDescent="0.25">
      <c r="A1248" s="22"/>
      <c r="B1248" s="22"/>
      <c r="C1248" s="22"/>
    </row>
    <row r="1249" spans="1:3" x14ac:dyDescent="0.25">
      <c r="A1249" s="22"/>
      <c r="B1249" s="22"/>
      <c r="C1249" s="22"/>
    </row>
    <row r="1250" spans="1:3" x14ac:dyDescent="0.25">
      <c r="A1250" s="22"/>
      <c r="B1250" s="22"/>
      <c r="C1250" s="22"/>
    </row>
    <row r="1251" spans="1:3" x14ac:dyDescent="0.25">
      <c r="A1251" s="22"/>
      <c r="B1251" s="22"/>
      <c r="C1251" s="22"/>
    </row>
    <row r="1252" spans="1:3" x14ac:dyDescent="0.25">
      <c r="A1252" s="22"/>
      <c r="B1252" s="22"/>
      <c r="C1252" s="22"/>
    </row>
    <row r="1253" spans="1:3" x14ac:dyDescent="0.25">
      <c r="A1253" s="22"/>
      <c r="B1253" s="22"/>
      <c r="C1253" s="22"/>
    </row>
    <row r="1254" spans="1:3" x14ac:dyDescent="0.25">
      <c r="A1254" s="22"/>
      <c r="B1254" s="22"/>
      <c r="C1254" s="22"/>
    </row>
    <row r="1255" spans="1:3" x14ac:dyDescent="0.25">
      <c r="A1255" s="22"/>
      <c r="B1255" s="22"/>
      <c r="C1255" s="22"/>
    </row>
    <row r="1256" spans="1:3" x14ac:dyDescent="0.25">
      <c r="A1256" s="22"/>
      <c r="B1256" s="22"/>
      <c r="C1256" s="22"/>
    </row>
    <row r="1257" spans="1:3" x14ac:dyDescent="0.25">
      <c r="A1257" s="22"/>
      <c r="B1257" s="22"/>
      <c r="C1257" s="22"/>
    </row>
    <row r="1258" spans="1:3" x14ac:dyDescent="0.25">
      <c r="A1258" s="22"/>
      <c r="B1258" s="22"/>
      <c r="C1258" s="22"/>
    </row>
    <row r="1259" spans="1:3" x14ac:dyDescent="0.25">
      <c r="A1259" s="22"/>
      <c r="B1259" s="22"/>
      <c r="C1259" s="22"/>
    </row>
    <row r="1260" spans="1:3" x14ac:dyDescent="0.25">
      <c r="A1260" s="22"/>
      <c r="B1260" s="22"/>
      <c r="C1260" s="22"/>
    </row>
    <row r="1261" spans="1:3" x14ac:dyDescent="0.25">
      <c r="A1261" s="22"/>
      <c r="B1261" s="22"/>
      <c r="C1261" s="22"/>
    </row>
    <row r="1262" spans="1:3" x14ac:dyDescent="0.25">
      <c r="A1262" s="22"/>
      <c r="B1262" s="22"/>
      <c r="C1262" s="22"/>
    </row>
    <row r="1263" spans="1:3" x14ac:dyDescent="0.25">
      <c r="A1263" s="22"/>
      <c r="B1263" s="22"/>
      <c r="C1263" s="22"/>
    </row>
    <row r="1264" spans="1:3" x14ac:dyDescent="0.25">
      <c r="A1264" s="22"/>
      <c r="B1264" s="22"/>
      <c r="C1264" s="22"/>
    </row>
    <row r="1265" spans="1:3" x14ac:dyDescent="0.25">
      <c r="A1265" s="22"/>
      <c r="B1265" s="22"/>
      <c r="C1265" s="22"/>
    </row>
    <row r="1266" spans="1:3" x14ac:dyDescent="0.25">
      <c r="A1266" s="22"/>
      <c r="B1266" s="22"/>
      <c r="C1266" s="22"/>
    </row>
    <row r="1267" spans="1:3" x14ac:dyDescent="0.25">
      <c r="A1267" s="22"/>
      <c r="B1267" s="22"/>
      <c r="C1267" s="22"/>
    </row>
    <row r="1268" spans="1:3" x14ac:dyDescent="0.25">
      <c r="A1268" s="22"/>
      <c r="B1268" s="22"/>
      <c r="C1268" s="22"/>
    </row>
    <row r="1269" spans="1:3" x14ac:dyDescent="0.25">
      <c r="A1269" s="22"/>
      <c r="B1269" s="22"/>
      <c r="C1269" s="22"/>
    </row>
    <row r="1270" spans="1:3" x14ac:dyDescent="0.25">
      <c r="A1270" s="22"/>
      <c r="B1270" s="22"/>
      <c r="C1270" s="22"/>
    </row>
    <row r="1271" spans="1:3" x14ac:dyDescent="0.25">
      <c r="A1271" s="22"/>
      <c r="B1271" s="22"/>
      <c r="C1271" s="22"/>
    </row>
    <row r="1272" spans="1:3" x14ac:dyDescent="0.25">
      <c r="A1272" s="22"/>
      <c r="B1272" s="22"/>
      <c r="C1272" s="22"/>
    </row>
    <row r="1273" spans="1:3" x14ac:dyDescent="0.25">
      <c r="A1273" s="22"/>
      <c r="B1273" s="22"/>
      <c r="C1273" s="22"/>
    </row>
    <row r="1274" spans="1:3" x14ac:dyDescent="0.25">
      <c r="A1274" s="22"/>
      <c r="B1274" s="22"/>
      <c r="C1274" s="22"/>
    </row>
    <row r="1275" spans="1:3" x14ac:dyDescent="0.25">
      <c r="A1275" s="22"/>
      <c r="B1275" s="22"/>
      <c r="C1275" s="22"/>
    </row>
    <row r="1276" spans="1:3" x14ac:dyDescent="0.25">
      <c r="A1276" s="22"/>
      <c r="B1276" s="22"/>
      <c r="C1276" s="22"/>
    </row>
    <row r="1277" spans="1:3" x14ac:dyDescent="0.25">
      <c r="A1277" s="22"/>
      <c r="B1277" s="22"/>
      <c r="C1277" s="22"/>
    </row>
    <row r="1278" spans="1:3" x14ac:dyDescent="0.25">
      <c r="A1278" s="22"/>
      <c r="B1278" s="22"/>
      <c r="C1278" s="22"/>
    </row>
    <row r="1279" spans="1:3" x14ac:dyDescent="0.25">
      <c r="A1279" s="22"/>
      <c r="B1279" s="22"/>
      <c r="C1279"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5"/>
  <sheetViews>
    <sheetView workbookViewId="0">
      <selection activeCell="C11" sqref="C11"/>
    </sheetView>
  </sheetViews>
  <sheetFormatPr defaultRowHeight="15" x14ac:dyDescent="0.25"/>
  <cols>
    <col min="1" max="1" width="13.140625" bestFit="1" customWidth="1"/>
    <col min="2" max="2" width="20.42578125" bestFit="1" customWidth="1"/>
    <col min="3" max="3" width="22" bestFit="1" customWidth="1"/>
  </cols>
  <sheetData>
    <row r="3" spans="1:3" x14ac:dyDescent="0.25">
      <c r="A3" s="24" t="s">
        <v>5211</v>
      </c>
      <c r="B3" t="s">
        <v>5213</v>
      </c>
      <c r="C3" t="s">
        <v>5214</v>
      </c>
    </row>
    <row r="4" spans="1:3" x14ac:dyDescent="0.25">
      <c r="A4" s="25" t="s">
        <v>108</v>
      </c>
      <c r="B4" s="23">
        <v>685.30000000000007</v>
      </c>
      <c r="C4" s="23">
        <v>247.8</v>
      </c>
    </row>
    <row r="5" spans="1:3" x14ac:dyDescent="0.25">
      <c r="A5" s="25" t="s">
        <v>1931</v>
      </c>
      <c r="B5" s="23">
        <v>0</v>
      </c>
      <c r="C5" s="23">
        <v>1472.4</v>
      </c>
    </row>
    <row r="6" spans="1:3" x14ac:dyDescent="0.25">
      <c r="A6" s="25" t="s">
        <v>3665</v>
      </c>
      <c r="B6" s="23">
        <v>0</v>
      </c>
      <c r="C6" s="23">
        <v>742.1</v>
      </c>
    </row>
    <row r="7" spans="1:3" x14ac:dyDescent="0.25">
      <c r="A7" s="25" t="s">
        <v>4570</v>
      </c>
      <c r="B7" s="23">
        <v>43</v>
      </c>
      <c r="C7" s="23">
        <v>5274.5999999999995</v>
      </c>
    </row>
    <row r="8" spans="1:3" x14ac:dyDescent="0.25">
      <c r="A8" s="25" t="s">
        <v>4420</v>
      </c>
      <c r="B8" s="23">
        <v>2184.4999999999995</v>
      </c>
      <c r="C8" s="23">
        <v>34955.300000000003</v>
      </c>
    </row>
    <row r="9" spans="1:3" x14ac:dyDescent="0.25">
      <c r="A9" s="25" t="s">
        <v>4276</v>
      </c>
      <c r="B9" s="23">
        <v>217.2</v>
      </c>
      <c r="C9" s="23">
        <v>1236.2</v>
      </c>
    </row>
    <row r="10" spans="1:3" x14ac:dyDescent="0.25">
      <c r="A10" s="25" t="s">
        <v>443</v>
      </c>
      <c r="B10" s="23">
        <v>0</v>
      </c>
      <c r="C10" s="23">
        <v>4190.6000000000004</v>
      </c>
    </row>
    <row r="11" spans="1:3" x14ac:dyDescent="0.25">
      <c r="A11" s="25" t="s">
        <v>1312</v>
      </c>
      <c r="B11" s="23">
        <v>809.40000000000009</v>
      </c>
      <c r="C11" s="23">
        <v>0</v>
      </c>
    </row>
    <row r="12" spans="1:3" x14ac:dyDescent="0.25">
      <c r="A12" s="25" t="s">
        <v>1468</v>
      </c>
      <c r="B12" s="23">
        <v>0</v>
      </c>
      <c r="C12" s="23">
        <v>1976</v>
      </c>
    </row>
    <row r="13" spans="1:3" x14ac:dyDescent="0.25">
      <c r="A13" s="25" t="s">
        <v>1833</v>
      </c>
      <c r="B13" s="23">
        <v>537.59999999999991</v>
      </c>
      <c r="C13" s="23">
        <v>16793.500000000004</v>
      </c>
    </row>
    <row r="14" spans="1:3" x14ac:dyDescent="0.25">
      <c r="A14" s="25" t="s">
        <v>1799</v>
      </c>
      <c r="B14" s="23">
        <v>207.39999999999998</v>
      </c>
      <c r="C14" s="23">
        <v>2318.1</v>
      </c>
    </row>
    <row r="15" spans="1:3" x14ac:dyDescent="0.25">
      <c r="A15" s="25" t="s">
        <v>4412</v>
      </c>
      <c r="B15" s="23">
        <v>0</v>
      </c>
      <c r="C15" s="23">
        <v>946.8</v>
      </c>
    </row>
    <row r="16" spans="1:3" x14ac:dyDescent="0.25">
      <c r="A16" s="25" t="s">
        <v>4084</v>
      </c>
      <c r="B16" s="23">
        <v>0</v>
      </c>
      <c r="C16" s="23">
        <v>1454.4</v>
      </c>
    </row>
    <row r="17" spans="1:3" x14ac:dyDescent="0.25">
      <c r="A17" s="25" t="s">
        <v>100</v>
      </c>
      <c r="B17" s="23">
        <v>0</v>
      </c>
      <c r="C17" s="23">
        <v>366.4</v>
      </c>
    </row>
    <row r="18" spans="1:3" x14ac:dyDescent="0.25">
      <c r="A18" s="25" t="s">
        <v>2999</v>
      </c>
      <c r="B18" s="23">
        <v>1781.7000000000003</v>
      </c>
      <c r="C18" s="23">
        <v>23192.699999999997</v>
      </c>
    </row>
    <row r="19" spans="1:3" x14ac:dyDescent="0.25">
      <c r="A19" s="25" t="s">
        <v>2962</v>
      </c>
      <c r="B19" s="23">
        <v>130.39999999999998</v>
      </c>
      <c r="C19" s="23">
        <v>3430.1000000000004</v>
      </c>
    </row>
    <row r="20" spans="1:3" x14ac:dyDescent="0.25">
      <c r="A20" s="25" t="s">
        <v>4131</v>
      </c>
      <c r="B20" s="23">
        <v>0</v>
      </c>
      <c r="C20" s="23">
        <v>986.10000000000014</v>
      </c>
    </row>
    <row r="21" spans="1:3" x14ac:dyDescent="0.25">
      <c r="A21" s="25" t="s">
        <v>1766</v>
      </c>
      <c r="B21" s="23">
        <v>0</v>
      </c>
      <c r="C21" s="23">
        <v>3435.4</v>
      </c>
    </row>
    <row r="22" spans="1:3" x14ac:dyDescent="0.25">
      <c r="A22" s="25" t="s">
        <v>3622</v>
      </c>
      <c r="B22" s="23">
        <v>0</v>
      </c>
      <c r="C22" s="23">
        <v>2493.6999999999998</v>
      </c>
    </row>
    <row r="23" spans="1:3" x14ac:dyDescent="0.25">
      <c r="A23" s="25" t="s">
        <v>373</v>
      </c>
      <c r="B23" s="23">
        <v>4269</v>
      </c>
      <c r="C23" s="23">
        <v>3369.9999999999995</v>
      </c>
    </row>
    <row r="24" spans="1:3" x14ac:dyDescent="0.25">
      <c r="A24" s="25" t="s">
        <v>1319</v>
      </c>
      <c r="B24" s="23">
        <v>0</v>
      </c>
      <c r="C24" s="23">
        <v>9271.1</v>
      </c>
    </row>
    <row r="25" spans="1:3" x14ac:dyDescent="0.25">
      <c r="A25" s="25" t="s">
        <v>430</v>
      </c>
      <c r="B25" s="23">
        <v>114</v>
      </c>
      <c r="C25" s="23">
        <v>144</v>
      </c>
    </row>
    <row r="26" spans="1:3" x14ac:dyDescent="0.25">
      <c r="A26" s="25" t="s">
        <v>2883</v>
      </c>
      <c r="B26" s="23">
        <v>2.9</v>
      </c>
      <c r="C26" s="23">
        <v>9068.6000000000022</v>
      </c>
    </row>
    <row r="27" spans="1:3" x14ac:dyDescent="0.25">
      <c r="A27" s="25" t="s">
        <v>2855</v>
      </c>
      <c r="B27" s="23">
        <v>207.29999999999998</v>
      </c>
      <c r="C27" s="23">
        <v>2273.3000000000002</v>
      </c>
    </row>
    <row r="28" spans="1:3" x14ac:dyDescent="0.25">
      <c r="A28" s="25" t="s">
        <v>4065</v>
      </c>
      <c r="B28" s="23">
        <v>192.60000000000002</v>
      </c>
      <c r="C28" s="23">
        <v>1286.5</v>
      </c>
    </row>
    <row r="29" spans="1:3" x14ac:dyDescent="0.25">
      <c r="A29" s="25" t="s">
        <v>1751</v>
      </c>
      <c r="B29" s="23">
        <v>0</v>
      </c>
      <c r="C29" s="23">
        <v>494.7</v>
      </c>
    </row>
    <row r="30" spans="1:3" x14ac:dyDescent="0.25">
      <c r="A30" s="25" t="s">
        <v>4268</v>
      </c>
      <c r="B30" s="23">
        <v>0</v>
      </c>
      <c r="C30" s="23">
        <v>455.5</v>
      </c>
    </row>
    <row r="31" spans="1:3" x14ac:dyDescent="0.25">
      <c r="A31" s="25" t="s">
        <v>1697</v>
      </c>
      <c r="B31" s="23">
        <v>18.600000000000001</v>
      </c>
      <c r="C31" s="23">
        <v>3426</v>
      </c>
    </row>
    <row r="32" spans="1:3" x14ac:dyDescent="0.25">
      <c r="A32" s="25" t="s">
        <v>4262</v>
      </c>
      <c r="B32" s="23">
        <v>0</v>
      </c>
      <c r="C32" s="23">
        <v>302.89999999999998</v>
      </c>
    </row>
    <row r="33" spans="1:3" x14ac:dyDescent="0.25">
      <c r="A33" s="25" t="s">
        <v>4052</v>
      </c>
      <c r="B33" s="23">
        <v>0</v>
      </c>
      <c r="C33" s="23">
        <v>892.3</v>
      </c>
    </row>
    <row r="34" spans="1:3" x14ac:dyDescent="0.25">
      <c r="A34" s="25" t="s">
        <v>365</v>
      </c>
      <c r="B34" s="23">
        <v>0</v>
      </c>
      <c r="C34" s="23">
        <v>650</v>
      </c>
    </row>
    <row r="35" spans="1:3" x14ac:dyDescent="0.25">
      <c r="A35" s="25" t="s">
        <v>771</v>
      </c>
      <c r="B35" s="23">
        <v>5289.5</v>
      </c>
      <c r="C35" s="23">
        <v>4871.3000000000011</v>
      </c>
    </row>
    <row r="36" spans="1:3" x14ac:dyDescent="0.25">
      <c r="A36" s="25" t="s">
        <v>3614</v>
      </c>
      <c r="B36" s="23">
        <v>0</v>
      </c>
      <c r="C36" s="23">
        <v>935</v>
      </c>
    </row>
    <row r="37" spans="1:3" x14ac:dyDescent="0.25">
      <c r="A37" s="25" t="s">
        <v>4405</v>
      </c>
      <c r="B37" s="23">
        <v>3.9</v>
      </c>
      <c r="C37" s="23">
        <v>1544.1</v>
      </c>
    </row>
    <row r="38" spans="1:3" x14ac:dyDescent="0.25">
      <c r="A38" s="25" t="s">
        <v>699</v>
      </c>
      <c r="B38" s="23">
        <v>4038.4</v>
      </c>
      <c r="C38" s="23">
        <v>10997.7</v>
      </c>
    </row>
    <row r="39" spans="1:3" x14ac:dyDescent="0.25">
      <c r="A39" s="25" t="s">
        <v>1599</v>
      </c>
      <c r="B39" s="23">
        <v>167.6</v>
      </c>
      <c r="C39" s="23">
        <v>6012.1999999999989</v>
      </c>
    </row>
    <row r="40" spans="1:3" x14ac:dyDescent="0.25">
      <c r="A40" s="25" t="s">
        <v>3599</v>
      </c>
      <c r="B40" s="23">
        <v>0</v>
      </c>
      <c r="C40" s="23">
        <v>2035.6</v>
      </c>
    </row>
    <row r="41" spans="1:3" x14ac:dyDescent="0.25">
      <c r="A41" s="25" t="s">
        <v>84</v>
      </c>
      <c r="B41" s="23">
        <v>320.40000000000003</v>
      </c>
      <c r="C41" s="23">
        <v>2636.3</v>
      </c>
    </row>
    <row r="42" spans="1:3" x14ac:dyDescent="0.25">
      <c r="A42" s="25" t="s">
        <v>950</v>
      </c>
      <c r="B42" s="23">
        <v>2585.7999999999993</v>
      </c>
      <c r="C42" s="23">
        <v>8031.6</v>
      </c>
    </row>
    <row r="43" spans="1:3" x14ac:dyDescent="0.25">
      <c r="A43" s="25" t="s">
        <v>2054</v>
      </c>
      <c r="B43" s="23">
        <v>51</v>
      </c>
      <c r="C43" s="23">
        <v>566.80000000000007</v>
      </c>
    </row>
    <row r="44" spans="1:3" x14ac:dyDescent="0.25">
      <c r="A44" s="25" t="s">
        <v>357</v>
      </c>
      <c r="B44" s="23">
        <v>0</v>
      </c>
      <c r="C44" s="23">
        <v>1232.3999999999999</v>
      </c>
    </row>
    <row r="45" spans="1:3" x14ac:dyDescent="0.25">
      <c r="A45" s="25" t="s">
        <v>1986</v>
      </c>
      <c r="B45" s="23">
        <v>0</v>
      </c>
      <c r="C45" s="23">
        <v>2898.5</v>
      </c>
    </row>
    <row r="46" spans="1:3" x14ac:dyDescent="0.25">
      <c r="A46" s="25" t="s">
        <v>4254</v>
      </c>
      <c r="B46" s="23">
        <v>0</v>
      </c>
      <c r="C46" s="23">
        <v>191.1</v>
      </c>
    </row>
    <row r="47" spans="1:3" x14ac:dyDescent="0.25">
      <c r="A47" s="25" t="s">
        <v>1670</v>
      </c>
      <c r="B47" s="23">
        <v>2</v>
      </c>
      <c r="C47" s="23">
        <v>5546.5999999999995</v>
      </c>
    </row>
    <row r="48" spans="1:3" x14ac:dyDescent="0.25">
      <c r="A48" s="25" t="s">
        <v>3516</v>
      </c>
      <c r="B48" s="23">
        <v>223.29999999999998</v>
      </c>
      <c r="C48" s="23">
        <v>10589.400000000003</v>
      </c>
    </row>
    <row r="49" spans="1:3" x14ac:dyDescent="0.25">
      <c r="A49" s="25" t="s">
        <v>4246</v>
      </c>
      <c r="B49" s="23">
        <v>0</v>
      </c>
      <c r="C49" s="23">
        <v>3417.5</v>
      </c>
    </row>
    <row r="50" spans="1:3" x14ac:dyDescent="0.25">
      <c r="A50" s="25" t="s">
        <v>1190</v>
      </c>
      <c r="B50" s="23">
        <v>176.3</v>
      </c>
      <c r="C50" s="23">
        <v>4729.2000000000007</v>
      </c>
    </row>
    <row r="51" spans="1:3" x14ac:dyDescent="0.25">
      <c r="A51" s="25" t="s">
        <v>348</v>
      </c>
      <c r="B51" s="23">
        <v>0</v>
      </c>
      <c r="C51" s="23">
        <v>446</v>
      </c>
    </row>
    <row r="52" spans="1:3" x14ac:dyDescent="0.25">
      <c r="A52" s="25" t="s">
        <v>46</v>
      </c>
      <c r="B52" s="23">
        <v>1.8</v>
      </c>
      <c r="C52" s="23">
        <v>13709.400000000003</v>
      </c>
    </row>
    <row r="53" spans="1:3" x14ac:dyDescent="0.25">
      <c r="A53" s="25" t="s">
        <v>2732</v>
      </c>
      <c r="B53" s="23">
        <v>0</v>
      </c>
      <c r="C53" s="23">
        <v>3745.7999999999997</v>
      </c>
    </row>
    <row r="54" spans="1:3" x14ac:dyDescent="0.25">
      <c r="A54" s="25" t="s">
        <v>1168</v>
      </c>
      <c r="B54" s="23">
        <v>8.6999999999999993</v>
      </c>
      <c r="C54" s="23">
        <v>1174.3</v>
      </c>
    </row>
    <row r="55" spans="1:3" x14ac:dyDescent="0.25">
      <c r="A55" s="25" t="s">
        <v>5212</v>
      </c>
      <c r="B55" s="23">
        <v>24269.600000000002</v>
      </c>
      <c r="C55" s="23">
        <v>222457.9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abSelected="1" workbookViewId="0">
      <selection activeCell="E8" sqref="E8"/>
    </sheetView>
  </sheetViews>
  <sheetFormatPr defaultRowHeight="15" x14ac:dyDescent="0.25"/>
  <cols>
    <col min="4" max="4" width="28.85546875" bestFit="1" customWidth="1"/>
    <col min="5" max="5" width="30" bestFit="1" customWidth="1"/>
  </cols>
  <sheetData>
    <row r="1" spans="1:5" x14ac:dyDescent="0.25">
      <c r="A1" t="s">
        <v>5215</v>
      </c>
      <c r="B1" t="s">
        <v>5216</v>
      </c>
      <c r="C1" t="s">
        <v>5217</v>
      </c>
      <c r="D1" s="26" t="s">
        <v>5268</v>
      </c>
      <c r="E1" s="26" t="s">
        <v>5269</v>
      </c>
    </row>
    <row r="2" spans="1:5" x14ac:dyDescent="0.25">
      <c r="A2">
        <v>2012</v>
      </c>
      <c r="B2" t="s">
        <v>5218</v>
      </c>
      <c r="C2" t="s">
        <v>1931</v>
      </c>
      <c r="D2" s="26">
        <f>IFERROR(VLOOKUP($C2,'Pivot - TWM'!$A$4:$C$54,2,FALSE),0)</f>
        <v>0</v>
      </c>
      <c r="E2" s="26">
        <f>IFERROR(VLOOKUP($C2,'Pivot - TWM'!$A$4:$C$54,3,FALSE),0)</f>
        <v>1472.4</v>
      </c>
    </row>
    <row r="3" spans="1:5" x14ac:dyDescent="0.25">
      <c r="A3">
        <v>2012</v>
      </c>
      <c r="B3" t="s">
        <v>5219</v>
      </c>
      <c r="C3" t="s">
        <v>108</v>
      </c>
      <c r="D3" s="26">
        <f>IFERROR(VLOOKUP($C3,'Pivot - TWM'!$A$4:$C$54,2,FALSE),0)</f>
        <v>685.30000000000007</v>
      </c>
      <c r="E3" s="26">
        <f>IFERROR(VLOOKUP($C3,'Pivot - TWM'!$A$4:$C$54,3,FALSE),0)</f>
        <v>247.8</v>
      </c>
    </row>
    <row r="4" spans="1:5" x14ac:dyDescent="0.25">
      <c r="A4">
        <v>2012</v>
      </c>
      <c r="B4" t="s">
        <v>5220</v>
      </c>
      <c r="C4" t="s">
        <v>4570</v>
      </c>
      <c r="D4" s="26">
        <f>IFERROR(VLOOKUP($C4,'Pivot - TWM'!$A$4:$C$54,2,FALSE),0)</f>
        <v>43</v>
      </c>
      <c r="E4" s="26">
        <f>IFERROR(VLOOKUP($C4,'Pivot - TWM'!$A$4:$C$54,3,FALSE),0)</f>
        <v>5274.5999999999995</v>
      </c>
    </row>
    <row r="5" spans="1:5" x14ac:dyDescent="0.25">
      <c r="A5">
        <v>2012</v>
      </c>
      <c r="B5" t="s">
        <v>5221</v>
      </c>
      <c r="C5" t="s">
        <v>3665</v>
      </c>
      <c r="D5" s="26">
        <f>IFERROR(VLOOKUP($C5,'Pivot - TWM'!$A$4:$C$54,2,FALSE),0)</f>
        <v>0</v>
      </c>
      <c r="E5" s="26">
        <f>IFERROR(VLOOKUP($C5,'Pivot - TWM'!$A$4:$C$54,3,FALSE),0)</f>
        <v>742.1</v>
      </c>
    </row>
    <row r="6" spans="1:5" x14ac:dyDescent="0.25">
      <c r="A6">
        <v>2012</v>
      </c>
      <c r="B6" t="s">
        <v>5222</v>
      </c>
      <c r="C6" t="s">
        <v>4420</v>
      </c>
      <c r="D6" s="26">
        <f>IFERROR(VLOOKUP($C6,'Pivot - TWM'!$A$4:$C$54,2,FALSE),0)</f>
        <v>2184.4999999999995</v>
      </c>
      <c r="E6" s="26">
        <f>IFERROR(VLOOKUP($C6,'Pivot - TWM'!$A$4:$C$54,3,FALSE),0)</f>
        <v>34955.300000000003</v>
      </c>
    </row>
    <row r="7" spans="1:5" x14ac:dyDescent="0.25">
      <c r="A7">
        <v>2012</v>
      </c>
      <c r="B7" t="s">
        <v>5223</v>
      </c>
      <c r="C7" t="s">
        <v>4276</v>
      </c>
      <c r="D7" s="26">
        <f>IFERROR(VLOOKUP($C7,'Pivot - TWM'!$A$4:$C$54,2,FALSE),0)</f>
        <v>217.2</v>
      </c>
      <c r="E7" s="26">
        <f>IFERROR(VLOOKUP($C7,'Pivot - TWM'!$A$4:$C$54,3,FALSE),0)</f>
        <v>1236.2</v>
      </c>
    </row>
    <row r="8" spans="1:5" x14ac:dyDescent="0.25">
      <c r="A8">
        <v>2012</v>
      </c>
      <c r="B8" t="s">
        <v>5224</v>
      </c>
      <c r="C8" t="s">
        <v>443</v>
      </c>
      <c r="D8" s="26">
        <f>IFERROR(VLOOKUP($C8,'Pivot - TWM'!$A$4:$C$54,2,FALSE),0)</f>
        <v>0</v>
      </c>
      <c r="E8" s="26">
        <f>IFERROR(VLOOKUP($C8,'Pivot - TWM'!$A$4:$C$54,3,FALSE),0)</f>
        <v>4190.6000000000004</v>
      </c>
    </row>
    <row r="9" spans="1:5" x14ac:dyDescent="0.25">
      <c r="A9">
        <v>2012</v>
      </c>
      <c r="B9" t="s">
        <v>3449</v>
      </c>
      <c r="C9" t="s">
        <v>1468</v>
      </c>
      <c r="D9" s="26">
        <f>IFERROR(VLOOKUP($C9,'Pivot - TWM'!$A$4:$C$54,2,FALSE),0)</f>
        <v>0</v>
      </c>
      <c r="E9" s="26">
        <f>IFERROR(VLOOKUP($C9,'Pivot - TWM'!$A$4:$C$54,3,FALSE),0)</f>
        <v>1976</v>
      </c>
    </row>
    <row r="10" spans="1:5" x14ac:dyDescent="0.25">
      <c r="A10">
        <v>2012</v>
      </c>
      <c r="B10" t="s">
        <v>5225</v>
      </c>
      <c r="C10" t="s">
        <v>1312</v>
      </c>
      <c r="D10" s="26">
        <f>IFERROR(VLOOKUP($C10,'Pivot - TWM'!$A$4:$C$54,2,FALSE),0)</f>
        <v>809.40000000000009</v>
      </c>
      <c r="E10" s="26">
        <f>IFERROR(VLOOKUP($C10,'Pivot - TWM'!$A$4:$C$54,3,FALSE),0)</f>
        <v>0</v>
      </c>
    </row>
    <row r="11" spans="1:5" x14ac:dyDescent="0.25">
      <c r="A11">
        <v>2012</v>
      </c>
      <c r="B11" t="s">
        <v>5226</v>
      </c>
      <c r="C11" t="s">
        <v>1833</v>
      </c>
      <c r="D11" s="26">
        <f>IFERROR(VLOOKUP($C11,'Pivot - TWM'!$A$4:$C$54,2,FALSE),0)</f>
        <v>537.59999999999991</v>
      </c>
      <c r="E11" s="26">
        <f>IFERROR(VLOOKUP($C11,'Pivot - TWM'!$A$4:$C$54,3,FALSE),0)</f>
        <v>16793.500000000004</v>
      </c>
    </row>
    <row r="12" spans="1:5" x14ac:dyDescent="0.25">
      <c r="A12">
        <v>2012</v>
      </c>
      <c r="B12" t="s">
        <v>5227</v>
      </c>
      <c r="C12" t="s">
        <v>1799</v>
      </c>
      <c r="D12" s="26">
        <f>IFERROR(VLOOKUP($C12,'Pivot - TWM'!$A$4:$C$54,2,FALSE),0)</f>
        <v>207.39999999999998</v>
      </c>
      <c r="E12" s="26">
        <f>IFERROR(VLOOKUP($C12,'Pivot - TWM'!$A$4:$C$54,3,FALSE),0)</f>
        <v>2318.1</v>
      </c>
    </row>
    <row r="13" spans="1:5" x14ac:dyDescent="0.25">
      <c r="A13">
        <v>2012</v>
      </c>
      <c r="B13" t="s">
        <v>5228</v>
      </c>
      <c r="C13" t="s">
        <v>4412</v>
      </c>
      <c r="D13" s="26">
        <f>IFERROR(VLOOKUP($C13,'Pivot - TWM'!$A$4:$C$54,2,FALSE),0)</f>
        <v>0</v>
      </c>
      <c r="E13" s="26">
        <f>IFERROR(VLOOKUP($C13,'Pivot - TWM'!$A$4:$C$54,3,FALSE),0)</f>
        <v>946.8</v>
      </c>
    </row>
    <row r="14" spans="1:5" x14ac:dyDescent="0.25">
      <c r="A14">
        <v>2012</v>
      </c>
      <c r="B14" t="s">
        <v>5229</v>
      </c>
      <c r="C14" t="s">
        <v>100</v>
      </c>
      <c r="D14" s="26">
        <f>IFERROR(VLOOKUP($C14,'Pivot - TWM'!$A$4:$C$54,2,FALSE),0)</f>
        <v>0</v>
      </c>
      <c r="E14" s="26">
        <f>IFERROR(VLOOKUP($C14,'Pivot - TWM'!$A$4:$C$54,3,FALSE),0)</f>
        <v>366.4</v>
      </c>
    </row>
    <row r="15" spans="1:5" x14ac:dyDescent="0.25">
      <c r="A15">
        <v>2012</v>
      </c>
      <c r="B15" t="s">
        <v>5230</v>
      </c>
      <c r="C15" t="s">
        <v>2999</v>
      </c>
      <c r="D15" s="26">
        <f>IFERROR(VLOOKUP($C15,'Pivot - TWM'!$A$4:$C$54,2,FALSE),0)</f>
        <v>1781.7000000000003</v>
      </c>
      <c r="E15" s="26">
        <f>IFERROR(VLOOKUP($C15,'Pivot - TWM'!$A$4:$C$54,3,FALSE),0)</f>
        <v>23192.699999999997</v>
      </c>
    </row>
    <row r="16" spans="1:5" x14ac:dyDescent="0.25">
      <c r="A16">
        <v>2012</v>
      </c>
      <c r="B16" t="s">
        <v>5231</v>
      </c>
      <c r="C16" t="s">
        <v>2962</v>
      </c>
      <c r="D16" s="26">
        <f>IFERROR(VLOOKUP($C16,'Pivot - TWM'!$A$4:$C$54,2,FALSE),0)</f>
        <v>130.39999999999998</v>
      </c>
      <c r="E16" s="26">
        <f>IFERROR(VLOOKUP($C16,'Pivot - TWM'!$A$4:$C$54,3,FALSE),0)</f>
        <v>3430.1000000000004</v>
      </c>
    </row>
    <row r="17" spans="1:5" x14ac:dyDescent="0.25">
      <c r="A17">
        <v>2012</v>
      </c>
      <c r="B17" t="s">
        <v>5232</v>
      </c>
      <c r="C17" t="s">
        <v>4084</v>
      </c>
      <c r="D17" s="26">
        <f>IFERROR(VLOOKUP($C17,'Pivot - TWM'!$A$4:$C$54,2,FALSE),0)</f>
        <v>0</v>
      </c>
      <c r="E17" s="26">
        <f>IFERROR(VLOOKUP($C17,'Pivot - TWM'!$A$4:$C$54,3,FALSE),0)</f>
        <v>1454.4</v>
      </c>
    </row>
    <row r="18" spans="1:5" x14ac:dyDescent="0.25">
      <c r="A18">
        <v>2012</v>
      </c>
      <c r="B18" t="s">
        <v>5233</v>
      </c>
      <c r="C18" t="s">
        <v>4131</v>
      </c>
      <c r="D18" s="26">
        <f>IFERROR(VLOOKUP($C18,'Pivot - TWM'!$A$4:$C$54,2,FALSE),0)</f>
        <v>0</v>
      </c>
      <c r="E18" s="26">
        <f>IFERROR(VLOOKUP($C18,'Pivot - TWM'!$A$4:$C$54,3,FALSE),0)</f>
        <v>986.10000000000014</v>
      </c>
    </row>
    <row r="19" spans="1:5" x14ac:dyDescent="0.25">
      <c r="A19">
        <v>2012</v>
      </c>
      <c r="B19" t="s">
        <v>5234</v>
      </c>
      <c r="C19" t="s">
        <v>1766</v>
      </c>
      <c r="D19" s="26">
        <f>IFERROR(VLOOKUP($C19,'Pivot - TWM'!$A$4:$C$54,2,FALSE),0)</f>
        <v>0</v>
      </c>
      <c r="E19" s="26">
        <f>IFERROR(VLOOKUP($C19,'Pivot - TWM'!$A$4:$C$54,3,FALSE),0)</f>
        <v>3435.4</v>
      </c>
    </row>
    <row r="20" spans="1:5" x14ac:dyDescent="0.25">
      <c r="A20">
        <v>2012</v>
      </c>
      <c r="B20" t="s">
        <v>5235</v>
      </c>
      <c r="C20" t="s">
        <v>3622</v>
      </c>
      <c r="D20" s="26">
        <f>IFERROR(VLOOKUP($C20,'Pivot - TWM'!$A$4:$C$54,2,FALSE),0)</f>
        <v>0</v>
      </c>
      <c r="E20" s="26">
        <f>IFERROR(VLOOKUP($C20,'Pivot - TWM'!$A$4:$C$54,3,FALSE),0)</f>
        <v>2493.6999999999998</v>
      </c>
    </row>
    <row r="21" spans="1:5" x14ac:dyDescent="0.25">
      <c r="A21">
        <v>2012</v>
      </c>
      <c r="B21" t="s">
        <v>5236</v>
      </c>
      <c r="C21" t="s">
        <v>430</v>
      </c>
      <c r="D21" s="26">
        <f>IFERROR(VLOOKUP($C21,'Pivot - TWM'!$A$4:$C$54,2,FALSE),0)</f>
        <v>114</v>
      </c>
      <c r="E21" s="26">
        <f>IFERROR(VLOOKUP($C21,'Pivot - TWM'!$A$4:$C$54,3,FALSE),0)</f>
        <v>144</v>
      </c>
    </row>
    <row r="22" spans="1:5" x14ac:dyDescent="0.25">
      <c r="A22">
        <v>2012</v>
      </c>
      <c r="B22" t="s">
        <v>5237</v>
      </c>
      <c r="C22" t="s">
        <v>1319</v>
      </c>
      <c r="D22" s="26">
        <f>IFERROR(VLOOKUP($C22,'Pivot - TWM'!$A$4:$C$54,2,FALSE),0)</f>
        <v>0</v>
      </c>
      <c r="E22" s="26">
        <f>IFERROR(VLOOKUP($C22,'Pivot - TWM'!$A$4:$C$54,3,FALSE),0)</f>
        <v>9271.1</v>
      </c>
    </row>
    <row r="23" spans="1:5" x14ac:dyDescent="0.25">
      <c r="A23">
        <v>2012</v>
      </c>
      <c r="B23" t="s">
        <v>5238</v>
      </c>
      <c r="C23" t="s">
        <v>373</v>
      </c>
      <c r="D23" s="26">
        <f>IFERROR(VLOOKUP($C23,'Pivot - TWM'!$A$4:$C$54,2,FALSE),0)</f>
        <v>4269</v>
      </c>
      <c r="E23" s="26">
        <f>IFERROR(VLOOKUP($C23,'Pivot - TWM'!$A$4:$C$54,3,FALSE),0)</f>
        <v>3369.9999999999995</v>
      </c>
    </row>
    <row r="24" spans="1:5" x14ac:dyDescent="0.25">
      <c r="A24">
        <v>2012</v>
      </c>
      <c r="B24" t="s">
        <v>5239</v>
      </c>
      <c r="C24" t="s">
        <v>2883</v>
      </c>
      <c r="D24" s="26">
        <f>IFERROR(VLOOKUP($C24,'Pivot - TWM'!$A$4:$C$54,2,FALSE),0)</f>
        <v>2.9</v>
      </c>
      <c r="E24" s="26">
        <f>IFERROR(VLOOKUP($C24,'Pivot - TWM'!$A$4:$C$54,3,FALSE),0)</f>
        <v>9068.6000000000022</v>
      </c>
    </row>
    <row r="25" spans="1:5" x14ac:dyDescent="0.25">
      <c r="A25">
        <v>2012</v>
      </c>
      <c r="B25" t="s">
        <v>5240</v>
      </c>
      <c r="C25" t="s">
        <v>2855</v>
      </c>
      <c r="D25" s="26">
        <f>IFERROR(VLOOKUP($C25,'Pivot - TWM'!$A$4:$C$54,2,FALSE),0)</f>
        <v>207.29999999999998</v>
      </c>
      <c r="E25" s="26">
        <f>IFERROR(VLOOKUP($C25,'Pivot - TWM'!$A$4:$C$54,3,FALSE),0)</f>
        <v>2273.3000000000002</v>
      </c>
    </row>
    <row r="26" spans="1:5" x14ac:dyDescent="0.25">
      <c r="A26">
        <v>2012</v>
      </c>
      <c r="B26" t="s">
        <v>5241</v>
      </c>
      <c r="C26" t="s">
        <v>1751</v>
      </c>
      <c r="D26" s="26">
        <f>IFERROR(VLOOKUP($C26,'Pivot - TWM'!$A$4:$C$54,2,FALSE),0)</f>
        <v>0</v>
      </c>
      <c r="E26" s="26">
        <f>IFERROR(VLOOKUP($C26,'Pivot - TWM'!$A$4:$C$54,3,FALSE),0)</f>
        <v>494.7</v>
      </c>
    </row>
    <row r="27" spans="1:5" x14ac:dyDescent="0.25">
      <c r="A27">
        <v>2012</v>
      </c>
      <c r="B27" t="s">
        <v>5242</v>
      </c>
      <c r="C27" t="s">
        <v>4065</v>
      </c>
      <c r="D27" s="26">
        <f>IFERROR(VLOOKUP($C27,'Pivot - TWM'!$A$4:$C$54,2,FALSE),0)</f>
        <v>192.60000000000002</v>
      </c>
      <c r="E27" s="26">
        <f>IFERROR(VLOOKUP($C27,'Pivot - TWM'!$A$4:$C$54,3,FALSE),0)</f>
        <v>1286.5</v>
      </c>
    </row>
    <row r="28" spans="1:5" x14ac:dyDescent="0.25">
      <c r="A28">
        <v>2012</v>
      </c>
      <c r="B28" t="s">
        <v>5243</v>
      </c>
      <c r="C28" t="s">
        <v>4268</v>
      </c>
      <c r="D28" s="26">
        <f>IFERROR(VLOOKUP($C28,'Pivot - TWM'!$A$4:$C$54,2,FALSE),0)</f>
        <v>0</v>
      </c>
      <c r="E28" s="26">
        <f>IFERROR(VLOOKUP($C28,'Pivot - TWM'!$A$4:$C$54,3,FALSE),0)</f>
        <v>455.5</v>
      </c>
    </row>
    <row r="29" spans="1:5" x14ac:dyDescent="0.25">
      <c r="A29">
        <v>2012</v>
      </c>
      <c r="B29" t="s">
        <v>5244</v>
      </c>
      <c r="C29" t="s">
        <v>4052</v>
      </c>
      <c r="D29" s="26">
        <f>IFERROR(VLOOKUP($C29,'Pivot - TWM'!$A$4:$C$54,2,FALSE),0)</f>
        <v>0</v>
      </c>
      <c r="E29" s="26">
        <f>IFERROR(VLOOKUP($C29,'Pivot - TWM'!$A$4:$C$54,3,FALSE),0)</f>
        <v>892.3</v>
      </c>
    </row>
    <row r="30" spans="1:5" x14ac:dyDescent="0.25">
      <c r="A30">
        <v>2012</v>
      </c>
      <c r="B30" t="s">
        <v>5245</v>
      </c>
      <c r="C30" t="s">
        <v>4405</v>
      </c>
      <c r="D30" s="26">
        <f>IFERROR(VLOOKUP($C30,'Pivot - TWM'!$A$4:$C$54,2,FALSE),0)</f>
        <v>3.9</v>
      </c>
      <c r="E30" s="26">
        <f>IFERROR(VLOOKUP($C30,'Pivot - TWM'!$A$4:$C$54,3,FALSE),0)</f>
        <v>1544.1</v>
      </c>
    </row>
    <row r="31" spans="1:5" x14ac:dyDescent="0.25">
      <c r="A31">
        <v>2012</v>
      </c>
      <c r="B31" t="s">
        <v>5246</v>
      </c>
      <c r="C31" t="s">
        <v>365</v>
      </c>
      <c r="D31" s="26">
        <f>IFERROR(VLOOKUP($C31,'Pivot - TWM'!$A$4:$C$54,2,FALSE),0)</f>
        <v>0</v>
      </c>
      <c r="E31" s="26">
        <f>IFERROR(VLOOKUP($C31,'Pivot - TWM'!$A$4:$C$54,3,FALSE),0)</f>
        <v>650</v>
      </c>
    </row>
    <row r="32" spans="1:5" x14ac:dyDescent="0.25">
      <c r="A32">
        <v>2012</v>
      </c>
      <c r="B32" t="s">
        <v>5247</v>
      </c>
      <c r="C32" t="s">
        <v>771</v>
      </c>
      <c r="D32" s="26">
        <f>IFERROR(VLOOKUP($C32,'Pivot - TWM'!$A$4:$C$54,2,FALSE),0)</f>
        <v>5289.5</v>
      </c>
      <c r="E32" s="26">
        <f>IFERROR(VLOOKUP($C32,'Pivot - TWM'!$A$4:$C$54,3,FALSE),0)</f>
        <v>4871.3000000000011</v>
      </c>
    </row>
    <row r="33" spans="1:5" x14ac:dyDescent="0.25">
      <c r="A33">
        <v>2012</v>
      </c>
      <c r="B33" t="s">
        <v>5248</v>
      </c>
      <c r="C33" t="s">
        <v>3614</v>
      </c>
      <c r="D33" s="26">
        <f>IFERROR(VLOOKUP($C33,'Pivot - TWM'!$A$4:$C$54,2,FALSE),0)</f>
        <v>0</v>
      </c>
      <c r="E33" s="26">
        <f>IFERROR(VLOOKUP($C33,'Pivot - TWM'!$A$4:$C$54,3,FALSE),0)</f>
        <v>935</v>
      </c>
    </row>
    <row r="34" spans="1:5" x14ac:dyDescent="0.25">
      <c r="A34">
        <v>2012</v>
      </c>
      <c r="B34" t="s">
        <v>734</v>
      </c>
      <c r="C34" t="s">
        <v>699</v>
      </c>
      <c r="D34" s="26">
        <f>IFERROR(VLOOKUP($C34,'Pivot - TWM'!$A$4:$C$54,2,FALSE),0)</f>
        <v>4038.4</v>
      </c>
      <c r="E34" s="26">
        <f>IFERROR(VLOOKUP($C34,'Pivot - TWM'!$A$4:$C$54,3,FALSE),0)</f>
        <v>10997.7</v>
      </c>
    </row>
    <row r="35" spans="1:5" x14ac:dyDescent="0.25">
      <c r="A35">
        <v>2012</v>
      </c>
      <c r="B35" t="s">
        <v>5249</v>
      </c>
      <c r="C35" t="s">
        <v>1697</v>
      </c>
      <c r="D35" s="26">
        <f>IFERROR(VLOOKUP($C35,'Pivot - TWM'!$A$4:$C$54,2,FALSE),0)</f>
        <v>18.600000000000001</v>
      </c>
      <c r="E35" s="26">
        <f>IFERROR(VLOOKUP($C35,'Pivot - TWM'!$A$4:$C$54,3,FALSE),0)</f>
        <v>3426</v>
      </c>
    </row>
    <row r="36" spans="1:5" x14ac:dyDescent="0.25">
      <c r="A36">
        <v>2012</v>
      </c>
      <c r="B36" t="s">
        <v>5250</v>
      </c>
      <c r="C36" t="s">
        <v>4262</v>
      </c>
      <c r="D36" s="26">
        <f>IFERROR(VLOOKUP($C36,'Pivot - TWM'!$A$4:$C$54,2,FALSE),0)</f>
        <v>0</v>
      </c>
      <c r="E36" s="26">
        <f>IFERROR(VLOOKUP($C36,'Pivot - TWM'!$A$4:$C$54,3,FALSE),0)</f>
        <v>302.89999999999998</v>
      </c>
    </row>
    <row r="37" spans="1:5" x14ac:dyDescent="0.25">
      <c r="A37">
        <v>2012</v>
      </c>
      <c r="B37" t="s">
        <v>5251</v>
      </c>
      <c r="C37" t="s">
        <v>1599</v>
      </c>
      <c r="D37" s="26">
        <f>IFERROR(VLOOKUP($C37,'Pivot - TWM'!$A$4:$C$54,2,FALSE),0)</f>
        <v>167.6</v>
      </c>
      <c r="E37" s="26">
        <f>IFERROR(VLOOKUP($C37,'Pivot - TWM'!$A$4:$C$54,3,FALSE),0)</f>
        <v>6012.1999999999989</v>
      </c>
    </row>
    <row r="38" spans="1:5" x14ac:dyDescent="0.25">
      <c r="A38">
        <v>2012</v>
      </c>
      <c r="B38" t="s">
        <v>5252</v>
      </c>
      <c r="C38" t="s">
        <v>3599</v>
      </c>
      <c r="D38" s="26">
        <f>IFERROR(VLOOKUP($C38,'Pivot - TWM'!$A$4:$C$54,2,FALSE),0)</f>
        <v>0</v>
      </c>
      <c r="E38" s="26">
        <f>IFERROR(VLOOKUP($C38,'Pivot - TWM'!$A$4:$C$54,3,FALSE),0)</f>
        <v>2035.6</v>
      </c>
    </row>
    <row r="39" spans="1:5" x14ac:dyDescent="0.25">
      <c r="A39">
        <v>2012</v>
      </c>
      <c r="B39" t="s">
        <v>5253</v>
      </c>
      <c r="C39" t="s">
        <v>84</v>
      </c>
      <c r="D39" s="26">
        <f>IFERROR(VLOOKUP($C39,'Pivot - TWM'!$A$4:$C$54,2,FALSE),0)</f>
        <v>320.40000000000003</v>
      </c>
      <c r="E39" s="26">
        <f>IFERROR(VLOOKUP($C39,'Pivot - TWM'!$A$4:$C$54,3,FALSE),0)</f>
        <v>2636.3</v>
      </c>
    </row>
    <row r="40" spans="1:5" x14ac:dyDescent="0.25">
      <c r="A40">
        <v>2012</v>
      </c>
      <c r="B40" t="s">
        <v>5254</v>
      </c>
      <c r="C40" t="s">
        <v>950</v>
      </c>
      <c r="D40" s="26">
        <f>IFERROR(VLOOKUP($C40,'Pivot - TWM'!$A$4:$C$54,2,FALSE),0)</f>
        <v>2585.7999999999993</v>
      </c>
      <c r="E40" s="26">
        <f>IFERROR(VLOOKUP($C40,'Pivot - TWM'!$A$4:$C$54,3,FALSE),0)</f>
        <v>8031.6</v>
      </c>
    </row>
    <row r="41" spans="1:5" x14ac:dyDescent="0.25">
      <c r="A41">
        <v>2012</v>
      </c>
      <c r="B41" t="s">
        <v>5255</v>
      </c>
      <c r="C41" t="s">
        <v>357</v>
      </c>
      <c r="D41" s="26">
        <f>IFERROR(VLOOKUP($C41,'Pivot - TWM'!$A$4:$C$54,2,FALSE),0)</f>
        <v>0</v>
      </c>
      <c r="E41" s="26">
        <f>IFERROR(VLOOKUP($C41,'Pivot - TWM'!$A$4:$C$54,3,FALSE),0)</f>
        <v>1232.3999999999999</v>
      </c>
    </row>
    <row r="42" spans="1:5" x14ac:dyDescent="0.25">
      <c r="A42">
        <v>2012</v>
      </c>
      <c r="B42" t="s">
        <v>5256</v>
      </c>
      <c r="C42" t="s">
        <v>1986</v>
      </c>
      <c r="D42" s="26">
        <f>IFERROR(VLOOKUP($C42,'Pivot - TWM'!$A$4:$C$54,2,FALSE),0)</f>
        <v>0</v>
      </c>
      <c r="E42" s="26">
        <f>IFERROR(VLOOKUP($C42,'Pivot - TWM'!$A$4:$C$54,3,FALSE),0)</f>
        <v>2898.5</v>
      </c>
    </row>
    <row r="43" spans="1:5" x14ac:dyDescent="0.25">
      <c r="A43">
        <v>2012</v>
      </c>
      <c r="B43" t="s">
        <v>5257</v>
      </c>
      <c r="C43" t="s">
        <v>4254</v>
      </c>
      <c r="D43" s="26">
        <f>IFERROR(VLOOKUP($C43,'Pivot - TWM'!$A$4:$C$54,2,FALSE),0)</f>
        <v>0</v>
      </c>
      <c r="E43" s="26">
        <f>IFERROR(VLOOKUP($C43,'Pivot - TWM'!$A$4:$C$54,3,FALSE),0)</f>
        <v>191.1</v>
      </c>
    </row>
    <row r="44" spans="1:5" x14ac:dyDescent="0.25">
      <c r="A44">
        <v>2012</v>
      </c>
      <c r="B44" t="s">
        <v>5258</v>
      </c>
      <c r="C44" t="s">
        <v>1670</v>
      </c>
      <c r="D44" s="26">
        <f>IFERROR(VLOOKUP($C44,'Pivot - TWM'!$A$4:$C$54,2,FALSE),0)</f>
        <v>2</v>
      </c>
      <c r="E44" s="26">
        <f>IFERROR(VLOOKUP($C44,'Pivot - TWM'!$A$4:$C$54,3,FALSE),0)</f>
        <v>5546.5999999999995</v>
      </c>
    </row>
    <row r="45" spans="1:5" x14ac:dyDescent="0.25">
      <c r="A45">
        <v>2012</v>
      </c>
      <c r="B45" t="s">
        <v>5259</v>
      </c>
      <c r="C45" t="s">
        <v>3516</v>
      </c>
      <c r="D45" s="26">
        <f>IFERROR(VLOOKUP($C45,'Pivot - TWM'!$A$4:$C$54,2,FALSE),0)</f>
        <v>223.29999999999998</v>
      </c>
      <c r="E45" s="26">
        <f>IFERROR(VLOOKUP($C45,'Pivot - TWM'!$A$4:$C$54,3,FALSE),0)</f>
        <v>10589.400000000003</v>
      </c>
    </row>
    <row r="46" spans="1:5" x14ac:dyDescent="0.25">
      <c r="A46">
        <v>2012</v>
      </c>
      <c r="B46" t="s">
        <v>5262</v>
      </c>
      <c r="C46" t="s">
        <v>4246</v>
      </c>
      <c r="D46" s="26">
        <f>IFERROR(VLOOKUP($C46,'Pivot - TWM'!$A$4:$C$54,2,FALSE),0)</f>
        <v>0</v>
      </c>
      <c r="E46" s="26">
        <f>IFERROR(VLOOKUP($C46,'Pivot - TWM'!$A$4:$C$54,3,FALSE),0)</f>
        <v>3417.5</v>
      </c>
    </row>
    <row r="47" spans="1:5" x14ac:dyDescent="0.25">
      <c r="A47">
        <v>2012</v>
      </c>
      <c r="B47" t="s">
        <v>5263</v>
      </c>
      <c r="C47" t="s">
        <v>348</v>
      </c>
      <c r="D47" s="26">
        <f>IFERROR(VLOOKUP($C47,'Pivot - TWM'!$A$4:$C$54,2,FALSE),0)</f>
        <v>0</v>
      </c>
      <c r="E47" s="26">
        <f>IFERROR(VLOOKUP($C47,'Pivot - TWM'!$A$4:$C$54,3,FALSE),0)</f>
        <v>446</v>
      </c>
    </row>
    <row r="48" spans="1:5" x14ac:dyDescent="0.25">
      <c r="A48">
        <v>2012</v>
      </c>
      <c r="B48" t="s">
        <v>5264</v>
      </c>
      <c r="C48" t="s">
        <v>1190</v>
      </c>
      <c r="D48" s="26">
        <f>IFERROR(VLOOKUP($C48,'Pivot - TWM'!$A$4:$C$54,2,FALSE),0)</f>
        <v>176.3</v>
      </c>
      <c r="E48" s="26">
        <f>IFERROR(VLOOKUP($C48,'Pivot - TWM'!$A$4:$C$54,3,FALSE),0)</f>
        <v>4729.2000000000007</v>
      </c>
    </row>
    <row r="49" spans="1:5" x14ac:dyDescent="0.25">
      <c r="A49">
        <v>2012</v>
      </c>
      <c r="B49" t="s">
        <v>1311</v>
      </c>
      <c r="C49" t="s">
        <v>46</v>
      </c>
      <c r="D49" s="26">
        <f>IFERROR(VLOOKUP($C49,'Pivot - TWM'!$A$4:$C$54,2,FALSE),0)</f>
        <v>1.8</v>
      </c>
      <c r="E49" s="26">
        <f>IFERROR(VLOOKUP($C49,'Pivot - TWM'!$A$4:$C$54,3,FALSE),0)</f>
        <v>13709.400000000003</v>
      </c>
    </row>
    <row r="50" spans="1:5" x14ac:dyDescent="0.25">
      <c r="A50">
        <v>2012</v>
      </c>
      <c r="B50" t="s">
        <v>5265</v>
      </c>
      <c r="C50" t="s">
        <v>1168</v>
      </c>
      <c r="D50" s="26">
        <f>IFERROR(VLOOKUP($C50,'Pivot - TWM'!$A$4:$C$54,2,FALSE),0)</f>
        <v>8.6999999999999993</v>
      </c>
      <c r="E50" s="26">
        <f>IFERROR(VLOOKUP($C50,'Pivot - TWM'!$A$4:$C$54,3,FALSE),0)</f>
        <v>1174.3</v>
      </c>
    </row>
    <row r="51" spans="1:5" x14ac:dyDescent="0.25">
      <c r="A51">
        <v>2012</v>
      </c>
      <c r="B51" t="s">
        <v>5266</v>
      </c>
      <c r="C51" t="s">
        <v>2732</v>
      </c>
      <c r="D51" s="26">
        <f>IFERROR(VLOOKUP($C51,'Pivot - TWM'!$A$4:$C$54,2,FALSE),0)</f>
        <v>0</v>
      </c>
      <c r="E51" s="26">
        <f>IFERROR(VLOOKUP($C51,'Pivot - TWM'!$A$4:$C$54,3,FALSE),0)</f>
        <v>3745.7999999999997</v>
      </c>
    </row>
    <row r="52" spans="1:5" x14ac:dyDescent="0.25">
      <c r="A52">
        <v>2012</v>
      </c>
      <c r="B52" t="s">
        <v>5267</v>
      </c>
      <c r="C52" t="s">
        <v>4330</v>
      </c>
      <c r="D52" s="26">
        <f>IFERROR(VLOOKUP($C52,'Pivot - TWM'!$A$4:$C$54,2,FALSE),0)</f>
        <v>0</v>
      </c>
      <c r="E52" s="26">
        <f>IFERROR(VLOOKUP($C52,'Pivot - TWM'!$A$4:$C$54,3,FALSE),0)</f>
        <v>0</v>
      </c>
    </row>
    <row r="53" spans="1:5" x14ac:dyDescent="0.25">
      <c r="A53">
        <v>2012</v>
      </c>
      <c r="B53" t="s">
        <v>5260</v>
      </c>
      <c r="C53" t="s">
        <v>5261</v>
      </c>
      <c r="D53" s="26">
        <f>SUM(D2:D52)</f>
        <v>24218.599999999995</v>
      </c>
      <c r="E53" s="26">
        <f>SUM(E2:E52)</f>
        <v>221891.1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Transit Way Mileage</vt:lpstr>
      <vt:lpstr>Transit IDs</vt:lpstr>
      <vt:lpstr>TWM - With States</vt:lpstr>
      <vt:lpstr>Pivot - TWM</vt:lpstr>
      <vt:lpstr>Data</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2015-09-21T15:34:09Z</dcterms:created>
  <dcterms:modified xsi:type="dcterms:W3CDTF">2015-09-21T17:54:21Z</dcterms:modified>
</cp:coreProperties>
</file>