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elizabethbageant_uidaho_edu/Documents/MAIN/Projects/Growth in Idaho 2024/Pop_Change_Analysis4/analysis_excel/"/>
    </mc:Choice>
  </mc:AlternateContent>
  <xr:revisionPtr revIDLastSave="65" documentId="8_{E484408D-829C-C74A-B2FB-945FB6E09C83}" xr6:coauthVersionLast="47" xr6:coauthVersionMax="47" xr10:uidLastSave="{BC1FEBF9-3A02-7B45-9E6B-DC1CEC9D3469}"/>
  <bookViews>
    <workbookView xWindow="1480" yWindow="2620" windowWidth="27240" windowHeight="16440" activeTab="2" xr2:uid="{4D595110-C871-D844-A94F-F9642929169C}"/>
  </bookViews>
  <sheets>
    <sheet name="1980" sheetId="1" r:id="rId1"/>
    <sheet name="2023" sheetId="2" r:id="rId2"/>
    <sheet name="gener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0" i="1"/>
  <c r="L17" i="1"/>
  <c r="L14" i="1"/>
  <c r="L11" i="1"/>
  <c r="H38" i="2"/>
  <c r="H32" i="2"/>
  <c r="H28" i="2"/>
  <c r="H24" i="2"/>
  <c r="H20" i="2"/>
  <c r="J18" i="2" s="1"/>
  <c r="H18" i="2"/>
  <c r="H12" i="2"/>
  <c r="H8" i="2"/>
  <c r="H4" i="2"/>
  <c r="E42" i="2"/>
  <c r="G38" i="2"/>
  <c r="G36" i="2"/>
  <c r="H36" i="2" s="1"/>
  <c r="G34" i="2"/>
  <c r="H34" i="2" s="1"/>
  <c r="G32" i="2"/>
  <c r="G30" i="2"/>
  <c r="H30" i="2" s="1"/>
  <c r="G28" i="2"/>
  <c r="G26" i="2"/>
  <c r="H26" i="2" s="1"/>
  <c r="G24" i="2"/>
  <c r="G22" i="2"/>
  <c r="H22" i="2" s="1"/>
  <c r="G20" i="2"/>
  <c r="G18" i="2"/>
  <c r="G16" i="2"/>
  <c r="H16" i="2" s="1"/>
  <c r="G14" i="2"/>
  <c r="H14" i="2" s="1"/>
  <c r="J22" i="2" s="1"/>
  <c r="G12" i="2"/>
  <c r="G10" i="2"/>
  <c r="H10" i="2" s="1"/>
  <c r="G8" i="2"/>
  <c r="G6" i="2"/>
  <c r="H6" i="2" s="1"/>
  <c r="G4" i="2"/>
  <c r="L8" i="1"/>
  <c r="L5" i="1"/>
  <c r="C42" i="1"/>
  <c r="G12" i="1" s="1"/>
  <c r="F4" i="1"/>
  <c r="F21" i="1"/>
  <c r="F20" i="1"/>
  <c r="F19" i="1"/>
  <c r="F18" i="1"/>
  <c r="F17" i="1"/>
  <c r="F16" i="1"/>
  <c r="F15" i="1"/>
  <c r="F14" i="1"/>
  <c r="F5" i="1"/>
  <c r="F13" i="1"/>
  <c r="F12" i="1"/>
  <c r="F11" i="1"/>
  <c r="F10" i="1"/>
  <c r="F9" i="1"/>
  <c r="F8" i="1"/>
  <c r="F7" i="1"/>
  <c r="F6" i="1"/>
  <c r="J25" i="2" l="1"/>
  <c r="J15" i="2"/>
  <c r="J12" i="2"/>
  <c r="J6" i="2"/>
  <c r="G13" i="1"/>
  <c r="G5" i="1"/>
  <c r="J9" i="2"/>
  <c r="G4" i="1"/>
  <c r="H42" i="2"/>
  <c r="G18" i="1"/>
  <c r="G6" i="1"/>
  <c r="G16" i="1"/>
  <c r="G8" i="1"/>
  <c r="G9" i="1"/>
  <c r="G19" i="1"/>
  <c r="G21" i="1"/>
  <c r="G14" i="1"/>
  <c r="G15" i="1"/>
  <c r="G7" i="1"/>
  <c r="G17" i="1"/>
  <c r="G10" i="1"/>
  <c r="G11" i="1"/>
  <c r="G20" i="1"/>
  <c r="G42" i="1" l="1"/>
</calcChain>
</file>

<file path=xl/sharedStrings.xml><?xml version="1.0" encoding="utf-8"?>
<sst xmlns="http://schemas.openxmlformats.org/spreadsheetml/2006/main" count="235" uniqueCount="75">
  <si>
    <t>age_group</t>
  </si>
  <si>
    <t>censuspop_1980</t>
  </si>
  <si>
    <t>gender</t>
  </si>
  <si>
    <t>Under 5 years</t>
  </si>
  <si>
    <t>mpop</t>
  </si>
  <si>
    <t>5 to 9 years</t>
  </si>
  <si>
    <t>10 to 14 years</t>
  </si>
  <si>
    <t>15 to 19 years</t>
  </si>
  <si>
    <t>20 to 24 years</t>
  </si>
  <si>
    <t>25 to 29 years</t>
  </si>
  <si>
    <t>30 to 34 years</t>
  </si>
  <si>
    <t>35 to 39 years</t>
  </si>
  <si>
    <t>40 to 44 years</t>
  </si>
  <si>
    <t>45 to 49 years</t>
  </si>
  <si>
    <t>50 to 54 years</t>
  </si>
  <si>
    <t>55 to 59 years</t>
  </si>
  <si>
    <t>60 to 64 years</t>
  </si>
  <si>
    <t>65 to 69 years</t>
  </si>
  <si>
    <t>70 to 74 years</t>
  </si>
  <si>
    <t>75 to 79 years</t>
  </si>
  <si>
    <t>80 to 84 years</t>
  </si>
  <si>
    <t>85 years</t>
  </si>
  <si>
    <t>fpop</t>
  </si>
  <si>
    <t>1980 population structure</t>
  </si>
  <si>
    <t>TOTAL</t>
  </si>
  <si>
    <t>sum_by_age</t>
  </si>
  <si>
    <t>pct_by_age</t>
  </si>
  <si>
    <t>values only paste</t>
  </si>
  <si>
    <t>formulas--only work if sorted by age_group</t>
  </si>
  <si>
    <t xml:space="preserve">Proportion of population under 20: </t>
  </si>
  <si>
    <t>Proportion of population over 60:</t>
  </si>
  <si>
    <t>agecat</t>
  </si>
  <si>
    <t>year</t>
  </si>
  <si>
    <t>sex</t>
  </si>
  <si>
    <t>pop</t>
  </si>
  <si>
    <t>age04</t>
  </si>
  <si>
    <t>age1014</t>
  </si>
  <si>
    <t>age1519</t>
  </si>
  <si>
    <t>age2024</t>
  </si>
  <si>
    <t>age2529</t>
  </si>
  <si>
    <t>age3034</t>
  </si>
  <si>
    <t>age3539</t>
  </si>
  <si>
    <t>age4044</t>
  </si>
  <si>
    <t>age4549</t>
  </si>
  <si>
    <t>age5054</t>
  </si>
  <si>
    <t>age5559</t>
  </si>
  <si>
    <t>age59</t>
  </si>
  <si>
    <t>age6064</t>
  </si>
  <si>
    <t>age6569</t>
  </si>
  <si>
    <t>age7074</t>
  </si>
  <si>
    <t>age7579</t>
  </si>
  <si>
    <t>age8084</t>
  </si>
  <si>
    <t>age85plus</t>
  </si>
  <si>
    <t>sno</t>
  </si>
  <si>
    <t>formulas--works when sorted by sno</t>
  </si>
  <si>
    <t>Proportion of "working age" 15-64</t>
  </si>
  <si>
    <t>Proportion in "first half" of working life (15-39)</t>
  </si>
  <si>
    <t>Proportion in "second half" of working life (40-64)</t>
  </si>
  <si>
    <t>Proportion of "prime age" (25-54)</t>
  </si>
  <si>
    <t>Proportion of population that is at or near retirement age (60-75)</t>
  </si>
  <si>
    <t>pop_1980</t>
  </si>
  <si>
    <t>pop_2023</t>
  </si>
  <si>
    <t>approx generation</t>
  </si>
  <si>
    <t>Z</t>
  </si>
  <si>
    <t>X</t>
  </si>
  <si>
    <t>othe characterization</t>
  </si>
  <si>
    <t>Pre-workforce</t>
  </si>
  <si>
    <t>Early workforce or education</t>
  </si>
  <si>
    <t>Prime age</t>
  </si>
  <si>
    <t>Near retirement</t>
  </si>
  <si>
    <t>Retired</t>
  </si>
  <si>
    <t>Silent</t>
  </si>
  <si>
    <t>Baby Boomer</t>
  </si>
  <si>
    <t>Millennial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</si>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</sst>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5A10-17AD-F541-9FAC-9353D33258AA}">
  <dimension ref="A1:L42"/>
  <sheetViews>
    <sheetView workbookViewId="0">
      <selection activeCell="H26" sqref="H26"/>
    </sheetView>
  </sheetViews>
  <sheetFormatPr baseColWidth="10" defaultRowHeight="16" x14ac:dyDescent="0.2"/>
  <sheetData>
    <row r="1" spans="1:12" x14ac:dyDescent="0.2">
      <c r="A1" t="s">
        <v>23</v>
      </c>
    </row>
    <row r="2" spans="1:12" x14ac:dyDescent="0.2">
      <c r="F2" t="s">
        <v>28</v>
      </c>
      <c r="I2" t="s">
        <v>27</v>
      </c>
    </row>
    <row r="3" spans="1:12" x14ac:dyDescent="0.2">
      <c r="A3" s="1"/>
      <c r="B3" s="1" t="s">
        <v>0</v>
      </c>
      <c r="C3" s="1" t="s">
        <v>1</v>
      </c>
      <c r="D3" s="1" t="s">
        <v>2</v>
      </c>
      <c r="E3" s="1"/>
      <c r="F3" s="1" t="s">
        <v>25</v>
      </c>
      <c r="G3" s="1" t="s">
        <v>26</v>
      </c>
      <c r="I3" s="1" t="s">
        <v>25</v>
      </c>
      <c r="J3" s="1" t="s">
        <v>26</v>
      </c>
    </row>
    <row r="4" spans="1:12" x14ac:dyDescent="0.2">
      <c r="A4" s="1">
        <v>1</v>
      </c>
      <c r="B4" s="2" t="s">
        <v>3</v>
      </c>
      <c r="C4" s="2">
        <v>48073</v>
      </c>
      <c r="D4" s="2" t="s">
        <v>4</v>
      </c>
      <c r="E4" s="2"/>
      <c r="F4">
        <f t="shared" ref="F4:F21" si="0">SUM(C4:C5)</f>
        <v>90465</v>
      </c>
      <c r="G4">
        <f t="shared" ref="G4:G21" si="1">F4/$C$42</f>
        <v>9.5838166822927423E-2</v>
      </c>
      <c r="I4">
        <v>93531</v>
      </c>
      <c r="J4">
        <v>9.9086271830157793E-2</v>
      </c>
      <c r="L4" s="4" t="s">
        <v>29</v>
      </c>
    </row>
    <row r="5" spans="1:12" x14ac:dyDescent="0.2">
      <c r="A5" s="1">
        <v>2</v>
      </c>
      <c r="B5" s="2" t="s">
        <v>5</v>
      </c>
      <c r="C5" s="2">
        <v>42392</v>
      </c>
      <c r="D5" s="2" t="s">
        <v>4</v>
      </c>
      <c r="E5" s="2"/>
      <c r="F5">
        <f t="shared" si="0"/>
        <v>82893</v>
      </c>
      <c r="G5">
        <f t="shared" si="1"/>
        <v>8.7816428037947522E-2</v>
      </c>
      <c r="I5">
        <v>82734</v>
      </c>
      <c r="J5">
        <v>8.7647984236202708E-2</v>
      </c>
      <c r="L5" s="5">
        <f>SUM(J4:J7)</f>
        <v>0.36386509664330702</v>
      </c>
    </row>
    <row r="6" spans="1:12" x14ac:dyDescent="0.2">
      <c r="A6" s="1">
        <v>3</v>
      </c>
      <c r="B6" s="2" t="s">
        <v>6</v>
      </c>
      <c r="C6" s="2">
        <v>40501</v>
      </c>
      <c r="D6" s="2" t="s">
        <v>4</v>
      </c>
      <c r="E6" s="2"/>
      <c r="F6">
        <f t="shared" si="0"/>
        <v>84501</v>
      </c>
      <c r="G6">
        <f t="shared" si="1"/>
        <v>8.9519935165027251E-2</v>
      </c>
      <c r="I6">
        <v>79218</v>
      </c>
      <c r="J6">
        <v>8.3923151488185091E-2</v>
      </c>
      <c r="L6" s="4"/>
    </row>
    <row r="7" spans="1:12" x14ac:dyDescent="0.2">
      <c r="A7" s="1">
        <v>4</v>
      </c>
      <c r="B7" s="2" t="s">
        <v>7</v>
      </c>
      <c r="C7" s="2">
        <v>44000</v>
      </c>
      <c r="D7" s="2" t="s">
        <v>4</v>
      </c>
      <c r="E7" s="2"/>
      <c r="F7">
        <f t="shared" si="0"/>
        <v>87487</v>
      </c>
      <c r="G7">
        <f t="shared" si="1"/>
        <v>9.2683288573895448E-2</v>
      </c>
      <c r="I7">
        <v>87982</v>
      </c>
      <c r="J7">
        <v>9.3207689088761411E-2</v>
      </c>
      <c r="L7" s="4" t="s">
        <v>30</v>
      </c>
    </row>
    <row r="8" spans="1:12" x14ac:dyDescent="0.2">
      <c r="A8" s="1">
        <v>5</v>
      </c>
      <c r="B8" s="2" t="s">
        <v>8</v>
      </c>
      <c r="C8" s="2">
        <v>43487</v>
      </c>
      <c r="D8" s="2" t="s">
        <v>4</v>
      </c>
      <c r="E8" s="2"/>
      <c r="F8">
        <f t="shared" si="0"/>
        <v>85290</v>
      </c>
      <c r="G8">
        <f t="shared" si="1"/>
        <v>9.0355797803874205E-2</v>
      </c>
      <c r="I8">
        <v>86234</v>
      </c>
      <c r="J8">
        <v>9.1355866664547883E-2</v>
      </c>
      <c r="L8" s="5">
        <f>SUM(J16:J21)</f>
        <v>0.13970983171510751</v>
      </c>
    </row>
    <row r="9" spans="1:12" x14ac:dyDescent="0.2">
      <c r="A9" s="1">
        <v>6</v>
      </c>
      <c r="B9" s="2" t="s">
        <v>9</v>
      </c>
      <c r="C9" s="2">
        <v>41803</v>
      </c>
      <c r="D9" s="2" t="s">
        <v>4</v>
      </c>
      <c r="E9" s="2"/>
      <c r="F9">
        <f t="shared" si="0"/>
        <v>78882</v>
      </c>
      <c r="G9">
        <f t="shared" si="1"/>
        <v>8.3567194775063955E-2</v>
      </c>
      <c r="I9">
        <v>82461</v>
      </c>
      <c r="J9">
        <v>8.7358769406791784E-2</v>
      </c>
      <c r="L9" s="4"/>
    </row>
    <row r="10" spans="1:12" x14ac:dyDescent="0.2">
      <c r="A10" s="1">
        <v>7</v>
      </c>
      <c r="B10" s="2" t="s">
        <v>10</v>
      </c>
      <c r="C10" s="2">
        <v>37079</v>
      </c>
      <c r="D10" s="2" t="s">
        <v>4</v>
      </c>
      <c r="E10" s="2"/>
      <c r="F10">
        <f t="shared" si="0"/>
        <v>66235</v>
      </c>
      <c r="G10">
        <f t="shared" si="1"/>
        <v>7.016902646898357E-2</v>
      </c>
      <c r="I10">
        <v>72941</v>
      </c>
      <c r="J10">
        <v>7.7273329201692914E-2</v>
      </c>
      <c r="L10" s="4" t="s">
        <v>55</v>
      </c>
    </row>
    <row r="11" spans="1:12" x14ac:dyDescent="0.2">
      <c r="A11" s="1">
        <v>8</v>
      </c>
      <c r="B11" s="2" t="s">
        <v>11</v>
      </c>
      <c r="C11" s="2">
        <v>29156</v>
      </c>
      <c r="D11" s="2" t="s">
        <v>4</v>
      </c>
      <c r="E11" s="2"/>
      <c r="F11">
        <f t="shared" si="0"/>
        <v>52876</v>
      </c>
      <c r="G11">
        <f t="shared" si="1"/>
        <v>5.6016568937479805E-2</v>
      </c>
      <c r="I11">
        <v>57644</v>
      </c>
      <c r="J11">
        <v>6.1067764199865454E-2</v>
      </c>
      <c r="L11" s="5">
        <f>SUM(J7:J16)</f>
        <v>0.63009847076334713</v>
      </c>
    </row>
    <row r="12" spans="1:12" x14ac:dyDescent="0.2">
      <c r="A12" s="1">
        <v>9</v>
      </c>
      <c r="B12" s="2" t="s">
        <v>12</v>
      </c>
      <c r="C12" s="2">
        <v>23720</v>
      </c>
      <c r="D12" s="2" t="s">
        <v>4</v>
      </c>
      <c r="E12" s="2"/>
      <c r="F12">
        <f t="shared" si="0"/>
        <v>44187</v>
      </c>
      <c r="G12">
        <f t="shared" si="1"/>
        <v>4.6811485960368035E-2</v>
      </c>
      <c r="I12">
        <v>46682</v>
      </c>
      <c r="J12">
        <v>4.9454676434288379E-2</v>
      </c>
      <c r="L12" s="4"/>
    </row>
    <row r="13" spans="1:12" x14ac:dyDescent="0.2">
      <c r="A13" s="1">
        <v>10</v>
      </c>
      <c r="B13" s="2" t="s">
        <v>13</v>
      </c>
      <c r="C13" s="2">
        <v>20467</v>
      </c>
      <c r="D13" s="2" t="s">
        <v>4</v>
      </c>
      <c r="E13" s="2"/>
      <c r="F13">
        <f t="shared" si="0"/>
        <v>40528</v>
      </c>
      <c r="G13">
        <f t="shared" si="1"/>
        <v>4.293515973027804E-2</v>
      </c>
      <c r="I13">
        <v>40973</v>
      </c>
      <c r="J13">
        <v>4.3406590496167637E-2</v>
      </c>
      <c r="L13" s="4" t="s">
        <v>56</v>
      </c>
    </row>
    <row r="14" spans="1:12" x14ac:dyDescent="0.2">
      <c r="A14" s="1">
        <v>11</v>
      </c>
      <c r="B14" s="2" t="s">
        <v>14</v>
      </c>
      <c r="C14" s="2">
        <v>20061</v>
      </c>
      <c r="D14" s="2" t="s">
        <v>4</v>
      </c>
      <c r="E14" s="2"/>
      <c r="F14">
        <f t="shared" si="0"/>
        <v>39995</v>
      </c>
      <c r="G14">
        <f t="shared" si="1"/>
        <v>4.2370502206190042E-2</v>
      </c>
      <c r="I14">
        <v>40476</v>
      </c>
      <c r="J14">
        <v>4.2880071191342621E-2</v>
      </c>
      <c r="L14" s="5">
        <f>SUM(J7:J11)</f>
        <v>0.41026341856165949</v>
      </c>
    </row>
    <row r="15" spans="1:12" x14ac:dyDescent="0.2">
      <c r="A15" s="1">
        <v>12</v>
      </c>
      <c r="B15" s="2" t="s">
        <v>15</v>
      </c>
      <c r="C15" s="2">
        <v>19934</v>
      </c>
      <c r="D15" s="2" t="s">
        <v>4</v>
      </c>
      <c r="E15" s="2"/>
      <c r="F15">
        <f t="shared" si="0"/>
        <v>38378</v>
      </c>
      <c r="G15">
        <f t="shared" si="1"/>
        <v>4.0657460524294572E-2</v>
      </c>
      <c r="I15">
        <v>41182</v>
      </c>
      <c r="J15">
        <v>4.3628004046888824E-2</v>
      </c>
      <c r="L15" s="5"/>
    </row>
    <row r="16" spans="1:12" x14ac:dyDescent="0.2">
      <c r="A16" s="1">
        <v>13</v>
      </c>
      <c r="B16" s="2" t="s">
        <v>16</v>
      </c>
      <c r="C16" s="2">
        <v>18444</v>
      </c>
      <c r="D16" s="2" t="s">
        <v>4</v>
      </c>
      <c r="E16" s="2"/>
      <c r="F16">
        <f t="shared" si="0"/>
        <v>34562</v>
      </c>
      <c r="G16">
        <f t="shared" si="1"/>
        <v>3.6614809282418809E-2</v>
      </c>
      <c r="I16">
        <v>38197</v>
      </c>
      <c r="J16">
        <v>4.0465710033000153E-2</v>
      </c>
      <c r="L16" s="5" t="s">
        <v>57</v>
      </c>
    </row>
    <row r="17" spans="1:12" x14ac:dyDescent="0.2">
      <c r="A17" s="1">
        <v>14</v>
      </c>
      <c r="B17" s="2" t="s">
        <v>17</v>
      </c>
      <c r="C17" s="2">
        <v>16118</v>
      </c>
      <c r="D17" s="2" t="s">
        <v>4</v>
      </c>
      <c r="E17" s="2"/>
      <c r="F17">
        <f t="shared" si="0"/>
        <v>27937</v>
      </c>
      <c r="G17">
        <f t="shared" si="1"/>
        <v>2.9596317543051164E-2</v>
      </c>
      <c r="I17">
        <v>33040</v>
      </c>
      <c r="J17">
        <v>3.5002410123578423E-2</v>
      </c>
      <c r="L17" s="5">
        <f>SUM(J12:J16)</f>
        <v>0.21983505220168761</v>
      </c>
    </row>
    <row r="18" spans="1:12" x14ac:dyDescent="0.2">
      <c r="A18" s="1">
        <v>15</v>
      </c>
      <c r="B18" s="2" t="s">
        <v>18</v>
      </c>
      <c r="C18" s="2">
        <v>11819</v>
      </c>
      <c r="D18" s="2" t="s">
        <v>4</v>
      </c>
      <c r="E18" s="2"/>
      <c r="F18">
        <f t="shared" si="0"/>
        <v>19090</v>
      </c>
      <c r="G18">
        <f t="shared" si="1"/>
        <v>2.0223850159174096E-2</v>
      </c>
      <c r="I18">
        <v>25252</v>
      </c>
      <c r="J18">
        <v>2.6751842023020653E-2</v>
      </c>
    </row>
    <row r="19" spans="1:12" x14ac:dyDescent="0.2">
      <c r="A19" s="1">
        <v>16</v>
      </c>
      <c r="B19" s="2" t="s">
        <v>19</v>
      </c>
      <c r="C19" s="2">
        <v>7271</v>
      </c>
      <c r="D19" s="2" t="s">
        <v>4</v>
      </c>
      <c r="E19" s="2"/>
      <c r="F19">
        <f t="shared" si="0"/>
        <v>11201</v>
      </c>
      <c r="G19">
        <f t="shared" si="1"/>
        <v>1.1866283165684078E-2</v>
      </c>
      <c r="I19">
        <v>16664</v>
      </c>
      <c r="J19">
        <v>1.7653757938841129E-2</v>
      </c>
      <c r="L19" s="4" t="s">
        <v>58</v>
      </c>
    </row>
    <row r="20" spans="1:12" x14ac:dyDescent="0.2">
      <c r="A20" s="1">
        <v>17</v>
      </c>
      <c r="B20" s="2" t="s">
        <v>20</v>
      </c>
      <c r="C20" s="2">
        <v>3930</v>
      </c>
      <c r="D20" s="2" t="s">
        <v>4</v>
      </c>
      <c r="E20" s="2"/>
      <c r="F20">
        <f t="shared" si="0"/>
        <v>6830</v>
      </c>
      <c r="G20">
        <f t="shared" si="1"/>
        <v>7.2356677101707212E-3</v>
      </c>
      <c r="I20">
        <v>10248</v>
      </c>
      <c r="J20">
        <v>1.0856679750194664E-2</v>
      </c>
      <c r="L20" s="5">
        <f>SUM(J9:J14)</f>
        <v>0.36144120093014881</v>
      </c>
    </row>
    <row r="21" spans="1:12" x14ac:dyDescent="0.2">
      <c r="A21" s="1">
        <v>18</v>
      </c>
      <c r="B21" s="2" t="s">
        <v>21</v>
      </c>
      <c r="C21" s="2">
        <v>2900</v>
      </c>
      <c r="D21" s="2" t="s">
        <v>4</v>
      </c>
      <c r="E21" s="2"/>
      <c r="F21">
        <f t="shared" si="0"/>
        <v>48358</v>
      </c>
      <c r="G21">
        <f t="shared" si="1"/>
        <v>5.1230222419975949E-2</v>
      </c>
      <c r="I21">
        <v>8476</v>
      </c>
      <c r="J21">
        <v>8.9794318464724802E-3</v>
      </c>
    </row>
    <row r="22" spans="1:12" x14ac:dyDescent="0.2">
      <c r="A22" s="1">
        <v>19</v>
      </c>
      <c r="B22" s="2" t="s">
        <v>3</v>
      </c>
      <c r="C22" s="2">
        <v>45458</v>
      </c>
      <c r="D22" s="2" t="s">
        <v>22</v>
      </c>
      <c r="E22" s="2"/>
    </row>
    <row r="23" spans="1:12" x14ac:dyDescent="0.2">
      <c r="A23" s="1">
        <v>20</v>
      </c>
      <c r="B23" s="2" t="s">
        <v>5</v>
      </c>
      <c r="C23" s="2">
        <v>40342</v>
      </c>
      <c r="D23" s="2" t="s">
        <v>22</v>
      </c>
      <c r="E23" s="2"/>
      <c r="L23" t="s">
        <v>59</v>
      </c>
    </row>
    <row r="24" spans="1:12" x14ac:dyDescent="0.2">
      <c r="A24" s="1">
        <v>21</v>
      </c>
      <c r="B24" s="2" t="s">
        <v>6</v>
      </c>
      <c r="C24" s="2">
        <v>38717</v>
      </c>
      <c r="D24" s="2" t="s">
        <v>22</v>
      </c>
      <c r="E24" s="2"/>
      <c r="L24" s="5">
        <f>SUM(J16:J18)</f>
        <v>0.10221996217959924</v>
      </c>
    </row>
    <row r="25" spans="1:12" x14ac:dyDescent="0.2">
      <c r="A25" s="1">
        <v>22</v>
      </c>
      <c r="B25" s="2" t="s">
        <v>7</v>
      </c>
      <c r="C25" s="2">
        <v>43982</v>
      </c>
      <c r="D25" s="2" t="s">
        <v>22</v>
      </c>
      <c r="E25" s="2"/>
    </row>
    <row r="26" spans="1:12" x14ac:dyDescent="0.2">
      <c r="A26" s="1">
        <v>23</v>
      </c>
      <c r="B26" s="2" t="s">
        <v>8</v>
      </c>
      <c r="C26" s="2">
        <v>42747</v>
      </c>
      <c r="D26" s="2" t="s">
        <v>22</v>
      </c>
      <c r="E26" s="2"/>
    </row>
    <row r="27" spans="1:12" x14ac:dyDescent="0.2">
      <c r="A27" s="1">
        <v>24</v>
      </c>
      <c r="B27" s="2" t="s">
        <v>9</v>
      </c>
      <c r="C27" s="2">
        <v>40658</v>
      </c>
      <c r="D27" s="2" t="s">
        <v>22</v>
      </c>
      <c r="E27" s="2"/>
    </row>
    <row r="28" spans="1:12" x14ac:dyDescent="0.2">
      <c r="A28" s="1">
        <v>25</v>
      </c>
      <c r="B28" s="2" t="s">
        <v>10</v>
      </c>
      <c r="C28" s="2">
        <v>35862</v>
      </c>
      <c r="D28" s="2" t="s">
        <v>22</v>
      </c>
      <c r="E28" s="2"/>
    </row>
    <row r="29" spans="1:12" x14ac:dyDescent="0.2">
      <c r="A29" s="1">
        <v>26</v>
      </c>
      <c r="B29" s="2" t="s">
        <v>11</v>
      </c>
      <c r="C29" s="2">
        <v>28488</v>
      </c>
      <c r="D29" s="2" t="s">
        <v>22</v>
      </c>
      <c r="E29" s="2"/>
    </row>
    <row r="30" spans="1:12" x14ac:dyDescent="0.2">
      <c r="A30" s="1">
        <v>27</v>
      </c>
      <c r="B30" s="2" t="s">
        <v>12</v>
      </c>
      <c r="C30" s="2">
        <v>22962</v>
      </c>
      <c r="D30" s="2" t="s">
        <v>22</v>
      </c>
      <c r="E30" s="2"/>
    </row>
    <row r="31" spans="1:12" x14ac:dyDescent="0.2">
      <c r="A31" s="1">
        <v>28</v>
      </c>
      <c r="B31" s="2" t="s">
        <v>13</v>
      </c>
      <c r="C31" s="2">
        <v>20506</v>
      </c>
      <c r="D31" s="2" t="s">
        <v>22</v>
      </c>
      <c r="E31" s="2"/>
    </row>
    <row r="32" spans="1:12" x14ac:dyDescent="0.2">
      <c r="A32" s="1">
        <v>29</v>
      </c>
      <c r="B32" s="2" t="s">
        <v>14</v>
      </c>
      <c r="C32" s="2">
        <v>20415</v>
      </c>
      <c r="D32" s="2" t="s">
        <v>22</v>
      </c>
      <c r="E32" s="2"/>
    </row>
    <row r="33" spans="1:7" x14ac:dyDescent="0.2">
      <c r="A33" s="1">
        <v>30</v>
      </c>
      <c r="B33" s="2" t="s">
        <v>15</v>
      </c>
      <c r="C33" s="2">
        <v>21248</v>
      </c>
      <c r="D33" s="2" t="s">
        <v>22</v>
      </c>
      <c r="E33" s="2"/>
    </row>
    <row r="34" spans="1:7" x14ac:dyDescent="0.2">
      <c r="A34" s="1">
        <v>31</v>
      </c>
      <c r="B34" s="2" t="s">
        <v>16</v>
      </c>
      <c r="C34" s="2">
        <v>19753</v>
      </c>
      <c r="D34" s="2" t="s">
        <v>22</v>
      </c>
      <c r="E34" s="2"/>
    </row>
    <row r="35" spans="1:7" x14ac:dyDescent="0.2">
      <c r="A35" s="1">
        <v>32</v>
      </c>
      <c r="B35" s="2" t="s">
        <v>17</v>
      </c>
      <c r="C35" s="2">
        <v>16922</v>
      </c>
      <c r="D35" s="2" t="s">
        <v>22</v>
      </c>
      <c r="E35" s="2"/>
    </row>
    <row r="36" spans="1:7" x14ac:dyDescent="0.2">
      <c r="A36" s="1">
        <v>33</v>
      </c>
      <c r="B36" s="2" t="s">
        <v>18</v>
      </c>
      <c r="C36" s="2">
        <v>13433</v>
      </c>
      <c r="D36" s="2" t="s">
        <v>22</v>
      </c>
      <c r="E36" s="2"/>
    </row>
    <row r="37" spans="1:7" x14ac:dyDescent="0.2">
      <c r="A37" s="1">
        <v>34</v>
      </c>
      <c r="B37" s="2" t="s">
        <v>19</v>
      </c>
      <c r="C37" s="2">
        <v>9393</v>
      </c>
      <c r="D37" s="2" t="s">
        <v>22</v>
      </c>
      <c r="E37" s="2"/>
    </row>
    <row r="38" spans="1:7" x14ac:dyDescent="0.2">
      <c r="A38" s="1">
        <v>35</v>
      </c>
      <c r="B38" s="2" t="s">
        <v>20</v>
      </c>
      <c r="C38" s="2">
        <v>6318</v>
      </c>
      <c r="D38" s="2" t="s">
        <v>22</v>
      </c>
      <c r="E38" s="2"/>
    </row>
    <row r="39" spans="1:7" x14ac:dyDescent="0.2">
      <c r="A39" s="1">
        <v>36</v>
      </c>
      <c r="B39" s="2" t="s">
        <v>21</v>
      </c>
      <c r="C39" s="2">
        <v>5576</v>
      </c>
      <c r="D39" s="2" t="s">
        <v>22</v>
      </c>
      <c r="E39" s="2"/>
    </row>
    <row r="42" spans="1:7" x14ac:dyDescent="0.2">
      <c r="B42" s="2" t="s">
        <v>24</v>
      </c>
      <c r="C42">
        <f>SUM(C4:C39)</f>
        <v>943935</v>
      </c>
      <c r="G42">
        <f>SUM(G4:G38)</f>
        <v>0.99550816528680452</v>
      </c>
    </row>
  </sheetData>
  <sortState xmlns:xlrd2="http://schemas.microsoft.com/office/spreadsheetml/2017/richdata2" ref="A4:J39">
    <sortCondition ref="A4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C262-D5AC-9849-BFE1-19FCB02617E7}">
  <dimension ref="A2:J42"/>
  <sheetViews>
    <sheetView workbookViewId="0">
      <selection activeCell="M30" sqref="M30"/>
    </sheetView>
  </sheetViews>
  <sheetFormatPr baseColWidth="10" defaultRowHeight="16" x14ac:dyDescent="0.2"/>
  <sheetData>
    <row r="2" spans="1:10" x14ac:dyDescent="0.2">
      <c r="B2" s="1"/>
      <c r="C2" s="1"/>
      <c r="D2" s="1"/>
      <c r="G2" t="s">
        <v>54</v>
      </c>
    </row>
    <row r="3" spans="1:10" x14ac:dyDescent="0.2">
      <c r="A3" s="1" t="s">
        <v>53</v>
      </c>
      <c r="B3" s="1" t="s">
        <v>31</v>
      </c>
      <c r="C3" s="1" t="s">
        <v>32</v>
      </c>
      <c r="D3" s="1" t="s">
        <v>33</v>
      </c>
      <c r="E3" s="1" t="s">
        <v>34</v>
      </c>
      <c r="G3" s="1" t="s">
        <v>25</v>
      </c>
    </row>
    <row r="4" spans="1:10" x14ac:dyDescent="0.2">
      <c r="A4" s="1">
        <v>1</v>
      </c>
      <c r="B4" s="2" t="s">
        <v>35</v>
      </c>
      <c r="C4" s="2">
        <v>2023</v>
      </c>
      <c r="D4" s="2" t="s">
        <v>4</v>
      </c>
      <c r="E4" s="2">
        <v>58371</v>
      </c>
      <c r="G4">
        <f>SUM(E4:E5)</f>
        <v>113383</v>
      </c>
      <c r="H4">
        <f>G4/$E$42</f>
        <v>5.770931926385664E-2</v>
      </c>
      <c r="J4" s="4"/>
    </row>
    <row r="5" spans="1:10" x14ac:dyDescent="0.2">
      <c r="A5" s="1">
        <v>2</v>
      </c>
      <c r="B5" s="2" t="s">
        <v>35</v>
      </c>
      <c r="C5" s="2">
        <v>2023</v>
      </c>
      <c r="D5" s="2" t="s">
        <v>22</v>
      </c>
      <c r="E5" s="2">
        <v>55012</v>
      </c>
      <c r="J5" s="4" t="s">
        <v>29</v>
      </c>
    </row>
    <row r="6" spans="1:10" x14ac:dyDescent="0.2">
      <c r="A6" s="1">
        <v>3</v>
      </c>
      <c r="B6" s="2" t="s">
        <v>46</v>
      </c>
      <c r="C6" s="2">
        <v>2023</v>
      </c>
      <c r="D6" s="2" t="s">
        <v>4</v>
      </c>
      <c r="E6" s="2">
        <v>65848</v>
      </c>
      <c r="G6">
        <f>SUM(E6:E7)</f>
        <v>128907</v>
      </c>
      <c r="H6">
        <f>G6/$E$42</f>
        <v>6.5610675483502537E-2</v>
      </c>
      <c r="J6" s="5">
        <f>SUM(H4:H11)</f>
        <v>0.26972005256712644</v>
      </c>
    </row>
    <row r="7" spans="1:10" x14ac:dyDescent="0.2">
      <c r="A7" s="1">
        <v>4</v>
      </c>
      <c r="B7" s="2" t="s">
        <v>46</v>
      </c>
      <c r="C7" s="2">
        <v>2023</v>
      </c>
      <c r="D7" s="2" t="s">
        <v>22</v>
      </c>
      <c r="E7" s="2">
        <v>63059</v>
      </c>
      <c r="J7" s="4"/>
    </row>
    <row r="8" spans="1:10" x14ac:dyDescent="0.2">
      <c r="A8" s="1">
        <v>5</v>
      </c>
      <c r="B8" s="2" t="s">
        <v>36</v>
      </c>
      <c r="C8" s="2">
        <v>2023</v>
      </c>
      <c r="D8" s="2" t="s">
        <v>4</v>
      </c>
      <c r="E8" s="2">
        <v>69822</v>
      </c>
      <c r="G8">
        <f>SUM(E8:E9)</f>
        <v>136658</v>
      </c>
      <c r="H8">
        <f>G8/$E$42</f>
        <v>6.9555754848258738E-2</v>
      </c>
      <c r="J8" s="4" t="s">
        <v>30</v>
      </c>
    </row>
    <row r="9" spans="1:10" x14ac:dyDescent="0.2">
      <c r="A9" s="1">
        <v>6</v>
      </c>
      <c r="B9" s="2" t="s">
        <v>36</v>
      </c>
      <c r="C9" s="2">
        <v>2023</v>
      </c>
      <c r="D9" s="2" t="s">
        <v>22</v>
      </c>
      <c r="E9" s="2">
        <v>66836</v>
      </c>
      <c r="J9" s="5">
        <f>SUM(H28:H38)</f>
        <v>0.23380817477856961</v>
      </c>
    </row>
    <row r="10" spans="1:10" x14ac:dyDescent="0.2">
      <c r="A10" s="1">
        <v>7</v>
      </c>
      <c r="B10" s="2" t="s">
        <v>37</v>
      </c>
      <c r="C10" s="2">
        <v>2023</v>
      </c>
      <c r="D10" s="2" t="s">
        <v>4</v>
      </c>
      <c r="E10" s="2">
        <v>74625</v>
      </c>
      <c r="G10">
        <f>SUM(E10:E11)</f>
        <v>150978</v>
      </c>
      <c r="H10">
        <f>G10/$E$42</f>
        <v>7.6844302971508502E-2</v>
      </c>
      <c r="J10" s="4"/>
    </row>
    <row r="11" spans="1:10" x14ac:dyDescent="0.2">
      <c r="A11" s="1">
        <v>8</v>
      </c>
      <c r="B11" s="2" t="s">
        <v>37</v>
      </c>
      <c r="C11" s="2">
        <v>2023</v>
      </c>
      <c r="D11" s="2" t="s">
        <v>22</v>
      </c>
      <c r="E11" s="2">
        <v>76353</v>
      </c>
      <c r="J11" s="4" t="s">
        <v>55</v>
      </c>
    </row>
    <row r="12" spans="1:10" x14ac:dyDescent="0.2">
      <c r="A12" s="1">
        <v>9</v>
      </c>
      <c r="B12" s="2" t="s">
        <v>38</v>
      </c>
      <c r="C12" s="2">
        <v>2023</v>
      </c>
      <c r="D12" s="2" t="s">
        <v>4</v>
      </c>
      <c r="E12" s="2">
        <v>68259</v>
      </c>
      <c r="G12">
        <f>SUM(E12:E13)</f>
        <v>131089</v>
      </c>
      <c r="H12">
        <f>G12/$E$42</f>
        <v>6.6721262914014479E-2</v>
      </c>
      <c r="J12" s="5">
        <f>SUM(H10:H29)</f>
        <v>0.6334969863482236</v>
      </c>
    </row>
    <row r="13" spans="1:10" x14ac:dyDescent="0.2">
      <c r="A13" s="1">
        <v>10</v>
      </c>
      <c r="B13" s="2" t="s">
        <v>38</v>
      </c>
      <c r="C13" s="2">
        <v>2023</v>
      </c>
      <c r="D13" s="2" t="s">
        <v>22</v>
      </c>
      <c r="E13" s="2">
        <v>62830</v>
      </c>
      <c r="J13" s="4"/>
    </row>
    <row r="14" spans="1:10" x14ac:dyDescent="0.2">
      <c r="A14" s="1">
        <v>11</v>
      </c>
      <c r="B14" s="2" t="s">
        <v>39</v>
      </c>
      <c r="C14" s="2">
        <v>2023</v>
      </c>
      <c r="D14" s="2" t="s">
        <v>4</v>
      </c>
      <c r="E14" s="2">
        <v>65501</v>
      </c>
      <c r="G14">
        <f>SUM(E14:E15)</f>
        <v>125473</v>
      </c>
      <c r="H14">
        <f>G14/$E$42</f>
        <v>6.3862849069030489E-2</v>
      </c>
      <c r="J14" s="4" t="s">
        <v>56</v>
      </c>
    </row>
    <row r="15" spans="1:10" x14ac:dyDescent="0.2">
      <c r="A15" s="1">
        <v>12</v>
      </c>
      <c r="B15" s="2" t="s">
        <v>39</v>
      </c>
      <c r="C15" s="2">
        <v>2023</v>
      </c>
      <c r="D15" s="2" t="s">
        <v>22</v>
      </c>
      <c r="E15" s="2">
        <v>59972</v>
      </c>
      <c r="J15" s="5">
        <f>SUM(H10:H19)</f>
        <v>0.33819219575655846</v>
      </c>
    </row>
    <row r="16" spans="1:10" x14ac:dyDescent="0.2">
      <c r="A16" s="1">
        <v>13</v>
      </c>
      <c r="B16" s="2" t="s">
        <v>40</v>
      </c>
      <c r="C16" s="2">
        <v>2023</v>
      </c>
      <c r="D16" s="2" t="s">
        <v>4</v>
      </c>
      <c r="E16" s="2">
        <v>65603</v>
      </c>
      <c r="G16">
        <f>SUM(E16:E17)</f>
        <v>129058</v>
      </c>
      <c r="H16">
        <f>G16/$E$42</f>
        <v>6.5687530983964182E-2</v>
      </c>
      <c r="J16" s="5"/>
    </row>
    <row r="17" spans="1:10" x14ac:dyDescent="0.2">
      <c r="A17" s="1">
        <v>14</v>
      </c>
      <c r="B17" s="2" t="s">
        <v>40</v>
      </c>
      <c r="C17" s="2">
        <v>2023</v>
      </c>
      <c r="D17" s="2" t="s">
        <v>22</v>
      </c>
      <c r="E17" s="2">
        <v>63455</v>
      </c>
      <c r="J17" s="5" t="s">
        <v>57</v>
      </c>
    </row>
    <row r="18" spans="1:10" x14ac:dyDescent="0.2">
      <c r="A18" s="1">
        <v>15</v>
      </c>
      <c r="B18" s="2" t="s">
        <v>41</v>
      </c>
      <c r="C18" s="2">
        <v>2023</v>
      </c>
      <c r="D18" s="2" t="s">
        <v>4</v>
      </c>
      <c r="E18" s="2">
        <v>64864</v>
      </c>
      <c r="G18">
        <f>SUM(E18:E19)</f>
        <v>127857</v>
      </c>
      <c r="H18">
        <f>G18/$E$42</f>
        <v>6.5076249818040791E-2</v>
      </c>
      <c r="J18" s="5">
        <f>SUM(H20:H29)</f>
        <v>0.2953047905916652</v>
      </c>
    </row>
    <row r="19" spans="1:10" x14ac:dyDescent="0.2">
      <c r="A19" s="1">
        <v>16</v>
      </c>
      <c r="B19" s="2" t="s">
        <v>41</v>
      </c>
      <c r="C19" s="2">
        <v>2023</v>
      </c>
      <c r="D19" s="2" t="s">
        <v>22</v>
      </c>
      <c r="E19" s="2">
        <v>62993</v>
      </c>
      <c r="J19" s="4"/>
    </row>
    <row r="20" spans="1:10" x14ac:dyDescent="0.2">
      <c r="A20" s="1">
        <v>17</v>
      </c>
      <c r="B20" s="2" t="s">
        <v>42</v>
      </c>
      <c r="C20" s="2">
        <v>2023</v>
      </c>
      <c r="D20" s="2" t="s">
        <v>4</v>
      </c>
      <c r="E20" s="2">
        <v>65963</v>
      </c>
      <c r="G20">
        <f>SUM(E20:E21)</f>
        <v>129511</v>
      </c>
      <c r="H20">
        <f>G20/$E$42</f>
        <v>6.5918097485349103E-2</v>
      </c>
    </row>
    <row r="21" spans="1:10" x14ac:dyDescent="0.2">
      <c r="A21" s="1">
        <v>18</v>
      </c>
      <c r="B21" s="2" t="s">
        <v>42</v>
      </c>
      <c r="C21" s="2">
        <v>2023</v>
      </c>
      <c r="D21" s="2" t="s">
        <v>22</v>
      </c>
      <c r="E21" s="2">
        <v>63548</v>
      </c>
      <c r="J21" t="s">
        <v>58</v>
      </c>
    </row>
    <row r="22" spans="1:10" x14ac:dyDescent="0.2">
      <c r="A22" s="1">
        <v>19</v>
      </c>
      <c r="B22" s="2" t="s">
        <v>43</v>
      </c>
      <c r="C22" s="2">
        <v>2023</v>
      </c>
      <c r="D22" s="2" t="s">
        <v>4</v>
      </c>
      <c r="E22" s="2">
        <v>58693</v>
      </c>
      <c r="G22">
        <f>SUM(E22:E23)</f>
        <v>114584</v>
      </c>
      <c r="H22">
        <f>G22/$E$42</f>
        <v>5.8320600429780031E-2</v>
      </c>
      <c r="J22" s="3">
        <f>SUM(H14:H25)</f>
        <v>0.37495151995749026</v>
      </c>
    </row>
    <row r="23" spans="1:10" x14ac:dyDescent="0.2">
      <c r="A23" s="1">
        <v>20</v>
      </c>
      <c r="B23" s="2" t="s">
        <v>43</v>
      </c>
      <c r="C23" s="2">
        <v>2023</v>
      </c>
      <c r="D23" s="2" t="s">
        <v>22</v>
      </c>
      <c r="E23" s="2">
        <v>55891</v>
      </c>
    </row>
    <row r="24" spans="1:10" x14ac:dyDescent="0.2">
      <c r="A24" s="1">
        <v>21</v>
      </c>
      <c r="B24" s="2" t="s">
        <v>44</v>
      </c>
      <c r="C24" s="2">
        <v>2023</v>
      </c>
      <c r="D24" s="2" t="s">
        <v>4</v>
      </c>
      <c r="E24" s="2">
        <v>56252</v>
      </c>
      <c r="G24">
        <f>SUM(E24:E25)</f>
        <v>110194</v>
      </c>
      <c r="H24">
        <f>G24/$E$42</f>
        <v>5.6086192171325669E-2</v>
      </c>
      <c r="J24" t="s">
        <v>59</v>
      </c>
    </row>
    <row r="25" spans="1:10" x14ac:dyDescent="0.2">
      <c r="A25" s="1">
        <v>22</v>
      </c>
      <c r="B25" s="2" t="s">
        <v>44</v>
      </c>
      <c r="C25" s="2">
        <v>2023</v>
      </c>
      <c r="D25" s="2" t="s">
        <v>22</v>
      </c>
      <c r="E25" s="2">
        <v>53942</v>
      </c>
      <c r="J25" s="4">
        <f>SUM(H28:H33)</f>
        <v>0.16452777639222974</v>
      </c>
    </row>
    <row r="26" spans="1:10" x14ac:dyDescent="0.2">
      <c r="A26" s="1">
        <v>23</v>
      </c>
      <c r="B26" s="2" t="s">
        <v>45</v>
      </c>
      <c r="C26" s="2">
        <v>2023</v>
      </c>
      <c r="D26" s="2" t="s">
        <v>4</v>
      </c>
      <c r="E26" s="2">
        <v>53975</v>
      </c>
      <c r="G26">
        <f>SUM(E26:E27)</f>
        <v>107665</v>
      </c>
      <c r="H26">
        <f>G26/$E$42</f>
        <v>5.4798989782799228E-2</v>
      </c>
    </row>
    <row r="27" spans="1:10" x14ac:dyDescent="0.2">
      <c r="A27" s="1">
        <v>24</v>
      </c>
      <c r="B27" s="2" t="s">
        <v>45</v>
      </c>
      <c r="C27" s="2">
        <v>2023</v>
      </c>
      <c r="D27" s="2" t="s">
        <v>22</v>
      </c>
      <c r="E27" s="2">
        <v>53690</v>
      </c>
    </row>
    <row r="28" spans="1:10" x14ac:dyDescent="0.2">
      <c r="A28" s="1">
        <v>25</v>
      </c>
      <c r="B28" s="2" t="s">
        <v>47</v>
      </c>
      <c r="C28" s="2">
        <v>2023</v>
      </c>
      <c r="D28" s="2" t="s">
        <v>4</v>
      </c>
      <c r="E28" s="2">
        <v>58183</v>
      </c>
      <c r="G28">
        <f>SUM(E28:E29)</f>
        <v>118239</v>
      </c>
      <c r="H28">
        <f>G28/$E$42</f>
        <v>6.0180910722411163E-2</v>
      </c>
    </row>
    <row r="29" spans="1:10" x14ac:dyDescent="0.2">
      <c r="A29" s="1">
        <v>26</v>
      </c>
      <c r="B29" s="2" t="s">
        <v>47</v>
      </c>
      <c r="C29" s="2">
        <v>2023</v>
      </c>
      <c r="D29" s="2" t="s">
        <v>22</v>
      </c>
      <c r="E29" s="2">
        <v>60056</v>
      </c>
    </row>
    <row r="30" spans="1:10" x14ac:dyDescent="0.2">
      <c r="A30" s="1">
        <v>27</v>
      </c>
      <c r="B30" s="2" t="s">
        <v>48</v>
      </c>
      <c r="C30" s="2">
        <v>2023</v>
      </c>
      <c r="D30" s="2" t="s">
        <v>4</v>
      </c>
      <c r="E30" s="2">
        <v>54753</v>
      </c>
      <c r="G30">
        <f>SUM(E30:E31)</f>
        <v>112228</v>
      </c>
      <c r="H30">
        <f>G30/$E$42</f>
        <v>5.7121451031848715E-2</v>
      </c>
    </row>
    <row r="31" spans="1:10" x14ac:dyDescent="0.2">
      <c r="A31" s="1">
        <v>28</v>
      </c>
      <c r="B31" s="2" t="s">
        <v>48</v>
      </c>
      <c r="C31" s="2">
        <v>2023</v>
      </c>
      <c r="D31" s="2" t="s">
        <v>22</v>
      </c>
      <c r="E31" s="2">
        <v>57475</v>
      </c>
    </row>
    <row r="32" spans="1:10" x14ac:dyDescent="0.2">
      <c r="A32" s="1">
        <v>29</v>
      </c>
      <c r="B32" s="2" t="s">
        <v>49</v>
      </c>
      <c r="C32" s="2">
        <v>2023</v>
      </c>
      <c r="D32" s="2" t="s">
        <v>4</v>
      </c>
      <c r="E32" s="2">
        <v>45182</v>
      </c>
      <c r="G32">
        <f>SUM(E32:E33)</f>
        <v>92785</v>
      </c>
      <c r="H32">
        <f>G32/$E$42</f>
        <v>4.7225414637969872E-2</v>
      </c>
    </row>
    <row r="33" spans="1:8" x14ac:dyDescent="0.2">
      <c r="A33" s="1">
        <v>30</v>
      </c>
      <c r="B33" s="2" t="s">
        <v>49</v>
      </c>
      <c r="C33" s="2">
        <v>2023</v>
      </c>
      <c r="D33" s="2" t="s">
        <v>22</v>
      </c>
      <c r="E33" s="2">
        <v>47603</v>
      </c>
    </row>
    <row r="34" spans="1:8" x14ac:dyDescent="0.2">
      <c r="A34" s="1">
        <v>31</v>
      </c>
      <c r="B34" s="2" t="s">
        <v>50</v>
      </c>
      <c r="C34" s="2">
        <v>2023</v>
      </c>
      <c r="D34" s="2" t="s">
        <v>4</v>
      </c>
      <c r="E34" s="2">
        <v>32111</v>
      </c>
      <c r="G34">
        <f>SUM(E34:E35)</f>
        <v>66504</v>
      </c>
      <c r="H34">
        <f>G34/$E$42</f>
        <v>3.3848994719874424E-2</v>
      </c>
    </row>
    <row r="35" spans="1:8" x14ac:dyDescent="0.2">
      <c r="A35" s="1">
        <v>32</v>
      </c>
      <c r="B35" s="2" t="s">
        <v>50</v>
      </c>
      <c r="C35" s="2">
        <v>2023</v>
      </c>
      <c r="D35" s="2" t="s">
        <v>22</v>
      </c>
      <c r="E35" s="2">
        <v>34393</v>
      </c>
    </row>
    <row r="36" spans="1:8" x14ac:dyDescent="0.2">
      <c r="A36" s="1">
        <v>33</v>
      </c>
      <c r="B36" s="2" t="s">
        <v>51</v>
      </c>
      <c r="C36" s="2">
        <v>2023</v>
      </c>
      <c r="D36" s="2" t="s">
        <v>4</v>
      </c>
      <c r="E36" s="2">
        <v>18043</v>
      </c>
      <c r="G36">
        <f>SUM(E36:E37)</f>
        <v>39203</v>
      </c>
      <c r="H36">
        <f>G36/$E$42</f>
        <v>1.9953418441044705E-2</v>
      </c>
    </row>
    <row r="37" spans="1:8" x14ac:dyDescent="0.2">
      <c r="A37" s="1">
        <v>34</v>
      </c>
      <c r="B37" s="2" t="s">
        <v>51</v>
      </c>
      <c r="C37" s="2">
        <v>2023</v>
      </c>
      <c r="D37" s="2" t="s">
        <v>22</v>
      </c>
      <c r="E37" s="2">
        <v>21160</v>
      </c>
    </row>
    <row r="38" spans="1:8" x14ac:dyDescent="0.2">
      <c r="A38" s="1">
        <v>35</v>
      </c>
      <c r="B38" s="2" t="s">
        <v>52</v>
      </c>
      <c r="C38" s="2">
        <v>2023</v>
      </c>
      <c r="D38" s="2" t="s">
        <v>4</v>
      </c>
      <c r="E38" s="2">
        <v>12411</v>
      </c>
      <c r="G38">
        <f>SUM(E38:E39)</f>
        <v>30410</v>
      </c>
      <c r="H38">
        <f>G38/$E$42</f>
        <v>1.5477985225420746E-2</v>
      </c>
    </row>
    <row r="39" spans="1:8" x14ac:dyDescent="0.2">
      <c r="A39" s="1">
        <v>36</v>
      </c>
      <c r="B39" s="2" t="s">
        <v>52</v>
      </c>
      <c r="C39" s="2">
        <v>2023</v>
      </c>
      <c r="D39" s="2" t="s">
        <v>22</v>
      </c>
      <c r="E39" s="2">
        <v>17999</v>
      </c>
    </row>
    <row r="40" spans="1:8" x14ac:dyDescent="0.2">
      <c r="A40" s="1"/>
    </row>
    <row r="41" spans="1:8" x14ac:dyDescent="0.2">
      <c r="A41" s="1"/>
    </row>
    <row r="42" spans="1:8" x14ac:dyDescent="0.2">
      <c r="B42" s="2" t="s">
        <v>24</v>
      </c>
      <c r="E42">
        <f>SUM(E4:E39)</f>
        <v>1964726</v>
      </c>
      <c r="H42">
        <f>SUM(H4:H39)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7D9-4B85-8F43-B4AB-223FB106DC3E}">
  <dimension ref="B3:P23"/>
  <sheetViews>
    <sheetView tabSelected="1" workbookViewId="0">
      <selection activeCell="B4" sqref="B4:F21"/>
    </sheetView>
  </sheetViews>
  <sheetFormatPr baseColWidth="10" defaultRowHeight="16" x14ac:dyDescent="0.2"/>
  <sheetData>
    <row r="3" spans="2:6" x14ac:dyDescent="0.2">
      <c r="C3" t="s">
        <v>60</v>
      </c>
      <c r="D3" t="s">
        <v>61</v>
      </c>
      <c r="E3" t="s">
        <v>62</v>
      </c>
      <c r="F3" t="s">
        <v>65</v>
      </c>
    </row>
    <row r="4" spans="2:6" x14ac:dyDescent="0.2">
      <c r="B4" s="2" t="s">
        <v>3</v>
      </c>
      <c r="C4">
        <v>93531</v>
      </c>
      <c r="D4">
        <v>113383</v>
      </c>
      <c r="E4" t="s">
        <v>74</v>
      </c>
      <c r="F4" t="s">
        <v>66</v>
      </c>
    </row>
    <row r="5" spans="2:6" x14ac:dyDescent="0.2">
      <c r="B5" s="2" t="s">
        <v>5</v>
      </c>
      <c r="C5">
        <v>82734</v>
      </c>
      <c r="D5">
        <v>128907</v>
      </c>
      <c r="E5" t="s">
        <v>74</v>
      </c>
      <c r="F5" t="s">
        <v>66</v>
      </c>
    </row>
    <row r="6" spans="2:6" x14ac:dyDescent="0.2">
      <c r="B6" s="2" t="s">
        <v>6</v>
      </c>
      <c r="C6">
        <v>79218</v>
      </c>
      <c r="D6">
        <v>136658</v>
      </c>
      <c r="E6" t="s">
        <v>63</v>
      </c>
      <c r="F6" t="s">
        <v>66</v>
      </c>
    </row>
    <row r="7" spans="2:6" x14ac:dyDescent="0.2">
      <c r="B7" s="2" t="s">
        <v>7</v>
      </c>
      <c r="C7">
        <v>87982</v>
      </c>
      <c r="D7">
        <v>150978</v>
      </c>
      <c r="E7" t="s">
        <v>63</v>
      </c>
      <c r="F7" t="s">
        <v>67</v>
      </c>
    </row>
    <row r="8" spans="2:6" x14ac:dyDescent="0.2">
      <c r="B8" s="2" t="s">
        <v>8</v>
      </c>
      <c r="C8">
        <v>86234</v>
      </c>
      <c r="D8">
        <v>131089</v>
      </c>
      <c r="E8" t="s">
        <v>63</v>
      </c>
      <c r="F8" t="s">
        <v>67</v>
      </c>
    </row>
    <row r="9" spans="2:6" x14ac:dyDescent="0.2">
      <c r="B9" s="2" t="s">
        <v>9</v>
      </c>
      <c r="C9">
        <v>82461</v>
      </c>
      <c r="D9">
        <v>125473</v>
      </c>
      <c r="E9" t="s">
        <v>73</v>
      </c>
      <c r="F9" t="s">
        <v>68</v>
      </c>
    </row>
    <row r="10" spans="2:6" x14ac:dyDescent="0.2">
      <c r="B10" s="2" t="s">
        <v>10</v>
      </c>
      <c r="C10">
        <v>72941</v>
      </c>
      <c r="D10">
        <v>129058</v>
      </c>
      <c r="E10" t="s">
        <v>73</v>
      </c>
      <c r="F10" t="s">
        <v>68</v>
      </c>
    </row>
    <row r="11" spans="2:6" x14ac:dyDescent="0.2">
      <c r="B11" s="2" t="s">
        <v>11</v>
      </c>
      <c r="C11">
        <v>57644</v>
      </c>
      <c r="D11">
        <v>127857</v>
      </c>
      <c r="E11" t="s">
        <v>73</v>
      </c>
      <c r="F11" t="s">
        <v>68</v>
      </c>
    </row>
    <row r="12" spans="2:6" x14ac:dyDescent="0.2">
      <c r="B12" s="2" t="s">
        <v>12</v>
      </c>
      <c r="C12">
        <v>46682</v>
      </c>
      <c r="D12">
        <v>129511</v>
      </c>
      <c r="E12" t="s">
        <v>73</v>
      </c>
      <c r="F12" t="s">
        <v>68</v>
      </c>
    </row>
    <row r="13" spans="2:6" x14ac:dyDescent="0.2">
      <c r="B13" s="2" t="s">
        <v>13</v>
      </c>
      <c r="C13">
        <v>40973</v>
      </c>
      <c r="D13">
        <v>114584</v>
      </c>
      <c r="E13" t="s">
        <v>64</v>
      </c>
      <c r="F13" t="s">
        <v>68</v>
      </c>
    </row>
    <row r="14" spans="2:6" x14ac:dyDescent="0.2">
      <c r="B14" s="2" t="s">
        <v>14</v>
      </c>
      <c r="C14">
        <v>40476</v>
      </c>
      <c r="D14">
        <v>110194</v>
      </c>
      <c r="E14" t="s">
        <v>64</v>
      </c>
      <c r="F14" t="s">
        <v>68</v>
      </c>
    </row>
    <row r="15" spans="2:6" x14ac:dyDescent="0.2">
      <c r="B15" s="2" t="s">
        <v>15</v>
      </c>
      <c r="C15">
        <v>41182</v>
      </c>
      <c r="D15">
        <v>107665</v>
      </c>
      <c r="E15" t="s">
        <v>64</v>
      </c>
      <c r="F15" t="s">
        <v>69</v>
      </c>
    </row>
    <row r="16" spans="2:6" x14ac:dyDescent="0.2">
      <c r="B16" s="2" t="s">
        <v>16</v>
      </c>
      <c r="C16">
        <v>38197</v>
      </c>
      <c r="D16">
        <v>118239</v>
      </c>
      <c r="E16" t="s">
        <v>72</v>
      </c>
      <c r="F16" t="s">
        <v>69</v>
      </c>
    </row>
    <row r="17" spans="2:16" x14ac:dyDescent="0.2">
      <c r="B17" s="2" t="s">
        <v>17</v>
      </c>
      <c r="C17">
        <v>33040</v>
      </c>
      <c r="D17">
        <v>112228</v>
      </c>
      <c r="E17" t="s">
        <v>72</v>
      </c>
      <c r="F17" t="s">
        <v>70</v>
      </c>
    </row>
    <row r="18" spans="2:16" x14ac:dyDescent="0.2">
      <c r="B18" s="2" t="s">
        <v>18</v>
      </c>
      <c r="C18">
        <v>25252</v>
      </c>
      <c r="D18">
        <v>92785</v>
      </c>
      <c r="E18" t="s">
        <v>72</v>
      </c>
      <c r="F18" t="s">
        <v>70</v>
      </c>
    </row>
    <row r="19" spans="2:16" x14ac:dyDescent="0.2">
      <c r="B19" s="2" t="s">
        <v>19</v>
      </c>
      <c r="C19">
        <v>16664</v>
      </c>
      <c r="D19">
        <v>66504</v>
      </c>
      <c r="E19" t="s">
        <v>72</v>
      </c>
      <c r="F19" t="s">
        <v>70</v>
      </c>
    </row>
    <row r="20" spans="2:16" x14ac:dyDescent="0.2">
      <c r="B20" s="2" t="s">
        <v>20</v>
      </c>
      <c r="C20">
        <v>10248</v>
      </c>
      <c r="D20">
        <v>39203</v>
      </c>
      <c r="E20" t="s">
        <v>71</v>
      </c>
      <c r="F20" t="s">
        <v>70</v>
      </c>
    </row>
    <row r="21" spans="2:16" x14ac:dyDescent="0.2">
      <c r="B21" s="2" t="s">
        <v>21</v>
      </c>
      <c r="C21">
        <v>8476</v>
      </c>
      <c r="D21">
        <v>30410</v>
      </c>
      <c r="E21" t="s">
        <v>71</v>
      </c>
      <c r="F21" t="s">
        <v>70</v>
      </c>
    </row>
    <row r="22" spans="2:16" x14ac:dyDescent="0.2">
      <c r="L22" s="1"/>
      <c r="M22" s="6"/>
      <c r="N22" s="6"/>
      <c r="O22" s="6"/>
      <c r="P22" s="6"/>
    </row>
    <row r="23" spans="2:16" x14ac:dyDescent="0.2">
      <c r="L23" s="1"/>
      <c r="M23" s="6"/>
      <c r="N23" s="6"/>
      <c r="O23" s="6"/>
      <c r="P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1980</vt:lpstr>
      <vt:lpstr>2023</vt:lpstr>
      <vt:lpstr>generations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Bageant, Liz (elizabethbageant@uidaho.edu)</dc:creator>
  <cp:lastModifiedBy>Bageant, Liz (elizabethbageant@uidaho.edu)</cp:lastModifiedBy>
  <dcterms:created xsi:type="dcterms:W3CDTF">2024-10-29T19:59:00Z</dcterms:created>
  <dcterms:modified xsi:type="dcterms:W3CDTF">2024-10-31T14:14:44Z</dcterms:modified>
</cp:coreProperties>
</file>