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andalsuidaho-my.sharepoint.com/personal/elizabethbageant_uidaho_edu/Documents/MAIN/Projects/Growth in Idaho 2024/Pop_Change_Analysis4/analysis_excel/"/>
    </mc:Choice>
  </mc:AlternateContent>
  <xr:revisionPtr revIDLastSave="95" documentId="8_{03A21742-46D5-784F-9F5D-1E2E8378EF8A}" xr6:coauthVersionLast="47" xr6:coauthVersionMax="47" xr10:uidLastSave="{8E143396-9012-CD4F-8F74-48F129F8EFD9}"/>
  <bookViews>
    <workbookView xWindow="6380" yWindow="4500" windowWidth="26840" windowHeight="15940" activeTab="5" xr2:uid="{2F657C99-0BBD-214E-A19C-26272406940D}"/>
  </bookViews>
  <sheets>
    <sheet name="IRS all" sheetId="1" r:id="rId1"/>
    <sheet name="IRS in-migrants" sheetId="2" r:id="rId2"/>
    <sheet name="IRS out-migrants" sheetId="3" r:id="rId3"/>
    <sheet name="ACS IPUMS in-migrants" sheetId="4" r:id="rId4"/>
    <sheet name="ACS IPUMS out-migrants" sheetId="5" r:id="rId5"/>
    <sheet name="summary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4" l="1"/>
  <c r="E5" i="4"/>
  <c r="D19" i="6" s="1"/>
  <c r="E4" i="4"/>
  <c r="E3" i="4"/>
  <c r="E2" i="4"/>
  <c r="H17" i="6"/>
  <c r="H18" i="6"/>
  <c r="H19" i="6"/>
  <c r="H20" i="6"/>
  <c r="D18" i="6"/>
  <c r="D20" i="6"/>
  <c r="C20" i="6"/>
  <c r="C19" i="6"/>
  <c r="C18" i="6"/>
  <c r="C17" i="6"/>
  <c r="B17" i="6"/>
  <c r="B20" i="6"/>
  <c r="B19" i="6"/>
  <c r="B18" i="6"/>
  <c r="B5" i="6" a="1"/>
  <c r="B5" i="6" s="1"/>
  <c r="D3" i="5"/>
  <c r="D4" i="5"/>
  <c r="D5" i="5"/>
  <c r="D6" i="5"/>
  <c r="D2" i="5"/>
  <c r="L25" i="2"/>
  <c r="K25" i="2"/>
  <c r="L24" i="2"/>
  <c r="K24" i="2"/>
  <c r="L23" i="2"/>
  <c r="N23" i="2" s="1"/>
  <c r="K23" i="2"/>
  <c r="M23" i="2" s="1"/>
  <c r="L22" i="2"/>
  <c r="K22" i="2"/>
  <c r="M22" i="2" s="1"/>
  <c r="L21" i="2"/>
  <c r="K21" i="2"/>
  <c r="L20" i="2"/>
  <c r="K20" i="2"/>
  <c r="L19" i="2"/>
  <c r="K19" i="2"/>
  <c r="N22" i="3"/>
  <c r="N24" i="3"/>
  <c r="L20" i="3"/>
  <c r="N20" i="3" s="1"/>
  <c r="L21" i="3"/>
  <c r="N21" i="3" s="1"/>
  <c r="L22" i="3"/>
  <c r="L23" i="3"/>
  <c r="N23" i="3" s="1"/>
  <c r="L24" i="3"/>
  <c r="L25" i="3"/>
  <c r="N25" i="3" s="1"/>
  <c r="K25" i="3"/>
  <c r="M25" i="3" s="1"/>
  <c r="K24" i="3"/>
  <c r="M24" i="3" s="1"/>
  <c r="K23" i="3"/>
  <c r="M23" i="3" s="1"/>
  <c r="K22" i="3"/>
  <c r="M22" i="3" s="1"/>
  <c r="K21" i="3"/>
  <c r="M21" i="3" s="1"/>
  <c r="K20" i="3"/>
  <c r="M20" i="3" s="1"/>
  <c r="L19" i="3"/>
  <c r="K19" i="3"/>
  <c r="H20" i="3"/>
  <c r="H19" i="3"/>
  <c r="G20" i="3"/>
  <c r="G19" i="3"/>
  <c r="F20" i="3"/>
  <c r="F19" i="3"/>
  <c r="E20" i="3"/>
  <c r="E19" i="3"/>
  <c r="D20" i="3"/>
  <c r="D19" i="3"/>
  <c r="C20" i="3"/>
  <c r="C19" i="3"/>
  <c r="B20" i="3"/>
  <c r="B19" i="3"/>
  <c r="D17" i="6" l="1"/>
  <c r="N22" i="2"/>
  <c r="M20" i="2"/>
  <c r="M24" i="2"/>
  <c r="N20" i="2"/>
  <c r="N24" i="2"/>
  <c r="M21" i="2"/>
  <c r="M25" i="2"/>
  <c r="N21" i="2"/>
  <c r="N25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<sst xmlns="http://schemas.openxmlformats.org/spreadsheetml/2006/main" count="315" uniqueCount="62">
  <si>
    <t>ID</t>
  </si>
  <si>
    <t>Idaho</t>
  </si>
  <si>
    <t>$1 under $10,000</t>
  </si>
  <si>
    <t>$10,000 under $25,000</t>
  </si>
  <si>
    <t>$25,000 under $50,000</t>
  </si>
  <si>
    <t>$50,000 under $75,000</t>
  </si>
  <si>
    <t>$75,000 under $100,000</t>
  </si>
  <si>
    <t>$100,000 under $200,000</t>
  </si>
  <si>
    <t>$200,000 or more</t>
  </si>
  <si>
    <t xml:space="preserve">Individual Income Tax Returns: 
Gross Migration for Selected Income Items 
by State, Size of Adjusted Gross Income, 
and Age of Taxpayer [1], Calendar Years 2021-2022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</si>
  <si>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[Money amounts are in thousands of dollars]</t>
  </si>
  <si>
    <t>State
FIPS 
code [2]</t>
  </si>
  <si>
    <t>State</t>
  </si>
  <si>
    <t>State name</t>
  </si>
  <si>
    <t>Total returns [3]</t>
  </si>
  <si>
    <t>Non-migrant returns [4]</t>
  </si>
  <si>
    <t>Outflow returns</t>
  </si>
  <si>
    <t>Inflow Returns</t>
  </si>
  <si>
    <t>Same State returns [5]</t>
  </si>
  <si>
    <t>All ages</t>
  </si>
  <si>
    <t>under 26</t>
  </si>
  <si>
    <t>26 under 35</t>
  </si>
  <si>
    <t>35 under 45</t>
  </si>
  <si>
    <t>45 under 55</t>
  </si>
  <si>
    <t>55 under 65</t>
  </si>
  <si>
    <t>65 and over</t>
  </si>
  <si>
    <t>Number of returns</t>
  </si>
  <si>
    <t>Number of individuals [6]</t>
  </si>
  <si>
    <t>Adjusted gross income (AGI)</t>
  </si>
  <si>
    <t>All</t>
  </si>
  <si>
    <t>age_26-34</t>
  </si>
  <si>
    <t>age_35-44</t>
  </si>
  <si>
    <t>age_45-54</t>
  </si>
  <si>
    <t>age_55-64</t>
  </si>
  <si>
    <t>age_65_over</t>
  </si>
  <si>
    <t>age_under_26</t>
  </si>
  <si>
    <t>Returns</t>
  </si>
  <si>
    <t>Individuals in HH</t>
  </si>
  <si>
    <t>Share_returns</t>
  </si>
  <si>
    <t>Share_indiv</t>
  </si>
  <si>
    <t>agecat</t>
  </si>
  <si>
    <t>hhwt</t>
  </si>
  <si>
    <t>early workforce</t>
  </si>
  <si>
    <t>kids</t>
  </si>
  <si>
    <t>near retirement</t>
  </si>
  <si>
    <t>prime</t>
  </si>
  <si>
    <t>retired</t>
  </si>
  <si>
    <t>share</t>
  </si>
  <si>
    <t>IR</t>
  </si>
  <si>
    <t>In-migrants</t>
  </si>
  <si>
    <t>IRS returns</t>
  </si>
  <si>
    <t>IRS individuals</t>
  </si>
  <si>
    <t>ACS individuals</t>
  </si>
  <si>
    <t>Out-migrants</t>
  </si>
  <si>
    <t>under 25</t>
  </si>
  <si>
    <t>prime (25-54)</t>
  </si>
  <si>
    <t>near-retirement (55-64)</t>
  </si>
  <si>
    <t>retired (65+)</t>
  </si>
  <si>
    <t>ACS comparison shows that there are potentially marginally more under-25 in-migrants than out-migrants in the same category. These are either children or young adults who might have children in the next 10ish years.</t>
  </si>
  <si>
    <t xml:space="preserve">The IRS comparison doesn't show this same relationship (more young in-migrants than out-migrants) but this is probably influenced by their sample. </t>
  </si>
  <si>
    <t>ACS explicitly includes children, while IRS would only include children if they file taxes (unlikely). Because of this, we should not compare ACS with IRS numbers</t>
  </si>
  <si>
    <t xml:space="preserve">THE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</si>
</sst>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;\-#,##0;@"/>
    <numFmt numFmtId="165" formatCode="00"/>
    <numFmt numFmtId="166" formatCode="000"/>
    <numFmt numFmtId="167" formatCode="0_);\(0\)"/>
  </numFmts>
  <fonts count="7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7">
    <xf numFmtId="0" fontId="0" fillId="0" borderId="0" xfId="0"/>
    <xf numFmtId="165" fontId="2" fillId="2" borderId="1" xfId="0" applyNumberFormat="1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left" vertical="top" wrapText="1" indent="1"/>
    </xf>
    <xf numFmtId="164" fontId="2" fillId="2" borderId="2" xfId="0" applyNumberFormat="1" applyFont="1" applyFill="1" applyBorder="1" applyAlignment="1">
      <alignment vertical="top" wrapText="1"/>
    </xf>
    <xf numFmtId="164" fontId="2" fillId="2" borderId="2" xfId="0" applyNumberFormat="1" applyFont="1" applyFill="1" applyBorder="1"/>
    <xf numFmtId="164" fontId="2" fillId="2" borderId="3" xfId="0" applyNumberFormat="1" applyFont="1" applyFill="1" applyBorder="1"/>
    <xf numFmtId="164" fontId="2" fillId="2" borderId="0" xfId="0" applyNumberFormat="1" applyFont="1" applyFill="1"/>
    <xf numFmtId="0" fontId="2" fillId="2" borderId="0" xfId="0" applyFont="1" applyFill="1"/>
    <xf numFmtId="165" fontId="3" fillId="2" borderId="1" xfId="0" applyNumberFormat="1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2" borderId="2" xfId="0" applyFont="1" applyFill="1" applyBorder="1" applyAlignment="1">
      <alignment horizontal="left" indent="2"/>
    </xf>
    <xf numFmtId="164" fontId="3" fillId="2" borderId="2" xfId="0" applyNumberFormat="1" applyFont="1" applyFill="1" applyBorder="1" applyAlignment="1">
      <alignment vertical="top" wrapText="1"/>
    </xf>
    <xf numFmtId="164" fontId="3" fillId="2" borderId="2" xfId="0" applyNumberFormat="1" applyFont="1" applyFill="1" applyBorder="1"/>
    <xf numFmtId="164" fontId="3" fillId="2" borderId="3" xfId="0" applyNumberFormat="1" applyFont="1" applyFill="1" applyBorder="1"/>
    <xf numFmtId="164" fontId="3" fillId="2" borderId="0" xfId="0" applyNumberFormat="1" applyFont="1" applyFill="1"/>
    <xf numFmtId="0" fontId="3" fillId="2" borderId="0" xfId="0" applyFont="1" applyFill="1"/>
    <xf numFmtId="164" fontId="0" fillId="0" borderId="0" xfId="0" applyNumberFormat="1"/>
    <xf numFmtId="0" fontId="5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167" fontId="3" fillId="0" borderId="19" xfId="0" applyNumberFormat="1" applyFont="1" applyBorder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9" fontId="0" fillId="0" borderId="0" xfId="1" applyFont="1"/>
    <xf numFmtId="9" fontId="0" fillId="3" borderId="0" xfId="1" applyFont="1" applyFill="1"/>
    <xf numFmtId="165" fontId="4" fillId="0" borderId="0" xfId="0" applyNumberFormat="1" applyFont="1" applyAlignment="1">
      <alignment wrapText="1"/>
    </xf>
    <xf numFmtId="165" fontId="6" fillId="0" borderId="4" xfId="0" applyNumberFormat="1" applyFont="1" applyBorder="1" applyAlignment="1">
      <alignment horizontal="left"/>
    </xf>
    <xf numFmtId="166" fontId="5" fillId="0" borderId="5" xfId="0" applyNumberFormat="1" applyFont="1" applyBorder="1" applyAlignment="1">
      <alignment horizontal="center" vertical="center" wrapText="1"/>
    </xf>
    <xf numFmtId="166" fontId="5" fillId="0" borderId="12" xfId="0" applyNumberFormat="1" applyFont="1" applyBorder="1" applyAlignment="1">
      <alignment horizontal="center" vertical="center" wrapText="1"/>
    </xf>
    <xf numFmtId="166" fontId="5" fillId="0" borderId="20" xfId="0" applyNumberFormat="1" applyFont="1" applyBorder="1" applyAlignment="1">
      <alignment horizontal="center" vertical="center" wrapText="1"/>
    </xf>
    <xf numFmtId="166" fontId="5" fillId="0" borderId="6" xfId="0" applyNumberFormat="1" applyFont="1" applyBorder="1" applyAlignment="1">
      <alignment horizontal="center" vertical="center" wrapText="1"/>
    </xf>
    <xf numFmtId="166" fontId="5" fillId="0" borderId="13" xfId="0" applyNumberFormat="1" applyFont="1" applyBorder="1" applyAlignment="1">
      <alignment horizontal="center" vertical="center" wrapText="1"/>
    </xf>
    <xf numFmtId="166" fontId="5" fillId="0" borderId="18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9" fontId="0" fillId="0" borderId="0" xfId="0" applyNumberFormat="1"/>
    <xf numFmtId="2" fontId="0" fillId="0" borderId="0" xfId="0" applyNumberFormat="1"/>
  </cellXfs>
  <cellStyles count="2">
    <cellStyle name="Normal" xfId="0" builtinId="0"/>
    <cellStyle name="Percent" xfId="1" builtinId="5"/>
  </cellStyles>
  <dxfs count="1">
    <dxf>
      <numFmt numFmtId="164" formatCode="#,##0;\-#,##0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DC35F-F5C5-F846-B5D3-4BE7E86159A2}">
  <dimension ref="A1:EU15"/>
  <sheetViews>
    <sheetView zoomScale="82" workbookViewId="0">
      <selection activeCell="C3" sqref="C1:C1048576"/>
    </sheetView>
  </sheetViews>
  <sheetFormatPr baseColWidth="10" defaultRowHeight="16" x14ac:dyDescent="0.2"/>
  <sheetData>
    <row r="1" spans="1:151" s="18" customFormat="1" ht="55.5" customHeight="1" x14ac:dyDescent="0.15">
      <c r="A1" s="27" t="s">
        <v>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/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7"/>
      <c r="DN1" s="27"/>
      <c r="DO1" s="27"/>
      <c r="DP1" s="27"/>
      <c r="DQ1" s="27"/>
      <c r="DR1" s="27"/>
      <c r="DS1" s="27"/>
      <c r="DT1" s="27"/>
      <c r="DU1" s="27"/>
      <c r="DV1" s="27"/>
      <c r="DW1" s="27"/>
      <c r="DX1" s="27"/>
      <c r="DY1" s="27"/>
      <c r="DZ1" s="27"/>
      <c r="EA1" s="27"/>
      <c r="EB1" s="27"/>
      <c r="EC1" s="27"/>
      <c r="ED1" s="27"/>
      <c r="EE1" s="27"/>
      <c r="EF1" s="27"/>
      <c r="EG1" s="27"/>
      <c r="EH1" s="27"/>
      <c r="EI1" s="27"/>
      <c r="EJ1" s="27"/>
      <c r="EK1" s="27"/>
      <c r="EL1" s="27"/>
      <c r="EM1" s="27"/>
    </row>
    <row r="2" spans="1:151" s="18" customFormat="1" ht="15.75" customHeight="1" thickBot="1" x14ac:dyDescent="0.2">
      <c r="A2" s="28" t="s">
        <v>10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</row>
    <row r="3" spans="1:151" s="20" customFormat="1" ht="18.75" customHeight="1" thickTop="1" x14ac:dyDescent="0.15">
      <c r="A3" s="29" t="s">
        <v>11</v>
      </c>
      <c r="B3" s="32" t="s">
        <v>12</v>
      </c>
      <c r="C3" s="32" t="s">
        <v>48</v>
      </c>
      <c r="D3" s="35" t="s">
        <v>14</v>
      </c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7"/>
      <c r="AF3" s="35" t="s">
        <v>15</v>
      </c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7"/>
      <c r="BH3" s="35" t="s">
        <v>16</v>
      </c>
      <c r="BI3" s="36"/>
      <c r="BJ3" s="36"/>
      <c r="BK3" s="36"/>
      <c r="BL3" s="36"/>
      <c r="BM3" s="36"/>
      <c r="BN3" s="36"/>
      <c r="BO3" s="36"/>
      <c r="BP3" s="36"/>
      <c r="BQ3" s="36"/>
      <c r="BR3" s="36"/>
      <c r="BS3" s="36"/>
      <c r="BT3" s="36"/>
      <c r="BU3" s="36"/>
      <c r="BV3" s="36"/>
      <c r="BW3" s="36"/>
      <c r="BX3" s="36"/>
      <c r="BY3" s="36"/>
      <c r="BZ3" s="36"/>
      <c r="CA3" s="36"/>
      <c r="CB3" s="36"/>
      <c r="CC3" s="36"/>
      <c r="CD3" s="36"/>
      <c r="CE3" s="36"/>
      <c r="CF3" s="36"/>
      <c r="CG3" s="36"/>
      <c r="CH3" s="36"/>
      <c r="CI3" s="36"/>
      <c r="CJ3" s="36" t="s">
        <v>17</v>
      </c>
      <c r="CK3" s="36"/>
      <c r="CL3" s="36"/>
      <c r="CM3" s="36"/>
      <c r="CN3" s="36"/>
      <c r="CO3" s="36"/>
      <c r="CP3" s="36"/>
      <c r="CQ3" s="36"/>
      <c r="CR3" s="36"/>
      <c r="CS3" s="36"/>
      <c r="CT3" s="36"/>
      <c r="CU3" s="36"/>
      <c r="CV3" s="36"/>
      <c r="CW3" s="36"/>
      <c r="CX3" s="36"/>
      <c r="CY3" s="36"/>
      <c r="CZ3" s="36"/>
      <c r="DA3" s="36"/>
      <c r="DB3" s="36"/>
      <c r="DC3" s="36"/>
      <c r="DD3" s="36"/>
      <c r="DE3" s="36"/>
      <c r="DF3" s="36"/>
      <c r="DG3" s="36"/>
      <c r="DH3" s="36"/>
      <c r="DI3" s="36"/>
      <c r="DJ3" s="36"/>
      <c r="DK3" s="37"/>
      <c r="DL3" s="38" t="s">
        <v>18</v>
      </c>
      <c r="DM3" s="39"/>
      <c r="DN3" s="39"/>
      <c r="DO3" s="39"/>
      <c r="DP3" s="39"/>
      <c r="DQ3" s="39"/>
      <c r="DR3" s="39"/>
      <c r="DS3" s="39"/>
      <c r="DT3" s="39"/>
      <c r="DU3" s="39"/>
      <c r="DV3" s="39"/>
      <c r="DW3" s="39"/>
      <c r="DX3" s="39"/>
      <c r="DY3" s="39"/>
      <c r="DZ3" s="39"/>
      <c r="EA3" s="39"/>
      <c r="EB3" s="39"/>
      <c r="EC3" s="39"/>
      <c r="ED3" s="39"/>
      <c r="EE3" s="39"/>
      <c r="EF3" s="39"/>
      <c r="EG3" s="39"/>
      <c r="EH3" s="39"/>
      <c r="EI3" s="39"/>
      <c r="EJ3" s="39"/>
      <c r="EK3" s="39"/>
      <c r="EL3" s="39"/>
      <c r="EM3" s="39"/>
      <c r="EN3" s="19"/>
      <c r="EO3" s="19"/>
      <c r="EP3" s="19"/>
      <c r="EQ3" s="19"/>
      <c r="ER3" s="19"/>
      <c r="ES3" s="19"/>
      <c r="ET3" s="19"/>
      <c r="EU3" s="19"/>
    </row>
    <row r="4" spans="1:151" s="20" customFormat="1" ht="18.75" customHeight="1" x14ac:dyDescent="0.15">
      <c r="A4" s="30"/>
      <c r="B4" s="33"/>
      <c r="C4" s="33"/>
      <c r="D4" s="40" t="s">
        <v>19</v>
      </c>
      <c r="E4" s="41"/>
      <c r="F4" s="41"/>
      <c r="G4" s="42"/>
      <c r="H4" s="40" t="s">
        <v>20</v>
      </c>
      <c r="I4" s="41"/>
      <c r="J4" s="41"/>
      <c r="K4" s="42"/>
      <c r="L4" s="40" t="s">
        <v>21</v>
      </c>
      <c r="M4" s="41"/>
      <c r="N4" s="41"/>
      <c r="O4" s="42"/>
      <c r="P4" s="40" t="s">
        <v>22</v>
      </c>
      <c r="Q4" s="41"/>
      <c r="R4" s="41"/>
      <c r="S4" s="42"/>
      <c r="T4" s="40" t="s">
        <v>23</v>
      </c>
      <c r="U4" s="41"/>
      <c r="V4" s="41"/>
      <c r="W4" s="42"/>
      <c r="X4" s="40" t="s">
        <v>24</v>
      </c>
      <c r="Y4" s="41"/>
      <c r="Z4" s="41"/>
      <c r="AA4" s="42"/>
      <c r="AB4" s="40" t="s">
        <v>25</v>
      </c>
      <c r="AC4" s="41"/>
      <c r="AD4" s="41"/>
      <c r="AE4" s="42"/>
      <c r="AF4" s="40" t="s">
        <v>19</v>
      </c>
      <c r="AG4" s="41"/>
      <c r="AH4" s="41"/>
      <c r="AI4" s="42"/>
      <c r="AJ4" s="40" t="s">
        <v>20</v>
      </c>
      <c r="AK4" s="41"/>
      <c r="AL4" s="41"/>
      <c r="AM4" s="42"/>
      <c r="AN4" s="40" t="s">
        <v>21</v>
      </c>
      <c r="AO4" s="41"/>
      <c r="AP4" s="41"/>
      <c r="AQ4" s="42"/>
      <c r="AR4" s="40" t="s">
        <v>22</v>
      </c>
      <c r="AS4" s="41"/>
      <c r="AT4" s="41"/>
      <c r="AU4" s="42"/>
      <c r="AV4" s="40" t="s">
        <v>23</v>
      </c>
      <c r="AW4" s="41"/>
      <c r="AX4" s="41"/>
      <c r="AY4" s="42"/>
      <c r="AZ4" s="40" t="s">
        <v>24</v>
      </c>
      <c r="BA4" s="41"/>
      <c r="BB4" s="41"/>
      <c r="BC4" s="42"/>
      <c r="BD4" s="40" t="s">
        <v>25</v>
      </c>
      <c r="BE4" s="41"/>
      <c r="BF4" s="41"/>
      <c r="BG4" s="42"/>
      <c r="BH4" s="40" t="s">
        <v>19</v>
      </c>
      <c r="BI4" s="41"/>
      <c r="BJ4" s="41"/>
      <c r="BK4" s="42"/>
      <c r="BL4" s="40" t="s">
        <v>20</v>
      </c>
      <c r="BM4" s="41"/>
      <c r="BN4" s="41"/>
      <c r="BO4" s="42"/>
      <c r="BP4" s="40" t="s">
        <v>21</v>
      </c>
      <c r="BQ4" s="41"/>
      <c r="BR4" s="41"/>
      <c r="BS4" s="42"/>
      <c r="BT4" s="40" t="s">
        <v>22</v>
      </c>
      <c r="BU4" s="41"/>
      <c r="BV4" s="41"/>
      <c r="BW4" s="42"/>
      <c r="BX4" s="40" t="s">
        <v>23</v>
      </c>
      <c r="BY4" s="41"/>
      <c r="BZ4" s="41"/>
      <c r="CA4" s="42"/>
      <c r="CB4" s="40" t="s">
        <v>24</v>
      </c>
      <c r="CC4" s="41"/>
      <c r="CD4" s="41"/>
      <c r="CE4" s="42"/>
      <c r="CF4" s="40" t="s">
        <v>25</v>
      </c>
      <c r="CG4" s="41"/>
      <c r="CH4" s="41"/>
      <c r="CI4" s="42"/>
      <c r="CJ4" s="40" t="s">
        <v>19</v>
      </c>
      <c r="CK4" s="41"/>
      <c r="CL4" s="41"/>
      <c r="CM4" s="42"/>
      <c r="CN4" s="40" t="s">
        <v>20</v>
      </c>
      <c r="CO4" s="41"/>
      <c r="CP4" s="41"/>
      <c r="CQ4" s="42"/>
      <c r="CR4" s="40" t="s">
        <v>21</v>
      </c>
      <c r="CS4" s="41"/>
      <c r="CT4" s="41"/>
      <c r="CU4" s="42"/>
      <c r="CV4" s="40" t="s">
        <v>22</v>
      </c>
      <c r="CW4" s="41"/>
      <c r="CX4" s="41"/>
      <c r="CY4" s="42"/>
      <c r="CZ4" s="40" t="s">
        <v>23</v>
      </c>
      <c r="DA4" s="41"/>
      <c r="DB4" s="41"/>
      <c r="DC4" s="42"/>
      <c r="DD4" s="40" t="s">
        <v>24</v>
      </c>
      <c r="DE4" s="41"/>
      <c r="DF4" s="41"/>
      <c r="DG4" s="42"/>
      <c r="DH4" s="40" t="s">
        <v>25</v>
      </c>
      <c r="DI4" s="41"/>
      <c r="DJ4" s="41"/>
      <c r="DK4" s="42"/>
      <c r="DL4" s="40" t="s">
        <v>19</v>
      </c>
      <c r="DM4" s="41"/>
      <c r="DN4" s="41"/>
      <c r="DO4" s="42"/>
      <c r="DP4" s="40" t="s">
        <v>20</v>
      </c>
      <c r="DQ4" s="41"/>
      <c r="DR4" s="41"/>
      <c r="DS4" s="42"/>
      <c r="DT4" s="40" t="s">
        <v>21</v>
      </c>
      <c r="DU4" s="41"/>
      <c r="DV4" s="41"/>
      <c r="DW4" s="42"/>
      <c r="DX4" s="40" t="s">
        <v>22</v>
      </c>
      <c r="DY4" s="41"/>
      <c r="DZ4" s="41"/>
      <c r="EA4" s="42"/>
      <c r="EB4" s="40" t="s">
        <v>23</v>
      </c>
      <c r="EC4" s="41"/>
      <c r="ED4" s="41"/>
      <c r="EE4" s="42"/>
      <c r="EF4" s="40" t="s">
        <v>24</v>
      </c>
      <c r="EG4" s="41"/>
      <c r="EH4" s="41"/>
      <c r="EI4" s="42"/>
      <c r="EJ4" s="40" t="s">
        <v>25</v>
      </c>
      <c r="EK4" s="41"/>
      <c r="EL4" s="41"/>
      <c r="EM4" s="42"/>
      <c r="EN4" s="19"/>
      <c r="EO4" s="19"/>
      <c r="EP4" s="19"/>
      <c r="EQ4" s="19"/>
      <c r="ER4" s="19"/>
      <c r="ES4" s="19"/>
      <c r="ET4" s="19"/>
      <c r="EU4" s="19"/>
    </row>
    <row r="5" spans="1:151" s="20" customFormat="1" ht="17.25" customHeight="1" x14ac:dyDescent="0.15">
      <c r="A5" s="30"/>
      <c r="B5" s="33"/>
      <c r="C5" s="33"/>
      <c r="D5" s="43" t="s">
        <v>26</v>
      </c>
      <c r="E5" s="43" t="s">
        <v>27</v>
      </c>
      <c r="F5" s="40" t="s">
        <v>28</v>
      </c>
      <c r="G5" s="42"/>
      <c r="H5" s="43" t="s">
        <v>26</v>
      </c>
      <c r="I5" s="43" t="s">
        <v>27</v>
      </c>
      <c r="J5" s="40" t="s">
        <v>28</v>
      </c>
      <c r="K5" s="42"/>
      <c r="L5" s="43" t="s">
        <v>26</v>
      </c>
      <c r="M5" s="43" t="s">
        <v>27</v>
      </c>
      <c r="N5" s="40" t="s">
        <v>28</v>
      </c>
      <c r="O5" s="42"/>
      <c r="P5" s="43" t="s">
        <v>26</v>
      </c>
      <c r="Q5" s="43" t="s">
        <v>27</v>
      </c>
      <c r="R5" s="40" t="s">
        <v>28</v>
      </c>
      <c r="S5" s="42"/>
      <c r="T5" s="43" t="s">
        <v>26</v>
      </c>
      <c r="U5" s="43" t="s">
        <v>27</v>
      </c>
      <c r="V5" s="40" t="s">
        <v>28</v>
      </c>
      <c r="W5" s="42"/>
      <c r="X5" s="43" t="s">
        <v>26</v>
      </c>
      <c r="Y5" s="43" t="s">
        <v>27</v>
      </c>
      <c r="Z5" s="40" t="s">
        <v>28</v>
      </c>
      <c r="AA5" s="42"/>
      <c r="AB5" s="43" t="s">
        <v>26</v>
      </c>
      <c r="AC5" s="43" t="s">
        <v>27</v>
      </c>
      <c r="AD5" s="40" t="s">
        <v>28</v>
      </c>
      <c r="AE5" s="42"/>
      <c r="AF5" s="43" t="s">
        <v>26</v>
      </c>
      <c r="AG5" s="43" t="s">
        <v>27</v>
      </c>
      <c r="AH5" s="40" t="s">
        <v>28</v>
      </c>
      <c r="AI5" s="42"/>
      <c r="AJ5" s="43" t="s">
        <v>26</v>
      </c>
      <c r="AK5" s="43" t="s">
        <v>27</v>
      </c>
      <c r="AL5" s="40" t="s">
        <v>28</v>
      </c>
      <c r="AM5" s="42"/>
      <c r="AN5" s="43" t="s">
        <v>26</v>
      </c>
      <c r="AO5" s="43" t="s">
        <v>27</v>
      </c>
      <c r="AP5" s="40" t="s">
        <v>28</v>
      </c>
      <c r="AQ5" s="42"/>
      <c r="AR5" s="43" t="s">
        <v>26</v>
      </c>
      <c r="AS5" s="43" t="s">
        <v>27</v>
      </c>
      <c r="AT5" s="40" t="s">
        <v>28</v>
      </c>
      <c r="AU5" s="42"/>
      <c r="AV5" s="43" t="s">
        <v>26</v>
      </c>
      <c r="AW5" s="43" t="s">
        <v>27</v>
      </c>
      <c r="AX5" s="40" t="s">
        <v>28</v>
      </c>
      <c r="AY5" s="42"/>
      <c r="AZ5" s="43" t="s">
        <v>26</v>
      </c>
      <c r="BA5" s="43" t="s">
        <v>27</v>
      </c>
      <c r="BB5" s="40" t="s">
        <v>28</v>
      </c>
      <c r="BC5" s="42"/>
      <c r="BD5" s="43" t="s">
        <v>26</v>
      </c>
      <c r="BE5" s="43" t="s">
        <v>27</v>
      </c>
      <c r="BF5" s="40" t="s">
        <v>28</v>
      </c>
      <c r="BG5" s="42"/>
      <c r="BH5" s="43" t="s">
        <v>26</v>
      </c>
      <c r="BI5" s="43" t="s">
        <v>27</v>
      </c>
      <c r="BJ5" s="40" t="s">
        <v>28</v>
      </c>
      <c r="BK5" s="42"/>
      <c r="BL5" s="43" t="s">
        <v>26</v>
      </c>
      <c r="BM5" s="43" t="s">
        <v>27</v>
      </c>
      <c r="BN5" s="40" t="s">
        <v>28</v>
      </c>
      <c r="BO5" s="42"/>
      <c r="BP5" s="43" t="s">
        <v>26</v>
      </c>
      <c r="BQ5" s="43" t="s">
        <v>27</v>
      </c>
      <c r="BR5" s="40" t="s">
        <v>28</v>
      </c>
      <c r="BS5" s="42"/>
      <c r="BT5" s="43" t="s">
        <v>26</v>
      </c>
      <c r="BU5" s="43" t="s">
        <v>27</v>
      </c>
      <c r="BV5" s="40" t="s">
        <v>28</v>
      </c>
      <c r="BW5" s="42"/>
      <c r="BX5" s="43" t="s">
        <v>26</v>
      </c>
      <c r="BY5" s="43" t="s">
        <v>27</v>
      </c>
      <c r="BZ5" s="40" t="s">
        <v>28</v>
      </c>
      <c r="CA5" s="42"/>
      <c r="CB5" s="43" t="s">
        <v>26</v>
      </c>
      <c r="CC5" s="43" t="s">
        <v>27</v>
      </c>
      <c r="CD5" s="40" t="s">
        <v>28</v>
      </c>
      <c r="CE5" s="42"/>
      <c r="CF5" s="43" t="s">
        <v>26</v>
      </c>
      <c r="CG5" s="43" t="s">
        <v>27</v>
      </c>
      <c r="CH5" s="40" t="s">
        <v>28</v>
      </c>
      <c r="CI5" s="42"/>
      <c r="CJ5" s="43" t="s">
        <v>26</v>
      </c>
      <c r="CK5" s="43" t="s">
        <v>27</v>
      </c>
      <c r="CL5" s="40" t="s">
        <v>28</v>
      </c>
      <c r="CM5" s="42"/>
      <c r="CN5" s="43" t="s">
        <v>26</v>
      </c>
      <c r="CO5" s="43" t="s">
        <v>27</v>
      </c>
      <c r="CP5" s="40" t="s">
        <v>28</v>
      </c>
      <c r="CQ5" s="42"/>
      <c r="CR5" s="43" t="s">
        <v>26</v>
      </c>
      <c r="CS5" s="43" t="s">
        <v>27</v>
      </c>
      <c r="CT5" s="40" t="s">
        <v>28</v>
      </c>
      <c r="CU5" s="42"/>
      <c r="CV5" s="43" t="s">
        <v>26</v>
      </c>
      <c r="CW5" s="43" t="s">
        <v>27</v>
      </c>
      <c r="CX5" s="40" t="s">
        <v>28</v>
      </c>
      <c r="CY5" s="42"/>
      <c r="CZ5" s="43" t="s">
        <v>26</v>
      </c>
      <c r="DA5" s="43" t="s">
        <v>27</v>
      </c>
      <c r="DB5" s="40" t="s">
        <v>28</v>
      </c>
      <c r="DC5" s="42"/>
      <c r="DD5" s="43" t="s">
        <v>26</v>
      </c>
      <c r="DE5" s="43" t="s">
        <v>27</v>
      </c>
      <c r="DF5" s="40" t="s">
        <v>28</v>
      </c>
      <c r="DG5" s="42"/>
      <c r="DH5" s="43" t="s">
        <v>26</v>
      </c>
      <c r="DI5" s="43" t="s">
        <v>27</v>
      </c>
      <c r="DJ5" s="40" t="s">
        <v>28</v>
      </c>
      <c r="DK5" s="42"/>
      <c r="DL5" s="43" t="s">
        <v>26</v>
      </c>
      <c r="DM5" s="43" t="s">
        <v>27</v>
      </c>
      <c r="DN5" s="40" t="s">
        <v>28</v>
      </c>
      <c r="DO5" s="42"/>
      <c r="DP5" s="43" t="s">
        <v>26</v>
      </c>
      <c r="DQ5" s="43" t="s">
        <v>27</v>
      </c>
      <c r="DR5" s="40" t="s">
        <v>28</v>
      </c>
      <c r="DS5" s="42"/>
      <c r="DT5" s="43" t="s">
        <v>26</v>
      </c>
      <c r="DU5" s="43" t="s">
        <v>27</v>
      </c>
      <c r="DV5" s="40" t="s">
        <v>28</v>
      </c>
      <c r="DW5" s="42"/>
      <c r="DX5" s="43" t="s">
        <v>26</v>
      </c>
      <c r="DY5" s="43" t="s">
        <v>27</v>
      </c>
      <c r="DZ5" s="40" t="s">
        <v>28</v>
      </c>
      <c r="EA5" s="42"/>
      <c r="EB5" s="43" t="s">
        <v>26</v>
      </c>
      <c r="EC5" s="43" t="s">
        <v>27</v>
      </c>
      <c r="ED5" s="40" t="s">
        <v>28</v>
      </c>
      <c r="EE5" s="42"/>
      <c r="EF5" s="43" t="s">
        <v>26</v>
      </c>
      <c r="EG5" s="43" t="s">
        <v>27</v>
      </c>
      <c r="EH5" s="40" t="s">
        <v>28</v>
      </c>
      <c r="EI5" s="42"/>
      <c r="EJ5" s="43" t="s">
        <v>26</v>
      </c>
      <c r="EK5" s="43" t="s">
        <v>27</v>
      </c>
      <c r="EL5" s="40" t="s">
        <v>28</v>
      </c>
      <c r="EM5" s="42"/>
      <c r="EN5" s="21"/>
      <c r="EO5" s="21"/>
      <c r="EP5" s="21"/>
      <c r="EQ5" s="21"/>
      <c r="ER5" s="21"/>
      <c r="ES5" s="21"/>
      <c r="ET5" s="21"/>
      <c r="EU5" s="21"/>
    </row>
    <row r="6" spans="1:151" s="20" customFormat="1" ht="19.5" customHeight="1" x14ac:dyDescent="0.15">
      <c r="A6" s="30"/>
      <c r="B6" s="33"/>
      <c r="C6" s="33"/>
      <c r="D6" s="44"/>
      <c r="E6" s="44"/>
      <c r="F6" s="22">
        <v>2021</v>
      </c>
      <c r="G6" s="22">
        <v>2022</v>
      </c>
      <c r="H6" s="44"/>
      <c r="I6" s="44"/>
      <c r="J6" s="22">
        <v>2021</v>
      </c>
      <c r="K6" s="22">
        <v>2022</v>
      </c>
      <c r="L6" s="44"/>
      <c r="M6" s="44"/>
      <c r="N6" s="22">
        <v>2021</v>
      </c>
      <c r="O6" s="22">
        <v>2022</v>
      </c>
      <c r="P6" s="44"/>
      <c r="Q6" s="44"/>
      <c r="R6" s="22">
        <v>2021</v>
      </c>
      <c r="S6" s="22">
        <v>2022</v>
      </c>
      <c r="T6" s="44"/>
      <c r="U6" s="44"/>
      <c r="V6" s="22">
        <v>2021</v>
      </c>
      <c r="W6" s="22">
        <v>2022</v>
      </c>
      <c r="X6" s="44"/>
      <c r="Y6" s="44"/>
      <c r="Z6" s="22">
        <v>2021</v>
      </c>
      <c r="AA6" s="22">
        <v>2022</v>
      </c>
      <c r="AB6" s="44"/>
      <c r="AC6" s="44"/>
      <c r="AD6" s="22">
        <v>2021</v>
      </c>
      <c r="AE6" s="22">
        <v>2022</v>
      </c>
      <c r="AF6" s="44"/>
      <c r="AG6" s="44"/>
      <c r="AH6" s="22">
        <v>2021</v>
      </c>
      <c r="AI6" s="22">
        <v>2022</v>
      </c>
      <c r="AJ6" s="44"/>
      <c r="AK6" s="44"/>
      <c r="AL6" s="22">
        <v>2021</v>
      </c>
      <c r="AM6" s="22">
        <v>2022</v>
      </c>
      <c r="AN6" s="44"/>
      <c r="AO6" s="44"/>
      <c r="AP6" s="22">
        <v>2021</v>
      </c>
      <c r="AQ6" s="22">
        <v>2022</v>
      </c>
      <c r="AR6" s="44"/>
      <c r="AS6" s="44"/>
      <c r="AT6" s="22">
        <v>2021</v>
      </c>
      <c r="AU6" s="22">
        <v>2022</v>
      </c>
      <c r="AV6" s="44"/>
      <c r="AW6" s="44"/>
      <c r="AX6" s="22">
        <v>2021</v>
      </c>
      <c r="AY6" s="22">
        <v>2022</v>
      </c>
      <c r="AZ6" s="44"/>
      <c r="BA6" s="44"/>
      <c r="BB6" s="22">
        <v>2021</v>
      </c>
      <c r="BC6" s="22">
        <v>2022</v>
      </c>
      <c r="BD6" s="44"/>
      <c r="BE6" s="44"/>
      <c r="BF6" s="22">
        <v>2021</v>
      </c>
      <c r="BH6" s="44"/>
      <c r="BI6" s="44"/>
      <c r="BJ6" s="22">
        <v>2021</v>
      </c>
      <c r="BK6" s="22">
        <v>2022</v>
      </c>
      <c r="BL6" s="44"/>
      <c r="BM6" s="44"/>
      <c r="BN6" s="22">
        <v>2021</v>
      </c>
      <c r="BO6" s="22">
        <v>2022</v>
      </c>
      <c r="BP6" s="44"/>
      <c r="BQ6" s="44"/>
      <c r="BR6" s="22">
        <v>2021</v>
      </c>
      <c r="BS6" s="22">
        <v>2022</v>
      </c>
      <c r="BT6" s="44"/>
      <c r="BU6" s="44"/>
      <c r="BV6" s="22">
        <v>2021</v>
      </c>
      <c r="BW6" s="22">
        <v>2022</v>
      </c>
      <c r="BX6" s="44"/>
      <c r="BY6" s="44"/>
      <c r="BZ6" s="22">
        <v>2021</v>
      </c>
      <c r="CA6" s="22">
        <v>2022</v>
      </c>
      <c r="CB6" s="44"/>
      <c r="CC6" s="44"/>
      <c r="CD6" s="22">
        <v>2021</v>
      </c>
      <c r="CE6" s="22">
        <v>2022</v>
      </c>
      <c r="CF6" s="44"/>
      <c r="CG6" s="44"/>
      <c r="CH6" s="22">
        <v>2021</v>
      </c>
      <c r="CI6" s="22">
        <v>2022</v>
      </c>
      <c r="CJ6" s="44"/>
      <c r="CK6" s="44"/>
      <c r="CL6" s="22">
        <v>2021</v>
      </c>
      <c r="CM6" s="22">
        <v>2022</v>
      </c>
      <c r="CN6" s="44"/>
      <c r="CO6" s="44"/>
      <c r="CP6" s="22">
        <v>2021</v>
      </c>
      <c r="CQ6" s="22">
        <v>2022</v>
      </c>
      <c r="CR6" s="44"/>
      <c r="CS6" s="44"/>
      <c r="CT6" s="22">
        <v>2021</v>
      </c>
      <c r="CU6" s="22">
        <v>2022</v>
      </c>
      <c r="CV6" s="44"/>
      <c r="CW6" s="44"/>
      <c r="CX6" s="22">
        <v>2021</v>
      </c>
      <c r="CY6" s="22">
        <v>2022</v>
      </c>
      <c r="CZ6" s="44"/>
      <c r="DA6" s="44"/>
      <c r="DB6" s="22">
        <v>2021</v>
      </c>
      <c r="DC6" s="22">
        <v>2022</v>
      </c>
      <c r="DD6" s="44"/>
      <c r="DE6" s="44"/>
      <c r="DF6" s="22">
        <v>2021</v>
      </c>
      <c r="DG6" s="22">
        <v>2022</v>
      </c>
      <c r="DH6" s="44"/>
      <c r="DI6" s="44"/>
      <c r="DJ6" s="22">
        <v>2021</v>
      </c>
      <c r="DK6" s="22">
        <v>2022</v>
      </c>
      <c r="DL6" s="44"/>
      <c r="DM6" s="44"/>
      <c r="DN6" s="22">
        <v>2021</v>
      </c>
      <c r="DO6" s="22">
        <v>2022</v>
      </c>
      <c r="DP6" s="44"/>
      <c r="DQ6" s="44"/>
      <c r="DR6" s="22">
        <v>2021</v>
      </c>
      <c r="DS6" s="22">
        <v>2022</v>
      </c>
      <c r="DT6" s="44"/>
      <c r="DU6" s="44"/>
      <c r="DV6" s="22">
        <v>2021</v>
      </c>
      <c r="DW6" s="22">
        <v>2022</v>
      </c>
      <c r="DX6" s="44"/>
      <c r="DY6" s="44"/>
      <c r="DZ6" s="22">
        <v>2021</v>
      </c>
      <c r="EA6" s="22">
        <v>2022</v>
      </c>
      <c r="EB6" s="44"/>
      <c r="EC6" s="44"/>
      <c r="ED6" s="22">
        <v>2021</v>
      </c>
      <c r="EE6" s="22">
        <v>2022</v>
      </c>
      <c r="EF6" s="44"/>
      <c r="EG6" s="44"/>
      <c r="EH6" s="22">
        <v>2021</v>
      </c>
      <c r="EI6" s="22">
        <v>2022</v>
      </c>
      <c r="EJ6" s="44"/>
      <c r="EK6" s="44"/>
      <c r="EL6" s="22">
        <v>2021</v>
      </c>
      <c r="EM6" s="22">
        <v>2022</v>
      </c>
      <c r="EN6" s="21"/>
      <c r="EO6" s="21"/>
      <c r="EP6" s="21"/>
      <c r="EQ6" s="21"/>
      <c r="ER6" s="21"/>
      <c r="ES6" s="21"/>
      <c r="ET6" s="21"/>
      <c r="EU6" s="21"/>
    </row>
    <row r="7" spans="1:151" s="20" customFormat="1" ht="11" x14ac:dyDescent="0.15">
      <c r="A7" s="31"/>
      <c r="B7" s="34"/>
      <c r="C7" s="34"/>
      <c r="D7" s="23">
        <v>-1</v>
      </c>
      <c r="E7" s="23">
        <v>-2</v>
      </c>
      <c r="F7" s="23">
        <v>-3</v>
      </c>
      <c r="G7" s="23">
        <v>-4</v>
      </c>
      <c r="H7" s="23">
        <v>-5</v>
      </c>
      <c r="I7" s="23">
        <v>-6</v>
      </c>
      <c r="J7" s="23">
        <v>-7</v>
      </c>
      <c r="K7" s="23">
        <v>-8</v>
      </c>
      <c r="L7" s="23">
        <v>-9</v>
      </c>
      <c r="M7" s="23">
        <v>-10</v>
      </c>
      <c r="N7" s="23">
        <v>-11</v>
      </c>
      <c r="O7" s="23">
        <v>-12</v>
      </c>
      <c r="P7" s="23">
        <v>-13</v>
      </c>
      <c r="Q7" s="23">
        <v>-14</v>
      </c>
      <c r="R7" s="23">
        <v>-15</v>
      </c>
      <c r="S7" s="23">
        <v>-16</v>
      </c>
      <c r="T7" s="23">
        <v>-17</v>
      </c>
      <c r="U7" s="23">
        <v>-18</v>
      </c>
      <c r="V7" s="23">
        <v>-19</v>
      </c>
      <c r="W7" s="23">
        <v>-20</v>
      </c>
      <c r="X7" s="23">
        <v>-21</v>
      </c>
      <c r="Y7" s="23">
        <v>-22</v>
      </c>
      <c r="Z7" s="23">
        <v>-23</v>
      </c>
      <c r="AA7" s="23">
        <v>-24</v>
      </c>
      <c r="AB7" s="23">
        <v>-25</v>
      </c>
      <c r="AC7" s="23">
        <v>-26</v>
      </c>
      <c r="AD7" s="23">
        <v>-27</v>
      </c>
      <c r="AE7" s="23">
        <v>-28</v>
      </c>
      <c r="AF7" s="23">
        <v>-29</v>
      </c>
      <c r="AG7" s="23">
        <v>-30</v>
      </c>
      <c r="AH7" s="23">
        <v>-31</v>
      </c>
      <c r="AI7" s="23">
        <v>-32</v>
      </c>
      <c r="AJ7" s="23">
        <v>-33</v>
      </c>
      <c r="AK7" s="23">
        <v>-34</v>
      </c>
      <c r="AL7" s="23">
        <v>-35</v>
      </c>
      <c r="AM7" s="23">
        <v>-36</v>
      </c>
      <c r="AN7" s="23">
        <v>-37</v>
      </c>
      <c r="AO7" s="23">
        <v>-38</v>
      </c>
      <c r="AP7" s="23">
        <v>-39</v>
      </c>
      <c r="AQ7" s="23">
        <v>-40</v>
      </c>
      <c r="AR7" s="23">
        <v>-41</v>
      </c>
      <c r="AS7" s="23">
        <v>-42</v>
      </c>
      <c r="AT7" s="23">
        <v>-43</v>
      </c>
      <c r="AU7" s="23">
        <v>-44</v>
      </c>
      <c r="AV7" s="23">
        <v>-45</v>
      </c>
      <c r="AW7" s="23">
        <v>-46</v>
      </c>
      <c r="AX7" s="23">
        <v>-47</v>
      </c>
      <c r="AY7" s="23">
        <v>-48</v>
      </c>
      <c r="AZ7" s="23">
        <v>-49</v>
      </c>
      <c r="BA7" s="23">
        <v>-50</v>
      </c>
      <c r="BB7" s="23">
        <v>-51</v>
      </c>
      <c r="BC7" s="23">
        <v>-52</v>
      </c>
      <c r="BD7" s="23">
        <v>-53</v>
      </c>
      <c r="BE7" s="23">
        <v>-54</v>
      </c>
      <c r="BF7" s="23">
        <v>-55</v>
      </c>
      <c r="BG7" s="23">
        <v>-56</v>
      </c>
      <c r="BH7" s="23">
        <v>-57</v>
      </c>
      <c r="BI7" s="23">
        <v>-58</v>
      </c>
      <c r="BJ7" s="23">
        <v>-59</v>
      </c>
      <c r="BK7" s="23">
        <v>-60</v>
      </c>
      <c r="BL7" s="23">
        <v>-61</v>
      </c>
      <c r="BM7" s="23">
        <v>-62</v>
      </c>
      <c r="BN7" s="23">
        <v>-63</v>
      </c>
      <c r="BO7" s="23">
        <v>-64</v>
      </c>
      <c r="BP7" s="23">
        <v>-65</v>
      </c>
      <c r="BQ7" s="23">
        <v>-66</v>
      </c>
      <c r="BR7" s="23">
        <v>-67</v>
      </c>
      <c r="BS7" s="23">
        <v>-68</v>
      </c>
      <c r="BT7" s="23">
        <v>-69</v>
      </c>
      <c r="BU7" s="23">
        <v>-70</v>
      </c>
      <c r="BV7" s="23">
        <v>-71</v>
      </c>
      <c r="BW7" s="23">
        <v>-72</v>
      </c>
      <c r="BX7" s="23">
        <v>-73</v>
      </c>
      <c r="BY7" s="23">
        <v>-74</v>
      </c>
      <c r="BZ7" s="23">
        <v>-75</v>
      </c>
      <c r="CA7" s="23">
        <v>-76</v>
      </c>
      <c r="CB7" s="23">
        <v>-77</v>
      </c>
      <c r="CC7" s="23">
        <v>-78</v>
      </c>
      <c r="CD7" s="23">
        <v>-79</v>
      </c>
      <c r="CE7" s="23">
        <v>-80</v>
      </c>
      <c r="CF7" s="23">
        <v>-81</v>
      </c>
      <c r="CG7" s="23">
        <v>-82</v>
      </c>
      <c r="CH7" s="23">
        <v>-83</v>
      </c>
      <c r="CI7" s="23">
        <v>-84</v>
      </c>
      <c r="CJ7" s="23">
        <v>-85</v>
      </c>
      <c r="CK7" s="23">
        <v>-86</v>
      </c>
      <c r="CL7" s="23">
        <v>-87</v>
      </c>
      <c r="CM7" s="23">
        <v>-88</v>
      </c>
      <c r="CN7" s="23">
        <v>-89</v>
      </c>
      <c r="CO7" s="23">
        <v>-90</v>
      </c>
      <c r="CP7" s="23">
        <v>-91</v>
      </c>
      <c r="CQ7" s="23">
        <v>-92</v>
      </c>
      <c r="CR7" s="23">
        <v>-93</v>
      </c>
      <c r="CS7" s="23">
        <v>-94</v>
      </c>
      <c r="CT7" s="23">
        <v>-95</v>
      </c>
      <c r="CU7" s="23">
        <v>-96</v>
      </c>
      <c r="CV7" s="23">
        <v>-97</v>
      </c>
      <c r="CW7" s="23">
        <v>-98</v>
      </c>
      <c r="CX7" s="23">
        <v>-99</v>
      </c>
      <c r="CY7" s="23">
        <v>-100</v>
      </c>
      <c r="CZ7" s="23">
        <v>-101</v>
      </c>
      <c r="DA7" s="23">
        <v>-102</v>
      </c>
      <c r="DB7" s="23">
        <v>-103</v>
      </c>
      <c r="DC7" s="23">
        <v>-104</v>
      </c>
      <c r="DD7" s="23">
        <v>-105</v>
      </c>
      <c r="DE7" s="23">
        <v>-106</v>
      </c>
      <c r="DF7" s="23">
        <v>-107</v>
      </c>
      <c r="DG7" s="23">
        <v>-108</v>
      </c>
      <c r="DH7" s="23">
        <v>-109</v>
      </c>
      <c r="DI7" s="23">
        <v>-110</v>
      </c>
      <c r="DJ7" s="23">
        <v>-111</v>
      </c>
      <c r="DK7" s="23">
        <v>-112</v>
      </c>
      <c r="DL7" s="23">
        <v>-113</v>
      </c>
      <c r="DM7" s="23">
        <v>-114</v>
      </c>
      <c r="DN7" s="23">
        <v>-115</v>
      </c>
      <c r="DO7" s="23">
        <v>-116</v>
      </c>
      <c r="DP7" s="23">
        <v>-117</v>
      </c>
      <c r="DQ7" s="23">
        <v>-118</v>
      </c>
      <c r="DR7" s="23">
        <v>-119</v>
      </c>
      <c r="DS7" s="23">
        <v>-120</v>
      </c>
      <c r="DT7" s="23">
        <v>-121</v>
      </c>
      <c r="DU7" s="23">
        <v>-122</v>
      </c>
      <c r="DV7" s="23">
        <v>-123</v>
      </c>
      <c r="DW7" s="23">
        <v>-124</v>
      </c>
      <c r="DX7" s="23">
        <v>-123</v>
      </c>
      <c r="DY7" s="23">
        <v>-124</v>
      </c>
      <c r="DZ7" s="23">
        <v>-123</v>
      </c>
      <c r="EA7" s="23">
        <v>-124</v>
      </c>
      <c r="EB7" s="23">
        <v>-123</v>
      </c>
      <c r="EC7" s="23">
        <v>-124</v>
      </c>
      <c r="ED7" s="23">
        <v>-123</v>
      </c>
      <c r="EE7" s="23">
        <v>-124</v>
      </c>
      <c r="EF7" s="23">
        <v>-123</v>
      </c>
      <c r="EG7" s="23">
        <v>-124</v>
      </c>
      <c r="EH7" s="23">
        <v>-123</v>
      </c>
      <c r="EI7" s="23">
        <v>-124</v>
      </c>
      <c r="EJ7" s="23">
        <v>-123</v>
      </c>
      <c r="EK7" s="23">
        <v>-124</v>
      </c>
      <c r="EL7" s="23">
        <v>-123</v>
      </c>
      <c r="EM7" s="23">
        <v>-124</v>
      </c>
      <c r="EN7" s="24"/>
      <c r="EO7" s="24"/>
      <c r="EP7" s="24"/>
      <c r="EQ7" s="24"/>
      <c r="ER7" s="24"/>
      <c r="ES7" s="24"/>
      <c r="ET7" s="24"/>
      <c r="EU7" s="24"/>
    </row>
    <row r="8" spans="1:151" s="8" customFormat="1" ht="55.5" customHeight="1" x14ac:dyDescent="0.15">
      <c r="A8" s="1">
        <v>16</v>
      </c>
      <c r="B8" s="2" t="s">
        <v>0</v>
      </c>
      <c r="C8" s="3" t="s">
        <v>1</v>
      </c>
      <c r="D8" s="4">
        <v>718280</v>
      </c>
      <c r="E8" s="4">
        <v>1545385</v>
      </c>
      <c r="F8" s="4">
        <v>58640422</v>
      </c>
      <c r="G8" s="4">
        <v>69720852</v>
      </c>
      <c r="H8" s="4">
        <v>87723</v>
      </c>
      <c r="I8" s="4">
        <v>115780</v>
      </c>
      <c r="J8" s="4">
        <v>2060560</v>
      </c>
      <c r="K8" s="4">
        <v>2679116</v>
      </c>
      <c r="L8" s="4">
        <v>127998</v>
      </c>
      <c r="M8" s="4">
        <v>283086</v>
      </c>
      <c r="N8" s="4">
        <v>6472943</v>
      </c>
      <c r="O8" s="4">
        <v>7525420</v>
      </c>
      <c r="P8" s="4">
        <v>128621</v>
      </c>
      <c r="Q8" s="4">
        <v>407670</v>
      </c>
      <c r="R8" s="4">
        <v>10957090</v>
      </c>
      <c r="S8" s="4">
        <v>12711104</v>
      </c>
      <c r="T8" s="4">
        <v>107486</v>
      </c>
      <c r="U8" s="4">
        <v>279062</v>
      </c>
      <c r="V8" s="4">
        <v>11857446</v>
      </c>
      <c r="W8" s="4">
        <v>14280531</v>
      </c>
      <c r="X8" s="4">
        <v>109987</v>
      </c>
      <c r="Y8" s="4">
        <v>204103</v>
      </c>
      <c r="Z8" s="4">
        <v>13171547</v>
      </c>
      <c r="AA8" s="4">
        <v>15354040</v>
      </c>
      <c r="AB8" s="5">
        <v>156465</v>
      </c>
      <c r="AC8" s="5">
        <v>255684</v>
      </c>
      <c r="AD8" s="5">
        <v>14120833</v>
      </c>
      <c r="AE8" s="5">
        <v>17170639</v>
      </c>
      <c r="AF8" s="5">
        <v>656532</v>
      </c>
      <c r="AG8" s="5">
        <v>1424182</v>
      </c>
      <c r="AH8" s="5">
        <v>54270468</v>
      </c>
      <c r="AI8" s="5">
        <v>64480819</v>
      </c>
      <c r="AJ8" s="5">
        <v>73319</v>
      </c>
      <c r="AK8" s="5">
        <v>96472</v>
      </c>
      <c r="AL8" s="5">
        <v>1721361</v>
      </c>
      <c r="AM8" s="5">
        <v>2232611</v>
      </c>
      <c r="AN8" s="5">
        <v>111385</v>
      </c>
      <c r="AO8" s="5">
        <v>249470</v>
      </c>
      <c r="AP8" s="5">
        <v>5626993</v>
      </c>
      <c r="AQ8" s="5">
        <v>6528506</v>
      </c>
      <c r="AR8" s="5">
        <v>118473</v>
      </c>
      <c r="AS8" s="5">
        <v>378312</v>
      </c>
      <c r="AT8" s="5">
        <v>10081125</v>
      </c>
      <c r="AU8" s="5">
        <v>11686322</v>
      </c>
      <c r="AV8" s="5">
        <v>100848</v>
      </c>
      <c r="AW8" s="5">
        <v>263239</v>
      </c>
      <c r="AX8" s="5">
        <v>11102516</v>
      </c>
      <c r="AY8" s="5">
        <v>13378427</v>
      </c>
      <c r="AZ8" s="5">
        <v>103457</v>
      </c>
      <c r="BA8" s="5">
        <v>192503</v>
      </c>
      <c r="BB8" s="5">
        <v>12340384</v>
      </c>
      <c r="BC8" s="5">
        <v>14346571</v>
      </c>
      <c r="BD8" s="5">
        <v>149050</v>
      </c>
      <c r="BE8" s="5">
        <v>244186</v>
      </c>
      <c r="BF8" s="5">
        <v>13398087</v>
      </c>
      <c r="BG8" s="5">
        <v>16308379</v>
      </c>
      <c r="BH8" s="5">
        <v>29836</v>
      </c>
      <c r="BI8" s="5">
        <v>55563</v>
      </c>
      <c r="BJ8" s="5">
        <v>1714299</v>
      </c>
      <c r="BK8" s="5">
        <v>2093935</v>
      </c>
      <c r="BL8" s="5">
        <v>7455</v>
      </c>
      <c r="BM8" s="5">
        <v>9912</v>
      </c>
      <c r="BN8" s="5">
        <v>160306</v>
      </c>
      <c r="BO8" s="5">
        <v>220112</v>
      </c>
      <c r="BP8" s="5">
        <v>8570</v>
      </c>
      <c r="BQ8" s="5">
        <v>16549</v>
      </c>
      <c r="BR8" s="5">
        <v>391739</v>
      </c>
      <c r="BS8" s="5">
        <v>484272</v>
      </c>
      <c r="BT8" s="5">
        <v>4537</v>
      </c>
      <c r="BU8" s="5">
        <v>12537</v>
      </c>
      <c r="BV8" s="5">
        <v>333006</v>
      </c>
      <c r="BW8" s="5">
        <v>393763</v>
      </c>
      <c r="BX8" s="5">
        <v>2906</v>
      </c>
      <c r="BY8" s="5">
        <v>6492</v>
      </c>
      <c r="BZ8" s="5">
        <v>276885</v>
      </c>
      <c r="CA8" s="5">
        <v>317570</v>
      </c>
      <c r="CB8" s="5">
        <v>2723</v>
      </c>
      <c r="CC8" s="5">
        <v>4550</v>
      </c>
      <c r="CD8" s="5">
        <v>266338</v>
      </c>
      <c r="CE8" s="5">
        <v>339646</v>
      </c>
      <c r="CF8" s="5">
        <v>3645</v>
      </c>
      <c r="CG8" s="5">
        <v>5523</v>
      </c>
      <c r="CH8" s="5">
        <v>286022</v>
      </c>
      <c r="CI8" s="5">
        <v>338569</v>
      </c>
      <c r="CJ8" s="5">
        <v>38309</v>
      </c>
      <c r="CK8" s="5">
        <v>75661</v>
      </c>
      <c r="CL8" s="5">
        <v>3176048</v>
      </c>
      <c r="CM8" s="5">
        <v>3812939</v>
      </c>
      <c r="CN8" s="5">
        <v>7585</v>
      </c>
      <c r="CO8" s="5">
        <v>9874</v>
      </c>
      <c r="CP8" s="5">
        <v>180604</v>
      </c>
      <c r="CQ8" s="5">
        <v>235553</v>
      </c>
      <c r="CR8" s="5">
        <v>10033</v>
      </c>
      <c r="CS8" s="5">
        <v>19557</v>
      </c>
      <c r="CT8" s="5">
        <v>559403</v>
      </c>
      <c r="CU8" s="5">
        <v>655586</v>
      </c>
      <c r="CV8" s="5">
        <v>6400</v>
      </c>
      <c r="CW8" s="5">
        <v>18850</v>
      </c>
      <c r="CX8" s="5">
        <v>645998</v>
      </c>
      <c r="CY8" s="5">
        <v>764309</v>
      </c>
      <c r="CZ8" s="5">
        <v>4271</v>
      </c>
      <c r="DA8" s="5">
        <v>10568</v>
      </c>
      <c r="DB8" s="5">
        <v>570113</v>
      </c>
      <c r="DC8" s="5">
        <v>677044</v>
      </c>
      <c r="DD8" s="5">
        <v>4597</v>
      </c>
      <c r="DE8" s="5">
        <v>8366</v>
      </c>
      <c r="DF8" s="5">
        <v>646731</v>
      </c>
      <c r="DG8" s="5">
        <v>797041</v>
      </c>
      <c r="DH8" s="5">
        <v>5423</v>
      </c>
      <c r="DI8" s="5">
        <v>8446</v>
      </c>
      <c r="DJ8" s="5">
        <v>573197</v>
      </c>
      <c r="DK8" s="5">
        <v>683404</v>
      </c>
      <c r="DL8" s="5">
        <v>23439</v>
      </c>
      <c r="DM8" s="5">
        <v>45542</v>
      </c>
      <c r="DN8" s="5">
        <v>1193905</v>
      </c>
      <c r="DO8" s="5">
        <v>1427094</v>
      </c>
      <c r="DP8" s="5">
        <v>6819</v>
      </c>
      <c r="DQ8" s="5">
        <v>9434</v>
      </c>
      <c r="DR8" s="5">
        <v>158595</v>
      </c>
      <c r="DS8" s="5">
        <v>210951</v>
      </c>
      <c r="DT8" s="5">
        <v>6580</v>
      </c>
      <c r="DU8" s="5">
        <v>14059</v>
      </c>
      <c r="DV8" s="6">
        <v>286546</v>
      </c>
      <c r="DW8" s="6">
        <v>341328</v>
      </c>
      <c r="DX8" s="6">
        <v>3748</v>
      </c>
      <c r="DY8" s="6">
        <v>10508</v>
      </c>
      <c r="DZ8" s="6">
        <v>229966</v>
      </c>
      <c r="EA8" s="6">
        <v>260472</v>
      </c>
      <c r="EB8" s="6">
        <v>2367</v>
      </c>
      <c r="EC8" s="6">
        <v>5255</v>
      </c>
      <c r="ED8" s="6">
        <v>184816</v>
      </c>
      <c r="EE8" s="6">
        <v>225059</v>
      </c>
      <c r="EF8" s="6">
        <v>1933</v>
      </c>
      <c r="EG8" s="6">
        <v>3234</v>
      </c>
      <c r="EH8" s="6">
        <v>184432</v>
      </c>
      <c r="EI8" s="6">
        <v>210427</v>
      </c>
      <c r="EJ8" s="6">
        <v>1992</v>
      </c>
      <c r="EK8" s="6">
        <v>3052</v>
      </c>
      <c r="EL8" s="6">
        <v>149549</v>
      </c>
      <c r="EM8" s="6">
        <v>178856</v>
      </c>
      <c r="EN8" s="7"/>
      <c r="EO8" s="7"/>
      <c r="EP8" s="7"/>
      <c r="EQ8" s="7"/>
      <c r="ER8" s="7"/>
      <c r="ES8" s="7"/>
      <c r="ET8" s="7"/>
      <c r="EU8" s="7"/>
    </row>
    <row r="9" spans="1:151" s="16" customFormat="1" ht="15.75" customHeight="1" x14ac:dyDescent="0.15">
      <c r="A9" s="9">
        <v>16</v>
      </c>
      <c r="B9" s="10" t="s">
        <v>0</v>
      </c>
      <c r="C9" s="11" t="s">
        <v>2</v>
      </c>
      <c r="D9" s="12">
        <v>48724</v>
      </c>
      <c r="E9" s="12">
        <v>72854</v>
      </c>
      <c r="F9" s="12">
        <v>632561</v>
      </c>
      <c r="G9" s="12">
        <v>252614</v>
      </c>
      <c r="H9" s="12">
        <v>10865</v>
      </c>
      <c r="I9" s="12">
        <v>13153</v>
      </c>
      <c r="J9" s="12">
        <v>100666</v>
      </c>
      <c r="K9" s="12">
        <v>63412</v>
      </c>
      <c r="L9" s="12">
        <v>7213</v>
      </c>
      <c r="M9" s="12">
        <v>12455</v>
      </c>
      <c r="N9" s="12">
        <v>88821</v>
      </c>
      <c r="O9" s="12">
        <v>38979</v>
      </c>
      <c r="P9" s="12">
        <v>4762</v>
      </c>
      <c r="Q9" s="12">
        <v>9878</v>
      </c>
      <c r="R9" s="12">
        <v>63638</v>
      </c>
      <c r="S9" s="12">
        <v>24956</v>
      </c>
      <c r="T9" s="12">
        <v>3504</v>
      </c>
      <c r="U9" s="12">
        <v>5865</v>
      </c>
      <c r="V9" s="12">
        <v>48984</v>
      </c>
      <c r="W9" s="12">
        <v>18436</v>
      </c>
      <c r="X9" s="12">
        <v>5217</v>
      </c>
      <c r="Y9" s="12">
        <v>7288</v>
      </c>
      <c r="Z9" s="12">
        <v>83849</v>
      </c>
      <c r="AA9" s="12">
        <v>24879</v>
      </c>
      <c r="AB9" s="13">
        <v>17163</v>
      </c>
      <c r="AC9" s="13">
        <v>24215</v>
      </c>
      <c r="AD9" s="13">
        <v>246601</v>
      </c>
      <c r="AE9" s="13">
        <v>81950</v>
      </c>
      <c r="AF9" s="13">
        <v>43803</v>
      </c>
      <c r="AG9" s="13">
        <v>65687</v>
      </c>
      <c r="AH9" s="13">
        <v>565886</v>
      </c>
      <c r="AI9" s="13">
        <v>226245</v>
      </c>
      <c r="AJ9" s="13">
        <v>9017</v>
      </c>
      <c r="AK9" s="13">
        <v>10904</v>
      </c>
      <c r="AL9" s="13">
        <v>82416</v>
      </c>
      <c r="AM9" s="13">
        <v>52661</v>
      </c>
      <c r="AN9" s="13">
        <v>6124</v>
      </c>
      <c r="AO9" s="13">
        <v>10599</v>
      </c>
      <c r="AP9" s="13">
        <v>73507</v>
      </c>
      <c r="AQ9" s="13">
        <v>33195</v>
      </c>
      <c r="AR9" s="13">
        <v>4204</v>
      </c>
      <c r="AS9" s="13">
        <v>8767</v>
      </c>
      <c r="AT9" s="13">
        <v>55751</v>
      </c>
      <c r="AU9" s="13">
        <v>21944</v>
      </c>
      <c r="AV9" s="13">
        <v>3208</v>
      </c>
      <c r="AW9" s="13">
        <v>5383</v>
      </c>
      <c r="AX9" s="13">
        <v>44506</v>
      </c>
      <c r="AY9" s="13">
        <v>16946</v>
      </c>
      <c r="AZ9" s="13">
        <v>4890</v>
      </c>
      <c r="BA9" s="13">
        <v>6871</v>
      </c>
      <c r="BB9" s="13">
        <v>77502</v>
      </c>
      <c r="BC9" s="13">
        <v>23371</v>
      </c>
      <c r="BD9" s="13">
        <v>16360</v>
      </c>
      <c r="BE9" s="13">
        <v>23163</v>
      </c>
      <c r="BF9" s="13">
        <v>232202</v>
      </c>
      <c r="BG9" s="13">
        <v>78127</v>
      </c>
      <c r="BH9" s="13">
        <v>2811</v>
      </c>
      <c r="BI9" s="13">
        <v>4002</v>
      </c>
      <c r="BJ9" s="13">
        <v>37588</v>
      </c>
      <c r="BK9" s="13">
        <v>15694</v>
      </c>
      <c r="BL9" s="13">
        <v>1115</v>
      </c>
      <c r="BM9" s="13">
        <v>1351</v>
      </c>
      <c r="BN9" s="13">
        <v>11140</v>
      </c>
      <c r="BO9" s="13">
        <v>6535</v>
      </c>
      <c r="BP9" s="13">
        <v>623</v>
      </c>
      <c r="BQ9" s="13">
        <v>1058</v>
      </c>
      <c r="BR9" s="13">
        <v>8923</v>
      </c>
      <c r="BS9" s="13">
        <v>3622</v>
      </c>
      <c r="BT9" s="13">
        <v>263</v>
      </c>
      <c r="BU9" s="13">
        <v>508</v>
      </c>
      <c r="BV9" s="13">
        <v>3507</v>
      </c>
      <c r="BW9" s="13">
        <v>1421</v>
      </c>
      <c r="BX9" s="13">
        <v>167</v>
      </c>
      <c r="BY9" s="13">
        <v>248</v>
      </c>
      <c r="BZ9" s="13">
        <v>3639</v>
      </c>
      <c r="CA9" s="13">
        <v>924</v>
      </c>
      <c r="CB9" s="13">
        <v>194</v>
      </c>
      <c r="CC9" s="13">
        <v>250</v>
      </c>
      <c r="CD9" s="13">
        <v>3079</v>
      </c>
      <c r="CE9" s="13">
        <v>935</v>
      </c>
      <c r="CF9" s="13">
        <v>449</v>
      </c>
      <c r="CG9" s="13">
        <v>587</v>
      </c>
      <c r="CH9" s="13">
        <v>7298</v>
      </c>
      <c r="CI9" s="13">
        <v>2254</v>
      </c>
      <c r="CJ9" s="13">
        <v>2725</v>
      </c>
      <c r="CK9" s="13">
        <v>3871</v>
      </c>
      <c r="CL9" s="13">
        <v>39947</v>
      </c>
      <c r="CM9" s="13">
        <v>14366</v>
      </c>
      <c r="CN9" s="13">
        <v>989</v>
      </c>
      <c r="CO9" s="13">
        <v>1151</v>
      </c>
      <c r="CP9" s="13">
        <v>10008</v>
      </c>
      <c r="CQ9" s="13">
        <v>5728</v>
      </c>
      <c r="CR9" s="13">
        <v>600</v>
      </c>
      <c r="CS9" s="13">
        <v>982</v>
      </c>
      <c r="CT9" s="13">
        <v>8500</v>
      </c>
      <c r="CU9" s="13">
        <v>3133</v>
      </c>
      <c r="CV9" s="13">
        <v>291</v>
      </c>
      <c r="CW9" s="13">
        <v>588</v>
      </c>
      <c r="CX9" s="13">
        <v>4908</v>
      </c>
      <c r="CY9" s="13">
        <v>1597</v>
      </c>
      <c r="CZ9" s="13">
        <v>146</v>
      </c>
      <c r="DA9" s="13">
        <v>246</v>
      </c>
      <c r="DB9" s="13">
        <v>2288</v>
      </c>
      <c r="DC9" s="13">
        <v>722</v>
      </c>
      <c r="DD9" s="13">
        <v>194</v>
      </c>
      <c r="DE9" s="13">
        <v>246</v>
      </c>
      <c r="DF9" s="13">
        <v>4193</v>
      </c>
      <c r="DG9" s="13">
        <v>847</v>
      </c>
      <c r="DH9" s="13">
        <v>505</v>
      </c>
      <c r="DI9" s="13">
        <v>658</v>
      </c>
      <c r="DJ9" s="13">
        <v>10046</v>
      </c>
      <c r="DK9" s="13">
        <v>2337</v>
      </c>
      <c r="DL9" s="13">
        <v>2196</v>
      </c>
      <c r="DM9" s="13">
        <v>3296</v>
      </c>
      <c r="DN9" s="13">
        <v>26727</v>
      </c>
      <c r="DO9" s="13">
        <v>12002</v>
      </c>
      <c r="DP9" s="13">
        <v>859</v>
      </c>
      <c r="DQ9" s="13">
        <v>1098</v>
      </c>
      <c r="DR9" s="13">
        <v>8241</v>
      </c>
      <c r="DS9" s="13">
        <v>5023</v>
      </c>
      <c r="DT9" s="13">
        <v>489</v>
      </c>
      <c r="DU9" s="13">
        <v>874</v>
      </c>
      <c r="DV9" s="14">
        <v>6813</v>
      </c>
      <c r="DW9" s="14">
        <v>2651</v>
      </c>
      <c r="DX9" s="14">
        <v>267</v>
      </c>
      <c r="DY9" s="14">
        <v>523</v>
      </c>
      <c r="DZ9" s="14">
        <v>2978</v>
      </c>
      <c r="EA9" s="14">
        <v>1414</v>
      </c>
      <c r="EB9" s="14">
        <v>150</v>
      </c>
      <c r="EC9" s="14">
        <v>236</v>
      </c>
      <c r="ED9" s="14">
        <v>2188</v>
      </c>
      <c r="EE9" s="14">
        <v>767</v>
      </c>
      <c r="EF9" s="14">
        <v>133</v>
      </c>
      <c r="EG9" s="14">
        <v>171</v>
      </c>
      <c r="EH9" s="14">
        <v>2153</v>
      </c>
      <c r="EI9" s="14">
        <v>660</v>
      </c>
      <c r="EJ9" s="14">
        <v>298</v>
      </c>
      <c r="EK9" s="14">
        <v>394</v>
      </c>
      <c r="EL9" s="14">
        <v>4351</v>
      </c>
      <c r="EM9" s="14">
        <v>1485</v>
      </c>
      <c r="EN9" s="15"/>
      <c r="EO9" s="15"/>
      <c r="EP9" s="15"/>
      <c r="EQ9" s="15"/>
      <c r="ER9" s="15"/>
      <c r="ES9" s="15"/>
      <c r="ET9" s="15"/>
      <c r="EU9" s="15"/>
    </row>
    <row r="10" spans="1:151" s="16" customFormat="1" ht="18.75" customHeight="1" x14ac:dyDescent="0.15">
      <c r="A10" s="9">
        <v>16</v>
      </c>
      <c r="B10" s="10" t="s">
        <v>0</v>
      </c>
      <c r="C10" s="11" t="s">
        <v>3</v>
      </c>
      <c r="D10" s="12">
        <v>108420</v>
      </c>
      <c r="E10" s="12">
        <v>170602</v>
      </c>
      <c r="F10" s="12">
        <v>2181750</v>
      </c>
      <c r="G10" s="12">
        <v>1920658</v>
      </c>
      <c r="H10" s="12">
        <v>30479</v>
      </c>
      <c r="I10" s="12">
        <v>36685</v>
      </c>
      <c r="J10" s="12">
        <v>456100</v>
      </c>
      <c r="K10" s="12">
        <v>543721</v>
      </c>
      <c r="L10" s="12">
        <v>20286</v>
      </c>
      <c r="M10" s="12">
        <v>36275</v>
      </c>
      <c r="N10" s="12">
        <v>398426</v>
      </c>
      <c r="O10" s="12">
        <v>366168</v>
      </c>
      <c r="P10" s="12">
        <v>12562</v>
      </c>
      <c r="Q10" s="12">
        <v>28975</v>
      </c>
      <c r="R10" s="12">
        <v>263285</v>
      </c>
      <c r="S10" s="12">
        <v>226091</v>
      </c>
      <c r="T10" s="12">
        <v>8930</v>
      </c>
      <c r="U10" s="12">
        <v>16213</v>
      </c>
      <c r="V10" s="12">
        <v>210741</v>
      </c>
      <c r="W10" s="12">
        <v>160656</v>
      </c>
      <c r="X10" s="12">
        <v>10742</v>
      </c>
      <c r="Y10" s="12">
        <v>15726</v>
      </c>
      <c r="Z10" s="12">
        <v>258483</v>
      </c>
      <c r="AA10" s="12">
        <v>190172</v>
      </c>
      <c r="AB10" s="13">
        <v>25421</v>
      </c>
      <c r="AC10" s="13">
        <v>36728</v>
      </c>
      <c r="AD10" s="13">
        <v>594712</v>
      </c>
      <c r="AE10" s="13">
        <v>433847</v>
      </c>
      <c r="AF10" s="13">
        <v>96792</v>
      </c>
      <c r="AG10" s="13">
        <v>153405</v>
      </c>
      <c r="AH10" s="13">
        <v>1948960</v>
      </c>
      <c r="AI10" s="13">
        <v>1713427</v>
      </c>
      <c r="AJ10" s="13">
        <v>25450</v>
      </c>
      <c r="AK10" s="13">
        <v>30531</v>
      </c>
      <c r="AL10" s="13">
        <v>378495</v>
      </c>
      <c r="AM10" s="13">
        <v>454056</v>
      </c>
      <c r="AN10" s="13">
        <v>17418</v>
      </c>
      <c r="AO10" s="13">
        <v>31437</v>
      </c>
      <c r="AP10" s="13">
        <v>340316</v>
      </c>
      <c r="AQ10" s="13">
        <v>314585</v>
      </c>
      <c r="AR10" s="13">
        <v>11341</v>
      </c>
      <c r="AS10" s="13">
        <v>26409</v>
      </c>
      <c r="AT10" s="13">
        <v>234530</v>
      </c>
      <c r="AU10" s="13">
        <v>204278</v>
      </c>
      <c r="AV10" s="13">
        <v>8238</v>
      </c>
      <c r="AW10" s="13">
        <v>15047</v>
      </c>
      <c r="AX10" s="13">
        <v>194094</v>
      </c>
      <c r="AY10" s="13">
        <v>148235</v>
      </c>
      <c r="AZ10" s="13">
        <v>10077</v>
      </c>
      <c r="BA10" s="13">
        <v>14802</v>
      </c>
      <c r="BB10" s="13">
        <v>238465</v>
      </c>
      <c r="BC10" s="13">
        <v>178488</v>
      </c>
      <c r="BD10" s="13">
        <v>24268</v>
      </c>
      <c r="BE10" s="13">
        <v>35179</v>
      </c>
      <c r="BF10" s="13">
        <v>563058</v>
      </c>
      <c r="BG10" s="13">
        <v>413783</v>
      </c>
      <c r="BH10" s="13">
        <v>6374</v>
      </c>
      <c r="BI10" s="13">
        <v>9413</v>
      </c>
      <c r="BJ10" s="13">
        <v>121511</v>
      </c>
      <c r="BK10" s="13">
        <v>112351</v>
      </c>
      <c r="BL10" s="13">
        <v>2701</v>
      </c>
      <c r="BM10" s="13">
        <v>3332</v>
      </c>
      <c r="BN10" s="13">
        <v>40860</v>
      </c>
      <c r="BO10" s="13">
        <v>47530</v>
      </c>
      <c r="BP10" s="13">
        <v>1625</v>
      </c>
      <c r="BQ10" s="13">
        <v>2662</v>
      </c>
      <c r="BR10" s="13">
        <v>32294</v>
      </c>
      <c r="BS10" s="13">
        <v>29041</v>
      </c>
      <c r="BT10" s="13">
        <v>617</v>
      </c>
      <c r="BU10" s="13">
        <v>1317</v>
      </c>
      <c r="BV10" s="13">
        <v>13816</v>
      </c>
      <c r="BW10" s="13">
        <v>10884</v>
      </c>
      <c r="BX10" s="13">
        <v>372</v>
      </c>
      <c r="BY10" s="13">
        <v>665</v>
      </c>
      <c r="BZ10" s="13">
        <v>8482</v>
      </c>
      <c r="CA10" s="13">
        <v>6634</v>
      </c>
      <c r="CB10" s="13">
        <v>386</v>
      </c>
      <c r="CC10" s="13">
        <v>531</v>
      </c>
      <c r="CD10" s="13">
        <v>10011</v>
      </c>
      <c r="CE10" s="13">
        <v>6792</v>
      </c>
      <c r="CF10" s="13">
        <v>673</v>
      </c>
      <c r="CG10" s="13">
        <v>906</v>
      </c>
      <c r="CH10" s="13">
        <v>16046</v>
      </c>
      <c r="CI10" s="13">
        <v>11467</v>
      </c>
      <c r="CJ10" s="13">
        <v>6630</v>
      </c>
      <c r="CK10" s="13">
        <v>9517</v>
      </c>
      <c r="CL10" s="13">
        <v>137357</v>
      </c>
      <c r="CM10" s="13">
        <v>118154</v>
      </c>
      <c r="CN10" s="13">
        <v>2703</v>
      </c>
      <c r="CO10" s="13">
        <v>3259</v>
      </c>
      <c r="CP10" s="13">
        <v>42516</v>
      </c>
      <c r="CQ10" s="13">
        <v>48054</v>
      </c>
      <c r="CR10" s="13">
        <v>1702</v>
      </c>
      <c r="CS10" s="13">
        <v>2686</v>
      </c>
      <c r="CT10" s="13">
        <v>35301</v>
      </c>
      <c r="CU10" s="13">
        <v>30736</v>
      </c>
      <c r="CV10" s="13">
        <v>672</v>
      </c>
      <c r="CW10" s="13">
        <v>1351</v>
      </c>
      <c r="CX10" s="13">
        <v>17364</v>
      </c>
      <c r="CY10" s="13">
        <v>12061</v>
      </c>
      <c r="CZ10" s="13">
        <v>392</v>
      </c>
      <c r="DA10" s="13">
        <v>668</v>
      </c>
      <c r="DB10" s="13">
        <v>10379</v>
      </c>
      <c r="DC10" s="13">
        <v>7014</v>
      </c>
      <c r="DD10" s="13">
        <v>392</v>
      </c>
      <c r="DE10" s="13">
        <v>541</v>
      </c>
      <c r="DF10" s="13">
        <v>12392</v>
      </c>
      <c r="DG10" s="13">
        <v>6922</v>
      </c>
      <c r="DH10" s="13">
        <v>769</v>
      </c>
      <c r="DI10" s="13">
        <v>1012</v>
      </c>
      <c r="DJ10" s="13">
        <v>19403</v>
      </c>
      <c r="DK10" s="13">
        <v>13365</v>
      </c>
      <c r="DL10" s="13">
        <v>4998</v>
      </c>
      <c r="DM10" s="13">
        <v>7680</v>
      </c>
      <c r="DN10" s="13">
        <v>95431</v>
      </c>
      <c r="DO10" s="13">
        <v>89076</v>
      </c>
      <c r="DP10" s="13">
        <v>2326</v>
      </c>
      <c r="DQ10" s="13">
        <v>2895</v>
      </c>
      <c r="DR10" s="13">
        <v>35089</v>
      </c>
      <c r="DS10" s="13">
        <v>41610</v>
      </c>
      <c r="DT10" s="13">
        <v>1166</v>
      </c>
      <c r="DU10" s="13">
        <v>2152</v>
      </c>
      <c r="DV10" s="14">
        <v>22808</v>
      </c>
      <c r="DW10" s="14">
        <v>20847</v>
      </c>
      <c r="DX10" s="14">
        <v>549</v>
      </c>
      <c r="DY10" s="14">
        <v>1215</v>
      </c>
      <c r="DZ10" s="14">
        <v>11389</v>
      </c>
      <c r="EA10" s="14">
        <v>9751</v>
      </c>
      <c r="EB10" s="14">
        <v>300</v>
      </c>
      <c r="EC10" s="14">
        <v>498</v>
      </c>
      <c r="ED10" s="14">
        <v>6267</v>
      </c>
      <c r="EE10" s="14">
        <v>5407</v>
      </c>
      <c r="EF10" s="14">
        <v>273</v>
      </c>
      <c r="EG10" s="14">
        <v>383</v>
      </c>
      <c r="EH10" s="14">
        <v>7625</v>
      </c>
      <c r="EI10" s="14">
        <v>4761</v>
      </c>
      <c r="EJ10" s="14">
        <v>384</v>
      </c>
      <c r="EK10" s="14">
        <v>537</v>
      </c>
      <c r="EL10" s="14">
        <v>12250</v>
      </c>
      <c r="EM10" s="14">
        <v>6698</v>
      </c>
      <c r="EN10" s="15"/>
      <c r="EO10" s="15"/>
      <c r="EP10" s="15"/>
      <c r="EQ10" s="15"/>
      <c r="ER10" s="15"/>
      <c r="ES10" s="15"/>
      <c r="ET10" s="15"/>
      <c r="EU10" s="15"/>
    </row>
    <row r="11" spans="1:151" s="16" customFormat="1" ht="18.75" customHeight="1" x14ac:dyDescent="0.15">
      <c r="A11" s="9">
        <v>16</v>
      </c>
      <c r="B11" s="10" t="s">
        <v>0</v>
      </c>
      <c r="C11" s="11" t="s">
        <v>4</v>
      </c>
      <c r="D11" s="12">
        <v>187280</v>
      </c>
      <c r="E11" s="12">
        <v>340825</v>
      </c>
      <c r="F11" s="12">
        <v>6570865</v>
      </c>
      <c r="G11" s="12">
        <v>6877920</v>
      </c>
      <c r="H11" s="12">
        <v>34666</v>
      </c>
      <c r="I11" s="12">
        <v>45331</v>
      </c>
      <c r="J11" s="12">
        <v>898744</v>
      </c>
      <c r="K11" s="12">
        <v>1200008</v>
      </c>
      <c r="L11" s="12">
        <v>45373</v>
      </c>
      <c r="M11" s="12">
        <v>86751</v>
      </c>
      <c r="N11" s="12">
        <v>1510933</v>
      </c>
      <c r="O11" s="12">
        <v>1674534</v>
      </c>
      <c r="P11" s="12">
        <v>31445</v>
      </c>
      <c r="Q11" s="12">
        <v>79457</v>
      </c>
      <c r="R11" s="12">
        <v>1150332</v>
      </c>
      <c r="S11" s="12">
        <v>1181932</v>
      </c>
      <c r="T11" s="12">
        <v>22673</v>
      </c>
      <c r="U11" s="12">
        <v>45895</v>
      </c>
      <c r="V11" s="12">
        <v>862374</v>
      </c>
      <c r="W11" s="12">
        <v>854222</v>
      </c>
      <c r="X11" s="12">
        <v>23496</v>
      </c>
      <c r="Y11" s="12">
        <v>37032</v>
      </c>
      <c r="Z11" s="12">
        <v>939170</v>
      </c>
      <c r="AA11" s="12">
        <v>879645</v>
      </c>
      <c r="AB11" s="13">
        <v>29627</v>
      </c>
      <c r="AC11" s="13">
        <v>46359</v>
      </c>
      <c r="AD11" s="13">
        <v>1209310</v>
      </c>
      <c r="AE11" s="13">
        <v>1087577</v>
      </c>
      <c r="AF11" s="13">
        <v>170200</v>
      </c>
      <c r="AG11" s="13">
        <v>312163</v>
      </c>
      <c r="AH11" s="13">
        <v>5998830</v>
      </c>
      <c r="AI11" s="13">
        <v>6258664</v>
      </c>
      <c r="AJ11" s="13">
        <v>29219</v>
      </c>
      <c r="AK11" s="13">
        <v>37963</v>
      </c>
      <c r="AL11" s="13">
        <v>759373</v>
      </c>
      <c r="AM11" s="13">
        <v>1010799</v>
      </c>
      <c r="AN11" s="13">
        <v>39825</v>
      </c>
      <c r="AO11" s="13">
        <v>76827</v>
      </c>
      <c r="AP11" s="13">
        <v>1325600</v>
      </c>
      <c r="AQ11" s="13">
        <v>1470387</v>
      </c>
      <c r="AR11" s="13">
        <v>29127</v>
      </c>
      <c r="AS11" s="13">
        <v>74031</v>
      </c>
      <c r="AT11" s="13">
        <v>1063527</v>
      </c>
      <c r="AU11" s="13">
        <v>1095326</v>
      </c>
      <c r="AV11" s="13">
        <v>21314</v>
      </c>
      <c r="AW11" s="13">
        <v>43451</v>
      </c>
      <c r="AX11" s="13">
        <v>807339</v>
      </c>
      <c r="AY11" s="13">
        <v>803701</v>
      </c>
      <c r="AZ11" s="13">
        <v>22363</v>
      </c>
      <c r="BA11" s="13">
        <v>35363</v>
      </c>
      <c r="BB11" s="13">
        <v>890481</v>
      </c>
      <c r="BC11" s="13">
        <v>837329</v>
      </c>
      <c r="BD11" s="13">
        <v>28352</v>
      </c>
      <c r="BE11" s="13">
        <v>44528</v>
      </c>
      <c r="BF11" s="13">
        <v>1152507</v>
      </c>
      <c r="BG11" s="13">
        <v>1041119</v>
      </c>
      <c r="BH11" s="13">
        <v>8627</v>
      </c>
      <c r="BI11" s="13">
        <v>14477</v>
      </c>
      <c r="BJ11" s="13">
        <v>283003</v>
      </c>
      <c r="BK11" s="13">
        <v>310890</v>
      </c>
      <c r="BL11" s="13">
        <v>2652</v>
      </c>
      <c r="BM11" s="13">
        <v>3633</v>
      </c>
      <c r="BN11" s="13">
        <v>63618</v>
      </c>
      <c r="BO11" s="13">
        <v>91021</v>
      </c>
      <c r="BP11" s="13">
        <v>2958</v>
      </c>
      <c r="BQ11" s="13">
        <v>5230</v>
      </c>
      <c r="BR11" s="13">
        <v>95398</v>
      </c>
      <c r="BS11" s="13">
        <v>108356</v>
      </c>
      <c r="BT11" s="13">
        <v>1099</v>
      </c>
      <c r="BU11" s="13">
        <v>2556</v>
      </c>
      <c r="BV11" s="13">
        <v>41407</v>
      </c>
      <c r="BW11" s="13">
        <v>40998</v>
      </c>
      <c r="BX11" s="13">
        <v>667</v>
      </c>
      <c r="BY11" s="13">
        <v>1246</v>
      </c>
      <c r="BZ11" s="13">
        <v>25288</v>
      </c>
      <c r="CA11" s="13">
        <v>24350</v>
      </c>
      <c r="CB11" s="13">
        <v>564</v>
      </c>
      <c r="CC11" s="13">
        <v>810</v>
      </c>
      <c r="CD11" s="13">
        <v>21747</v>
      </c>
      <c r="CE11" s="13">
        <v>20616</v>
      </c>
      <c r="CF11" s="13">
        <v>687</v>
      </c>
      <c r="CG11" s="13">
        <v>1002</v>
      </c>
      <c r="CH11" s="13">
        <v>35542</v>
      </c>
      <c r="CI11" s="13">
        <v>25548</v>
      </c>
      <c r="CJ11" s="13">
        <v>9394</v>
      </c>
      <c r="CK11" s="13">
        <v>15406</v>
      </c>
      <c r="CL11" s="13">
        <v>328851</v>
      </c>
      <c r="CM11" s="13">
        <v>340841</v>
      </c>
      <c r="CN11" s="13">
        <v>2762</v>
      </c>
      <c r="CO11" s="13">
        <v>3657</v>
      </c>
      <c r="CP11" s="13">
        <v>71246</v>
      </c>
      <c r="CQ11" s="13">
        <v>95515</v>
      </c>
      <c r="CR11" s="13">
        <v>3093</v>
      </c>
      <c r="CS11" s="13">
        <v>5229</v>
      </c>
      <c r="CT11" s="13">
        <v>105040</v>
      </c>
      <c r="CU11" s="13">
        <v>114090</v>
      </c>
      <c r="CV11" s="13">
        <v>1225</v>
      </c>
      <c r="CW11" s="13">
        <v>2914</v>
      </c>
      <c r="CX11" s="13">
        <v>48202</v>
      </c>
      <c r="CY11" s="13">
        <v>45945</v>
      </c>
      <c r="CZ11" s="13">
        <v>734</v>
      </c>
      <c r="DA11" s="13">
        <v>1320</v>
      </c>
      <c r="DB11" s="13">
        <v>31525</v>
      </c>
      <c r="DC11" s="13">
        <v>27274</v>
      </c>
      <c r="DD11" s="13">
        <v>685</v>
      </c>
      <c r="DE11" s="13">
        <v>1013</v>
      </c>
      <c r="DF11" s="13">
        <v>30979</v>
      </c>
      <c r="DG11" s="13">
        <v>25428</v>
      </c>
      <c r="DH11" s="13">
        <v>895</v>
      </c>
      <c r="DI11" s="13">
        <v>1273</v>
      </c>
      <c r="DJ11" s="13">
        <v>41858</v>
      </c>
      <c r="DK11" s="13">
        <v>32587</v>
      </c>
      <c r="DL11" s="13">
        <v>7686</v>
      </c>
      <c r="DM11" s="13">
        <v>13256</v>
      </c>
      <c r="DN11" s="13">
        <v>243183</v>
      </c>
      <c r="DO11" s="13">
        <v>278414</v>
      </c>
      <c r="DP11" s="13">
        <v>2685</v>
      </c>
      <c r="DQ11" s="13">
        <v>3711</v>
      </c>
      <c r="DR11" s="13">
        <v>68125</v>
      </c>
      <c r="DS11" s="13">
        <v>93693</v>
      </c>
      <c r="DT11" s="13">
        <v>2455</v>
      </c>
      <c r="DU11" s="13">
        <v>4695</v>
      </c>
      <c r="DV11" s="14">
        <v>80292</v>
      </c>
      <c r="DW11" s="14">
        <v>90056</v>
      </c>
      <c r="DX11" s="14">
        <v>1093</v>
      </c>
      <c r="DY11" s="14">
        <v>2512</v>
      </c>
      <c r="DZ11" s="14">
        <v>38601</v>
      </c>
      <c r="EA11" s="14">
        <v>40661</v>
      </c>
      <c r="EB11" s="14">
        <v>625</v>
      </c>
      <c r="EC11" s="14">
        <v>1124</v>
      </c>
      <c r="ED11" s="14">
        <v>23509</v>
      </c>
      <c r="EE11" s="14">
        <v>23246</v>
      </c>
      <c r="EF11" s="14">
        <v>448</v>
      </c>
      <c r="EG11" s="14">
        <v>656</v>
      </c>
      <c r="EH11" s="14">
        <v>17710</v>
      </c>
      <c r="EI11" s="14">
        <v>16887</v>
      </c>
      <c r="EJ11" s="14">
        <v>380</v>
      </c>
      <c r="EK11" s="14">
        <v>558</v>
      </c>
      <c r="EL11" s="14">
        <v>14944</v>
      </c>
      <c r="EM11" s="14">
        <v>13870</v>
      </c>
      <c r="EN11" s="15"/>
      <c r="EO11" s="15"/>
      <c r="EP11" s="15"/>
      <c r="EQ11" s="15"/>
      <c r="ER11" s="15"/>
      <c r="ES11" s="15"/>
      <c r="ET11" s="15"/>
      <c r="EU11" s="15"/>
    </row>
    <row r="12" spans="1:151" s="16" customFormat="1" ht="17.25" customHeight="1" x14ac:dyDescent="0.15">
      <c r="A12" s="9">
        <v>16</v>
      </c>
      <c r="B12" s="10" t="s">
        <v>0</v>
      </c>
      <c r="C12" s="11" t="s">
        <v>5</v>
      </c>
      <c r="D12" s="12">
        <v>119794</v>
      </c>
      <c r="E12" s="12">
        <v>269275</v>
      </c>
      <c r="F12" s="12">
        <v>7026465</v>
      </c>
      <c r="G12" s="12">
        <v>7386370</v>
      </c>
      <c r="H12" s="12">
        <v>8133</v>
      </c>
      <c r="I12" s="12">
        <v>13754</v>
      </c>
      <c r="J12" s="12">
        <v>355758</v>
      </c>
      <c r="K12" s="12">
        <v>487917</v>
      </c>
      <c r="L12" s="12">
        <v>25230</v>
      </c>
      <c r="M12" s="12">
        <v>60953</v>
      </c>
      <c r="N12" s="12">
        <v>1368680</v>
      </c>
      <c r="O12" s="12">
        <v>1545009</v>
      </c>
      <c r="P12" s="12">
        <v>24555</v>
      </c>
      <c r="Q12" s="12">
        <v>76475</v>
      </c>
      <c r="R12" s="12">
        <v>1443075</v>
      </c>
      <c r="S12" s="12">
        <v>1515280</v>
      </c>
      <c r="T12" s="12">
        <v>18463</v>
      </c>
      <c r="U12" s="12">
        <v>44617</v>
      </c>
      <c r="V12" s="12">
        <v>1130092</v>
      </c>
      <c r="W12" s="12">
        <v>1145826</v>
      </c>
      <c r="X12" s="12">
        <v>19328</v>
      </c>
      <c r="Y12" s="12">
        <v>34803</v>
      </c>
      <c r="Z12" s="12">
        <v>1230309</v>
      </c>
      <c r="AA12" s="12">
        <v>1197426</v>
      </c>
      <c r="AB12" s="13">
        <v>24085</v>
      </c>
      <c r="AC12" s="13">
        <v>38673</v>
      </c>
      <c r="AD12" s="13">
        <v>1498549</v>
      </c>
      <c r="AE12" s="13">
        <v>1494909</v>
      </c>
      <c r="AF12" s="13">
        <v>110484</v>
      </c>
      <c r="AG12" s="13">
        <v>250159</v>
      </c>
      <c r="AH12" s="13">
        <v>6496250</v>
      </c>
      <c r="AI12" s="13">
        <v>6815041</v>
      </c>
      <c r="AJ12" s="13">
        <v>6677</v>
      </c>
      <c r="AK12" s="13">
        <v>11373</v>
      </c>
      <c r="AL12" s="13">
        <v>294037</v>
      </c>
      <c r="AM12" s="13">
        <v>400136</v>
      </c>
      <c r="AN12" s="13">
        <v>22039</v>
      </c>
      <c r="AO12" s="13">
        <v>54195</v>
      </c>
      <c r="AP12" s="13">
        <v>1198148</v>
      </c>
      <c r="AQ12" s="13">
        <v>1350105</v>
      </c>
      <c r="AR12" s="13">
        <v>22849</v>
      </c>
      <c r="AS12" s="13">
        <v>71747</v>
      </c>
      <c r="AT12" s="13">
        <v>1342800</v>
      </c>
      <c r="AU12" s="13">
        <v>1410512</v>
      </c>
      <c r="AV12" s="13">
        <v>17487</v>
      </c>
      <c r="AW12" s="13">
        <v>42449</v>
      </c>
      <c r="AX12" s="13">
        <v>1068937</v>
      </c>
      <c r="AY12" s="13">
        <v>1085254</v>
      </c>
      <c r="AZ12" s="13">
        <v>18369</v>
      </c>
      <c r="BA12" s="13">
        <v>33244</v>
      </c>
      <c r="BB12" s="13">
        <v>1163626</v>
      </c>
      <c r="BC12" s="13">
        <v>1137949</v>
      </c>
      <c r="BD12" s="13">
        <v>23063</v>
      </c>
      <c r="BE12" s="13">
        <v>37151</v>
      </c>
      <c r="BF12" s="13">
        <v>1428700</v>
      </c>
      <c r="BG12" s="13">
        <v>1431082</v>
      </c>
      <c r="BH12" s="13">
        <v>4484</v>
      </c>
      <c r="BI12" s="13">
        <v>9185</v>
      </c>
      <c r="BJ12" s="13">
        <v>243967</v>
      </c>
      <c r="BK12" s="13">
        <v>275677</v>
      </c>
      <c r="BL12" s="13">
        <v>669</v>
      </c>
      <c r="BM12" s="13">
        <v>1071</v>
      </c>
      <c r="BN12" s="13">
        <v>25963</v>
      </c>
      <c r="BO12" s="13">
        <v>40107</v>
      </c>
      <c r="BP12" s="13">
        <v>1557</v>
      </c>
      <c r="BQ12" s="13">
        <v>3317</v>
      </c>
      <c r="BR12" s="13">
        <v>79890</v>
      </c>
      <c r="BS12" s="13">
        <v>95949</v>
      </c>
      <c r="BT12" s="13">
        <v>858</v>
      </c>
      <c r="BU12" s="13">
        <v>2404</v>
      </c>
      <c r="BV12" s="13">
        <v>51108</v>
      </c>
      <c r="BW12" s="13">
        <v>52860</v>
      </c>
      <c r="BX12" s="13">
        <v>464</v>
      </c>
      <c r="BY12" s="13">
        <v>970</v>
      </c>
      <c r="BZ12" s="13">
        <v>27497</v>
      </c>
      <c r="CA12" s="13">
        <v>28850</v>
      </c>
      <c r="CB12" s="13">
        <v>429</v>
      </c>
      <c r="CC12" s="13">
        <v>694</v>
      </c>
      <c r="CD12" s="13">
        <v>28585</v>
      </c>
      <c r="CE12" s="13">
        <v>26548</v>
      </c>
      <c r="CF12" s="13">
        <v>507</v>
      </c>
      <c r="CG12" s="13">
        <v>729</v>
      </c>
      <c r="CH12" s="13">
        <v>30922</v>
      </c>
      <c r="CI12" s="13">
        <v>31361</v>
      </c>
      <c r="CJ12" s="13">
        <v>5676</v>
      </c>
      <c r="CK12" s="13">
        <v>11243</v>
      </c>
      <c r="CL12" s="13">
        <v>330422</v>
      </c>
      <c r="CM12" s="13">
        <v>349791</v>
      </c>
      <c r="CN12" s="13">
        <v>786</v>
      </c>
      <c r="CO12" s="13">
        <v>1208</v>
      </c>
      <c r="CP12" s="13">
        <v>33422</v>
      </c>
      <c r="CQ12" s="13">
        <v>47511</v>
      </c>
      <c r="CR12" s="13">
        <v>1948</v>
      </c>
      <c r="CS12" s="13">
        <v>3921</v>
      </c>
      <c r="CT12" s="13">
        <v>105548</v>
      </c>
      <c r="CU12" s="13">
        <v>119351</v>
      </c>
      <c r="CV12" s="13">
        <v>1029</v>
      </c>
      <c r="CW12" s="13">
        <v>2781</v>
      </c>
      <c r="CX12" s="13">
        <v>62216</v>
      </c>
      <c r="CY12" s="13">
        <v>63700</v>
      </c>
      <c r="CZ12" s="13">
        <v>557</v>
      </c>
      <c r="DA12" s="13">
        <v>1231</v>
      </c>
      <c r="DB12" s="13">
        <v>35428</v>
      </c>
      <c r="DC12" s="13">
        <v>34835</v>
      </c>
      <c r="DD12" s="13">
        <v>631</v>
      </c>
      <c r="DE12" s="13">
        <v>1023</v>
      </c>
      <c r="DF12" s="13">
        <v>44081</v>
      </c>
      <c r="DG12" s="13">
        <v>39131</v>
      </c>
      <c r="DH12" s="13">
        <v>725</v>
      </c>
      <c r="DI12" s="13">
        <v>1079</v>
      </c>
      <c r="DJ12" s="13">
        <v>49724</v>
      </c>
      <c r="DK12" s="13">
        <v>45261</v>
      </c>
      <c r="DL12" s="13">
        <v>3634</v>
      </c>
      <c r="DM12" s="13">
        <v>7873</v>
      </c>
      <c r="DN12" s="13">
        <v>199793</v>
      </c>
      <c r="DO12" s="13">
        <v>221537</v>
      </c>
      <c r="DP12" s="13">
        <v>670</v>
      </c>
      <c r="DQ12" s="13">
        <v>1173</v>
      </c>
      <c r="DR12" s="13">
        <v>28298</v>
      </c>
      <c r="DS12" s="13">
        <v>40270</v>
      </c>
      <c r="DT12" s="13">
        <v>1243</v>
      </c>
      <c r="DU12" s="13">
        <v>2837</v>
      </c>
      <c r="DV12" s="14">
        <v>64983</v>
      </c>
      <c r="DW12" s="14">
        <v>75552</v>
      </c>
      <c r="DX12" s="14">
        <v>677</v>
      </c>
      <c r="DY12" s="14">
        <v>1947</v>
      </c>
      <c r="DZ12" s="14">
        <v>38057</v>
      </c>
      <c r="EA12" s="14">
        <v>41067</v>
      </c>
      <c r="EB12" s="14">
        <v>419</v>
      </c>
      <c r="EC12" s="14">
        <v>937</v>
      </c>
      <c r="ED12" s="14">
        <v>25726</v>
      </c>
      <c r="EE12" s="14">
        <v>25736</v>
      </c>
      <c r="EF12" s="14">
        <v>328</v>
      </c>
      <c r="EG12" s="14">
        <v>536</v>
      </c>
      <c r="EH12" s="14">
        <v>22601</v>
      </c>
      <c r="EI12" s="14">
        <v>20344</v>
      </c>
      <c r="EJ12" s="14">
        <v>297</v>
      </c>
      <c r="EK12" s="14">
        <v>443</v>
      </c>
      <c r="EL12" s="14">
        <v>20125</v>
      </c>
      <c r="EM12" s="14">
        <v>18565</v>
      </c>
      <c r="EN12" s="15"/>
      <c r="EO12" s="15"/>
      <c r="EP12" s="15"/>
      <c r="EQ12" s="15"/>
      <c r="ER12" s="15"/>
      <c r="ES12" s="15"/>
      <c r="ET12" s="15"/>
      <c r="EU12" s="15"/>
    </row>
    <row r="13" spans="1:151" s="16" customFormat="1" ht="19.5" customHeight="1" x14ac:dyDescent="0.15">
      <c r="A13" s="9">
        <v>16</v>
      </c>
      <c r="B13" s="10" t="s">
        <v>0</v>
      </c>
      <c r="C13" s="11" t="s">
        <v>6</v>
      </c>
      <c r="D13" s="12">
        <v>81549</v>
      </c>
      <c r="E13" s="12">
        <v>211269</v>
      </c>
      <c r="F13" s="12">
        <v>6644845</v>
      </c>
      <c r="G13" s="12">
        <v>7070489</v>
      </c>
      <c r="H13" s="12">
        <v>2326</v>
      </c>
      <c r="I13" s="12">
        <v>4485</v>
      </c>
      <c r="J13" s="12">
        <v>141347</v>
      </c>
      <c r="K13" s="12">
        <v>197675</v>
      </c>
      <c r="L13" s="12">
        <v>14065</v>
      </c>
      <c r="M13" s="12">
        <v>40028</v>
      </c>
      <c r="N13" s="12">
        <v>1041681</v>
      </c>
      <c r="O13" s="12">
        <v>1209860</v>
      </c>
      <c r="P13" s="12">
        <v>17779</v>
      </c>
      <c r="Q13" s="12">
        <v>64672</v>
      </c>
      <c r="R13" s="12">
        <v>1443398</v>
      </c>
      <c r="S13" s="12">
        <v>1543480</v>
      </c>
      <c r="T13" s="12">
        <v>14502</v>
      </c>
      <c r="U13" s="12">
        <v>40584</v>
      </c>
      <c r="V13" s="12">
        <v>1218101</v>
      </c>
      <c r="W13" s="12">
        <v>1262023</v>
      </c>
      <c r="X13" s="12">
        <v>14303</v>
      </c>
      <c r="Y13" s="12">
        <v>28812</v>
      </c>
      <c r="Z13" s="12">
        <v>1246689</v>
      </c>
      <c r="AA13" s="12">
        <v>1242327</v>
      </c>
      <c r="AB13" s="13">
        <v>18574</v>
      </c>
      <c r="AC13" s="13">
        <v>32688</v>
      </c>
      <c r="AD13" s="13">
        <v>1553627</v>
      </c>
      <c r="AE13" s="13">
        <v>1615121</v>
      </c>
      <c r="AF13" s="13">
        <v>75870</v>
      </c>
      <c r="AG13" s="13">
        <v>197463</v>
      </c>
      <c r="AH13" s="13">
        <v>6189886</v>
      </c>
      <c r="AI13" s="13">
        <v>6579279</v>
      </c>
      <c r="AJ13" s="13">
        <v>1925</v>
      </c>
      <c r="AK13" s="13">
        <v>3719</v>
      </c>
      <c r="AL13" s="13">
        <v>118190</v>
      </c>
      <c r="AM13" s="13">
        <v>163574</v>
      </c>
      <c r="AN13" s="13">
        <v>12318</v>
      </c>
      <c r="AO13" s="13">
        <v>35645</v>
      </c>
      <c r="AP13" s="13">
        <v>914729</v>
      </c>
      <c r="AQ13" s="13">
        <v>1059232</v>
      </c>
      <c r="AR13" s="13">
        <v>16520</v>
      </c>
      <c r="AS13" s="13">
        <v>60538</v>
      </c>
      <c r="AT13" s="13">
        <v>1339906</v>
      </c>
      <c r="AU13" s="13">
        <v>1434270</v>
      </c>
      <c r="AV13" s="13">
        <v>13749</v>
      </c>
      <c r="AW13" s="13">
        <v>38677</v>
      </c>
      <c r="AX13" s="13">
        <v>1153852</v>
      </c>
      <c r="AY13" s="13">
        <v>1196452</v>
      </c>
      <c r="AZ13" s="13">
        <v>13593</v>
      </c>
      <c r="BA13" s="13">
        <v>27515</v>
      </c>
      <c r="BB13" s="13">
        <v>1176722</v>
      </c>
      <c r="BC13" s="13">
        <v>1180871</v>
      </c>
      <c r="BD13" s="13">
        <v>17765</v>
      </c>
      <c r="BE13" s="13">
        <v>31369</v>
      </c>
      <c r="BF13" s="13">
        <v>1486485</v>
      </c>
      <c r="BG13" s="13">
        <v>1544878</v>
      </c>
      <c r="BH13" s="13">
        <v>2540</v>
      </c>
      <c r="BI13" s="13">
        <v>5836</v>
      </c>
      <c r="BJ13" s="13">
        <v>190293</v>
      </c>
      <c r="BK13" s="13">
        <v>219695</v>
      </c>
      <c r="BL13" s="13">
        <v>207</v>
      </c>
      <c r="BM13" s="13">
        <v>349</v>
      </c>
      <c r="BN13" s="13">
        <v>9384</v>
      </c>
      <c r="BO13" s="13">
        <v>17577</v>
      </c>
      <c r="BP13" s="13">
        <v>830</v>
      </c>
      <c r="BQ13" s="13">
        <v>1910</v>
      </c>
      <c r="BR13" s="13">
        <v>56593</v>
      </c>
      <c r="BS13" s="13">
        <v>71586</v>
      </c>
      <c r="BT13" s="13">
        <v>549</v>
      </c>
      <c r="BU13" s="13">
        <v>1746</v>
      </c>
      <c r="BV13" s="13">
        <v>43435</v>
      </c>
      <c r="BW13" s="13">
        <v>47945</v>
      </c>
      <c r="BX13" s="13">
        <v>301</v>
      </c>
      <c r="BY13" s="13">
        <v>732</v>
      </c>
      <c r="BZ13" s="13">
        <v>24555</v>
      </c>
      <c r="CA13" s="13">
        <v>26195</v>
      </c>
      <c r="CB13" s="13">
        <v>282</v>
      </c>
      <c r="CC13" s="13">
        <v>498</v>
      </c>
      <c r="CD13" s="13">
        <v>26116</v>
      </c>
      <c r="CE13" s="13">
        <v>24510</v>
      </c>
      <c r="CF13" s="13">
        <v>371</v>
      </c>
      <c r="CG13" s="13">
        <v>601</v>
      </c>
      <c r="CH13" s="13">
        <v>30207</v>
      </c>
      <c r="CI13" s="13">
        <v>31880</v>
      </c>
      <c r="CJ13" s="13">
        <v>3694</v>
      </c>
      <c r="CK13" s="13">
        <v>8599</v>
      </c>
      <c r="CL13" s="13">
        <v>307165</v>
      </c>
      <c r="CM13" s="13">
        <v>320275</v>
      </c>
      <c r="CN13" s="13">
        <v>206</v>
      </c>
      <c r="CO13" s="13">
        <v>369</v>
      </c>
      <c r="CP13" s="13">
        <v>11667</v>
      </c>
      <c r="CQ13" s="13">
        <v>17482</v>
      </c>
      <c r="CR13" s="13">
        <v>1101</v>
      </c>
      <c r="CS13" s="13">
        <v>2590</v>
      </c>
      <c r="CT13" s="13">
        <v>81109</v>
      </c>
      <c r="CU13" s="13">
        <v>95010</v>
      </c>
      <c r="CV13" s="13">
        <v>805</v>
      </c>
      <c r="CW13" s="13">
        <v>2553</v>
      </c>
      <c r="CX13" s="13">
        <v>67017</v>
      </c>
      <c r="CY13" s="13">
        <v>70052</v>
      </c>
      <c r="CZ13" s="13">
        <v>469</v>
      </c>
      <c r="DA13" s="13">
        <v>1195</v>
      </c>
      <c r="DB13" s="13">
        <v>41660</v>
      </c>
      <c r="DC13" s="13">
        <v>41052</v>
      </c>
      <c r="DD13" s="13">
        <v>495</v>
      </c>
      <c r="DE13" s="13">
        <v>894</v>
      </c>
      <c r="DF13" s="13">
        <v>52583</v>
      </c>
      <c r="DG13" s="13">
        <v>42895</v>
      </c>
      <c r="DH13" s="13">
        <v>618</v>
      </c>
      <c r="DI13" s="13">
        <v>998</v>
      </c>
      <c r="DJ13" s="13">
        <v>53127</v>
      </c>
      <c r="DK13" s="13">
        <v>53781</v>
      </c>
      <c r="DL13" s="13">
        <v>1985</v>
      </c>
      <c r="DM13" s="13">
        <v>5207</v>
      </c>
      <c r="DN13" s="13">
        <v>147793</v>
      </c>
      <c r="DO13" s="13">
        <v>170934</v>
      </c>
      <c r="DP13" s="13">
        <v>195</v>
      </c>
      <c r="DQ13" s="13">
        <v>397</v>
      </c>
      <c r="DR13" s="13">
        <v>11489</v>
      </c>
      <c r="DS13" s="13">
        <v>16618</v>
      </c>
      <c r="DT13" s="13">
        <v>646</v>
      </c>
      <c r="DU13" s="13">
        <v>1793</v>
      </c>
      <c r="DV13" s="14">
        <v>45841</v>
      </c>
      <c r="DW13" s="14">
        <v>55618</v>
      </c>
      <c r="DX13" s="14">
        <v>454</v>
      </c>
      <c r="DY13" s="14">
        <v>1581</v>
      </c>
      <c r="DZ13" s="14">
        <v>36474</v>
      </c>
      <c r="EA13" s="14">
        <v>39157</v>
      </c>
      <c r="EB13" s="14">
        <v>284</v>
      </c>
      <c r="EC13" s="14">
        <v>712</v>
      </c>
      <c r="ED13" s="14">
        <v>22587</v>
      </c>
      <c r="EE13" s="14">
        <v>24518</v>
      </c>
      <c r="EF13" s="14">
        <v>215</v>
      </c>
      <c r="EG13" s="14">
        <v>403</v>
      </c>
      <c r="EH13" s="14">
        <v>17383</v>
      </c>
      <c r="EI13" s="14">
        <v>18559</v>
      </c>
      <c r="EJ13" s="14">
        <v>191</v>
      </c>
      <c r="EK13" s="14">
        <v>321</v>
      </c>
      <c r="EL13" s="14">
        <v>14014</v>
      </c>
      <c r="EM13" s="14">
        <v>16461</v>
      </c>
      <c r="EN13" s="15"/>
      <c r="EO13" s="15"/>
      <c r="EP13" s="15"/>
      <c r="EQ13" s="15"/>
      <c r="ER13" s="15"/>
      <c r="ES13" s="15"/>
      <c r="ET13" s="15"/>
      <c r="EU13" s="15"/>
    </row>
    <row r="14" spans="1:151" s="16" customFormat="1" ht="12" x14ac:dyDescent="0.15">
      <c r="A14" s="9">
        <v>16</v>
      </c>
      <c r="B14" s="10" t="s">
        <v>0</v>
      </c>
      <c r="C14" s="11" t="s">
        <v>7</v>
      </c>
      <c r="D14" s="12">
        <v>122926</v>
      </c>
      <c r="E14" s="12">
        <v>341116</v>
      </c>
      <c r="F14" s="12">
        <v>15170048</v>
      </c>
      <c r="G14" s="12">
        <v>16629964</v>
      </c>
      <c r="H14" s="12">
        <v>1140</v>
      </c>
      <c r="I14" s="12">
        <v>2193</v>
      </c>
      <c r="J14" s="12">
        <v>89988</v>
      </c>
      <c r="K14" s="12">
        <v>142889</v>
      </c>
      <c r="L14" s="12">
        <v>13481</v>
      </c>
      <c r="M14" s="12">
        <v>39676</v>
      </c>
      <c r="N14" s="12">
        <v>1436120</v>
      </c>
      <c r="O14" s="12">
        <v>1749649</v>
      </c>
      <c r="P14" s="12">
        <v>27871</v>
      </c>
      <c r="Q14" s="12">
        <v>108877</v>
      </c>
      <c r="R14" s="12">
        <v>3410911</v>
      </c>
      <c r="S14" s="12">
        <v>3758597</v>
      </c>
      <c r="T14" s="12">
        <v>26850</v>
      </c>
      <c r="U14" s="12">
        <v>83750</v>
      </c>
      <c r="V14" s="12">
        <v>3473800</v>
      </c>
      <c r="W14" s="12">
        <v>3695529</v>
      </c>
      <c r="X14" s="12">
        <v>24634</v>
      </c>
      <c r="Y14" s="12">
        <v>53017</v>
      </c>
      <c r="Z14" s="12">
        <v>3235850</v>
      </c>
      <c r="AA14" s="12">
        <v>3376833</v>
      </c>
      <c r="AB14" s="13">
        <v>28950</v>
      </c>
      <c r="AC14" s="13">
        <v>53603</v>
      </c>
      <c r="AD14" s="13">
        <v>3523377</v>
      </c>
      <c r="AE14" s="13">
        <v>3906465</v>
      </c>
      <c r="AF14" s="13">
        <v>114057</v>
      </c>
      <c r="AG14" s="13">
        <v>317511</v>
      </c>
      <c r="AH14" s="13">
        <v>14070444</v>
      </c>
      <c r="AI14" s="13">
        <v>15414643</v>
      </c>
      <c r="AJ14" s="13">
        <v>945</v>
      </c>
      <c r="AK14" s="13">
        <v>1844</v>
      </c>
      <c r="AL14" s="13">
        <v>75817</v>
      </c>
      <c r="AM14" s="13">
        <v>117889</v>
      </c>
      <c r="AN14" s="13">
        <v>11683</v>
      </c>
      <c r="AO14" s="13">
        <v>34843</v>
      </c>
      <c r="AP14" s="13">
        <v>1246759</v>
      </c>
      <c r="AQ14" s="13">
        <v>1513584</v>
      </c>
      <c r="AR14" s="13">
        <v>25693</v>
      </c>
      <c r="AS14" s="13">
        <v>100990</v>
      </c>
      <c r="AT14" s="13">
        <v>3142158</v>
      </c>
      <c r="AU14" s="13">
        <v>3460873</v>
      </c>
      <c r="AV14" s="13">
        <v>25237</v>
      </c>
      <c r="AW14" s="13">
        <v>79116</v>
      </c>
      <c r="AX14" s="13">
        <v>3261977</v>
      </c>
      <c r="AY14" s="13">
        <v>3470489</v>
      </c>
      <c r="AZ14" s="13">
        <v>23020</v>
      </c>
      <c r="BA14" s="13">
        <v>49727</v>
      </c>
      <c r="BB14" s="13">
        <v>3012019</v>
      </c>
      <c r="BC14" s="13">
        <v>3147509</v>
      </c>
      <c r="BD14" s="13">
        <v>27479</v>
      </c>
      <c r="BE14" s="13">
        <v>50991</v>
      </c>
      <c r="BF14" s="13">
        <v>3331711</v>
      </c>
      <c r="BG14" s="13">
        <v>3704298</v>
      </c>
      <c r="BH14" s="13">
        <v>3573</v>
      </c>
      <c r="BI14" s="13">
        <v>8949</v>
      </c>
      <c r="BJ14" s="13">
        <v>416258</v>
      </c>
      <c r="BK14" s="13">
        <v>484882</v>
      </c>
      <c r="BL14" s="13">
        <v>91</v>
      </c>
      <c r="BM14" s="13">
        <v>148</v>
      </c>
      <c r="BN14" s="13">
        <v>6631</v>
      </c>
      <c r="BO14" s="13">
        <v>11330</v>
      </c>
      <c r="BP14" s="13">
        <v>807</v>
      </c>
      <c r="BQ14" s="13">
        <v>1918</v>
      </c>
      <c r="BR14" s="13">
        <v>82120</v>
      </c>
      <c r="BS14" s="13">
        <v>106445</v>
      </c>
      <c r="BT14" s="13">
        <v>860</v>
      </c>
      <c r="BU14" s="13">
        <v>2974</v>
      </c>
      <c r="BV14" s="13">
        <v>104509</v>
      </c>
      <c r="BW14" s="13">
        <v>117613</v>
      </c>
      <c r="BX14" s="13">
        <v>630</v>
      </c>
      <c r="BY14" s="13">
        <v>1710</v>
      </c>
      <c r="BZ14" s="13">
        <v>77030</v>
      </c>
      <c r="CA14" s="13">
        <v>86481</v>
      </c>
      <c r="CB14" s="13">
        <v>552</v>
      </c>
      <c r="CC14" s="13">
        <v>1090</v>
      </c>
      <c r="CD14" s="13">
        <v>72514</v>
      </c>
      <c r="CE14" s="13">
        <v>76871</v>
      </c>
      <c r="CF14" s="13">
        <v>633</v>
      </c>
      <c r="CG14" s="13">
        <v>1109</v>
      </c>
      <c r="CH14" s="13">
        <v>73450</v>
      </c>
      <c r="CI14" s="13">
        <v>86140</v>
      </c>
      <c r="CJ14" s="13">
        <v>6650</v>
      </c>
      <c r="CK14" s="13">
        <v>17368</v>
      </c>
      <c r="CL14" s="13">
        <v>846510</v>
      </c>
      <c r="CM14" s="13">
        <v>918992</v>
      </c>
      <c r="CN14" s="13">
        <v>123</v>
      </c>
      <c r="CO14" s="13">
        <v>208</v>
      </c>
      <c r="CP14" s="13">
        <v>9660</v>
      </c>
      <c r="CQ14" s="13">
        <v>16042</v>
      </c>
      <c r="CR14" s="13">
        <v>1285</v>
      </c>
      <c r="CS14" s="13">
        <v>3326</v>
      </c>
      <c r="CT14" s="13">
        <v>136931</v>
      </c>
      <c r="CU14" s="13">
        <v>170312</v>
      </c>
      <c r="CV14" s="13">
        <v>1615</v>
      </c>
      <c r="CW14" s="13">
        <v>5746</v>
      </c>
      <c r="CX14" s="13">
        <v>204369</v>
      </c>
      <c r="CY14" s="13">
        <v>223273</v>
      </c>
      <c r="CZ14" s="13">
        <v>1190</v>
      </c>
      <c r="DA14" s="13">
        <v>3425</v>
      </c>
      <c r="DB14" s="13">
        <v>159379</v>
      </c>
      <c r="DC14" s="13">
        <v>167358</v>
      </c>
      <c r="DD14" s="13">
        <v>1262</v>
      </c>
      <c r="DE14" s="13">
        <v>2585</v>
      </c>
      <c r="DF14" s="13">
        <v>177441</v>
      </c>
      <c r="DG14" s="13">
        <v>180119</v>
      </c>
      <c r="DH14" s="13">
        <v>1175</v>
      </c>
      <c r="DI14" s="13">
        <v>2078</v>
      </c>
      <c r="DJ14" s="13">
        <v>158728</v>
      </c>
      <c r="DK14" s="13">
        <v>161885</v>
      </c>
      <c r="DL14" s="13">
        <v>2219</v>
      </c>
      <c r="DM14" s="13">
        <v>6237</v>
      </c>
      <c r="DN14" s="13">
        <v>253093</v>
      </c>
      <c r="DO14" s="13">
        <v>296328</v>
      </c>
      <c r="DP14" s="13">
        <v>72</v>
      </c>
      <c r="DQ14" s="13">
        <v>141</v>
      </c>
      <c r="DR14" s="13">
        <v>4509</v>
      </c>
      <c r="DS14" s="13">
        <v>8957</v>
      </c>
      <c r="DT14" s="13">
        <v>513</v>
      </c>
      <c r="DU14" s="13">
        <v>1507</v>
      </c>
      <c r="DV14" s="14">
        <v>52429</v>
      </c>
      <c r="DW14" s="14">
        <v>65752</v>
      </c>
      <c r="DX14" s="14">
        <v>563</v>
      </c>
      <c r="DY14" s="14">
        <v>2141</v>
      </c>
      <c r="DZ14" s="14">
        <v>64383</v>
      </c>
      <c r="EA14" s="14">
        <v>74451</v>
      </c>
      <c r="EB14" s="14">
        <v>423</v>
      </c>
      <c r="EC14" s="14">
        <v>1209</v>
      </c>
      <c r="ED14" s="14">
        <v>52443</v>
      </c>
      <c r="EE14" s="14">
        <v>57682</v>
      </c>
      <c r="EF14" s="14">
        <v>352</v>
      </c>
      <c r="EG14" s="14">
        <v>705</v>
      </c>
      <c r="EH14" s="14">
        <v>46389</v>
      </c>
      <c r="EI14" s="14">
        <v>49203</v>
      </c>
      <c r="EJ14" s="14">
        <v>296</v>
      </c>
      <c r="EK14" s="14">
        <v>534</v>
      </c>
      <c r="EL14" s="14">
        <v>32938</v>
      </c>
      <c r="EM14" s="14">
        <v>40281</v>
      </c>
      <c r="EN14" s="15"/>
      <c r="EO14" s="15"/>
      <c r="EP14" s="15"/>
      <c r="EQ14" s="15"/>
      <c r="ER14" s="15"/>
      <c r="ES14" s="15"/>
      <c r="ET14" s="15"/>
      <c r="EU14" s="15"/>
    </row>
    <row r="15" spans="1:151" s="16" customFormat="1" ht="11.25" customHeight="1" x14ac:dyDescent="0.15">
      <c r="A15" s="9">
        <v>16</v>
      </c>
      <c r="B15" s="10" t="s">
        <v>0</v>
      </c>
      <c r="C15" s="11" t="s">
        <v>8</v>
      </c>
      <c r="D15" s="12">
        <v>49587</v>
      </c>
      <c r="E15" s="12">
        <v>139444</v>
      </c>
      <c r="F15" s="12">
        <v>20413885</v>
      </c>
      <c r="G15" s="12">
        <v>29582834</v>
      </c>
      <c r="H15" s="12">
        <v>114</v>
      </c>
      <c r="I15" s="12">
        <v>179</v>
      </c>
      <c r="J15" s="12">
        <v>17954</v>
      </c>
      <c r="K15" s="12">
        <v>43490</v>
      </c>
      <c r="L15" s="12">
        <v>2350</v>
      </c>
      <c r="M15" s="12">
        <v>6948</v>
      </c>
      <c r="N15" s="12">
        <v>628279</v>
      </c>
      <c r="O15" s="12">
        <v>941217</v>
      </c>
      <c r="P15" s="12">
        <v>9647</v>
      </c>
      <c r="Q15" s="12">
        <v>39336</v>
      </c>
      <c r="R15" s="12">
        <v>3182449</v>
      </c>
      <c r="S15" s="12">
        <v>4460765</v>
      </c>
      <c r="T15" s="12">
        <v>12564</v>
      </c>
      <c r="U15" s="12">
        <v>42138</v>
      </c>
      <c r="V15" s="12">
        <v>4913352</v>
      </c>
      <c r="W15" s="12">
        <v>7143836</v>
      </c>
      <c r="X15" s="12">
        <v>12267</v>
      </c>
      <c r="Y15" s="12">
        <v>27425</v>
      </c>
      <c r="Z15" s="12">
        <v>6177194</v>
      </c>
      <c r="AA15" s="12">
        <v>8442756</v>
      </c>
      <c r="AB15" s="13">
        <v>12645</v>
      </c>
      <c r="AC15" s="13">
        <v>23418</v>
      </c>
      <c r="AD15" s="13">
        <v>5494654</v>
      </c>
      <c r="AE15" s="13">
        <v>8550767</v>
      </c>
      <c r="AF15" s="13">
        <v>45326</v>
      </c>
      <c r="AG15" s="13">
        <v>127794</v>
      </c>
      <c r="AH15" s="13">
        <v>19000209</v>
      </c>
      <c r="AI15" s="13">
        <v>27473516</v>
      </c>
      <c r="AJ15" s="13">
        <v>86</v>
      </c>
      <c r="AK15" s="13">
        <v>138</v>
      </c>
      <c r="AL15" s="13">
        <v>13030</v>
      </c>
      <c r="AM15" s="13">
        <v>33495</v>
      </c>
      <c r="AN15" s="13">
        <v>1978</v>
      </c>
      <c r="AO15" s="13">
        <v>5924</v>
      </c>
      <c r="AP15" s="13">
        <v>527931</v>
      </c>
      <c r="AQ15" s="13">
        <v>787416</v>
      </c>
      <c r="AR15" s="13">
        <v>8739</v>
      </c>
      <c r="AS15" s="13">
        <v>35830</v>
      </c>
      <c r="AT15" s="13">
        <v>2902448</v>
      </c>
      <c r="AU15" s="13">
        <v>4059117</v>
      </c>
      <c r="AV15" s="13">
        <v>11615</v>
      </c>
      <c r="AW15" s="13">
        <v>39116</v>
      </c>
      <c r="AX15" s="13">
        <v>4571808</v>
      </c>
      <c r="AY15" s="13">
        <v>6657348</v>
      </c>
      <c r="AZ15" s="13">
        <v>11145</v>
      </c>
      <c r="BA15" s="13">
        <v>24981</v>
      </c>
      <c r="BB15" s="13">
        <v>5781568</v>
      </c>
      <c r="BC15" s="13">
        <v>7841050</v>
      </c>
      <c r="BD15" s="13">
        <v>11763</v>
      </c>
      <c r="BE15" s="13">
        <v>21805</v>
      </c>
      <c r="BF15" s="13">
        <v>5203422</v>
      </c>
      <c r="BG15" s="13">
        <v>8095088</v>
      </c>
      <c r="BH15" s="13">
        <v>1427</v>
      </c>
      <c r="BI15" s="13">
        <v>3701</v>
      </c>
      <c r="BJ15" s="13">
        <v>421676</v>
      </c>
      <c r="BK15" s="13">
        <v>674744</v>
      </c>
      <c r="BL15" s="13">
        <v>20</v>
      </c>
      <c r="BM15" s="13">
        <v>28</v>
      </c>
      <c r="BN15" s="13">
        <v>2707</v>
      </c>
      <c r="BO15" s="13">
        <v>6010</v>
      </c>
      <c r="BP15" s="13">
        <v>170</v>
      </c>
      <c r="BQ15" s="13">
        <v>454</v>
      </c>
      <c r="BR15" s="13">
        <v>36518</v>
      </c>
      <c r="BS15" s="13">
        <v>69271</v>
      </c>
      <c r="BT15" s="13">
        <v>291</v>
      </c>
      <c r="BU15" s="13">
        <v>1032</v>
      </c>
      <c r="BV15" s="13">
        <v>75221</v>
      </c>
      <c r="BW15" s="13">
        <v>122039</v>
      </c>
      <c r="BX15" s="13">
        <v>305</v>
      </c>
      <c r="BY15" s="13">
        <v>921</v>
      </c>
      <c r="BZ15" s="13">
        <v>110391</v>
      </c>
      <c r="CA15" s="13">
        <v>144134</v>
      </c>
      <c r="CB15" s="13">
        <v>316</v>
      </c>
      <c r="CC15" s="13">
        <v>677</v>
      </c>
      <c r="CD15" s="13">
        <v>104283</v>
      </c>
      <c r="CE15" s="13">
        <v>183372</v>
      </c>
      <c r="CF15" s="13">
        <v>325</v>
      </c>
      <c r="CG15" s="13">
        <v>589</v>
      </c>
      <c r="CH15" s="13">
        <v>92554</v>
      </c>
      <c r="CI15" s="13">
        <v>149916</v>
      </c>
      <c r="CJ15" s="13">
        <v>3540</v>
      </c>
      <c r="CK15" s="13">
        <v>9657</v>
      </c>
      <c r="CL15" s="13">
        <v>1185792</v>
      </c>
      <c r="CM15" s="13">
        <v>1750518</v>
      </c>
      <c r="CN15" s="13">
        <v>16</v>
      </c>
      <c r="CO15" s="13">
        <v>22</v>
      </c>
      <c r="CP15" s="13">
        <v>2083</v>
      </c>
      <c r="CQ15" s="13">
        <v>5217</v>
      </c>
      <c r="CR15" s="13">
        <v>304</v>
      </c>
      <c r="CS15" s="13">
        <v>823</v>
      </c>
      <c r="CT15" s="13">
        <v>86971</v>
      </c>
      <c r="CU15" s="13">
        <v>122951</v>
      </c>
      <c r="CV15" s="13">
        <v>763</v>
      </c>
      <c r="CW15" s="13">
        <v>2917</v>
      </c>
      <c r="CX15" s="13">
        <v>241919</v>
      </c>
      <c r="CY15" s="13">
        <v>347678</v>
      </c>
      <c r="CZ15" s="13">
        <v>783</v>
      </c>
      <c r="DA15" s="13">
        <v>2483</v>
      </c>
      <c r="DB15" s="13">
        <v>289452</v>
      </c>
      <c r="DC15" s="13">
        <v>398789</v>
      </c>
      <c r="DD15" s="13">
        <v>938</v>
      </c>
      <c r="DE15" s="13">
        <v>2064</v>
      </c>
      <c r="DF15" s="13">
        <v>325058</v>
      </c>
      <c r="DG15" s="13">
        <v>501695</v>
      </c>
      <c r="DH15" s="13">
        <v>736</v>
      </c>
      <c r="DI15" s="13">
        <v>1348</v>
      </c>
      <c r="DJ15" s="13">
        <v>240307</v>
      </c>
      <c r="DK15" s="13">
        <v>374185</v>
      </c>
      <c r="DL15" s="13">
        <v>721</v>
      </c>
      <c r="DM15" s="13">
        <v>1993</v>
      </c>
      <c r="DN15" s="13">
        <v>227883</v>
      </c>
      <c r="DO15" s="13">
        <v>358799</v>
      </c>
      <c r="DP15" s="13">
        <v>12</v>
      </c>
      <c r="DQ15" s="13">
        <v>19</v>
      </c>
      <c r="DR15" s="13">
        <v>2840</v>
      </c>
      <c r="DS15" s="13">
        <v>4777</v>
      </c>
      <c r="DT15" s="13">
        <v>68</v>
      </c>
      <c r="DU15" s="13">
        <v>201</v>
      </c>
      <c r="DV15" s="14">
        <v>13377</v>
      </c>
      <c r="DW15" s="14">
        <v>30850</v>
      </c>
      <c r="DX15" s="14">
        <v>145</v>
      </c>
      <c r="DY15" s="14">
        <v>589</v>
      </c>
      <c r="DZ15" s="14">
        <v>38080</v>
      </c>
      <c r="EA15" s="14">
        <v>53969</v>
      </c>
      <c r="EB15" s="14">
        <v>166</v>
      </c>
      <c r="EC15" s="14">
        <v>539</v>
      </c>
      <c r="ED15" s="14">
        <v>52092</v>
      </c>
      <c r="EE15" s="14">
        <v>87699</v>
      </c>
      <c r="EF15" s="14">
        <v>184</v>
      </c>
      <c r="EG15" s="14">
        <v>380</v>
      </c>
      <c r="EH15" s="14">
        <v>70568</v>
      </c>
      <c r="EI15" s="14">
        <v>100009</v>
      </c>
      <c r="EJ15" s="14">
        <v>146</v>
      </c>
      <c r="EK15" s="14">
        <v>265</v>
      </c>
      <c r="EL15" s="14">
        <v>50923</v>
      </c>
      <c r="EM15" s="14">
        <v>81493</v>
      </c>
      <c r="EN15" s="15"/>
      <c r="EO15" s="15"/>
      <c r="EP15" s="15"/>
      <c r="EQ15" s="15"/>
      <c r="ER15" s="15"/>
      <c r="ES15" s="15"/>
      <c r="ET15" s="15"/>
      <c r="EU15" s="15"/>
    </row>
  </sheetData>
  <mergeCells count="150">
    <mergeCell ref="EH5:EI5"/>
    <mergeCell ref="EJ5:EJ6"/>
    <mergeCell ref="EK5:EK6"/>
    <mergeCell ref="EL5:EM5"/>
    <mergeCell ref="DZ5:EA5"/>
    <mergeCell ref="EB5:EB6"/>
    <mergeCell ref="EC5:EC6"/>
    <mergeCell ref="ED5:EE5"/>
    <mergeCell ref="EF5:EF6"/>
    <mergeCell ref="EG5:EG6"/>
    <mergeCell ref="DR5:DS5"/>
    <mergeCell ref="DT5:DT6"/>
    <mergeCell ref="DU5:DU6"/>
    <mergeCell ref="DV5:DW5"/>
    <mergeCell ref="DX5:DX6"/>
    <mergeCell ref="DY5:DY6"/>
    <mergeCell ref="DJ5:DK5"/>
    <mergeCell ref="DL5:DL6"/>
    <mergeCell ref="DM5:DM6"/>
    <mergeCell ref="DN5:DO5"/>
    <mergeCell ref="DP5:DP6"/>
    <mergeCell ref="DQ5:DQ6"/>
    <mergeCell ref="DB5:DC5"/>
    <mergeCell ref="DD5:DD6"/>
    <mergeCell ref="DE5:DE6"/>
    <mergeCell ref="DF5:DG5"/>
    <mergeCell ref="DH5:DH6"/>
    <mergeCell ref="DI5:DI6"/>
    <mergeCell ref="CT5:CU5"/>
    <mergeCell ref="CV5:CV6"/>
    <mergeCell ref="CW5:CW6"/>
    <mergeCell ref="CX5:CY5"/>
    <mergeCell ref="CZ5:CZ6"/>
    <mergeCell ref="DA5:DA6"/>
    <mergeCell ref="CL5:CM5"/>
    <mergeCell ref="CN5:CN6"/>
    <mergeCell ref="CO5:CO6"/>
    <mergeCell ref="CP5:CQ5"/>
    <mergeCell ref="CR5:CR6"/>
    <mergeCell ref="CS5:CS6"/>
    <mergeCell ref="CD5:CE5"/>
    <mergeCell ref="CF5:CF6"/>
    <mergeCell ref="CG5:CG6"/>
    <mergeCell ref="CH5:CI5"/>
    <mergeCell ref="CJ5:CJ6"/>
    <mergeCell ref="CK5:CK6"/>
    <mergeCell ref="BV5:BW5"/>
    <mergeCell ref="BX5:BX6"/>
    <mergeCell ref="BY5:BY6"/>
    <mergeCell ref="BZ5:CA5"/>
    <mergeCell ref="CB5:CB6"/>
    <mergeCell ref="CC5:CC6"/>
    <mergeCell ref="BN5:BO5"/>
    <mergeCell ref="BP5:BP6"/>
    <mergeCell ref="BQ5:BQ6"/>
    <mergeCell ref="BR5:BS5"/>
    <mergeCell ref="BT5:BT6"/>
    <mergeCell ref="BU5:BU6"/>
    <mergeCell ref="BF5:BG5"/>
    <mergeCell ref="BH5:BH6"/>
    <mergeCell ref="BI5:BI6"/>
    <mergeCell ref="BJ5:BK5"/>
    <mergeCell ref="BL5:BL6"/>
    <mergeCell ref="BM5:BM6"/>
    <mergeCell ref="AX5:AY5"/>
    <mergeCell ref="AZ5:AZ6"/>
    <mergeCell ref="BA5:BA6"/>
    <mergeCell ref="BB5:BC5"/>
    <mergeCell ref="BD5:BD6"/>
    <mergeCell ref="BE5:BE6"/>
    <mergeCell ref="AR5:AR6"/>
    <mergeCell ref="AS5:AS6"/>
    <mergeCell ref="AT5:AU5"/>
    <mergeCell ref="AV5:AV6"/>
    <mergeCell ref="AW5:AW6"/>
    <mergeCell ref="AH5:AI5"/>
    <mergeCell ref="AJ5:AJ6"/>
    <mergeCell ref="AK5:AK6"/>
    <mergeCell ref="AL5:AM5"/>
    <mergeCell ref="AN5:AN6"/>
    <mergeCell ref="AO5:AO6"/>
    <mergeCell ref="DT4:DW4"/>
    <mergeCell ref="DX4:EA4"/>
    <mergeCell ref="EB4:EE4"/>
    <mergeCell ref="BT4:BW4"/>
    <mergeCell ref="AB4:AE4"/>
    <mergeCell ref="AF4:AI4"/>
    <mergeCell ref="AJ4:AM4"/>
    <mergeCell ref="AN4:AQ4"/>
    <mergeCell ref="AR4:AU4"/>
    <mergeCell ref="AV4:AY4"/>
    <mergeCell ref="AZ4:BC4"/>
    <mergeCell ref="BD4:BG4"/>
    <mergeCell ref="BH4:BK4"/>
    <mergeCell ref="BL4:BO4"/>
    <mergeCell ref="BP4:BS4"/>
    <mergeCell ref="J5:K5"/>
    <mergeCell ref="L5:L6"/>
    <mergeCell ref="M5:M6"/>
    <mergeCell ref="N5:O5"/>
    <mergeCell ref="P5:P6"/>
    <mergeCell ref="Q5:Q6"/>
    <mergeCell ref="Z5:AA5"/>
    <mergeCell ref="AB5:AB6"/>
    <mergeCell ref="AC5:AC6"/>
    <mergeCell ref="AD5:AE5"/>
    <mergeCell ref="AF5:AF6"/>
    <mergeCell ref="AG5:AG6"/>
    <mergeCell ref="R5:S5"/>
    <mergeCell ref="T5:T6"/>
    <mergeCell ref="U5:U6"/>
    <mergeCell ref="V5:W5"/>
    <mergeCell ref="X5:X6"/>
    <mergeCell ref="Y5:Y6"/>
    <mergeCell ref="AP5:AQ5"/>
    <mergeCell ref="CZ4:DC4"/>
    <mergeCell ref="DD4:DG4"/>
    <mergeCell ref="DH4:DK4"/>
    <mergeCell ref="DL4:DO4"/>
    <mergeCell ref="DP4:DS4"/>
    <mergeCell ref="BX4:CA4"/>
    <mergeCell ref="CB4:CE4"/>
    <mergeCell ref="CF4:CI4"/>
    <mergeCell ref="CJ4:CM4"/>
    <mergeCell ref="CN4:CQ4"/>
    <mergeCell ref="CR4:CU4"/>
    <mergeCell ref="A1:EM1"/>
    <mergeCell ref="A2:EM2"/>
    <mergeCell ref="A3:A7"/>
    <mergeCell ref="B3:B7"/>
    <mergeCell ref="C3:C7"/>
    <mergeCell ref="D3:AE3"/>
    <mergeCell ref="AF3:BG3"/>
    <mergeCell ref="BH3:CI3"/>
    <mergeCell ref="CJ3:DK3"/>
    <mergeCell ref="DL3:EM3"/>
    <mergeCell ref="D4:G4"/>
    <mergeCell ref="H4:K4"/>
    <mergeCell ref="L4:O4"/>
    <mergeCell ref="P4:S4"/>
    <mergeCell ref="T4:W4"/>
    <mergeCell ref="X4:AA4"/>
    <mergeCell ref="EF4:EI4"/>
    <mergeCell ref="EJ4:EM4"/>
    <mergeCell ref="D5:D6"/>
    <mergeCell ref="E5:E6"/>
    <mergeCell ref="F5:G5"/>
    <mergeCell ref="H5:H6"/>
    <mergeCell ref="I5:I6"/>
    <mergeCell ref="CV4:CY4"/>
  </mergeCells>
  <conditionalFormatting sqref="D8:AA15">
    <cfRule type="cellIs" dxfId="0" priority="1" operator="notEqual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B2F37-52E9-2948-9F98-8E8E397F81B1}">
  <dimension ref="A2:AC25"/>
  <sheetViews>
    <sheetView workbookViewId="0">
      <selection activeCell="J20" sqref="J20:J25"/>
    </sheetView>
  </sheetViews>
  <sheetFormatPr baseColWidth="10" defaultRowHeight="16" x14ac:dyDescent="0.2"/>
  <sheetData>
    <row r="2" spans="1:29" ht="17" thickBot="1" x14ac:dyDescent="0.25"/>
    <row r="3" spans="1:29" ht="17" thickTop="1" x14ac:dyDescent="0.2">
      <c r="A3" s="32" t="s">
        <v>13</v>
      </c>
      <c r="B3" s="36" t="s">
        <v>17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7"/>
    </row>
    <row r="4" spans="1:29" x14ac:dyDescent="0.2">
      <c r="A4" s="33"/>
      <c r="B4" s="40" t="s">
        <v>19</v>
      </c>
      <c r="C4" s="41"/>
      <c r="D4" s="41"/>
      <c r="E4" s="42"/>
      <c r="F4" s="40" t="s">
        <v>20</v>
      </c>
      <c r="G4" s="41"/>
      <c r="H4" s="41"/>
      <c r="I4" s="42"/>
      <c r="J4" s="40" t="s">
        <v>21</v>
      </c>
      <c r="K4" s="41"/>
      <c r="L4" s="41"/>
      <c r="M4" s="42"/>
      <c r="N4" s="40" t="s">
        <v>22</v>
      </c>
      <c r="O4" s="41"/>
      <c r="P4" s="41"/>
      <c r="Q4" s="42"/>
      <c r="R4" s="40" t="s">
        <v>23</v>
      </c>
      <c r="S4" s="41"/>
      <c r="T4" s="41"/>
      <c r="U4" s="42"/>
      <c r="V4" s="40" t="s">
        <v>24</v>
      </c>
      <c r="W4" s="41"/>
      <c r="X4" s="41"/>
      <c r="Y4" s="42"/>
      <c r="Z4" s="40" t="s">
        <v>25</v>
      </c>
      <c r="AA4" s="41"/>
      <c r="AB4" s="41"/>
      <c r="AC4" s="42"/>
    </row>
    <row r="5" spans="1:29" x14ac:dyDescent="0.2">
      <c r="A5" s="33"/>
      <c r="B5" s="43" t="s">
        <v>26</v>
      </c>
      <c r="C5" s="43" t="s">
        <v>27</v>
      </c>
      <c r="D5" s="40" t="s">
        <v>28</v>
      </c>
      <c r="E5" s="42"/>
      <c r="F5" s="43" t="s">
        <v>26</v>
      </c>
      <c r="G5" s="43" t="s">
        <v>27</v>
      </c>
      <c r="H5" s="40" t="s">
        <v>28</v>
      </c>
      <c r="I5" s="42"/>
      <c r="J5" s="43" t="s">
        <v>26</v>
      </c>
      <c r="K5" s="43" t="s">
        <v>27</v>
      </c>
      <c r="L5" s="40" t="s">
        <v>28</v>
      </c>
      <c r="M5" s="42"/>
      <c r="N5" s="43" t="s">
        <v>26</v>
      </c>
      <c r="O5" s="43" t="s">
        <v>27</v>
      </c>
      <c r="P5" s="40" t="s">
        <v>28</v>
      </c>
      <c r="Q5" s="42"/>
      <c r="R5" s="43" t="s">
        <v>26</v>
      </c>
      <c r="S5" s="43" t="s">
        <v>27</v>
      </c>
      <c r="T5" s="40" t="s">
        <v>28</v>
      </c>
      <c r="U5" s="42"/>
      <c r="V5" s="43" t="s">
        <v>26</v>
      </c>
      <c r="W5" s="43" t="s">
        <v>27</v>
      </c>
      <c r="X5" s="40" t="s">
        <v>28</v>
      </c>
      <c r="Y5" s="42"/>
      <c r="Z5" s="43" t="s">
        <v>26</v>
      </c>
      <c r="AA5" s="43" t="s">
        <v>27</v>
      </c>
      <c r="AB5" s="40" t="s">
        <v>28</v>
      </c>
      <c r="AC5" s="42"/>
    </row>
    <row r="6" spans="1:29" x14ac:dyDescent="0.2">
      <c r="A6" s="33"/>
      <c r="B6" s="44"/>
      <c r="C6" s="44"/>
      <c r="D6" s="22">
        <v>2021</v>
      </c>
      <c r="E6" s="22">
        <v>2022</v>
      </c>
      <c r="F6" s="44"/>
      <c r="G6" s="44"/>
      <c r="H6" s="22">
        <v>2021</v>
      </c>
      <c r="I6" s="22">
        <v>2022</v>
      </c>
      <c r="J6" s="44"/>
      <c r="K6" s="44"/>
      <c r="L6" s="22">
        <v>2021</v>
      </c>
      <c r="M6" s="22">
        <v>2022</v>
      </c>
      <c r="N6" s="44"/>
      <c r="O6" s="44"/>
      <c r="P6" s="22">
        <v>2021</v>
      </c>
      <c r="Q6" s="22">
        <v>2022</v>
      </c>
      <c r="R6" s="44"/>
      <c r="S6" s="44"/>
      <c r="T6" s="22">
        <v>2021</v>
      </c>
      <c r="U6" s="22">
        <v>2022</v>
      </c>
      <c r="V6" s="44"/>
      <c r="W6" s="44"/>
      <c r="X6" s="22">
        <v>2021</v>
      </c>
      <c r="Y6" s="22">
        <v>2022</v>
      </c>
      <c r="Z6" s="44"/>
      <c r="AA6" s="44"/>
      <c r="AB6" s="22">
        <v>2021</v>
      </c>
      <c r="AC6" s="22">
        <v>2022</v>
      </c>
    </row>
    <row r="7" spans="1:29" x14ac:dyDescent="0.2">
      <c r="A7" s="34"/>
      <c r="B7" s="23">
        <v>-85</v>
      </c>
      <c r="C7" s="23">
        <v>-86</v>
      </c>
      <c r="D7" s="23">
        <v>-87</v>
      </c>
      <c r="E7" s="23">
        <v>-88</v>
      </c>
      <c r="F7" s="23">
        <v>-89</v>
      </c>
      <c r="G7" s="23">
        <v>-90</v>
      </c>
      <c r="H7" s="23">
        <v>-91</v>
      </c>
      <c r="I7" s="23">
        <v>-92</v>
      </c>
      <c r="J7" s="23">
        <v>-93</v>
      </c>
      <c r="K7" s="23">
        <v>-94</v>
      </c>
      <c r="L7" s="23">
        <v>-95</v>
      </c>
      <c r="M7" s="23">
        <v>-96</v>
      </c>
      <c r="N7" s="23">
        <v>-97</v>
      </c>
      <c r="O7" s="23">
        <v>-98</v>
      </c>
      <c r="P7" s="23">
        <v>-99</v>
      </c>
      <c r="Q7" s="23">
        <v>-100</v>
      </c>
      <c r="R7" s="23">
        <v>-101</v>
      </c>
      <c r="S7" s="23">
        <v>-102</v>
      </c>
      <c r="T7" s="23">
        <v>-103</v>
      </c>
      <c r="U7" s="23">
        <v>-104</v>
      </c>
      <c r="V7" s="23">
        <v>-105</v>
      </c>
      <c r="W7" s="23">
        <v>-106</v>
      </c>
      <c r="X7" s="23">
        <v>-107</v>
      </c>
      <c r="Y7" s="23">
        <v>-108</v>
      </c>
      <c r="Z7" s="23">
        <v>-109</v>
      </c>
      <c r="AA7" s="23">
        <v>-110</v>
      </c>
      <c r="AB7" s="23">
        <v>-111</v>
      </c>
      <c r="AC7" s="23">
        <v>-112</v>
      </c>
    </row>
    <row r="8" spans="1:29" x14ac:dyDescent="0.2">
      <c r="A8" s="3" t="s">
        <v>1</v>
      </c>
      <c r="B8" s="5">
        <v>38309</v>
      </c>
      <c r="C8" s="5">
        <v>75661</v>
      </c>
      <c r="D8" s="5">
        <v>3176048</v>
      </c>
      <c r="E8" s="5">
        <v>3812939</v>
      </c>
      <c r="F8" s="5">
        <v>7585</v>
      </c>
      <c r="G8" s="5">
        <v>9874</v>
      </c>
      <c r="H8" s="5">
        <v>180604</v>
      </c>
      <c r="I8" s="5">
        <v>235553</v>
      </c>
      <c r="J8" s="5">
        <v>10033</v>
      </c>
      <c r="K8" s="5">
        <v>19557</v>
      </c>
      <c r="L8" s="5">
        <v>559403</v>
      </c>
      <c r="M8" s="5">
        <v>655586</v>
      </c>
      <c r="N8" s="5">
        <v>6400</v>
      </c>
      <c r="O8" s="5">
        <v>18850</v>
      </c>
      <c r="P8" s="5">
        <v>645998</v>
      </c>
      <c r="Q8" s="5">
        <v>764309</v>
      </c>
      <c r="R8" s="5">
        <v>4271</v>
      </c>
      <c r="S8" s="5">
        <v>10568</v>
      </c>
      <c r="T8" s="5">
        <v>570113</v>
      </c>
      <c r="U8" s="5">
        <v>677044</v>
      </c>
      <c r="V8" s="5">
        <v>4597</v>
      </c>
      <c r="W8" s="5">
        <v>8366</v>
      </c>
      <c r="X8" s="5">
        <v>646731</v>
      </c>
      <c r="Y8" s="5">
        <v>797041</v>
      </c>
      <c r="Z8" s="5">
        <v>5423</v>
      </c>
      <c r="AA8" s="5">
        <v>8446</v>
      </c>
      <c r="AB8" s="5">
        <v>573197</v>
      </c>
      <c r="AC8" s="5">
        <v>683404</v>
      </c>
    </row>
    <row r="9" spans="1:29" x14ac:dyDescent="0.2">
      <c r="A9" s="11" t="s">
        <v>2</v>
      </c>
      <c r="B9" s="13">
        <v>2725</v>
      </c>
      <c r="C9" s="13">
        <v>3871</v>
      </c>
      <c r="D9" s="13">
        <v>39947</v>
      </c>
      <c r="E9" s="13">
        <v>14366</v>
      </c>
      <c r="F9" s="13">
        <v>989</v>
      </c>
      <c r="G9" s="13">
        <v>1151</v>
      </c>
      <c r="H9" s="13">
        <v>10008</v>
      </c>
      <c r="I9" s="13">
        <v>5728</v>
      </c>
      <c r="J9" s="13">
        <v>600</v>
      </c>
      <c r="K9" s="13">
        <v>982</v>
      </c>
      <c r="L9" s="13">
        <v>8500</v>
      </c>
      <c r="M9" s="13">
        <v>3133</v>
      </c>
      <c r="N9" s="13">
        <v>291</v>
      </c>
      <c r="O9" s="13">
        <v>588</v>
      </c>
      <c r="P9" s="13">
        <v>4908</v>
      </c>
      <c r="Q9" s="13">
        <v>1597</v>
      </c>
      <c r="R9" s="13">
        <v>146</v>
      </c>
      <c r="S9" s="13">
        <v>246</v>
      </c>
      <c r="T9" s="13">
        <v>2288</v>
      </c>
      <c r="U9" s="13">
        <v>722</v>
      </c>
      <c r="V9" s="13">
        <v>194</v>
      </c>
      <c r="W9" s="13">
        <v>246</v>
      </c>
      <c r="X9" s="13">
        <v>4193</v>
      </c>
      <c r="Y9" s="13">
        <v>847</v>
      </c>
      <c r="Z9" s="13">
        <v>505</v>
      </c>
      <c r="AA9" s="13">
        <v>658</v>
      </c>
      <c r="AB9" s="13">
        <v>10046</v>
      </c>
      <c r="AC9" s="13">
        <v>2337</v>
      </c>
    </row>
    <row r="10" spans="1:29" x14ac:dyDescent="0.2">
      <c r="A10" s="11" t="s">
        <v>3</v>
      </c>
      <c r="B10" s="13">
        <v>6630</v>
      </c>
      <c r="C10" s="13">
        <v>9517</v>
      </c>
      <c r="D10" s="13">
        <v>137357</v>
      </c>
      <c r="E10" s="13">
        <v>118154</v>
      </c>
      <c r="F10" s="13">
        <v>2703</v>
      </c>
      <c r="G10" s="13">
        <v>3259</v>
      </c>
      <c r="H10" s="13">
        <v>42516</v>
      </c>
      <c r="I10" s="13">
        <v>48054</v>
      </c>
      <c r="J10" s="13">
        <v>1702</v>
      </c>
      <c r="K10" s="13">
        <v>2686</v>
      </c>
      <c r="L10" s="13">
        <v>35301</v>
      </c>
      <c r="M10" s="13">
        <v>30736</v>
      </c>
      <c r="N10" s="13">
        <v>672</v>
      </c>
      <c r="O10" s="13">
        <v>1351</v>
      </c>
      <c r="P10" s="13">
        <v>17364</v>
      </c>
      <c r="Q10" s="13">
        <v>12061</v>
      </c>
      <c r="R10" s="13">
        <v>392</v>
      </c>
      <c r="S10" s="13">
        <v>668</v>
      </c>
      <c r="T10" s="13">
        <v>10379</v>
      </c>
      <c r="U10" s="13">
        <v>7014</v>
      </c>
      <c r="V10" s="13">
        <v>392</v>
      </c>
      <c r="W10" s="13">
        <v>541</v>
      </c>
      <c r="X10" s="13">
        <v>12392</v>
      </c>
      <c r="Y10" s="13">
        <v>6922</v>
      </c>
      <c r="Z10" s="13">
        <v>769</v>
      </c>
      <c r="AA10" s="13">
        <v>1012</v>
      </c>
      <c r="AB10" s="13">
        <v>19403</v>
      </c>
      <c r="AC10" s="13">
        <v>13365</v>
      </c>
    </row>
    <row r="11" spans="1:29" x14ac:dyDescent="0.2">
      <c r="A11" s="11" t="s">
        <v>4</v>
      </c>
      <c r="B11" s="13">
        <v>9394</v>
      </c>
      <c r="C11" s="13">
        <v>15406</v>
      </c>
      <c r="D11" s="13">
        <v>328851</v>
      </c>
      <c r="E11" s="13">
        <v>340841</v>
      </c>
      <c r="F11" s="13">
        <v>2762</v>
      </c>
      <c r="G11" s="13">
        <v>3657</v>
      </c>
      <c r="H11" s="13">
        <v>71246</v>
      </c>
      <c r="I11" s="13">
        <v>95515</v>
      </c>
      <c r="J11" s="13">
        <v>3093</v>
      </c>
      <c r="K11" s="13">
        <v>5229</v>
      </c>
      <c r="L11" s="13">
        <v>105040</v>
      </c>
      <c r="M11" s="13">
        <v>114090</v>
      </c>
      <c r="N11" s="13">
        <v>1225</v>
      </c>
      <c r="O11" s="13">
        <v>2914</v>
      </c>
      <c r="P11" s="13">
        <v>48202</v>
      </c>
      <c r="Q11" s="13">
        <v>45945</v>
      </c>
      <c r="R11" s="13">
        <v>734</v>
      </c>
      <c r="S11" s="13">
        <v>1320</v>
      </c>
      <c r="T11" s="13">
        <v>31525</v>
      </c>
      <c r="U11" s="13">
        <v>27274</v>
      </c>
      <c r="V11" s="13">
        <v>685</v>
      </c>
      <c r="W11" s="13">
        <v>1013</v>
      </c>
      <c r="X11" s="13">
        <v>30979</v>
      </c>
      <c r="Y11" s="13">
        <v>25428</v>
      </c>
      <c r="Z11" s="13">
        <v>895</v>
      </c>
      <c r="AA11" s="13">
        <v>1273</v>
      </c>
      <c r="AB11" s="13">
        <v>41858</v>
      </c>
      <c r="AC11" s="13">
        <v>32587</v>
      </c>
    </row>
    <row r="12" spans="1:29" x14ac:dyDescent="0.2">
      <c r="A12" s="11" t="s">
        <v>5</v>
      </c>
      <c r="B12" s="13">
        <v>5676</v>
      </c>
      <c r="C12" s="13">
        <v>11243</v>
      </c>
      <c r="D12" s="13">
        <v>330422</v>
      </c>
      <c r="E12" s="13">
        <v>349791</v>
      </c>
      <c r="F12" s="13">
        <v>786</v>
      </c>
      <c r="G12" s="13">
        <v>1208</v>
      </c>
      <c r="H12" s="13">
        <v>33422</v>
      </c>
      <c r="I12" s="13">
        <v>47511</v>
      </c>
      <c r="J12" s="13">
        <v>1948</v>
      </c>
      <c r="K12" s="13">
        <v>3921</v>
      </c>
      <c r="L12" s="13">
        <v>105548</v>
      </c>
      <c r="M12" s="13">
        <v>119351</v>
      </c>
      <c r="N12" s="13">
        <v>1029</v>
      </c>
      <c r="O12" s="13">
        <v>2781</v>
      </c>
      <c r="P12" s="13">
        <v>62216</v>
      </c>
      <c r="Q12" s="13">
        <v>63700</v>
      </c>
      <c r="R12" s="13">
        <v>557</v>
      </c>
      <c r="S12" s="13">
        <v>1231</v>
      </c>
      <c r="T12" s="13">
        <v>35428</v>
      </c>
      <c r="U12" s="13">
        <v>34835</v>
      </c>
      <c r="V12" s="13">
        <v>631</v>
      </c>
      <c r="W12" s="13">
        <v>1023</v>
      </c>
      <c r="X12" s="13">
        <v>44081</v>
      </c>
      <c r="Y12" s="13">
        <v>39131</v>
      </c>
      <c r="Z12" s="13">
        <v>725</v>
      </c>
      <c r="AA12" s="13">
        <v>1079</v>
      </c>
      <c r="AB12" s="13">
        <v>49724</v>
      </c>
      <c r="AC12" s="13">
        <v>45261</v>
      </c>
    </row>
    <row r="13" spans="1:29" x14ac:dyDescent="0.2">
      <c r="A13" s="11" t="s">
        <v>6</v>
      </c>
      <c r="B13" s="13">
        <v>3694</v>
      </c>
      <c r="C13" s="13">
        <v>8599</v>
      </c>
      <c r="D13" s="13">
        <v>307165</v>
      </c>
      <c r="E13" s="13">
        <v>320275</v>
      </c>
      <c r="F13" s="13">
        <v>206</v>
      </c>
      <c r="G13" s="13">
        <v>369</v>
      </c>
      <c r="H13" s="13">
        <v>11667</v>
      </c>
      <c r="I13" s="13">
        <v>17482</v>
      </c>
      <c r="J13" s="13">
        <v>1101</v>
      </c>
      <c r="K13" s="13">
        <v>2590</v>
      </c>
      <c r="L13" s="13">
        <v>81109</v>
      </c>
      <c r="M13" s="13">
        <v>95010</v>
      </c>
      <c r="N13" s="13">
        <v>805</v>
      </c>
      <c r="O13" s="13">
        <v>2553</v>
      </c>
      <c r="P13" s="13">
        <v>67017</v>
      </c>
      <c r="Q13" s="13">
        <v>70052</v>
      </c>
      <c r="R13" s="13">
        <v>469</v>
      </c>
      <c r="S13" s="13">
        <v>1195</v>
      </c>
      <c r="T13" s="13">
        <v>41660</v>
      </c>
      <c r="U13" s="13">
        <v>41052</v>
      </c>
      <c r="V13" s="13">
        <v>495</v>
      </c>
      <c r="W13" s="13">
        <v>894</v>
      </c>
      <c r="X13" s="13">
        <v>52583</v>
      </c>
      <c r="Y13" s="13">
        <v>42895</v>
      </c>
      <c r="Z13" s="13">
        <v>618</v>
      </c>
      <c r="AA13" s="13">
        <v>998</v>
      </c>
      <c r="AB13" s="13">
        <v>53127</v>
      </c>
      <c r="AC13" s="13">
        <v>53781</v>
      </c>
    </row>
    <row r="14" spans="1:29" x14ac:dyDescent="0.2">
      <c r="A14" s="11" t="s">
        <v>7</v>
      </c>
      <c r="B14" s="13">
        <v>6650</v>
      </c>
      <c r="C14" s="13">
        <v>17368</v>
      </c>
      <c r="D14" s="13">
        <v>846510</v>
      </c>
      <c r="E14" s="13">
        <v>918992</v>
      </c>
      <c r="F14" s="13">
        <v>123</v>
      </c>
      <c r="G14" s="13">
        <v>208</v>
      </c>
      <c r="H14" s="13">
        <v>9660</v>
      </c>
      <c r="I14" s="13">
        <v>16042</v>
      </c>
      <c r="J14" s="13">
        <v>1285</v>
      </c>
      <c r="K14" s="13">
        <v>3326</v>
      </c>
      <c r="L14" s="13">
        <v>136931</v>
      </c>
      <c r="M14" s="13">
        <v>170312</v>
      </c>
      <c r="N14" s="13">
        <v>1615</v>
      </c>
      <c r="O14" s="13">
        <v>5746</v>
      </c>
      <c r="P14" s="13">
        <v>204369</v>
      </c>
      <c r="Q14" s="13">
        <v>223273</v>
      </c>
      <c r="R14" s="13">
        <v>1190</v>
      </c>
      <c r="S14" s="13">
        <v>3425</v>
      </c>
      <c r="T14" s="13">
        <v>159379</v>
      </c>
      <c r="U14" s="13">
        <v>167358</v>
      </c>
      <c r="V14" s="13">
        <v>1262</v>
      </c>
      <c r="W14" s="13">
        <v>2585</v>
      </c>
      <c r="X14" s="13">
        <v>177441</v>
      </c>
      <c r="Y14" s="13">
        <v>180119</v>
      </c>
      <c r="Z14" s="13">
        <v>1175</v>
      </c>
      <c r="AA14" s="13">
        <v>2078</v>
      </c>
      <c r="AB14" s="13">
        <v>158728</v>
      </c>
      <c r="AC14" s="13">
        <v>161885</v>
      </c>
    </row>
    <row r="15" spans="1:29" x14ac:dyDescent="0.2">
      <c r="A15" s="11" t="s">
        <v>8</v>
      </c>
      <c r="B15" s="13">
        <v>3540</v>
      </c>
      <c r="C15" s="13">
        <v>9657</v>
      </c>
      <c r="D15" s="13">
        <v>1185792</v>
      </c>
      <c r="E15" s="13">
        <v>1750518</v>
      </c>
      <c r="F15" s="13">
        <v>16</v>
      </c>
      <c r="G15" s="13">
        <v>22</v>
      </c>
      <c r="H15" s="13">
        <v>2083</v>
      </c>
      <c r="I15" s="13">
        <v>5217</v>
      </c>
      <c r="J15" s="13">
        <v>304</v>
      </c>
      <c r="K15" s="13">
        <v>823</v>
      </c>
      <c r="L15" s="13">
        <v>86971</v>
      </c>
      <c r="M15" s="13">
        <v>122951</v>
      </c>
      <c r="N15" s="13">
        <v>763</v>
      </c>
      <c r="O15" s="13">
        <v>2917</v>
      </c>
      <c r="P15" s="13">
        <v>241919</v>
      </c>
      <c r="Q15" s="13">
        <v>347678</v>
      </c>
      <c r="R15" s="13">
        <v>783</v>
      </c>
      <c r="S15" s="13">
        <v>2483</v>
      </c>
      <c r="T15" s="13">
        <v>289452</v>
      </c>
      <c r="U15" s="13">
        <v>398789</v>
      </c>
      <c r="V15" s="13">
        <v>938</v>
      </c>
      <c r="W15" s="13">
        <v>2064</v>
      </c>
      <c r="X15" s="13">
        <v>325058</v>
      </c>
      <c r="Y15" s="13">
        <v>501695</v>
      </c>
      <c r="Z15" s="13">
        <v>736</v>
      </c>
      <c r="AA15" s="13">
        <v>1348</v>
      </c>
      <c r="AB15" s="13">
        <v>240307</v>
      </c>
      <c r="AC15" s="13">
        <v>374185</v>
      </c>
    </row>
    <row r="18" spans="10:14" x14ac:dyDescent="0.2">
      <c r="K18" t="s">
        <v>36</v>
      </c>
      <c r="L18" t="s">
        <v>37</v>
      </c>
      <c r="M18" t="s">
        <v>38</v>
      </c>
      <c r="N18" t="s">
        <v>39</v>
      </c>
    </row>
    <row r="19" spans="10:14" x14ac:dyDescent="0.2">
      <c r="J19" t="s">
        <v>29</v>
      </c>
      <c r="K19" s="17">
        <f>B8</f>
        <v>38309</v>
      </c>
      <c r="L19" s="17">
        <f>C8</f>
        <v>75661</v>
      </c>
    </row>
    <row r="20" spans="10:14" x14ac:dyDescent="0.2">
      <c r="J20" t="s">
        <v>35</v>
      </c>
      <c r="K20" s="17">
        <f>F8</f>
        <v>7585</v>
      </c>
      <c r="L20" s="17">
        <f>G8</f>
        <v>9874</v>
      </c>
      <c r="M20" s="26">
        <f>K20/$K$19</f>
        <v>0.19799524915816127</v>
      </c>
      <c r="N20" s="25">
        <f>L20/$L$19</f>
        <v>0.13050316543529691</v>
      </c>
    </row>
    <row r="21" spans="10:14" x14ac:dyDescent="0.2">
      <c r="J21" t="s">
        <v>30</v>
      </c>
      <c r="K21" s="17">
        <f>J8</f>
        <v>10033</v>
      </c>
      <c r="L21" s="17">
        <f>K8</f>
        <v>19557</v>
      </c>
      <c r="M21" s="26">
        <f t="shared" ref="M21:M25" si="0">K21/$K$19</f>
        <v>0.26189668224177087</v>
      </c>
      <c r="N21" s="25">
        <f t="shared" ref="N21:N25" si="1">L21/$L$19</f>
        <v>0.25848191274236398</v>
      </c>
    </row>
    <row r="22" spans="10:14" x14ac:dyDescent="0.2">
      <c r="J22" t="s">
        <v>31</v>
      </c>
      <c r="K22" s="17">
        <f>N8</f>
        <v>6400</v>
      </c>
      <c r="L22" s="17">
        <f>O8</f>
        <v>18850</v>
      </c>
      <c r="M22" s="25">
        <f t="shared" si="0"/>
        <v>0.1670625701532277</v>
      </c>
      <c r="N22" s="25">
        <f t="shared" si="1"/>
        <v>0.24913760061326179</v>
      </c>
    </row>
    <row r="23" spans="10:14" x14ac:dyDescent="0.2">
      <c r="J23" t="s">
        <v>32</v>
      </c>
      <c r="K23" s="17">
        <f>R8</f>
        <v>4271</v>
      </c>
      <c r="L23" s="17">
        <f>S8</f>
        <v>10568</v>
      </c>
      <c r="M23" s="25">
        <f t="shared" si="0"/>
        <v>0.11148816205069305</v>
      </c>
      <c r="N23" s="25">
        <f t="shared" si="1"/>
        <v>0.1396756585294934</v>
      </c>
    </row>
    <row r="24" spans="10:14" x14ac:dyDescent="0.2">
      <c r="J24" t="s">
        <v>33</v>
      </c>
      <c r="K24" s="17">
        <f>V8</f>
        <v>4597</v>
      </c>
      <c r="L24" s="17">
        <f>W8</f>
        <v>8366</v>
      </c>
      <c r="M24" s="25">
        <f t="shared" si="0"/>
        <v>0.11999791171787308</v>
      </c>
      <c r="N24" s="25">
        <f t="shared" si="1"/>
        <v>0.11057215738623598</v>
      </c>
    </row>
    <row r="25" spans="10:14" x14ac:dyDescent="0.2">
      <c r="J25" t="s">
        <v>34</v>
      </c>
      <c r="K25" s="17">
        <f>Z8</f>
        <v>5423</v>
      </c>
      <c r="L25" s="17">
        <f>AA8</f>
        <v>8446</v>
      </c>
      <c r="M25" s="25">
        <f t="shared" si="0"/>
        <v>0.14155942467827404</v>
      </c>
      <c r="N25" s="25">
        <f t="shared" si="1"/>
        <v>0.11162950529334796</v>
      </c>
    </row>
  </sheetData>
  <mergeCells count="30">
    <mergeCell ref="AB5:AC5"/>
    <mergeCell ref="A3:A7"/>
    <mergeCell ref="R5:R6"/>
    <mergeCell ref="S5:S6"/>
    <mergeCell ref="T5:U5"/>
    <mergeCell ref="V5:V6"/>
    <mergeCell ref="W5:W6"/>
    <mergeCell ref="X5:Y5"/>
    <mergeCell ref="J5:J6"/>
    <mergeCell ref="K5:K6"/>
    <mergeCell ref="L5:M5"/>
    <mergeCell ref="N5:N6"/>
    <mergeCell ref="O5:O6"/>
    <mergeCell ref="P5:Q5"/>
    <mergeCell ref="H5:I5"/>
    <mergeCell ref="B3:AC3"/>
    <mergeCell ref="B4:E4"/>
    <mergeCell ref="F4:I4"/>
    <mergeCell ref="J4:M4"/>
    <mergeCell ref="N4:Q4"/>
    <mergeCell ref="R4:U4"/>
    <mergeCell ref="V4:Y4"/>
    <mergeCell ref="Z4:AC4"/>
    <mergeCell ref="B5:B6"/>
    <mergeCell ref="C5:C6"/>
    <mergeCell ref="D5:E5"/>
    <mergeCell ref="F5:F6"/>
    <mergeCell ref="G5:G6"/>
    <mergeCell ref="Z5:Z6"/>
    <mergeCell ref="AA5:A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CDD1E-0FC4-DB42-AD29-0784F844D90E}">
  <dimension ref="A2:AC25"/>
  <sheetViews>
    <sheetView topLeftCell="G1" workbookViewId="0">
      <selection activeCell="M30" sqref="M30"/>
    </sheetView>
  </sheetViews>
  <sheetFormatPr baseColWidth="10" defaultRowHeight="16" x14ac:dyDescent="0.2"/>
  <cols>
    <col min="1" max="1" width="14.5" customWidth="1"/>
  </cols>
  <sheetData>
    <row r="2" spans="1:29" ht="17" thickBot="1" x14ac:dyDescent="0.25"/>
    <row r="3" spans="1:29" ht="17" thickTop="1" x14ac:dyDescent="0.2">
      <c r="A3" s="32" t="s">
        <v>13</v>
      </c>
      <c r="B3" s="35" t="s">
        <v>16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</row>
    <row r="4" spans="1:29" x14ac:dyDescent="0.2">
      <c r="A4" s="33"/>
      <c r="B4" s="40" t="s">
        <v>19</v>
      </c>
      <c r="C4" s="41"/>
      <c r="D4" s="41"/>
      <c r="E4" s="42"/>
      <c r="F4" s="40" t="s">
        <v>20</v>
      </c>
      <c r="G4" s="41"/>
      <c r="H4" s="41"/>
      <c r="I4" s="42"/>
      <c r="J4" s="40" t="s">
        <v>21</v>
      </c>
      <c r="K4" s="41"/>
      <c r="L4" s="41"/>
      <c r="M4" s="42"/>
      <c r="N4" s="40" t="s">
        <v>22</v>
      </c>
      <c r="O4" s="41"/>
      <c r="P4" s="41"/>
      <c r="Q4" s="42"/>
      <c r="R4" s="40" t="s">
        <v>23</v>
      </c>
      <c r="S4" s="41"/>
      <c r="T4" s="41"/>
      <c r="U4" s="42"/>
      <c r="V4" s="40" t="s">
        <v>24</v>
      </c>
      <c r="W4" s="41"/>
      <c r="X4" s="41"/>
      <c r="Y4" s="42"/>
      <c r="Z4" s="40" t="s">
        <v>25</v>
      </c>
      <c r="AA4" s="41"/>
      <c r="AB4" s="41"/>
      <c r="AC4" s="42"/>
    </row>
    <row r="5" spans="1:29" x14ac:dyDescent="0.2">
      <c r="A5" s="33"/>
      <c r="B5" s="43" t="s">
        <v>26</v>
      </c>
      <c r="C5" s="43" t="s">
        <v>27</v>
      </c>
      <c r="D5" s="40" t="s">
        <v>28</v>
      </c>
      <c r="E5" s="42"/>
      <c r="F5" s="43" t="s">
        <v>26</v>
      </c>
      <c r="G5" s="43" t="s">
        <v>27</v>
      </c>
      <c r="H5" s="40" t="s">
        <v>28</v>
      </c>
      <c r="I5" s="42"/>
      <c r="J5" s="43" t="s">
        <v>26</v>
      </c>
      <c r="K5" s="43" t="s">
        <v>27</v>
      </c>
      <c r="L5" s="40" t="s">
        <v>28</v>
      </c>
      <c r="M5" s="42"/>
      <c r="N5" s="43" t="s">
        <v>26</v>
      </c>
      <c r="O5" s="43" t="s">
        <v>27</v>
      </c>
      <c r="P5" s="40" t="s">
        <v>28</v>
      </c>
      <c r="Q5" s="42"/>
      <c r="R5" s="43" t="s">
        <v>26</v>
      </c>
      <c r="S5" s="43" t="s">
        <v>27</v>
      </c>
      <c r="T5" s="40" t="s">
        <v>28</v>
      </c>
      <c r="U5" s="42"/>
      <c r="V5" s="43" t="s">
        <v>26</v>
      </c>
      <c r="W5" s="43" t="s">
        <v>27</v>
      </c>
      <c r="X5" s="40" t="s">
        <v>28</v>
      </c>
      <c r="Y5" s="42"/>
      <c r="Z5" s="43" t="s">
        <v>26</v>
      </c>
      <c r="AA5" s="43" t="s">
        <v>27</v>
      </c>
      <c r="AB5" s="40" t="s">
        <v>28</v>
      </c>
      <c r="AC5" s="42"/>
    </row>
    <row r="6" spans="1:29" x14ac:dyDescent="0.2">
      <c r="A6" s="33"/>
      <c r="B6" s="44"/>
      <c r="C6" s="44"/>
      <c r="D6" s="22">
        <v>2021</v>
      </c>
      <c r="E6" s="22">
        <v>2022</v>
      </c>
      <c r="F6" s="44"/>
      <c r="G6" s="44"/>
      <c r="H6" s="22">
        <v>2021</v>
      </c>
      <c r="I6" s="22">
        <v>2022</v>
      </c>
      <c r="J6" s="44"/>
      <c r="K6" s="44"/>
      <c r="L6" s="22">
        <v>2021</v>
      </c>
      <c r="M6" s="22">
        <v>2022</v>
      </c>
      <c r="N6" s="44"/>
      <c r="O6" s="44"/>
      <c r="P6" s="22">
        <v>2021</v>
      </c>
      <c r="Q6" s="22">
        <v>2022</v>
      </c>
      <c r="R6" s="44"/>
      <c r="S6" s="44"/>
      <c r="T6" s="22">
        <v>2021</v>
      </c>
      <c r="U6" s="22">
        <v>2022</v>
      </c>
      <c r="V6" s="44"/>
      <c r="W6" s="44"/>
      <c r="X6" s="22">
        <v>2021</v>
      </c>
      <c r="Y6" s="22">
        <v>2022</v>
      </c>
      <c r="Z6" s="44"/>
      <c r="AA6" s="44"/>
      <c r="AB6" s="22">
        <v>2021</v>
      </c>
      <c r="AC6" s="22">
        <v>2022</v>
      </c>
    </row>
    <row r="7" spans="1:29" x14ac:dyDescent="0.2">
      <c r="A7" s="34"/>
      <c r="B7" s="23">
        <v>-57</v>
      </c>
      <c r="C7" s="23">
        <v>-58</v>
      </c>
      <c r="D7" s="23">
        <v>-59</v>
      </c>
      <c r="E7" s="23">
        <v>-60</v>
      </c>
      <c r="F7" s="23">
        <v>-61</v>
      </c>
      <c r="G7" s="23">
        <v>-62</v>
      </c>
      <c r="H7" s="23">
        <v>-63</v>
      </c>
      <c r="I7" s="23">
        <v>-64</v>
      </c>
      <c r="J7" s="23">
        <v>-65</v>
      </c>
      <c r="K7" s="23">
        <v>-66</v>
      </c>
      <c r="L7" s="23">
        <v>-67</v>
      </c>
      <c r="M7" s="23">
        <v>-68</v>
      </c>
      <c r="N7" s="23">
        <v>-69</v>
      </c>
      <c r="O7" s="23">
        <v>-70</v>
      </c>
      <c r="P7" s="23">
        <v>-71</v>
      </c>
      <c r="Q7" s="23">
        <v>-72</v>
      </c>
      <c r="R7" s="23">
        <v>-73</v>
      </c>
      <c r="S7" s="23">
        <v>-74</v>
      </c>
      <c r="T7" s="23">
        <v>-75</v>
      </c>
      <c r="U7" s="23">
        <v>-76</v>
      </c>
      <c r="V7" s="23">
        <v>-77</v>
      </c>
      <c r="W7" s="23">
        <v>-78</v>
      </c>
      <c r="X7" s="23">
        <v>-79</v>
      </c>
      <c r="Y7" s="23">
        <v>-80</v>
      </c>
      <c r="Z7" s="23">
        <v>-81</v>
      </c>
      <c r="AA7" s="23">
        <v>-82</v>
      </c>
      <c r="AB7" s="23">
        <v>-83</v>
      </c>
      <c r="AC7" s="23">
        <v>-84</v>
      </c>
    </row>
    <row r="8" spans="1:29" x14ac:dyDescent="0.2">
      <c r="A8" s="3" t="s">
        <v>1</v>
      </c>
      <c r="B8" s="5">
        <v>29836</v>
      </c>
      <c r="C8" s="5">
        <v>55563</v>
      </c>
      <c r="D8" s="5">
        <v>1714299</v>
      </c>
      <c r="E8" s="5">
        <v>2093935</v>
      </c>
      <c r="F8" s="5">
        <v>7455</v>
      </c>
      <c r="G8" s="5">
        <v>9912</v>
      </c>
      <c r="H8" s="5">
        <v>160306</v>
      </c>
      <c r="I8" s="5">
        <v>220112</v>
      </c>
      <c r="J8" s="5">
        <v>8570</v>
      </c>
      <c r="K8" s="5">
        <v>16549</v>
      </c>
      <c r="L8" s="5">
        <v>391739</v>
      </c>
      <c r="M8" s="5">
        <v>484272</v>
      </c>
      <c r="N8" s="5">
        <v>4537</v>
      </c>
      <c r="O8" s="5">
        <v>12537</v>
      </c>
      <c r="P8" s="5">
        <v>333006</v>
      </c>
      <c r="Q8" s="5">
        <v>393763</v>
      </c>
      <c r="R8" s="5">
        <v>2906</v>
      </c>
      <c r="S8" s="5">
        <v>6492</v>
      </c>
      <c r="T8" s="5">
        <v>276885</v>
      </c>
      <c r="U8" s="5">
        <v>317570</v>
      </c>
      <c r="V8" s="5">
        <v>2723</v>
      </c>
      <c r="W8" s="5">
        <v>4550</v>
      </c>
      <c r="X8" s="5">
        <v>266338</v>
      </c>
      <c r="Y8" s="5">
        <v>339646</v>
      </c>
      <c r="Z8" s="5">
        <v>3645</v>
      </c>
      <c r="AA8" s="5">
        <v>5523</v>
      </c>
      <c r="AB8" s="5">
        <v>286022</v>
      </c>
      <c r="AC8" s="5">
        <v>338569</v>
      </c>
    </row>
    <row r="9" spans="1:29" x14ac:dyDescent="0.2">
      <c r="A9" s="11" t="s">
        <v>2</v>
      </c>
      <c r="B9" s="13">
        <v>2811</v>
      </c>
      <c r="C9" s="13">
        <v>4002</v>
      </c>
      <c r="D9" s="13">
        <v>37588</v>
      </c>
      <c r="E9" s="13">
        <v>15694</v>
      </c>
      <c r="F9" s="13">
        <v>1115</v>
      </c>
      <c r="G9" s="13">
        <v>1351</v>
      </c>
      <c r="H9" s="13">
        <v>11140</v>
      </c>
      <c r="I9" s="13">
        <v>6535</v>
      </c>
      <c r="J9" s="13">
        <v>623</v>
      </c>
      <c r="K9" s="13">
        <v>1058</v>
      </c>
      <c r="L9" s="13">
        <v>8923</v>
      </c>
      <c r="M9" s="13">
        <v>3622</v>
      </c>
      <c r="N9" s="13">
        <v>263</v>
      </c>
      <c r="O9" s="13">
        <v>508</v>
      </c>
      <c r="P9" s="13">
        <v>3507</v>
      </c>
      <c r="Q9" s="13">
        <v>1421</v>
      </c>
      <c r="R9" s="13">
        <v>167</v>
      </c>
      <c r="S9" s="13">
        <v>248</v>
      </c>
      <c r="T9" s="13">
        <v>3639</v>
      </c>
      <c r="U9" s="13">
        <v>924</v>
      </c>
      <c r="V9" s="13">
        <v>194</v>
      </c>
      <c r="W9" s="13">
        <v>250</v>
      </c>
      <c r="X9" s="13">
        <v>3079</v>
      </c>
      <c r="Y9" s="13">
        <v>935</v>
      </c>
      <c r="Z9" s="13">
        <v>449</v>
      </c>
      <c r="AA9" s="13">
        <v>587</v>
      </c>
      <c r="AB9" s="13">
        <v>7298</v>
      </c>
      <c r="AC9" s="13">
        <v>2254</v>
      </c>
    </row>
    <row r="10" spans="1:29" x14ac:dyDescent="0.2">
      <c r="A10" s="11" t="s">
        <v>3</v>
      </c>
      <c r="B10" s="13">
        <v>6374</v>
      </c>
      <c r="C10" s="13">
        <v>9413</v>
      </c>
      <c r="D10" s="13">
        <v>121511</v>
      </c>
      <c r="E10" s="13">
        <v>112351</v>
      </c>
      <c r="F10" s="13">
        <v>2701</v>
      </c>
      <c r="G10" s="13">
        <v>3332</v>
      </c>
      <c r="H10" s="13">
        <v>40860</v>
      </c>
      <c r="I10" s="13">
        <v>47530</v>
      </c>
      <c r="J10" s="13">
        <v>1625</v>
      </c>
      <c r="K10" s="13">
        <v>2662</v>
      </c>
      <c r="L10" s="13">
        <v>32294</v>
      </c>
      <c r="M10" s="13">
        <v>29041</v>
      </c>
      <c r="N10" s="13">
        <v>617</v>
      </c>
      <c r="O10" s="13">
        <v>1317</v>
      </c>
      <c r="P10" s="13">
        <v>13816</v>
      </c>
      <c r="Q10" s="13">
        <v>10884</v>
      </c>
      <c r="R10" s="13">
        <v>372</v>
      </c>
      <c r="S10" s="13">
        <v>665</v>
      </c>
      <c r="T10" s="13">
        <v>8482</v>
      </c>
      <c r="U10" s="13">
        <v>6634</v>
      </c>
      <c r="V10" s="13">
        <v>386</v>
      </c>
      <c r="W10" s="13">
        <v>531</v>
      </c>
      <c r="X10" s="13">
        <v>10011</v>
      </c>
      <c r="Y10" s="13">
        <v>6792</v>
      </c>
      <c r="Z10" s="13">
        <v>673</v>
      </c>
      <c r="AA10" s="13">
        <v>906</v>
      </c>
      <c r="AB10" s="13">
        <v>16046</v>
      </c>
      <c r="AC10" s="13">
        <v>11467</v>
      </c>
    </row>
    <row r="11" spans="1:29" x14ac:dyDescent="0.2">
      <c r="A11" s="11" t="s">
        <v>4</v>
      </c>
      <c r="B11" s="13">
        <v>8627</v>
      </c>
      <c r="C11" s="13">
        <v>14477</v>
      </c>
      <c r="D11" s="13">
        <v>283003</v>
      </c>
      <c r="E11" s="13">
        <v>310890</v>
      </c>
      <c r="F11" s="13">
        <v>2652</v>
      </c>
      <c r="G11" s="13">
        <v>3633</v>
      </c>
      <c r="H11" s="13">
        <v>63618</v>
      </c>
      <c r="I11" s="13">
        <v>91021</v>
      </c>
      <c r="J11" s="13">
        <v>2958</v>
      </c>
      <c r="K11" s="13">
        <v>5230</v>
      </c>
      <c r="L11" s="13">
        <v>95398</v>
      </c>
      <c r="M11" s="13">
        <v>108356</v>
      </c>
      <c r="N11" s="13">
        <v>1099</v>
      </c>
      <c r="O11" s="13">
        <v>2556</v>
      </c>
      <c r="P11" s="13">
        <v>41407</v>
      </c>
      <c r="Q11" s="13">
        <v>40998</v>
      </c>
      <c r="R11" s="13">
        <v>667</v>
      </c>
      <c r="S11" s="13">
        <v>1246</v>
      </c>
      <c r="T11" s="13">
        <v>25288</v>
      </c>
      <c r="U11" s="13">
        <v>24350</v>
      </c>
      <c r="V11" s="13">
        <v>564</v>
      </c>
      <c r="W11" s="13">
        <v>810</v>
      </c>
      <c r="X11" s="13">
        <v>21747</v>
      </c>
      <c r="Y11" s="13">
        <v>20616</v>
      </c>
      <c r="Z11" s="13">
        <v>687</v>
      </c>
      <c r="AA11" s="13">
        <v>1002</v>
      </c>
      <c r="AB11" s="13">
        <v>35542</v>
      </c>
      <c r="AC11" s="13">
        <v>25548</v>
      </c>
    </row>
    <row r="12" spans="1:29" x14ac:dyDescent="0.2">
      <c r="A12" s="11" t="s">
        <v>5</v>
      </c>
      <c r="B12" s="13">
        <v>4484</v>
      </c>
      <c r="C12" s="13">
        <v>9185</v>
      </c>
      <c r="D12" s="13">
        <v>243967</v>
      </c>
      <c r="E12" s="13">
        <v>275677</v>
      </c>
      <c r="F12" s="13">
        <v>669</v>
      </c>
      <c r="G12" s="13">
        <v>1071</v>
      </c>
      <c r="H12" s="13">
        <v>25963</v>
      </c>
      <c r="I12" s="13">
        <v>40107</v>
      </c>
      <c r="J12" s="13">
        <v>1557</v>
      </c>
      <c r="K12" s="13">
        <v>3317</v>
      </c>
      <c r="L12" s="13">
        <v>79890</v>
      </c>
      <c r="M12" s="13">
        <v>95949</v>
      </c>
      <c r="N12" s="13">
        <v>858</v>
      </c>
      <c r="O12" s="13">
        <v>2404</v>
      </c>
      <c r="P12" s="13">
        <v>51108</v>
      </c>
      <c r="Q12" s="13">
        <v>52860</v>
      </c>
      <c r="R12" s="13">
        <v>464</v>
      </c>
      <c r="S12" s="13">
        <v>970</v>
      </c>
      <c r="T12" s="13">
        <v>27497</v>
      </c>
      <c r="U12" s="13">
        <v>28850</v>
      </c>
      <c r="V12" s="13">
        <v>429</v>
      </c>
      <c r="W12" s="13">
        <v>694</v>
      </c>
      <c r="X12" s="13">
        <v>28585</v>
      </c>
      <c r="Y12" s="13">
        <v>26548</v>
      </c>
      <c r="Z12" s="13">
        <v>507</v>
      </c>
      <c r="AA12" s="13">
        <v>729</v>
      </c>
      <c r="AB12" s="13">
        <v>30922</v>
      </c>
      <c r="AC12" s="13">
        <v>31361</v>
      </c>
    </row>
    <row r="13" spans="1:29" x14ac:dyDescent="0.2">
      <c r="A13" s="11" t="s">
        <v>6</v>
      </c>
      <c r="B13" s="13">
        <v>2540</v>
      </c>
      <c r="C13" s="13">
        <v>5836</v>
      </c>
      <c r="D13" s="13">
        <v>190293</v>
      </c>
      <c r="E13" s="13">
        <v>219695</v>
      </c>
      <c r="F13" s="13">
        <v>207</v>
      </c>
      <c r="G13" s="13">
        <v>349</v>
      </c>
      <c r="H13" s="13">
        <v>9384</v>
      </c>
      <c r="I13" s="13">
        <v>17577</v>
      </c>
      <c r="J13" s="13">
        <v>830</v>
      </c>
      <c r="K13" s="13">
        <v>1910</v>
      </c>
      <c r="L13" s="13">
        <v>56593</v>
      </c>
      <c r="M13" s="13">
        <v>71586</v>
      </c>
      <c r="N13" s="13">
        <v>549</v>
      </c>
      <c r="O13" s="13">
        <v>1746</v>
      </c>
      <c r="P13" s="13">
        <v>43435</v>
      </c>
      <c r="Q13" s="13">
        <v>47945</v>
      </c>
      <c r="R13" s="13">
        <v>301</v>
      </c>
      <c r="S13" s="13">
        <v>732</v>
      </c>
      <c r="T13" s="13">
        <v>24555</v>
      </c>
      <c r="U13" s="13">
        <v>26195</v>
      </c>
      <c r="V13" s="13">
        <v>282</v>
      </c>
      <c r="W13" s="13">
        <v>498</v>
      </c>
      <c r="X13" s="13">
        <v>26116</v>
      </c>
      <c r="Y13" s="13">
        <v>24510</v>
      </c>
      <c r="Z13" s="13">
        <v>371</v>
      </c>
      <c r="AA13" s="13">
        <v>601</v>
      </c>
      <c r="AB13" s="13">
        <v>30207</v>
      </c>
      <c r="AC13" s="13">
        <v>31880</v>
      </c>
    </row>
    <row r="14" spans="1:29" x14ac:dyDescent="0.2">
      <c r="A14" s="11" t="s">
        <v>7</v>
      </c>
      <c r="B14" s="13">
        <v>3573</v>
      </c>
      <c r="C14" s="13">
        <v>8949</v>
      </c>
      <c r="D14" s="13">
        <v>416258</v>
      </c>
      <c r="E14" s="13">
        <v>484882</v>
      </c>
      <c r="F14" s="13">
        <v>91</v>
      </c>
      <c r="G14" s="13">
        <v>148</v>
      </c>
      <c r="H14" s="13">
        <v>6631</v>
      </c>
      <c r="I14" s="13">
        <v>11330</v>
      </c>
      <c r="J14" s="13">
        <v>807</v>
      </c>
      <c r="K14" s="13">
        <v>1918</v>
      </c>
      <c r="L14" s="13">
        <v>82120</v>
      </c>
      <c r="M14" s="13">
        <v>106445</v>
      </c>
      <c r="N14" s="13">
        <v>860</v>
      </c>
      <c r="O14" s="13">
        <v>2974</v>
      </c>
      <c r="P14" s="13">
        <v>104509</v>
      </c>
      <c r="Q14" s="13">
        <v>117613</v>
      </c>
      <c r="R14" s="13">
        <v>630</v>
      </c>
      <c r="S14" s="13">
        <v>1710</v>
      </c>
      <c r="T14" s="13">
        <v>77030</v>
      </c>
      <c r="U14" s="13">
        <v>86481</v>
      </c>
      <c r="V14" s="13">
        <v>552</v>
      </c>
      <c r="W14" s="13">
        <v>1090</v>
      </c>
      <c r="X14" s="13">
        <v>72514</v>
      </c>
      <c r="Y14" s="13">
        <v>76871</v>
      </c>
      <c r="Z14" s="13">
        <v>633</v>
      </c>
      <c r="AA14" s="13">
        <v>1109</v>
      </c>
      <c r="AB14" s="13">
        <v>73450</v>
      </c>
      <c r="AC14" s="13">
        <v>86140</v>
      </c>
    </row>
    <row r="15" spans="1:29" x14ac:dyDescent="0.2">
      <c r="A15" s="11" t="s">
        <v>8</v>
      </c>
      <c r="B15" s="13">
        <v>1427</v>
      </c>
      <c r="C15" s="13">
        <v>3701</v>
      </c>
      <c r="D15" s="13">
        <v>421676</v>
      </c>
      <c r="E15" s="13">
        <v>674744</v>
      </c>
      <c r="F15" s="13">
        <v>20</v>
      </c>
      <c r="G15" s="13">
        <v>28</v>
      </c>
      <c r="H15" s="13">
        <v>2707</v>
      </c>
      <c r="I15" s="13">
        <v>6010</v>
      </c>
      <c r="J15" s="13">
        <v>170</v>
      </c>
      <c r="K15" s="13">
        <v>454</v>
      </c>
      <c r="L15" s="13">
        <v>36518</v>
      </c>
      <c r="M15" s="13">
        <v>69271</v>
      </c>
      <c r="N15" s="13">
        <v>291</v>
      </c>
      <c r="O15" s="13">
        <v>1032</v>
      </c>
      <c r="P15" s="13">
        <v>75221</v>
      </c>
      <c r="Q15" s="13">
        <v>122039</v>
      </c>
      <c r="R15" s="13">
        <v>305</v>
      </c>
      <c r="S15" s="13">
        <v>921</v>
      </c>
      <c r="T15" s="13">
        <v>110391</v>
      </c>
      <c r="U15" s="13">
        <v>144134</v>
      </c>
      <c r="V15" s="13">
        <v>316</v>
      </c>
      <c r="W15" s="13">
        <v>677</v>
      </c>
      <c r="X15" s="13">
        <v>104283</v>
      </c>
      <c r="Y15" s="13">
        <v>183372</v>
      </c>
      <c r="Z15" s="13">
        <v>325</v>
      </c>
      <c r="AA15" s="13">
        <v>589</v>
      </c>
      <c r="AB15" s="13">
        <v>92554</v>
      </c>
      <c r="AC15" s="13">
        <v>149916</v>
      </c>
    </row>
    <row r="18" spans="1:14" x14ac:dyDescent="0.2">
      <c r="B18" t="s">
        <v>29</v>
      </c>
      <c r="C18" t="s">
        <v>35</v>
      </c>
      <c r="D18" t="s">
        <v>30</v>
      </c>
      <c r="E18" t="s">
        <v>31</v>
      </c>
      <c r="F18" t="s">
        <v>32</v>
      </c>
      <c r="G18" t="s">
        <v>33</v>
      </c>
      <c r="H18" t="s">
        <v>34</v>
      </c>
      <c r="K18" t="s">
        <v>36</v>
      </c>
      <c r="L18" t="s">
        <v>37</v>
      </c>
      <c r="M18" t="s">
        <v>38</v>
      </c>
      <c r="N18" t="s">
        <v>39</v>
      </c>
    </row>
    <row r="19" spans="1:14" x14ac:dyDescent="0.2">
      <c r="A19" t="s">
        <v>36</v>
      </c>
      <c r="B19" s="17">
        <f>B8</f>
        <v>29836</v>
      </c>
      <c r="C19" s="17">
        <f>F8</f>
        <v>7455</v>
      </c>
      <c r="D19" s="17">
        <f>J8</f>
        <v>8570</v>
      </c>
      <c r="E19" s="17">
        <f>N8</f>
        <v>4537</v>
      </c>
      <c r="F19" s="17">
        <f>R8</f>
        <v>2906</v>
      </c>
      <c r="G19" s="17">
        <f>V8</f>
        <v>2723</v>
      </c>
      <c r="H19" s="17">
        <f>Z8</f>
        <v>3645</v>
      </c>
      <c r="J19" t="s">
        <v>29</v>
      </c>
      <c r="K19" s="17">
        <f>B8</f>
        <v>29836</v>
      </c>
      <c r="L19" s="17">
        <f>C8</f>
        <v>55563</v>
      </c>
    </row>
    <row r="20" spans="1:14" x14ac:dyDescent="0.2">
      <c r="A20" t="s">
        <v>37</v>
      </c>
      <c r="B20" s="17">
        <f>C8</f>
        <v>55563</v>
      </c>
      <c r="C20" s="17">
        <f>G8</f>
        <v>9912</v>
      </c>
      <c r="D20" s="17">
        <f>K8</f>
        <v>16549</v>
      </c>
      <c r="E20" s="17">
        <f>O8</f>
        <v>12537</v>
      </c>
      <c r="F20" s="17">
        <f>S8</f>
        <v>6492</v>
      </c>
      <c r="G20" s="17">
        <f>W8</f>
        <v>4550</v>
      </c>
      <c r="H20" s="17">
        <f>AA8</f>
        <v>5523</v>
      </c>
      <c r="J20" t="s">
        <v>35</v>
      </c>
      <c r="K20" s="17">
        <f>F8</f>
        <v>7455</v>
      </c>
      <c r="L20" s="17">
        <f>G8</f>
        <v>9912</v>
      </c>
      <c r="M20" s="26">
        <f>K20/$K$19</f>
        <v>0.24986593377128302</v>
      </c>
      <c r="N20" s="25">
        <f>L20/$L$19</f>
        <v>0.17839209545920848</v>
      </c>
    </row>
    <row r="21" spans="1:14" x14ac:dyDescent="0.2">
      <c r="J21" t="s">
        <v>30</v>
      </c>
      <c r="K21" s="17">
        <f>J8</f>
        <v>8570</v>
      </c>
      <c r="L21" s="17">
        <f>K8</f>
        <v>16549</v>
      </c>
      <c r="M21" s="26">
        <f t="shared" ref="M21:M25" si="0">K21/$K$19</f>
        <v>0.28723689502614291</v>
      </c>
      <c r="N21" s="25">
        <f t="shared" ref="N21:N25" si="1">L21/$L$19</f>
        <v>0.29784208916005256</v>
      </c>
    </row>
    <row r="22" spans="1:14" x14ac:dyDescent="0.2">
      <c r="J22" t="s">
        <v>31</v>
      </c>
      <c r="K22" s="17">
        <f>N8</f>
        <v>4537</v>
      </c>
      <c r="L22" s="17">
        <f>O8</f>
        <v>12537</v>
      </c>
      <c r="M22" s="25">
        <f t="shared" si="0"/>
        <v>0.1520646199222416</v>
      </c>
      <c r="N22" s="25">
        <f t="shared" si="1"/>
        <v>0.22563576480751579</v>
      </c>
    </row>
    <row r="23" spans="1:14" x14ac:dyDescent="0.2">
      <c r="J23" t="s">
        <v>32</v>
      </c>
      <c r="K23" s="17">
        <f>R8</f>
        <v>2906</v>
      </c>
      <c r="L23" s="17">
        <f>S8</f>
        <v>6492</v>
      </c>
      <c r="M23" s="25">
        <f t="shared" si="0"/>
        <v>9.7399115162890473E-2</v>
      </c>
      <c r="N23" s="25">
        <f t="shared" si="1"/>
        <v>0.1168403433939852</v>
      </c>
    </row>
    <row r="24" spans="1:14" x14ac:dyDescent="0.2">
      <c r="J24" t="s">
        <v>33</v>
      </c>
      <c r="K24" s="17">
        <f>V8</f>
        <v>2723</v>
      </c>
      <c r="L24" s="17">
        <f>W8</f>
        <v>4550</v>
      </c>
      <c r="M24" s="25">
        <f t="shared" si="0"/>
        <v>9.1265585199088353E-2</v>
      </c>
      <c r="N24" s="25">
        <f t="shared" si="1"/>
        <v>8.1889026870399367E-2</v>
      </c>
    </row>
    <row r="25" spans="1:14" x14ac:dyDescent="0.2">
      <c r="J25" t="s">
        <v>34</v>
      </c>
      <c r="K25" s="17">
        <f>Z8</f>
        <v>3645</v>
      </c>
      <c r="L25" s="17">
        <f>AA8</f>
        <v>5523</v>
      </c>
      <c r="M25" s="25">
        <f t="shared" si="0"/>
        <v>0.12216785091835367</v>
      </c>
      <c r="N25" s="25">
        <f t="shared" si="1"/>
        <v>9.9400680308838613E-2</v>
      </c>
    </row>
  </sheetData>
  <mergeCells count="30">
    <mergeCell ref="A3:A7"/>
    <mergeCell ref="Z5:Z6"/>
    <mergeCell ref="AA5:AA6"/>
    <mergeCell ref="AB5:AC5"/>
    <mergeCell ref="R5:R6"/>
    <mergeCell ref="S5:S6"/>
    <mergeCell ref="T5:U5"/>
    <mergeCell ref="V5:V6"/>
    <mergeCell ref="W5:W6"/>
    <mergeCell ref="X5:Y5"/>
    <mergeCell ref="J5:J6"/>
    <mergeCell ref="K5:K6"/>
    <mergeCell ref="L5:M5"/>
    <mergeCell ref="N5:N6"/>
    <mergeCell ref="O5:O6"/>
    <mergeCell ref="P5:Q5"/>
    <mergeCell ref="H5:I5"/>
    <mergeCell ref="B3:AC3"/>
    <mergeCell ref="B4:E4"/>
    <mergeCell ref="F4:I4"/>
    <mergeCell ref="J4:M4"/>
    <mergeCell ref="N4:Q4"/>
    <mergeCell ref="R4:U4"/>
    <mergeCell ref="V4:Y4"/>
    <mergeCell ref="Z4:AC4"/>
    <mergeCell ref="B5:B6"/>
    <mergeCell ref="C5:C6"/>
    <mergeCell ref="D5:E5"/>
    <mergeCell ref="F5:F6"/>
    <mergeCell ref="G5:G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04ACD-D2B2-AF4F-B1D1-6B2D8FD194E3}">
  <dimension ref="A1:E6"/>
  <sheetViews>
    <sheetView workbookViewId="0">
      <selection activeCell="F9" sqref="F9"/>
    </sheetView>
  </sheetViews>
  <sheetFormatPr baseColWidth="10" defaultRowHeight="16" x14ac:dyDescent="0.2"/>
  <sheetData>
    <row r="1" spans="1:5" x14ac:dyDescent="0.2">
      <c r="A1" t="s">
        <v>40</v>
      </c>
      <c r="B1" t="s">
        <v>41</v>
      </c>
      <c r="E1" t="s">
        <v>47</v>
      </c>
    </row>
    <row r="2" spans="1:5" x14ac:dyDescent="0.2">
      <c r="A2" t="s">
        <v>43</v>
      </c>
      <c r="B2">
        <v>16989</v>
      </c>
      <c r="E2" s="25">
        <f>B2/SUM($B$2:$B$6)</f>
        <v>0.20260455797645879</v>
      </c>
    </row>
    <row r="3" spans="1:5" x14ac:dyDescent="0.2">
      <c r="A3" t="s">
        <v>42</v>
      </c>
      <c r="B3">
        <v>18744</v>
      </c>
      <c r="E3" s="25">
        <f>B3/SUM($B$2:$B$6)</f>
        <v>0.22353404171585989</v>
      </c>
    </row>
    <row r="4" spans="1:5" x14ac:dyDescent="0.2">
      <c r="A4" t="s">
        <v>45</v>
      </c>
      <c r="B4">
        <v>34774</v>
      </c>
      <c r="E4" s="25">
        <f t="shared" ref="E4:E6" si="0">B4/SUM($B$2:$B$6)</f>
        <v>0.41470191883415025</v>
      </c>
    </row>
    <row r="5" spans="1:5" x14ac:dyDescent="0.2">
      <c r="A5" t="s">
        <v>44</v>
      </c>
      <c r="B5">
        <v>5331</v>
      </c>
      <c r="E5" s="25">
        <f t="shared" si="0"/>
        <v>6.3575542914385885E-2</v>
      </c>
    </row>
    <row r="6" spans="1:5" x14ac:dyDescent="0.2">
      <c r="A6" t="s">
        <v>46</v>
      </c>
      <c r="B6">
        <v>8015</v>
      </c>
      <c r="E6" s="25">
        <f t="shared" si="0"/>
        <v>9.5583938559145168E-2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117EC-9FFB-FF4A-A299-14413EF4012F}">
  <dimension ref="A1:D6"/>
  <sheetViews>
    <sheetView workbookViewId="0">
      <selection activeCell="D2" sqref="D2:D6"/>
    </sheetView>
  </sheetViews>
  <sheetFormatPr baseColWidth="10" defaultRowHeight="16" x14ac:dyDescent="0.2"/>
  <sheetData>
    <row r="1" spans="1:4" x14ac:dyDescent="0.2">
      <c r="A1" t="s">
        <v>40</v>
      </c>
      <c r="B1" t="s">
        <v>41</v>
      </c>
      <c r="D1" t="s">
        <v>47</v>
      </c>
    </row>
    <row r="2" spans="1:4" x14ac:dyDescent="0.2">
      <c r="A2" t="s">
        <v>43</v>
      </c>
      <c r="B2">
        <v>10835</v>
      </c>
      <c r="D2" s="25">
        <f>B2/SUM($B$2:$B$6)</f>
        <v>0.15465315443905225</v>
      </c>
    </row>
    <row r="3" spans="1:4" x14ac:dyDescent="0.2">
      <c r="A3" t="s">
        <v>42</v>
      </c>
      <c r="B3">
        <v>20933</v>
      </c>
      <c r="D3" s="25">
        <f t="shared" ref="D3:D6" si="0">B3/SUM($B$2:$B$6)</f>
        <v>0.29878675421067658</v>
      </c>
    </row>
    <row r="4" spans="1:4" x14ac:dyDescent="0.2">
      <c r="A4" t="s">
        <v>45</v>
      </c>
      <c r="B4">
        <v>26571</v>
      </c>
      <c r="D4" s="25">
        <f t="shared" si="0"/>
        <v>0.3792606337425064</v>
      </c>
    </row>
    <row r="5" spans="1:4" x14ac:dyDescent="0.2">
      <c r="A5" t="s">
        <v>44</v>
      </c>
      <c r="B5">
        <v>5176</v>
      </c>
      <c r="D5" s="25">
        <f t="shared" si="0"/>
        <v>7.3879531829860123E-2</v>
      </c>
    </row>
    <row r="6" spans="1:4" x14ac:dyDescent="0.2">
      <c r="A6" t="s">
        <v>46</v>
      </c>
      <c r="B6">
        <v>6545</v>
      </c>
      <c r="D6" s="25">
        <f t="shared" si="0"/>
        <v>9.3419925777904658E-2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96887-CB63-2B47-810E-0B0A71BCC37C}">
  <dimension ref="A3:H25"/>
  <sheetViews>
    <sheetView tabSelected="1" workbookViewId="0">
      <selection activeCell="F9" sqref="F9"/>
    </sheetView>
  </sheetViews>
  <sheetFormatPr baseColWidth="10" defaultRowHeight="16" x14ac:dyDescent="0.2"/>
  <cols>
    <col min="1" max="1" width="20.5" customWidth="1"/>
  </cols>
  <sheetData>
    <row r="3" spans="1:8" x14ac:dyDescent="0.2">
      <c r="B3" t="s">
        <v>49</v>
      </c>
      <c r="C3" t="s">
        <v>53</v>
      </c>
    </row>
    <row r="4" spans="1:8" x14ac:dyDescent="0.2">
      <c r="B4" t="s">
        <v>50</v>
      </c>
      <c r="C4" t="s">
        <v>50</v>
      </c>
    </row>
    <row r="5" spans="1:8" x14ac:dyDescent="0.2">
      <c r="A5" t="s">
        <v>35</v>
      </c>
      <c r="B5" s="25" cm="1">
        <f t="array" ref="B5:B10">'IRS in-migrants'!M20:M25</f>
        <v>0.19799524915816127</v>
      </c>
      <c r="C5" s="45">
        <v>0.24986593377128302</v>
      </c>
      <c r="F5" s="45"/>
    </row>
    <row r="6" spans="1:8" x14ac:dyDescent="0.2">
      <c r="A6" t="s">
        <v>30</v>
      </c>
      <c r="B6" s="25">
        <v>0.26189668224177087</v>
      </c>
      <c r="C6" s="25">
        <v>0.28723689502614291</v>
      </c>
      <c r="F6" s="25"/>
    </row>
    <row r="7" spans="1:8" x14ac:dyDescent="0.2">
      <c r="A7" t="s">
        <v>31</v>
      </c>
      <c r="B7" s="25">
        <v>0.1670625701532277</v>
      </c>
      <c r="C7" s="25">
        <v>0.1520646199222416</v>
      </c>
      <c r="F7" s="25"/>
    </row>
    <row r="8" spans="1:8" x14ac:dyDescent="0.2">
      <c r="A8" t="s">
        <v>32</v>
      </c>
      <c r="B8" s="25">
        <v>0.11148816205069305</v>
      </c>
      <c r="C8" s="25">
        <v>9.7399115162890473E-2</v>
      </c>
      <c r="F8" s="25"/>
    </row>
    <row r="9" spans="1:8" x14ac:dyDescent="0.2">
      <c r="A9" t="s">
        <v>33</v>
      </c>
      <c r="B9" s="25">
        <v>0.11999791171787308</v>
      </c>
      <c r="C9" s="25">
        <v>9.1265585199088353E-2</v>
      </c>
      <c r="F9" s="25" t="s">
        <v>61</v>
      </c>
    </row>
    <row r="10" spans="1:8" x14ac:dyDescent="0.2">
      <c r="A10" t="s">
        <v>34</v>
      </c>
      <c r="B10" s="25">
        <v>0.14155942467827404</v>
      </c>
      <c r="C10" s="25">
        <v>0.12216785091835367</v>
      </c>
      <c r="F10" s="25"/>
    </row>
    <row r="15" spans="1:8" x14ac:dyDescent="0.2">
      <c r="B15" t="s">
        <v>49</v>
      </c>
      <c r="F15" t="s">
        <v>53</v>
      </c>
    </row>
    <row r="16" spans="1:8" x14ac:dyDescent="0.2">
      <c r="B16" t="s">
        <v>50</v>
      </c>
      <c r="C16" t="s">
        <v>51</v>
      </c>
      <c r="D16" t="s">
        <v>52</v>
      </c>
      <c r="F16" t="s">
        <v>50</v>
      </c>
      <c r="G16" t="s">
        <v>51</v>
      </c>
      <c r="H16" t="s">
        <v>52</v>
      </c>
    </row>
    <row r="17" spans="1:8" x14ac:dyDescent="0.2">
      <c r="A17" t="s">
        <v>54</v>
      </c>
      <c r="B17" s="45">
        <f>'IRS in-migrants'!M20</f>
        <v>0.19799524915816127</v>
      </c>
      <c r="C17" s="25">
        <f>'IRS in-migrants'!N20</f>
        <v>0.13050316543529691</v>
      </c>
      <c r="D17" s="45">
        <f>SUM('ACS IPUMS in-migrants'!E2:E3)</f>
        <v>0.42613859969231871</v>
      </c>
      <c r="H17" s="45">
        <f>SUM('ACS IPUMS out-migrants'!D2:D3)</f>
        <v>0.45343990864972883</v>
      </c>
    </row>
    <row r="18" spans="1:8" x14ac:dyDescent="0.2">
      <c r="A18" t="s">
        <v>55</v>
      </c>
      <c r="B18" s="45">
        <f>SUM('IRS in-migrants'!M21:M23)</f>
        <v>0.54044741444569155</v>
      </c>
      <c r="C18" s="25">
        <f>SUM('IRS in-migrants'!N21:N23)</f>
        <v>0.6472951718851192</v>
      </c>
      <c r="D18" s="45">
        <f>'ACS IPUMS in-migrants'!E4</f>
        <v>0.41470191883415025</v>
      </c>
      <c r="H18" s="45">
        <f>'ACS IPUMS out-migrants'!D4</f>
        <v>0.3792606337425064</v>
      </c>
    </row>
    <row r="19" spans="1:8" x14ac:dyDescent="0.2">
      <c r="A19" t="s">
        <v>56</v>
      </c>
      <c r="B19" s="45">
        <f>SUM('IRS in-migrants'!M24)</f>
        <v>0.11999791171787308</v>
      </c>
      <c r="C19" s="25">
        <f>'IRS in-migrants'!M24</f>
        <v>0.11999791171787308</v>
      </c>
      <c r="D19" s="45">
        <f>'ACS IPUMS in-migrants'!E5</f>
        <v>6.3575542914385885E-2</v>
      </c>
      <c r="H19" s="45">
        <f>'ACS IPUMS out-migrants'!D5</f>
        <v>7.3879531829860123E-2</v>
      </c>
    </row>
    <row r="20" spans="1:8" x14ac:dyDescent="0.2">
      <c r="A20" t="s">
        <v>57</v>
      </c>
      <c r="B20" s="45">
        <f>SUM('IRS in-migrants'!M25)</f>
        <v>0.14155942467827404</v>
      </c>
      <c r="C20" s="25">
        <f>'IRS in-migrants'!M25</f>
        <v>0.14155942467827404</v>
      </c>
      <c r="D20" s="45">
        <f>'ACS IPUMS in-migrants'!E6</f>
        <v>9.5583938559145168E-2</v>
      </c>
      <c r="H20" s="45">
        <f>'ACS IPUMS out-migrants'!D6</f>
        <v>9.3419925777904658E-2</v>
      </c>
    </row>
    <row r="21" spans="1:8" x14ac:dyDescent="0.2">
      <c r="C21" s="46"/>
    </row>
    <row r="23" spans="1:8" x14ac:dyDescent="0.2">
      <c r="A23" t="s">
        <v>60</v>
      </c>
    </row>
    <row r="24" spans="1:8" x14ac:dyDescent="0.2">
      <c r="A24" t="s">
        <v>58</v>
      </c>
    </row>
    <row r="25" spans="1:8" x14ac:dyDescent="0.2">
      <c r="A2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IRS all</vt:lpstr>
      <vt:lpstr>IRS in-migrants</vt:lpstr>
      <vt:lpstr>IRS out-migrants</vt:lpstr>
      <vt:lpstr>ACS IPUMS in-migrants</vt:lpstr>
      <vt:lpstr>ACS IPUMS out-migrants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Bageant, Liz (elizabethbageant@uidaho.edu)</dc:creator>
  <cp:lastModifiedBy>Bageant, Liz (elizabethbageant@uidaho.edu)</cp:lastModifiedBy>
  <dcterms:created xsi:type="dcterms:W3CDTF">2024-11-01T13:34:08Z</dcterms:created>
  <dcterms:modified xsi:type="dcterms:W3CDTF">2024-11-01T17:34:58Z</dcterms:modified>
</cp:coreProperties>
</file>